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Ngoc Thom 1\TAI LIEU THUC PHAM\CONG NO SIEU THI\BIEN BAN BAN GIAO HD ST\VIN_HUYEN\"/>
    </mc:Choice>
  </mc:AlternateContent>
  <bookViews>
    <workbookView xWindow="1005" yWindow="1005" windowWidth="15000" windowHeight="10005" activeTab="3"/>
  </bookViews>
  <sheets>
    <sheet name="Báo cáo" sheetId="1" r:id="rId1"/>
    <sheet name="VINCOMHCM" sheetId="2" r:id="rId2"/>
    <sheet name="VINCOMHANOI" sheetId="3" r:id="rId3"/>
    <sheet name="VINCOMKHAC" sheetId="5" r:id="rId4"/>
    <sheet name="Báo cáo (2)" sheetId="6" r:id="rId5"/>
    <sheet name="Khach_hang" sheetId="8" r:id="rId6"/>
    <sheet name="Sheet1" sheetId="9" r:id="rId7"/>
  </sheets>
  <externalReferences>
    <externalReference r:id="rId8"/>
  </externalReferences>
  <definedNames>
    <definedName name="_xlnm._FilterDatabase" localSheetId="4" hidden="1">'Báo cáo (2)'!$L$3:$O$967</definedName>
    <definedName name="_xlnm._FilterDatabase" localSheetId="2" hidden="1">VINCOMHANOI!$A$2:$I$349</definedName>
    <definedName name="_xlnm._FilterDatabase" localSheetId="3" hidden="1">VINCOMKHAC!$D$2:$I$439</definedName>
  </definedNames>
  <calcPr calcId="162913"/>
</workbook>
</file>

<file path=xl/calcChain.xml><?xml version="1.0" encoding="utf-8"?>
<calcChain xmlns="http://schemas.openxmlformats.org/spreadsheetml/2006/main">
  <c r="P965" i="6" l="1"/>
  <c r="P966" i="6"/>
  <c r="P964" i="6"/>
  <c r="P963" i="6"/>
  <c r="O967" i="6"/>
  <c r="M566" i="6" l="1"/>
  <c r="M564" i="6"/>
  <c r="M550" i="6"/>
  <c r="M517" i="6"/>
  <c r="M519" i="6"/>
  <c r="L517" i="6"/>
  <c r="M523" i="6"/>
  <c r="M491" i="6"/>
  <c r="M486" i="6"/>
  <c r="L275" i="6"/>
  <c r="M5" i="6"/>
  <c r="N5" i="6" s="1"/>
  <c r="M6" i="6"/>
  <c r="N6" i="6" s="1"/>
  <c r="M7" i="6"/>
  <c r="M8" i="6"/>
  <c r="N8" i="6" s="1"/>
  <c r="M9" i="6"/>
  <c r="M10" i="6"/>
  <c r="M11" i="6"/>
  <c r="M12" i="6"/>
  <c r="N12" i="6" s="1"/>
  <c r="M13" i="6"/>
  <c r="N13" i="6" s="1"/>
  <c r="M14" i="6"/>
  <c r="N14" i="6" s="1"/>
  <c r="M15" i="6"/>
  <c r="M16" i="6"/>
  <c r="N16" i="6" s="1"/>
  <c r="M17" i="6"/>
  <c r="N17" i="6" s="1"/>
  <c r="M18" i="6"/>
  <c r="N18" i="6" s="1"/>
  <c r="M19" i="6"/>
  <c r="N19" i="6" s="1"/>
  <c r="M20" i="6"/>
  <c r="N20" i="6" s="1"/>
  <c r="M21" i="6"/>
  <c r="N21" i="6" s="1"/>
  <c r="M22" i="6"/>
  <c r="M23" i="6"/>
  <c r="M24" i="6"/>
  <c r="M25" i="6"/>
  <c r="M26" i="6"/>
  <c r="M27" i="6"/>
  <c r="M28" i="6"/>
  <c r="M29" i="6"/>
  <c r="M30" i="6"/>
  <c r="M31" i="6"/>
  <c r="M32" i="6"/>
  <c r="N32" i="6" s="1"/>
  <c r="M33" i="6"/>
  <c r="M34" i="6"/>
  <c r="N34" i="6" s="1"/>
  <c r="M35" i="6"/>
  <c r="N35" i="6" s="1"/>
  <c r="M36" i="6"/>
  <c r="N36" i="6" s="1"/>
  <c r="M37" i="6"/>
  <c r="N37" i="6" s="1"/>
  <c r="M38" i="6"/>
  <c r="M39" i="6"/>
  <c r="N39" i="6" s="1"/>
  <c r="M40" i="6"/>
  <c r="N40" i="6" s="1"/>
  <c r="M41" i="6"/>
  <c r="N41" i="6" s="1"/>
  <c r="M42" i="6"/>
  <c r="N42" i="6" s="1"/>
  <c r="M43" i="6"/>
  <c r="N43" i="6" s="1"/>
  <c r="M44" i="6"/>
  <c r="N44" i="6" s="1"/>
  <c r="M45" i="6"/>
  <c r="N45" i="6" s="1"/>
  <c r="M46" i="6"/>
  <c r="N46" i="6" s="1"/>
  <c r="M47" i="6"/>
  <c r="N47" i="6" s="1"/>
  <c r="M48" i="6"/>
  <c r="N48" i="6" s="1"/>
  <c r="M49" i="6"/>
  <c r="N49" i="6" s="1"/>
  <c r="M50" i="6"/>
  <c r="N50" i="6" s="1"/>
  <c r="M51" i="6"/>
  <c r="N51" i="6" s="1"/>
  <c r="M52" i="6"/>
  <c r="N52" i="6" s="1"/>
  <c r="M53" i="6"/>
  <c r="N53" i="6" s="1"/>
  <c r="M54" i="6"/>
  <c r="M55" i="6"/>
  <c r="M56" i="6"/>
  <c r="N56" i="6" s="1"/>
  <c r="M57" i="6"/>
  <c r="N57" i="6" s="1"/>
  <c r="M58" i="6"/>
  <c r="N58" i="6" s="1"/>
  <c r="M59" i="6"/>
  <c r="N59" i="6" s="1"/>
  <c r="M60" i="6"/>
  <c r="N60" i="6" s="1"/>
  <c r="M61" i="6"/>
  <c r="N61" i="6" s="1"/>
  <c r="M62" i="6"/>
  <c r="N62" i="6" s="1"/>
  <c r="M63" i="6"/>
  <c r="N63" i="6" s="1"/>
  <c r="M64" i="6"/>
  <c r="N64" i="6" s="1"/>
  <c r="M65" i="6"/>
  <c r="N65" i="6" s="1"/>
  <c r="M66" i="6"/>
  <c r="N66" i="6" s="1"/>
  <c r="M67" i="6"/>
  <c r="N67" i="6" s="1"/>
  <c r="M68" i="6"/>
  <c r="N68" i="6" s="1"/>
  <c r="M69" i="6"/>
  <c r="N69" i="6" s="1"/>
  <c r="M70" i="6"/>
  <c r="N70" i="6" s="1"/>
  <c r="M71" i="6"/>
  <c r="M72" i="6"/>
  <c r="N72" i="6" s="1"/>
  <c r="M73" i="6"/>
  <c r="N73" i="6" s="1"/>
  <c r="M74" i="6"/>
  <c r="N74" i="6" s="1"/>
  <c r="M75" i="6"/>
  <c r="N75" i="6" s="1"/>
  <c r="M76" i="6"/>
  <c r="N76" i="6" s="1"/>
  <c r="M77" i="6"/>
  <c r="N77" i="6" s="1"/>
  <c r="M78" i="6"/>
  <c r="N78" i="6" s="1"/>
  <c r="M79" i="6"/>
  <c r="N79" i="6" s="1"/>
  <c r="M80" i="6"/>
  <c r="N80" i="6" s="1"/>
  <c r="M81" i="6"/>
  <c r="N81" i="6" s="1"/>
  <c r="M82" i="6"/>
  <c r="N82" i="6" s="1"/>
  <c r="M83" i="6"/>
  <c r="N83" i="6" s="1"/>
  <c r="M84" i="6"/>
  <c r="N84" i="6" s="1"/>
  <c r="M85" i="6"/>
  <c r="N85" i="6" s="1"/>
  <c r="M86" i="6"/>
  <c r="N86" i="6" s="1"/>
  <c r="M87" i="6"/>
  <c r="N87" i="6" s="1"/>
  <c r="M88" i="6"/>
  <c r="N88" i="6" s="1"/>
  <c r="M89" i="6"/>
  <c r="N89" i="6" s="1"/>
  <c r="M90" i="6"/>
  <c r="N90" i="6" s="1"/>
  <c r="M91" i="6"/>
  <c r="N91" i="6" s="1"/>
  <c r="M92" i="6"/>
  <c r="N92" i="6" s="1"/>
  <c r="M93" i="6"/>
  <c r="N93" i="6" s="1"/>
  <c r="M94" i="6"/>
  <c r="N94" i="6" s="1"/>
  <c r="M95" i="6"/>
  <c r="N95" i="6" s="1"/>
  <c r="M96" i="6"/>
  <c r="N96" i="6" s="1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M122" i="6"/>
  <c r="M123" i="6"/>
  <c r="M124" i="6"/>
  <c r="M125" i="6"/>
  <c r="N125" i="6" s="1"/>
  <c r="M126" i="6"/>
  <c r="N126" i="6" s="1"/>
  <c r="M127" i="6"/>
  <c r="M128" i="6"/>
  <c r="M129" i="6"/>
  <c r="M130" i="6"/>
  <c r="M131" i="6"/>
  <c r="M132" i="6"/>
  <c r="N132" i="6" s="1"/>
  <c r="M133" i="6"/>
  <c r="N133" i="6" s="1"/>
  <c r="M134" i="6"/>
  <c r="N134" i="6" s="1"/>
  <c r="M135" i="6"/>
  <c r="N135" i="6" s="1"/>
  <c r="M136" i="6"/>
  <c r="N136" i="6" s="1"/>
  <c r="M137" i="6"/>
  <c r="M138" i="6"/>
  <c r="M139" i="6"/>
  <c r="M140" i="6"/>
  <c r="M141" i="6"/>
  <c r="M142" i="6"/>
  <c r="N142" i="6" s="1"/>
  <c r="M143" i="6"/>
  <c r="N143" i="6" s="1"/>
  <c r="M144" i="6"/>
  <c r="N144" i="6" s="1"/>
  <c r="M145" i="6"/>
  <c r="M146" i="6"/>
  <c r="N146" i="6" s="1"/>
  <c r="M147" i="6"/>
  <c r="M148" i="6"/>
  <c r="M149" i="6"/>
  <c r="M150" i="6"/>
  <c r="M151" i="6"/>
  <c r="N151" i="6" s="1"/>
  <c r="M152" i="6"/>
  <c r="N152" i="6" s="1"/>
  <c r="M153" i="6"/>
  <c r="N153" i="6" s="1"/>
  <c r="M154" i="6"/>
  <c r="N154" i="6" s="1"/>
  <c r="M155" i="6"/>
  <c r="N155" i="6" s="1"/>
  <c r="M156" i="6"/>
  <c r="N156" i="6" s="1"/>
  <c r="M157" i="6"/>
  <c r="N157" i="6" s="1"/>
  <c r="M158" i="6"/>
  <c r="N158" i="6" s="1"/>
  <c r="M159" i="6"/>
  <c r="N159" i="6" s="1"/>
  <c r="M160" i="6"/>
  <c r="N160" i="6" s="1"/>
  <c r="M161" i="6"/>
  <c r="N161" i="6" s="1"/>
  <c r="M162" i="6"/>
  <c r="M163" i="6"/>
  <c r="M164" i="6"/>
  <c r="M165" i="6"/>
  <c r="M166" i="6"/>
  <c r="M167" i="6"/>
  <c r="M168" i="6"/>
  <c r="N168" i="6" s="1"/>
  <c r="M169" i="6"/>
  <c r="N169" i="6" s="1"/>
  <c r="M170" i="6"/>
  <c r="N170" i="6" s="1"/>
  <c r="M171" i="6"/>
  <c r="M172" i="6"/>
  <c r="N172" i="6" s="1"/>
  <c r="M173" i="6"/>
  <c r="N173" i="6" s="1"/>
  <c r="M174" i="6"/>
  <c r="N174" i="6" s="1"/>
  <c r="M175" i="6"/>
  <c r="M176" i="6"/>
  <c r="N176" i="6" s="1"/>
  <c r="M177" i="6"/>
  <c r="N177" i="6" s="1"/>
  <c r="M178" i="6"/>
  <c r="N178" i="6" s="1"/>
  <c r="M179" i="6"/>
  <c r="N179" i="6" s="1"/>
  <c r="M180" i="6"/>
  <c r="N180" i="6" s="1"/>
  <c r="M181" i="6"/>
  <c r="M182" i="6"/>
  <c r="M183" i="6"/>
  <c r="M184" i="6"/>
  <c r="M185" i="6"/>
  <c r="N185" i="6" s="1"/>
  <c r="M186" i="6"/>
  <c r="N186" i="6" s="1"/>
  <c r="M187" i="6"/>
  <c r="N187" i="6" s="1"/>
  <c r="M188" i="6"/>
  <c r="N188" i="6" s="1"/>
  <c r="M189" i="6"/>
  <c r="M190" i="6"/>
  <c r="M191" i="6"/>
  <c r="M192" i="6"/>
  <c r="M193" i="6"/>
  <c r="M194" i="6"/>
  <c r="N194" i="6" s="1"/>
  <c r="M195" i="6"/>
  <c r="N195" i="6" s="1"/>
  <c r="M196" i="6"/>
  <c r="N196" i="6" s="1"/>
  <c r="M197" i="6"/>
  <c r="N197" i="6" s="1"/>
  <c r="M198" i="6"/>
  <c r="N198" i="6" s="1"/>
  <c r="M199" i="6"/>
  <c r="M200" i="6"/>
  <c r="N200" i="6" s="1"/>
  <c r="M201" i="6"/>
  <c r="N201" i="6" s="1"/>
  <c r="M202" i="6"/>
  <c r="N202" i="6" s="1"/>
  <c r="M203" i="6"/>
  <c r="N203" i="6" s="1"/>
  <c r="M204" i="6"/>
  <c r="N204" i="6" s="1"/>
  <c r="M205" i="6"/>
  <c r="N205" i="6" s="1"/>
  <c r="M206" i="6"/>
  <c r="N206" i="6" s="1"/>
  <c r="M207" i="6"/>
  <c r="N207" i="6" s="1"/>
  <c r="M208" i="6"/>
  <c r="N208" i="6" s="1"/>
  <c r="M209" i="6"/>
  <c r="N209" i="6" s="1"/>
  <c r="M210" i="6"/>
  <c r="N210" i="6" s="1"/>
  <c r="M211" i="6"/>
  <c r="N211" i="6" s="1"/>
  <c r="M212" i="6"/>
  <c r="N212" i="6" s="1"/>
  <c r="M213" i="6"/>
  <c r="N213" i="6" s="1"/>
  <c r="M214" i="6"/>
  <c r="N214" i="6" s="1"/>
  <c r="M215" i="6"/>
  <c r="N215" i="6" s="1"/>
  <c r="M216" i="6"/>
  <c r="N216" i="6" s="1"/>
  <c r="M217" i="6"/>
  <c r="N217" i="6" s="1"/>
  <c r="M218" i="6"/>
  <c r="N218" i="6" s="1"/>
  <c r="M219" i="6"/>
  <c r="N219" i="6" s="1"/>
  <c r="M220" i="6"/>
  <c r="N220" i="6" s="1"/>
  <c r="M221" i="6"/>
  <c r="N221" i="6" s="1"/>
  <c r="M222" i="6"/>
  <c r="M223" i="6"/>
  <c r="N223" i="6" s="1"/>
  <c r="M224" i="6"/>
  <c r="N224" i="6" s="1"/>
  <c r="M225" i="6"/>
  <c r="N225" i="6" s="1"/>
  <c r="M226" i="6"/>
  <c r="N226" i="6" s="1"/>
  <c r="M227" i="6"/>
  <c r="N227" i="6" s="1"/>
  <c r="M228" i="6"/>
  <c r="N228" i="6" s="1"/>
  <c r="M229" i="6"/>
  <c r="N229" i="6" s="1"/>
  <c r="M230" i="6"/>
  <c r="N230" i="6" s="1"/>
  <c r="M231" i="6"/>
  <c r="M232" i="6"/>
  <c r="N232" i="6" s="1"/>
  <c r="M233" i="6"/>
  <c r="N233" i="6" s="1"/>
  <c r="M234" i="6"/>
  <c r="N234" i="6" s="1"/>
  <c r="M235" i="6"/>
  <c r="N235" i="6" s="1"/>
  <c r="M236" i="6"/>
  <c r="N236" i="6" s="1"/>
  <c r="M237" i="6"/>
  <c r="N237" i="6" s="1"/>
  <c r="M238" i="6"/>
  <c r="N238" i="6" s="1"/>
  <c r="M239" i="6"/>
  <c r="N239" i="6" s="1"/>
  <c r="M240" i="6"/>
  <c r="N240" i="6" s="1"/>
  <c r="M241" i="6"/>
  <c r="M242" i="6"/>
  <c r="M243" i="6"/>
  <c r="M244" i="6"/>
  <c r="M245" i="6"/>
  <c r="M246" i="6"/>
  <c r="M247" i="6"/>
  <c r="M248" i="6"/>
  <c r="M249" i="6"/>
  <c r="M250" i="6"/>
  <c r="M251" i="6"/>
  <c r="M252" i="6"/>
  <c r="M253" i="6"/>
  <c r="M254" i="6"/>
  <c r="M255" i="6"/>
  <c r="N255" i="6" s="1"/>
  <c r="M256" i="6"/>
  <c r="N256" i="6" s="1"/>
  <c r="M257" i="6"/>
  <c r="N257" i="6" s="1"/>
  <c r="M258" i="6"/>
  <c r="M259" i="6"/>
  <c r="M260" i="6"/>
  <c r="M261" i="6"/>
  <c r="M262" i="6"/>
  <c r="M263" i="6"/>
  <c r="M264" i="6"/>
  <c r="N264" i="6" s="1"/>
  <c r="M265" i="6"/>
  <c r="N265" i="6" s="1"/>
  <c r="M266" i="6"/>
  <c r="N266" i="6" s="1"/>
  <c r="M267" i="6"/>
  <c r="N267" i="6" s="1"/>
  <c r="M268" i="6"/>
  <c r="N268" i="6" s="1"/>
  <c r="M269" i="6"/>
  <c r="N269" i="6" s="1"/>
  <c r="M270" i="6"/>
  <c r="N270" i="6" s="1"/>
  <c r="M271" i="6"/>
  <c r="N271" i="6" s="1"/>
  <c r="M272" i="6"/>
  <c r="N272" i="6" s="1"/>
  <c r="M273" i="6"/>
  <c r="N273" i="6" s="1"/>
  <c r="M274" i="6"/>
  <c r="M275" i="6"/>
  <c r="M276" i="6"/>
  <c r="N276" i="6" s="1"/>
  <c r="M277" i="6"/>
  <c r="N277" i="6" s="1"/>
  <c r="M278" i="6"/>
  <c r="N278" i="6" s="1"/>
  <c r="M279" i="6"/>
  <c r="N279" i="6" s="1"/>
  <c r="M280" i="6"/>
  <c r="N280" i="6" s="1"/>
  <c r="M281" i="6"/>
  <c r="N281" i="6" s="1"/>
  <c r="M282" i="6"/>
  <c r="M283" i="6"/>
  <c r="N283" i="6" s="1"/>
  <c r="M284" i="6"/>
  <c r="N284" i="6" s="1"/>
  <c r="M285" i="6"/>
  <c r="N285" i="6" s="1"/>
  <c r="M286" i="6"/>
  <c r="M287" i="6"/>
  <c r="M288" i="6"/>
  <c r="M289" i="6"/>
  <c r="N289" i="6" s="1"/>
  <c r="M290" i="6"/>
  <c r="N290" i="6" s="1"/>
  <c r="M291" i="6"/>
  <c r="M292" i="6"/>
  <c r="M293" i="6"/>
  <c r="M294" i="6"/>
  <c r="M295" i="6"/>
  <c r="M296" i="6"/>
  <c r="N296" i="6" s="1"/>
  <c r="M297" i="6"/>
  <c r="N297" i="6" s="1"/>
  <c r="M298" i="6"/>
  <c r="N298" i="6" s="1"/>
  <c r="M299" i="6"/>
  <c r="N299" i="6" s="1"/>
  <c r="M300" i="6"/>
  <c r="N300" i="6" s="1"/>
  <c r="M301" i="6"/>
  <c r="N301" i="6" s="1"/>
  <c r="M302" i="6"/>
  <c r="N302" i="6" s="1"/>
  <c r="M303" i="6"/>
  <c r="N303" i="6" s="1"/>
  <c r="M304" i="6"/>
  <c r="N304" i="6" s="1"/>
  <c r="M305" i="6"/>
  <c r="M306" i="6"/>
  <c r="M307" i="6"/>
  <c r="M308" i="6"/>
  <c r="N308" i="6" s="1"/>
  <c r="M309" i="6"/>
  <c r="N309" i="6" s="1"/>
  <c r="M310" i="6"/>
  <c r="N310" i="6" s="1"/>
  <c r="M311" i="6"/>
  <c r="M312" i="6"/>
  <c r="M313" i="6"/>
  <c r="M314" i="6"/>
  <c r="N314" i="6" s="1"/>
  <c r="M315" i="6"/>
  <c r="N315" i="6" s="1"/>
  <c r="M316" i="6"/>
  <c r="N316" i="6" s="1"/>
  <c r="M317" i="6"/>
  <c r="N317" i="6" s="1"/>
  <c r="M318" i="6"/>
  <c r="N318" i="6" s="1"/>
  <c r="M319" i="6"/>
  <c r="N319" i="6" s="1"/>
  <c r="M320" i="6"/>
  <c r="N320" i="6" s="1"/>
  <c r="M321" i="6"/>
  <c r="M322" i="6"/>
  <c r="M323" i="6"/>
  <c r="N323" i="6" s="1"/>
  <c r="M324" i="6"/>
  <c r="N324" i="6" s="1"/>
  <c r="M325" i="6"/>
  <c r="N325" i="6" s="1"/>
  <c r="M326" i="6"/>
  <c r="N326" i="6" s="1"/>
  <c r="M327" i="6"/>
  <c r="N327" i="6" s="1"/>
  <c r="M328" i="6"/>
  <c r="N328" i="6" s="1"/>
  <c r="M329" i="6"/>
  <c r="N329" i="6" s="1"/>
  <c r="M330" i="6"/>
  <c r="N330" i="6" s="1"/>
  <c r="M331" i="6"/>
  <c r="N331" i="6" s="1"/>
  <c r="M332" i="6"/>
  <c r="N332" i="6" s="1"/>
  <c r="M333" i="6"/>
  <c r="N333" i="6" s="1"/>
  <c r="M334" i="6"/>
  <c r="N334" i="6" s="1"/>
  <c r="M335" i="6"/>
  <c r="N335" i="6" s="1"/>
  <c r="M336" i="6"/>
  <c r="N336" i="6" s="1"/>
  <c r="M337" i="6"/>
  <c r="N337" i="6" s="1"/>
  <c r="M338" i="6"/>
  <c r="N338" i="6" s="1"/>
  <c r="M339" i="6"/>
  <c r="N339" i="6" s="1"/>
  <c r="M340" i="6"/>
  <c r="N340" i="6" s="1"/>
  <c r="M341" i="6"/>
  <c r="N341" i="6" s="1"/>
  <c r="M342" i="6"/>
  <c r="N342" i="6" s="1"/>
  <c r="M343" i="6"/>
  <c r="N343" i="6" s="1"/>
  <c r="M344" i="6"/>
  <c r="N344" i="6" s="1"/>
  <c r="M345" i="6"/>
  <c r="N345" i="6" s="1"/>
  <c r="M346" i="6"/>
  <c r="N346" i="6" s="1"/>
  <c r="M347" i="6"/>
  <c r="N347" i="6" s="1"/>
  <c r="M348" i="6"/>
  <c r="N348" i="6" s="1"/>
  <c r="M349" i="6"/>
  <c r="N349" i="6" s="1"/>
  <c r="M350" i="6"/>
  <c r="N350" i="6" s="1"/>
  <c r="M351" i="6"/>
  <c r="N351" i="6" s="1"/>
  <c r="M352" i="6"/>
  <c r="N352" i="6" s="1"/>
  <c r="M353" i="6"/>
  <c r="N353" i="6" s="1"/>
  <c r="M354" i="6"/>
  <c r="N354" i="6" s="1"/>
  <c r="M355" i="6"/>
  <c r="N355" i="6" s="1"/>
  <c r="M356" i="6"/>
  <c r="N356" i="6" s="1"/>
  <c r="M357" i="6"/>
  <c r="N357" i="6" s="1"/>
  <c r="M358" i="6"/>
  <c r="N358" i="6" s="1"/>
  <c r="M359" i="6"/>
  <c r="M360" i="6"/>
  <c r="N360" i="6" s="1"/>
  <c r="M361" i="6"/>
  <c r="N361" i="6" s="1"/>
  <c r="M362" i="6"/>
  <c r="N362" i="6" s="1"/>
  <c r="M363" i="6"/>
  <c r="N363" i="6" s="1"/>
  <c r="M364" i="6"/>
  <c r="N364" i="6" s="1"/>
  <c r="M365" i="6"/>
  <c r="N365" i="6" s="1"/>
  <c r="M366" i="6"/>
  <c r="N366" i="6" s="1"/>
  <c r="M367" i="6"/>
  <c r="N367" i="6" s="1"/>
  <c r="M368" i="6"/>
  <c r="N368" i="6" s="1"/>
  <c r="M369" i="6"/>
  <c r="N369" i="6" s="1"/>
  <c r="M370" i="6"/>
  <c r="N370" i="6" s="1"/>
  <c r="M371" i="6"/>
  <c r="N371" i="6" s="1"/>
  <c r="M372" i="6"/>
  <c r="N372" i="6" s="1"/>
  <c r="M373" i="6"/>
  <c r="N373" i="6" s="1"/>
  <c r="M374" i="6"/>
  <c r="N374" i="6" s="1"/>
  <c r="M375" i="6"/>
  <c r="N375" i="6" s="1"/>
  <c r="M376" i="6"/>
  <c r="N376" i="6" s="1"/>
  <c r="M377" i="6"/>
  <c r="N377" i="6" s="1"/>
  <c r="M378" i="6"/>
  <c r="N378" i="6" s="1"/>
  <c r="M379" i="6"/>
  <c r="N379" i="6" s="1"/>
  <c r="M380" i="6"/>
  <c r="N380" i="6" s="1"/>
  <c r="M381" i="6"/>
  <c r="N381" i="6" s="1"/>
  <c r="M382" i="6"/>
  <c r="N382" i="6" s="1"/>
  <c r="M383" i="6"/>
  <c r="N383" i="6" s="1"/>
  <c r="M384" i="6"/>
  <c r="N384" i="6" s="1"/>
  <c r="M385" i="6"/>
  <c r="N385" i="6" s="1"/>
  <c r="M386" i="6"/>
  <c r="N386" i="6" s="1"/>
  <c r="M387" i="6"/>
  <c r="N387" i="6" s="1"/>
  <c r="M388" i="6"/>
  <c r="N388" i="6" s="1"/>
  <c r="M389" i="6"/>
  <c r="N389" i="6" s="1"/>
  <c r="M390" i="6"/>
  <c r="N390" i="6" s="1"/>
  <c r="M391" i="6"/>
  <c r="M392" i="6"/>
  <c r="N392" i="6" s="1"/>
  <c r="M393" i="6"/>
  <c r="N393" i="6" s="1"/>
  <c r="M394" i="6"/>
  <c r="N394" i="6" s="1"/>
  <c r="M395" i="6"/>
  <c r="N395" i="6" s="1"/>
  <c r="M396" i="6"/>
  <c r="N396" i="6" s="1"/>
  <c r="M397" i="6"/>
  <c r="N397" i="6" s="1"/>
  <c r="M398" i="6"/>
  <c r="N398" i="6" s="1"/>
  <c r="M399" i="6"/>
  <c r="N399" i="6" s="1"/>
  <c r="M400" i="6"/>
  <c r="N400" i="6" s="1"/>
  <c r="M401" i="6"/>
  <c r="N401" i="6" s="1"/>
  <c r="M402" i="6"/>
  <c r="N402" i="6" s="1"/>
  <c r="M403" i="6"/>
  <c r="N403" i="6" s="1"/>
  <c r="M404" i="6"/>
  <c r="N404" i="6" s="1"/>
  <c r="M405" i="6"/>
  <c r="M406" i="6"/>
  <c r="N406" i="6" s="1"/>
  <c r="M407" i="6"/>
  <c r="M408" i="6"/>
  <c r="N408" i="6" s="1"/>
  <c r="M409" i="6"/>
  <c r="N409" i="6" s="1"/>
  <c r="M410" i="6"/>
  <c r="N410" i="6" s="1"/>
  <c r="M411" i="6"/>
  <c r="N411" i="6" s="1"/>
  <c r="M412" i="6"/>
  <c r="N412" i="6" s="1"/>
  <c r="M413" i="6"/>
  <c r="N413" i="6" s="1"/>
  <c r="M414" i="6"/>
  <c r="N414" i="6" s="1"/>
  <c r="M415" i="6"/>
  <c r="N415" i="6" s="1"/>
  <c r="M416" i="6"/>
  <c r="N416" i="6" s="1"/>
  <c r="M417" i="6"/>
  <c r="N417" i="6" s="1"/>
  <c r="M418" i="6"/>
  <c r="N418" i="6" s="1"/>
  <c r="M419" i="6"/>
  <c r="N419" i="6" s="1"/>
  <c r="M420" i="6"/>
  <c r="N420" i="6" s="1"/>
  <c r="M421" i="6"/>
  <c r="N421" i="6" s="1"/>
  <c r="M422" i="6"/>
  <c r="N422" i="6" s="1"/>
  <c r="M423" i="6"/>
  <c r="N423" i="6" s="1"/>
  <c r="M424" i="6"/>
  <c r="N424" i="6" s="1"/>
  <c r="M425" i="6"/>
  <c r="N425" i="6" s="1"/>
  <c r="M426" i="6"/>
  <c r="N426" i="6" s="1"/>
  <c r="M427" i="6"/>
  <c r="N427" i="6" s="1"/>
  <c r="M428" i="6"/>
  <c r="N428" i="6" s="1"/>
  <c r="M429" i="6"/>
  <c r="N429" i="6" s="1"/>
  <c r="M430" i="6"/>
  <c r="N430" i="6" s="1"/>
  <c r="M431" i="6"/>
  <c r="N431" i="6" s="1"/>
  <c r="M432" i="6"/>
  <c r="N432" i="6" s="1"/>
  <c r="M433" i="6"/>
  <c r="N433" i="6" s="1"/>
  <c r="M434" i="6"/>
  <c r="N434" i="6" s="1"/>
  <c r="M435" i="6"/>
  <c r="N435" i="6" s="1"/>
  <c r="M436" i="6"/>
  <c r="N436" i="6" s="1"/>
  <c r="M437" i="6"/>
  <c r="N437" i="6" s="1"/>
  <c r="M438" i="6"/>
  <c r="N438" i="6" s="1"/>
  <c r="M439" i="6"/>
  <c r="M440" i="6"/>
  <c r="N440" i="6" s="1"/>
  <c r="M441" i="6"/>
  <c r="N441" i="6" s="1"/>
  <c r="M442" i="6"/>
  <c r="N442" i="6" s="1"/>
  <c r="M443" i="6"/>
  <c r="N443" i="6" s="1"/>
  <c r="M444" i="6"/>
  <c r="N444" i="6" s="1"/>
  <c r="M445" i="6"/>
  <c r="N445" i="6" s="1"/>
  <c r="M446" i="6"/>
  <c r="N446" i="6" s="1"/>
  <c r="M447" i="6"/>
  <c r="N447" i="6" s="1"/>
  <c r="M448" i="6"/>
  <c r="N448" i="6" s="1"/>
  <c r="M449" i="6"/>
  <c r="N449" i="6" s="1"/>
  <c r="M450" i="6"/>
  <c r="N450" i="6" s="1"/>
  <c r="M451" i="6"/>
  <c r="N451" i="6" s="1"/>
  <c r="M452" i="6"/>
  <c r="N452" i="6" s="1"/>
  <c r="M453" i="6"/>
  <c r="N453" i="6" s="1"/>
  <c r="M454" i="6"/>
  <c r="N454" i="6" s="1"/>
  <c r="M455" i="6"/>
  <c r="M456" i="6"/>
  <c r="N456" i="6" s="1"/>
  <c r="M457" i="6"/>
  <c r="N457" i="6" s="1"/>
  <c r="M458" i="6"/>
  <c r="N458" i="6" s="1"/>
  <c r="M459" i="6"/>
  <c r="N459" i="6" s="1"/>
  <c r="M460" i="6"/>
  <c r="N460" i="6" s="1"/>
  <c r="M461" i="6"/>
  <c r="N461" i="6" s="1"/>
  <c r="M462" i="6"/>
  <c r="N462" i="6" s="1"/>
  <c r="M463" i="6"/>
  <c r="N463" i="6" s="1"/>
  <c r="M464" i="6"/>
  <c r="N464" i="6" s="1"/>
  <c r="M465" i="6"/>
  <c r="N465" i="6" s="1"/>
  <c r="M466" i="6"/>
  <c r="N466" i="6" s="1"/>
  <c r="M467" i="6"/>
  <c r="N467" i="6" s="1"/>
  <c r="M468" i="6"/>
  <c r="N468" i="6" s="1"/>
  <c r="M469" i="6"/>
  <c r="N469" i="6" s="1"/>
  <c r="M470" i="6"/>
  <c r="N470" i="6" s="1"/>
  <c r="M471" i="6"/>
  <c r="N471" i="6" s="1"/>
  <c r="M472" i="6"/>
  <c r="N472" i="6" s="1"/>
  <c r="M473" i="6"/>
  <c r="N473" i="6" s="1"/>
  <c r="M474" i="6"/>
  <c r="N474" i="6" s="1"/>
  <c r="M475" i="6"/>
  <c r="N475" i="6" s="1"/>
  <c r="M476" i="6"/>
  <c r="N476" i="6" s="1"/>
  <c r="M477" i="6"/>
  <c r="N477" i="6" s="1"/>
  <c r="M478" i="6"/>
  <c r="N478" i="6" s="1"/>
  <c r="M479" i="6"/>
  <c r="M480" i="6"/>
  <c r="N480" i="6" s="1"/>
  <c r="M481" i="6"/>
  <c r="N481" i="6" s="1"/>
  <c r="M482" i="6"/>
  <c r="N482" i="6" s="1"/>
  <c r="M483" i="6"/>
  <c r="N483" i="6" s="1"/>
  <c r="M484" i="6"/>
  <c r="N484" i="6" s="1"/>
  <c r="M485" i="6"/>
  <c r="N485" i="6" s="1"/>
  <c r="N7" i="6"/>
  <c r="N15" i="6"/>
  <c r="N31" i="6"/>
  <c r="N33" i="6"/>
  <c r="N38" i="6"/>
  <c r="N54" i="6"/>
  <c r="N55" i="6"/>
  <c r="N71" i="6"/>
  <c r="N141" i="6"/>
  <c r="N145" i="6"/>
  <c r="N175" i="6"/>
  <c r="N199" i="6"/>
  <c r="N222" i="6"/>
  <c r="N231" i="6"/>
  <c r="N263" i="6"/>
  <c r="N295" i="6"/>
  <c r="N359" i="6"/>
  <c r="N391" i="6"/>
  <c r="N405" i="6"/>
  <c r="N407" i="6"/>
  <c r="N439" i="6"/>
  <c r="N455" i="6"/>
  <c r="N479" i="6"/>
  <c r="N781" i="6"/>
  <c r="N782" i="6"/>
  <c r="N783" i="6"/>
  <c r="N784" i="6"/>
  <c r="N785" i="6"/>
  <c r="N786" i="6"/>
  <c r="N787" i="6"/>
  <c r="N788" i="6"/>
  <c r="N789" i="6"/>
  <c r="N790" i="6"/>
  <c r="N791" i="6"/>
  <c r="N792" i="6"/>
  <c r="N793" i="6"/>
  <c r="N794" i="6"/>
  <c r="N795" i="6"/>
  <c r="N796" i="6"/>
  <c r="N797" i="6"/>
  <c r="N798" i="6"/>
  <c r="N799" i="6"/>
  <c r="N800" i="6"/>
  <c r="N801" i="6"/>
  <c r="N802" i="6"/>
  <c r="N803" i="6"/>
  <c r="N804" i="6"/>
  <c r="N805" i="6"/>
  <c r="N806" i="6"/>
  <c r="N807" i="6"/>
  <c r="N808" i="6"/>
  <c r="N809" i="6"/>
  <c r="N810" i="6"/>
  <c r="N811" i="6"/>
  <c r="N812" i="6"/>
  <c r="N813" i="6"/>
  <c r="N814" i="6"/>
  <c r="N815" i="6"/>
  <c r="N816" i="6"/>
  <c r="N818" i="6"/>
  <c r="N819" i="6"/>
  <c r="N820" i="6"/>
  <c r="N821" i="6"/>
  <c r="N822" i="6"/>
  <c r="N823" i="6"/>
  <c r="N824" i="6"/>
  <c r="N825" i="6"/>
  <c r="N826" i="6"/>
  <c r="N827" i="6"/>
  <c r="N828" i="6"/>
  <c r="N829" i="6"/>
  <c r="N830" i="6"/>
  <c r="N831" i="6"/>
  <c r="N832" i="6"/>
  <c r="N833" i="6"/>
  <c r="N834" i="6"/>
  <c r="N835" i="6"/>
  <c r="N836" i="6"/>
  <c r="N837" i="6"/>
  <c r="N838" i="6"/>
  <c r="N839" i="6"/>
  <c r="N840" i="6"/>
  <c r="N841" i="6"/>
  <c r="N842" i="6"/>
  <c r="N843" i="6"/>
  <c r="N844" i="6"/>
  <c r="N845" i="6"/>
  <c r="N846" i="6"/>
  <c r="N847" i="6"/>
  <c r="N848" i="6"/>
  <c r="N849" i="6"/>
  <c r="N850" i="6"/>
  <c r="N851" i="6"/>
  <c r="N852" i="6"/>
  <c r="N853" i="6"/>
  <c r="N854" i="6"/>
  <c r="N855" i="6"/>
  <c r="N856" i="6"/>
  <c r="N857" i="6"/>
  <c r="N858" i="6"/>
  <c r="N859" i="6"/>
  <c r="N860" i="6"/>
  <c r="N861" i="6"/>
  <c r="N862" i="6"/>
  <c r="N863" i="6"/>
  <c r="N864" i="6"/>
  <c r="N865" i="6"/>
  <c r="N866" i="6"/>
  <c r="N867" i="6"/>
  <c r="N868" i="6"/>
  <c r="N869" i="6"/>
  <c r="N870" i="6"/>
  <c r="N871" i="6"/>
  <c r="N872" i="6"/>
  <c r="N873" i="6"/>
  <c r="N874" i="6"/>
  <c r="N875" i="6"/>
  <c r="N876" i="6"/>
  <c r="N877" i="6"/>
  <c r="N878" i="6"/>
  <c r="N879" i="6"/>
  <c r="N880" i="6"/>
  <c r="N881" i="6"/>
  <c r="N882" i="6"/>
  <c r="M884" i="6"/>
  <c r="N884" i="6" s="1"/>
  <c r="M885" i="6"/>
  <c r="N885" i="6" s="1"/>
  <c r="M886" i="6"/>
  <c r="N886" i="6" s="1"/>
  <c r="M887" i="6"/>
  <c r="M888" i="6"/>
  <c r="M889" i="6"/>
  <c r="M890" i="6"/>
  <c r="N890" i="6" s="1"/>
  <c r="M891" i="6"/>
  <c r="N891" i="6" s="1"/>
  <c r="M892" i="6"/>
  <c r="N892" i="6" s="1"/>
  <c r="M893" i="6"/>
  <c r="M894" i="6"/>
  <c r="M895" i="6"/>
  <c r="M896" i="6"/>
  <c r="N896" i="6" s="1"/>
  <c r="M897" i="6"/>
  <c r="N897" i="6" s="1"/>
  <c r="M898" i="6"/>
  <c r="N898" i="6" s="1"/>
  <c r="M899" i="6"/>
  <c r="N899" i="6" s="1"/>
  <c r="M900" i="6"/>
  <c r="N900" i="6" s="1"/>
  <c r="M901" i="6"/>
  <c r="N901" i="6" s="1"/>
  <c r="M902" i="6"/>
  <c r="N902" i="6" s="1"/>
  <c r="M903" i="6"/>
  <c r="N903" i="6" s="1"/>
  <c r="M904" i="6"/>
  <c r="N904" i="6" s="1"/>
  <c r="M905" i="6"/>
  <c r="N905" i="6" s="1"/>
  <c r="M906" i="6"/>
  <c r="N906" i="6" s="1"/>
  <c r="M907" i="6"/>
  <c r="N907" i="6" s="1"/>
  <c r="M908" i="6"/>
  <c r="N908" i="6" s="1"/>
  <c r="M909" i="6"/>
  <c r="N909" i="6" s="1"/>
  <c r="M910" i="6"/>
  <c r="N910" i="6" s="1"/>
  <c r="M911" i="6"/>
  <c r="M912" i="6"/>
  <c r="M913" i="6"/>
  <c r="M914" i="6"/>
  <c r="N914" i="6" s="1"/>
  <c r="M915" i="6"/>
  <c r="N915" i="6" s="1"/>
  <c r="M916" i="6"/>
  <c r="N916" i="6" s="1"/>
  <c r="M917" i="6"/>
  <c r="N917" i="6" s="1"/>
  <c r="M918" i="6"/>
  <c r="N918" i="6" s="1"/>
  <c r="M919" i="6"/>
  <c r="N919" i="6" s="1"/>
  <c r="M920" i="6"/>
  <c r="M921" i="6"/>
  <c r="M922" i="6"/>
  <c r="M923" i="6"/>
  <c r="M924" i="6"/>
  <c r="N924" i="6" s="1"/>
  <c r="M925" i="6"/>
  <c r="N925" i="6" s="1"/>
  <c r="M926" i="6"/>
  <c r="N926" i="6" s="1"/>
  <c r="M927" i="6"/>
  <c r="N927" i="6" s="1"/>
  <c r="M928" i="6"/>
  <c r="N928" i="6" s="1"/>
  <c r="M929" i="6"/>
  <c r="N929" i="6" s="1"/>
  <c r="M930" i="6"/>
  <c r="N930" i="6" s="1"/>
  <c r="M931" i="6"/>
  <c r="N931" i="6" s="1"/>
  <c r="M932" i="6"/>
  <c r="N932" i="6" s="1"/>
  <c r="M933" i="6"/>
  <c r="N933" i="6" s="1"/>
  <c r="M934" i="6"/>
  <c r="N934" i="6" s="1"/>
  <c r="M935" i="6"/>
  <c r="N935" i="6" s="1"/>
  <c r="M936" i="6"/>
  <c r="N936" i="6" s="1"/>
  <c r="M937" i="6"/>
  <c r="N937" i="6" s="1"/>
  <c r="M938" i="6"/>
  <c r="N938" i="6" s="1"/>
  <c r="M939" i="6"/>
  <c r="N939" i="6" s="1"/>
  <c r="M940" i="6"/>
  <c r="N940" i="6" s="1"/>
  <c r="M941" i="6"/>
  <c r="N941" i="6" s="1"/>
  <c r="M942" i="6"/>
  <c r="N942" i="6" s="1"/>
  <c r="M943" i="6"/>
  <c r="N943" i="6" s="1"/>
  <c r="M944" i="6"/>
  <c r="N944" i="6" s="1"/>
  <c r="M945" i="6"/>
  <c r="N945" i="6" s="1"/>
  <c r="M946" i="6"/>
  <c r="N946" i="6" s="1"/>
  <c r="M947" i="6"/>
  <c r="N947" i="6" s="1"/>
  <c r="M948" i="6"/>
  <c r="M949" i="6"/>
  <c r="M950" i="6"/>
  <c r="M951" i="6"/>
  <c r="N951" i="6" s="1"/>
  <c r="M952" i="6"/>
  <c r="N952" i="6" s="1"/>
  <c r="M953" i="6"/>
  <c r="N953" i="6" s="1"/>
  <c r="M954" i="6"/>
  <c r="N954" i="6" s="1"/>
  <c r="M955" i="6"/>
  <c r="N955" i="6" s="1"/>
  <c r="M956" i="6"/>
  <c r="N956" i="6" s="1"/>
  <c r="M957" i="6"/>
  <c r="N957" i="6" s="1"/>
  <c r="M958" i="6"/>
  <c r="N958" i="6" s="1"/>
  <c r="M959" i="6"/>
  <c r="M960" i="6"/>
  <c r="M961" i="6"/>
  <c r="N961" i="6" s="1"/>
  <c r="M883" i="6"/>
  <c r="M487" i="6"/>
  <c r="N487" i="6" s="1"/>
  <c r="M488" i="6"/>
  <c r="N488" i="6" s="1"/>
  <c r="M489" i="6"/>
  <c r="M490" i="6"/>
  <c r="M492" i="6"/>
  <c r="N492" i="6" s="1"/>
  <c r="M493" i="6"/>
  <c r="M494" i="6"/>
  <c r="N494" i="6" s="1"/>
  <c r="M495" i="6"/>
  <c r="N495" i="6" s="1"/>
  <c r="M496" i="6"/>
  <c r="N496" i="6" s="1"/>
  <c r="M497" i="6"/>
  <c r="N497" i="6" s="1"/>
  <c r="M498" i="6"/>
  <c r="N498" i="6" s="1"/>
  <c r="M499" i="6"/>
  <c r="N499" i="6" s="1"/>
  <c r="M500" i="6"/>
  <c r="N500" i="6" s="1"/>
  <c r="M501" i="6"/>
  <c r="N501" i="6" s="1"/>
  <c r="M502" i="6"/>
  <c r="N502" i="6" s="1"/>
  <c r="M503" i="6"/>
  <c r="N503" i="6" s="1"/>
  <c r="M504" i="6"/>
  <c r="N504" i="6" s="1"/>
  <c r="M505" i="6"/>
  <c r="N505" i="6" s="1"/>
  <c r="M506" i="6"/>
  <c r="N506" i="6" s="1"/>
  <c r="M507" i="6"/>
  <c r="N507" i="6" s="1"/>
  <c r="M508" i="6"/>
  <c r="N508" i="6" s="1"/>
  <c r="M509" i="6"/>
  <c r="N509" i="6" s="1"/>
  <c r="M510" i="6"/>
  <c r="N510" i="6" s="1"/>
  <c r="M511" i="6"/>
  <c r="N511" i="6" s="1"/>
  <c r="M512" i="6"/>
  <c r="N512" i="6" s="1"/>
  <c r="M513" i="6"/>
  <c r="N513" i="6" s="1"/>
  <c r="M514" i="6"/>
  <c r="M515" i="6"/>
  <c r="M516" i="6"/>
  <c r="M518" i="6"/>
  <c r="N518" i="6" s="1"/>
  <c r="M520" i="6"/>
  <c r="N520" i="6" s="1"/>
  <c r="M521" i="6"/>
  <c r="N521" i="6" s="1"/>
  <c r="M522" i="6"/>
  <c r="M524" i="6"/>
  <c r="N524" i="6" s="1"/>
  <c r="M525" i="6"/>
  <c r="N525" i="6" s="1"/>
  <c r="M526" i="6"/>
  <c r="N526" i="6" s="1"/>
  <c r="M527" i="6"/>
  <c r="N527" i="6" s="1"/>
  <c r="M528" i="6"/>
  <c r="N528" i="6" s="1"/>
  <c r="M529" i="6"/>
  <c r="N529" i="6" s="1"/>
  <c r="M530" i="6"/>
  <c r="N530" i="6" s="1"/>
  <c r="M531" i="6"/>
  <c r="N531" i="6" s="1"/>
  <c r="M532" i="6"/>
  <c r="N532" i="6" s="1"/>
  <c r="M533" i="6"/>
  <c r="N533" i="6" s="1"/>
  <c r="M534" i="6"/>
  <c r="N534" i="6" s="1"/>
  <c r="M535" i="6"/>
  <c r="N535" i="6" s="1"/>
  <c r="M536" i="6"/>
  <c r="N536" i="6" s="1"/>
  <c r="M537" i="6"/>
  <c r="N537" i="6" s="1"/>
  <c r="M538" i="6"/>
  <c r="N538" i="6" s="1"/>
  <c r="M539" i="6"/>
  <c r="N539" i="6" s="1"/>
  <c r="M540" i="6"/>
  <c r="N540" i="6" s="1"/>
  <c r="M541" i="6"/>
  <c r="N541" i="6" s="1"/>
  <c r="M542" i="6"/>
  <c r="N542" i="6" s="1"/>
  <c r="M543" i="6"/>
  <c r="N543" i="6" s="1"/>
  <c r="M544" i="6"/>
  <c r="N544" i="6" s="1"/>
  <c r="M545" i="6"/>
  <c r="N545" i="6" s="1"/>
  <c r="M546" i="6"/>
  <c r="N546" i="6" s="1"/>
  <c r="M547" i="6"/>
  <c r="N547" i="6" s="1"/>
  <c r="M548" i="6"/>
  <c r="M549" i="6"/>
  <c r="M551" i="6"/>
  <c r="N551" i="6" s="1"/>
  <c r="M552" i="6"/>
  <c r="N552" i="6" s="1"/>
  <c r="M553" i="6"/>
  <c r="N553" i="6" s="1"/>
  <c r="M554" i="6"/>
  <c r="N554" i="6" s="1"/>
  <c r="M555" i="6"/>
  <c r="N555" i="6" s="1"/>
  <c r="M556" i="6"/>
  <c r="N556" i="6" s="1"/>
  <c r="M557" i="6"/>
  <c r="N557" i="6" s="1"/>
  <c r="M558" i="6"/>
  <c r="N558" i="6" s="1"/>
  <c r="M559" i="6"/>
  <c r="N559" i="6" s="1"/>
  <c r="M560" i="6"/>
  <c r="N560" i="6" s="1"/>
  <c r="M561" i="6"/>
  <c r="N561" i="6" s="1"/>
  <c r="M562" i="6"/>
  <c r="M563" i="6"/>
  <c r="M565" i="6"/>
  <c r="M567" i="6"/>
  <c r="N567" i="6" s="1"/>
  <c r="M568" i="6"/>
  <c r="N568" i="6" s="1"/>
  <c r="M569" i="6"/>
  <c r="N569" i="6" s="1"/>
  <c r="M570" i="6"/>
  <c r="N570" i="6" s="1"/>
  <c r="M571" i="6"/>
  <c r="N571" i="6" s="1"/>
  <c r="M572" i="6"/>
  <c r="N572" i="6" s="1"/>
  <c r="M573" i="6"/>
  <c r="N573" i="6" s="1"/>
  <c r="M574" i="6"/>
  <c r="N574" i="6" s="1"/>
  <c r="M575" i="6"/>
  <c r="N575" i="6" s="1"/>
  <c r="M576" i="6"/>
  <c r="N576" i="6" s="1"/>
  <c r="M577" i="6"/>
  <c r="N577" i="6" s="1"/>
  <c r="M578" i="6"/>
  <c r="N578" i="6" s="1"/>
  <c r="M579" i="6"/>
  <c r="N579" i="6" s="1"/>
  <c r="M580" i="6"/>
  <c r="N580" i="6" s="1"/>
  <c r="M581" i="6"/>
  <c r="N581" i="6" s="1"/>
  <c r="M582" i="6"/>
  <c r="N582" i="6" s="1"/>
  <c r="M583" i="6"/>
  <c r="N583" i="6" s="1"/>
  <c r="M584" i="6"/>
  <c r="N584" i="6" s="1"/>
  <c r="M585" i="6"/>
  <c r="N585" i="6" s="1"/>
  <c r="M586" i="6"/>
  <c r="N586" i="6" s="1"/>
  <c r="M587" i="6"/>
  <c r="N587" i="6" s="1"/>
  <c r="M588" i="6"/>
  <c r="N588" i="6" s="1"/>
  <c r="M589" i="6"/>
  <c r="N589" i="6" s="1"/>
  <c r="M590" i="6"/>
  <c r="N590" i="6" s="1"/>
  <c r="M591" i="6"/>
  <c r="N591" i="6" s="1"/>
  <c r="M592" i="6"/>
  <c r="M593" i="6"/>
  <c r="M594" i="6"/>
  <c r="M595" i="6"/>
  <c r="M596" i="6"/>
  <c r="M597" i="6"/>
  <c r="M598" i="6"/>
  <c r="M599" i="6"/>
  <c r="M600" i="6"/>
  <c r="M601" i="6"/>
  <c r="M602" i="6"/>
  <c r="M603" i="6"/>
  <c r="M604" i="6"/>
  <c r="M605" i="6"/>
  <c r="M607" i="6"/>
  <c r="N607" i="6" s="1"/>
  <c r="M608" i="6"/>
  <c r="M609" i="6"/>
  <c r="N609" i="6" s="1"/>
  <c r="M610" i="6"/>
  <c r="N610" i="6" s="1"/>
  <c r="M611" i="6"/>
  <c r="N611" i="6" s="1"/>
  <c r="M612" i="6"/>
  <c r="N612" i="6" s="1"/>
  <c r="M613" i="6"/>
  <c r="N613" i="6" s="1"/>
  <c r="M614" i="6"/>
  <c r="N614" i="6" s="1"/>
  <c r="M615" i="6"/>
  <c r="M616" i="6"/>
  <c r="M617" i="6"/>
  <c r="M618" i="6"/>
  <c r="N618" i="6" s="1"/>
  <c r="M619" i="6"/>
  <c r="N619" i="6" s="1"/>
  <c r="M620" i="6"/>
  <c r="N620" i="6" s="1"/>
  <c r="M621" i="6"/>
  <c r="N621" i="6" s="1"/>
  <c r="M622" i="6"/>
  <c r="N622" i="6" s="1"/>
  <c r="M623" i="6"/>
  <c r="N623" i="6" s="1"/>
  <c r="M624" i="6"/>
  <c r="N624" i="6" s="1"/>
  <c r="M625" i="6"/>
  <c r="M626" i="6"/>
  <c r="M627" i="6"/>
  <c r="M628" i="6"/>
  <c r="N628" i="6" s="1"/>
  <c r="M629" i="6"/>
  <c r="N629" i="6" s="1"/>
  <c r="M630" i="6"/>
  <c r="N630" i="6" s="1"/>
  <c r="M631" i="6"/>
  <c r="N631" i="6" s="1"/>
  <c r="M632" i="6"/>
  <c r="N632" i="6" s="1"/>
  <c r="M633" i="6"/>
  <c r="N633" i="6" s="1"/>
  <c r="M634" i="6"/>
  <c r="N634" i="6" s="1"/>
  <c r="M635" i="6"/>
  <c r="N635" i="6" s="1"/>
  <c r="M636" i="6"/>
  <c r="N636" i="6" s="1"/>
  <c r="M637" i="6"/>
  <c r="M638" i="6"/>
  <c r="M639" i="6"/>
  <c r="M640" i="6"/>
  <c r="M641" i="6"/>
  <c r="M642" i="6"/>
  <c r="M643" i="6"/>
  <c r="M644" i="6"/>
  <c r="N644" i="6" s="1"/>
  <c r="M645" i="6"/>
  <c r="N645" i="6" s="1"/>
  <c r="M646" i="6"/>
  <c r="N646" i="6" s="1"/>
  <c r="M647" i="6"/>
  <c r="N647" i="6" s="1"/>
  <c r="M648" i="6"/>
  <c r="N648" i="6" s="1"/>
  <c r="M649" i="6"/>
  <c r="N649" i="6" s="1"/>
  <c r="M650" i="6"/>
  <c r="N650" i="6" s="1"/>
  <c r="M651" i="6"/>
  <c r="M652" i="6"/>
  <c r="M653" i="6"/>
  <c r="M654" i="6"/>
  <c r="M655" i="6"/>
  <c r="M656" i="6"/>
  <c r="M657" i="6"/>
  <c r="N657" i="6" s="1"/>
  <c r="M658" i="6"/>
  <c r="M659" i="6"/>
  <c r="M660" i="6"/>
  <c r="M661" i="6"/>
  <c r="N661" i="6" s="1"/>
  <c r="M662" i="6"/>
  <c r="N662" i="6" s="1"/>
  <c r="M663" i="6"/>
  <c r="N663" i="6" s="1"/>
  <c r="M664" i="6"/>
  <c r="N664" i="6" s="1"/>
  <c r="M665" i="6"/>
  <c r="N665" i="6" s="1"/>
  <c r="M666" i="6"/>
  <c r="N666" i="6" s="1"/>
  <c r="M667" i="6"/>
  <c r="N667" i="6" s="1"/>
  <c r="M668" i="6"/>
  <c r="N668" i="6" s="1"/>
  <c r="M669" i="6"/>
  <c r="N669" i="6" s="1"/>
  <c r="M670" i="6"/>
  <c r="N670" i="6" s="1"/>
  <c r="M671" i="6"/>
  <c r="N671" i="6" s="1"/>
  <c r="M672" i="6"/>
  <c r="N672" i="6" s="1"/>
  <c r="M673" i="6"/>
  <c r="M674" i="6"/>
  <c r="M675" i="6"/>
  <c r="M676" i="6"/>
  <c r="M677" i="6"/>
  <c r="M678" i="6"/>
  <c r="N678" i="6" s="1"/>
  <c r="M679" i="6"/>
  <c r="M680" i="6"/>
  <c r="M681" i="6"/>
  <c r="M682" i="6"/>
  <c r="M683" i="6"/>
  <c r="N683" i="6" s="1"/>
  <c r="M684" i="6"/>
  <c r="N684" i="6" s="1"/>
  <c r="M685" i="6"/>
  <c r="N685" i="6" s="1"/>
  <c r="M686" i="6"/>
  <c r="N686" i="6" s="1"/>
  <c r="M687" i="6"/>
  <c r="N687" i="6" s="1"/>
  <c r="M688" i="6"/>
  <c r="N688" i="6" s="1"/>
  <c r="M689" i="6"/>
  <c r="N689" i="6" s="1"/>
  <c r="M690" i="6"/>
  <c r="N690" i="6" s="1"/>
  <c r="M691" i="6"/>
  <c r="N691" i="6" s="1"/>
  <c r="M692" i="6"/>
  <c r="N692" i="6" s="1"/>
  <c r="M693" i="6"/>
  <c r="N693" i="6" s="1"/>
  <c r="M694" i="6"/>
  <c r="N694" i="6" s="1"/>
  <c r="M695" i="6"/>
  <c r="M696" i="6"/>
  <c r="M697" i="6"/>
  <c r="N697" i="6" s="1"/>
  <c r="M698" i="6"/>
  <c r="N698" i="6" s="1"/>
  <c r="M699" i="6"/>
  <c r="M700" i="6"/>
  <c r="M701" i="6"/>
  <c r="M702" i="6"/>
  <c r="N702" i="6" s="1"/>
  <c r="M703" i="6"/>
  <c r="N703" i="6" s="1"/>
  <c r="M704" i="6"/>
  <c r="N704" i="6" s="1"/>
  <c r="M705" i="6"/>
  <c r="N705" i="6" s="1"/>
  <c r="M706" i="6"/>
  <c r="M707" i="6"/>
  <c r="M708" i="6"/>
  <c r="M709" i="6"/>
  <c r="M710" i="6"/>
  <c r="N710" i="6" s="1"/>
  <c r="M711" i="6"/>
  <c r="N711" i="6" s="1"/>
  <c r="M712" i="6"/>
  <c r="N712" i="6" s="1"/>
  <c r="M713" i="6"/>
  <c r="M714" i="6"/>
  <c r="M715" i="6"/>
  <c r="M716" i="6"/>
  <c r="N716" i="6" s="1"/>
  <c r="M717" i="6"/>
  <c r="N717" i="6" s="1"/>
  <c r="M718" i="6"/>
  <c r="N718" i="6" s="1"/>
  <c r="M719" i="6"/>
  <c r="N719" i="6" s="1"/>
  <c r="M720" i="6"/>
  <c r="M721" i="6"/>
  <c r="M722" i="6"/>
  <c r="M723" i="6"/>
  <c r="M724" i="6"/>
  <c r="N724" i="6" s="1"/>
  <c r="M725" i="6"/>
  <c r="N725" i="6" s="1"/>
  <c r="M726" i="6"/>
  <c r="M727" i="6"/>
  <c r="N727" i="6" s="1"/>
  <c r="M728" i="6"/>
  <c r="N728" i="6" s="1"/>
  <c r="M729" i="6"/>
  <c r="N729" i="6" s="1"/>
  <c r="M730" i="6"/>
  <c r="N730" i="6" s="1"/>
  <c r="M731" i="6"/>
  <c r="N731" i="6" s="1"/>
  <c r="M732" i="6"/>
  <c r="N732" i="6" s="1"/>
  <c r="M733" i="6"/>
  <c r="N733" i="6" s="1"/>
  <c r="M734" i="6"/>
  <c r="M735" i="6"/>
  <c r="M736" i="6"/>
  <c r="M737" i="6"/>
  <c r="N737" i="6" s="1"/>
  <c r="M738" i="6"/>
  <c r="N738" i="6" s="1"/>
  <c r="M739" i="6"/>
  <c r="N739" i="6" s="1"/>
  <c r="M740" i="6"/>
  <c r="N740" i="6" s="1"/>
  <c r="M741" i="6"/>
  <c r="N741" i="6" s="1"/>
  <c r="M742" i="6"/>
  <c r="N742" i="6" s="1"/>
  <c r="M743" i="6"/>
  <c r="N743" i="6" s="1"/>
  <c r="M744" i="6"/>
  <c r="N744" i="6" s="1"/>
  <c r="M745" i="6"/>
  <c r="N745" i="6" s="1"/>
  <c r="M746" i="6"/>
  <c r="M747" i="6"/>
  <c r="M748" i="6"/>
  <c r="M749" i="6"/>
  <c r="N749" i="6" s="1"/>
  <c r="M750" i="6"/>
  <c r="N750" i="6" s="1"/>
  <c r="M751" i="6"/>
  <c r="N751" i="6" s="1"/>
  <c r="M752" i="6"/>
  <c r="N752" i="6" s="1"/>
  <c r="M753" i="6"/>
  <c r="N753" i="6" s="1"/>
  <c r="M754" i="6"/>
  <c r="N754" i="6" s="1"/>
  <c r="M755" i="6"/>
  <c r="M756" i="6"/>
  <c r="M757" i="6"/>
  <c r="M758" i="6"/>
  <c r="M759" i="6"/>
  <c r="M760" i="6"/>
  <c r="M761" i="6"/>
  <c r="M762" i="6"/>
  <c r="N762" i="6" s="1"/>
  <c r="M763" i="6"/>
  <c r="N763" i="6" s="1"/>
  <c r="M764" i="6"/>
  <c r="N764" i="6" s="1"/>
  <c r="M765" i="6"/>
  <c r="N765" i="6" s="1"/>
  <c r="M766" i="6"/>
  <c r="N766" i="6" s="1"/>
  <c r="M767" i="6"/>
  <c r="N767" i="6" s="1"/>
  <c r="M768" i="6"/>
  <c r="N768" i="6" s="1"/>
  <c r="M769" i="6"/>
  <c r="N769" i="6" s="1"/>
  <c r="M770" i="6"/>
  <c r="N770" i="6" s="1"/>
  <c r="M771" i="6"/>
  <c r="M772" i="6"/>
  <c r="M773" i="6"/>
  <c r="M774" i="6"/>
  <c r="M775" i="6"/>
  <c r="M776" i="6"/>
  <c r="N776" i="6" s="1"/>
  <c r="M777" i="6"/>
  <c r="N777" i="6" s="1"/>
  <c r="M778" i="6"/>
  <c r="M779" i="6"/>
  <c r="M780" i="6"/>
  <c r="M4" i="6"/>
  <c r="N275" i="6" l="1"/>
  <c r="P275" i="6" s="1"/>
  <c r="N517" i="6"/>
  <c r="F3" i="8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L723" i="6"/>
  <c r="N723" i="6" s="1"/>
  <c r="L606" i="6"/>
  <c r="N606" i="6" s="1"/>
  <c r="L322" i="6"/>
  <c r="N322" i="6" s="1"/>
  <c r="P322" i="6" s="1"/>
  <c r="H961" i="6" l="1"/>
  <c r="Q961" i="6" s="1"/>
  <c r="H960" i="6"/>
  <c r="Q960" i="6" s="1"/>
  <c r="H959" i="6"/>
  <c r="Q959" i="6" s="1"/>
  <c r="H958" i="6"/>
  <c r="Q958" i="6" s="1"/>
  <c r="H957" i="6"/>
  <c r="Q957" i="6" s="1"/>
  <c r="H956" i="6"/>
  <c r="Q956" i="6" s="1"/>
  <c r="H955" i="6"/>
  <c r="Q955" i="6" s="1"/>
  <c r="H954" i="6"/>
  <c r="Q954" i="6" s="1"/>
  <c r="H953" i="6"/>
  <c r="Q953" i="6" s="1"/>
  <c r="H952" i="6"/>
  <c r="Q952" i="6" s="1"/>
  <c r="H951" i="6"/>
  <c r="Q951" i="6" s="1"/>
  <c r="H950" i="6"/>
  <c r="Q950" i="6" s="1"/>
  <c r="H949" i="6"/>
  <c r="Q949" i="6" s="1"/>
  <c r="H948" i="6"/>
  <c r="Q948" i="6" s="1"/>
  <c r="H947" i="6"/>
  <c r="Q947" i="6" s="1"/>
  <c r="H946" i="6"/>
  <c r="Q946" i="6" s="1"/>
  <c r="H945" i="6"/>
  <c r="Q945" i="6" s="1"/>
  <c r="H944" i="6"/>
  <c r="Q944" i="6" s="1"/>
  <c r="H943" i="6"/>
  <c r="Q943" i="6" s="1"/>
  <c r="H942" i="6"/>
  <c r="Q942" i="6" s="1"/>
  <c r="H941" i="6"/>
  <c r="Q941" i="6" s="1"/>
  <c r="H940" i="6"/>
  <c r="Q940" i="6" s="1"/>
  <c r="H939" i="6"/>
  <c r="Q939" i="6" s="1"/>
  <c r="H938" i="6"/>
  <c r="Q938" i="6" s="1"/>
  <c r="H937" i="6"/>
  <c r="Q937" i="6" s="1"/>
  <c r="H936" i="6"/>
  <c r="Q936" i="6" s="1"/>
  <c r="H935" i="6"/>
  <c r="Q935" i="6" s="1"/>
  <c r="H934" i="6"/>
  <c r="Q934" i="6" s="1"/>
  <c r="H933" i="6"/>
  <c r="Q933" i="6" s="1"/>
  <c r="H932" i="6"/>
  <c r="Q932" i="6" s="1"/>
  <c r="H931" i="6"/>
  <c r="Q931" i="6" s="1"/>
  <c r="H930" i="6"/>
  <c r="Q930" i="6" s="1"/>
  <c r="H929" i="6"/>
  <c r="Q929" i="6" s="1"/>
  <c r="H928" i="6"/>
  <c r="Q928" i="6" s="1"/>
  <c r="H927" i="6"/>
  <c r="Q927" i="6" s="1"/>
  <c r="H926" i="6"/>
  <c r="Q926" i="6" s="1"/>
  <c r="H925" i="6"/>
  <c r="Q925" i="6" s="1"/>
  <c r="H924" i="6"/>
  <c r="Q924" i="6" s="1"/>
  <c r="H923" i="6"/>
  <c r="Q923" i="6" s="1"/>
  <c r="H922" i="6"/>
  <c r="Q922" i="6" s="1"/>
  <c r="H921" i="6"/>
  <c r="Q921" i="6" s="1"/>
  <c r="H920" i="6"/>
  <c r="Q920" i="6" s="1"/>
  <c r="H919" i="6"/>
  <c r="Q919" i="6" s="1"/>
  <c r="H918" i="6"/>
  <c r="Q918" i="6" s="1"/>
  <c r="H917" i="6"/>
  <c r="Q917" i="6" s="1"/>
  <c r="H916" i="6"/>
  <c r="Q916" i="6" s="1"/>
  <c r="H915" i="6"/>
  <c r="Q915" i="6" s="1"/>
  <c r="H914" i="6"/>
  <c r="Q914" i="6" s="1"/>
  <c r="H913" i="6"/>
  <c r="Q913" i="6" s="1"/>
  <c r="H912" i="6"/>
  <c r="Q912" i="6" s="1"/>
  <c r="H911" i="6"/>
  <c r="Q911" i="6" s="1"/>
  <c r="H910" i="6"/>
  <c r="Q910" i="6" s="1"/>
  <c r="H909" i="6"/>
  <c r="Q909" i="6" s="1"/>
  <c r="H908" i="6"/>
  <c r="Q908" i="6" s="1"/>
  <c r="H907" i="6"/>
  <c r="Q907" i="6" s="1"/>
  <c r="H906" i="6"/>
  <c r="Q906" i="6" s="1"/>
  <c r="H905" i="6"/>
  <c r="Q905" i="6" s="1"/>
  <c r="H904" i="6"/>
  <c r="Q904" i="6" s="1"/>
  <c r="H903" i="6"/>
  <c r="Q903" i="6" s="1"/>
  <c r="H902" i="6"/>
  <c r="Q902" i="6" s="1"/>
  <c r="H901" i="6"/>
  <c r="Q901" i="6" s="1"/>
  <c r="H900" i="6"/>
  <c r="Q900" i="6" s="1"/>
  <c r="H899" i="6"/>
  <c r="Q899" i="6" s="1"/>
  <c r="H898" i="6"/>
  <c r="Q898" i="6" s="1"/>
  <c r="H897" i="6"/>
  <c r="Q897" i="6" s="1"/>
  <c r="H896" i="6"/>
  <c r="Q896" i="6" s="1"/>
  <c r="H895" i="6"/>
  <c r="Q895" i="6" s="1"/>
  <c r="H894" i="6"/>
  <c r="Q894" i="6" s="1"/>
  <c r="H893" i="6"/>
  <c r="Q893" i="6" s="1"/>
  <c r="H892" i="6"/>
  <c r="Q892" i="6" s="1"/>
  <c r="H891" i="6"/>
  <c r="Q891" i="6" s="1"/>
  <c r="H890" i="6"/>
  <c r="Q890" i="6" s="1"/>
  <c r="H889" i="6"/>
  <c r="Q889" i="6" s="1"/>
  <c r="H888" i="6"/>
  <c r="Q888" i="6" s="1"/>
  <c r="H887" i="6"/>
  <c r="Q887" i="6" s="1"/>
  <c r="H886" i="6"/>
  <c r="Q886" i="6" s="1"/>
  <c r="H885" i="6"/>
  <c r="Q885" i="6" s="1"/>
  <c r="H884" i="6"/>
  <c r="Q884" i="6" s="1"/>
  <c r="H883" i="6"/>
  <c r="Q883" i="6" s="1"/>
  <c r="H882" i="6"/>
  <c r="Q882" i="6" s="1"/>
  <c r="H881" i="6"/>
  <c r="Q881" i="6" s="1"/>
  <c r="H880" i="6"/>
  <c r="Q880" i="6" s="1"/>
  <c r="H879" i="6"/>
  <c r="Q879" i="6" s="1"/>
  <c r="H878" i="6"/>
  <c r="Q878" i="6" s="1"/>
  <c r="H877" i="6"/>
  <c r="Q877" i="6" s="1"/>
  <c r="H876" i="6"/>
  <c r="Q876" i="6" s="1"/>
  <c r="H875" i="6"/>
  <c r="Q875" i="6" s="1"/>
  <c r="H874" i="6"/>
  <c r="Q874" i="6" s="1"/>
  <c r="H873" i="6"/>
  <c r="Q873" i="6" s="1"/>
  <c r="H872" i="6"/>
  <c r="Q872" i="6" s="1"/>
  <c r="H871" i="6"/>
  <c r="Q871" i="6" s="1"/>
  <c r="H870" i="6"/>
  <c r="Q870" i="6" s="1"/>
  <c r="H869" i="6"/>
  <c r="Q869" i="6" s="1"/>
  <c r="H868" i="6"/>
  <c r="Q868" i="6" s="1"/>
  <c r="H867" i="6"/>
  <c r="Q867" i="6" s="1"/>
  <c r="H866" i="6"/>
  <c r="Q866" i="6" s="1"/>
  <c r="H865" i="6"/>
  <c r="Q865" i="6" s="1"/>
  <c r="H864" i="6"/>
  <c r="Q864" i="6" s="1"/>
  <c r="H863" i="6"/>
  <c r="Q863" i="6" s="1"/>
  <c r="H862" i="6"/>
  <c r="Q862" i="6" s="1"/>
  <c r="H861" i="6"/>
  <c r="Q861" i="6" s="1"/>
  <c r="H860" i="6"/>
  <c r="Q860" i="6" s="1"/>
  <c r="H859" i="6"/>
  <c r="Q859" i="6" s="1"/>
  <c r="H858" i="6"/>
  <c r="Q858" i="6" s="1"/>
  <c r="H857" i="6"/>
  <c r="Q857" i="6" s="1"/>
  <c r="H856" i="6"/>
  <c r="Q856" i="6" s="1"/>
  <c r="H855" i="6"/>
  <c r="Q855" i="6" s="1"/>
  <c r="H854" i="6"/>
  <c r="Q854" i="6" s="1"/>
  <c r="H853" i="6"/>
  <c r="Q853" i="6" s="1"/>
  <c r="H852" i="6"/>
  <c r="Q852" i="6" s="1"/>
  <c r="H851" i="6"/>
  <c r="Q851" i="6" s="1"/>
  <c r="H850" i="6"/>
  <c r="Q850" i="6" s="1"/>
  <c r="H849" i="6"/>
  <c r="Q849" i="6" s="1"/>
  <c r="H848" i="6"/>
  <c r="Q848" i="6" s="1"/>
  <c r="H847" i="6"/>
  <c r="Q847" i="6" s="1"/>
  <c r="H846" i="6"/>
  <c r="Q846" i="6" s="1"/>
  <c r="H845" i="6"/>
  <c r="Q845" i="6" s="1"/>
  <c r="H844" i="6"/>
  <c r="Q844" i="6" s="1"/>
  <c r="H843" i="6"/>
  <c r="Q843" i="6" s="1"/>
  <c r="H842" i="6"/>
  <c r="Q842" i="6" s="1"/>
  <c r="H841" i="6"/>
  <c r="Q841" i="6" s="1"/>
  <c r="H840" i="6"/>
  <c r="Q840" i="6" s="1"/>
  <c r="H839" i="6"/>
  <c r="Q839" i="6" s="1"/>
  <c r="H838" i="6"/>
  <c r="Q838" i="6" s="1"/>
  <c r="H837" i="6"/>
  <c r="Q837" i="6" s="1"/>
  <c r="H836" i="6"/>
  <c r="Q836" i="6" s="1"/>
  <c r="H835" i="6"/>
  <c r="Q835" i="6" s="1"/>
  <c r="H834" i="6"/>
  <c r="Q834" i="6" s="1"/>
  <c r="H833" i="6"/>
  <c r="Q833" i="6" s="1"/>
  <c r="H832" i="6"/>
  <c r="Q832" i="6" s="1"/>
  <c r="H831" i="6"/>
  <c r="Q831" i="6" s="1"/>
  <c r="H830" i="6"/>
  <c r="Q830" i="6" s="1"/>
  <c r="H829" i="6"/>
  <c r="Q829" i="6" s="1"/>
  <c r="H828" i="6"/>
  <c r="Q828" i="6" s="1"/>
  <c r="H827" i="6"/>
  <c r="Q827" i="6" s="1"/>
  <c r="H826" i="6"/>
  <c r="Q826" i="6" s="1"/>
  <c r="H825" i="6"/>
  <c r="Q825" i="6" s="1"/>
  <c r="H824" i="6"/>
  <c r="Q824" i="6" s="1"/>
  <c r="H823" i="6"/>
  <c r="Q823" i="6" s="1"/>
  <c r="H822" i="6"/>
  <c r="Q822" i="6" s="1"/>
  <c r="H821" i="6"/>
  <c r="Q821" i="6" s="1"/>
  <c r="H820" i="6"/>
  <c r="Q820" i="6" s="1"/>
  <c r="H819" i="6"/>
  <c r="Q819" i="6" s="1"/>
  <c r="H818" i="6"/>
  <c r="Q818" i="6" s="1"/>
  <c r="H817" i="6"/>
  <c r="H816" i="6"/>
  <c r="Q816" i="6" s="1"/>
  <c r="H815" i="6"/>
  <c r="Q815" i="6" s="1"/>
  <c r="H814" i="6"/>
  <c r="Q814" i="6" s="1"/>
  <c r="H813" i="6"/>
  <c r="Q813" i="6" s="1"/>
  <c r="H812" i="6"/>
  <c r="Q812" i="6" s="1"/>
  <c r="H811" i="6"/>
  <c r="Q811" i="6" s="1"/>
  <c r="H810" i="6"/>
  <c r="Q810" i="6" s="1"/>
  <c r="H809" i="6"/>
  <c r="Q809" i="6" s="1"/>
  <c r="H808" i="6"/>
  <c r="Q808" i="6" s="1"/>
  <c r="H807" i="6"/>
  <c r="Q807" i="6" s="1"/>
  <c r="H806" i="6"/>
  <c r="Q806" i="6" s="1"/>
  <c r="H805" i="6"/>
  <c r="Q805" i="6" s="1"/>
  <c r="H804" i="6"/>
  <c r="Q804" i="6" s="1"/>
  <c r="H803" i="6"/>
  <c r="Q803" i="6" s="1"/>
  <c r="H802" i="6"/>
  <c r="Q802" i="6" s="1"/>
  <c r="H801" i="6"/>
  <c r="Q801" i="6" s="1"/>
  <c r="H800" i="6"/>
  <c r="Q800" i="6" s="1"/>
  <c r="H799" i="6"/>
  <c r="Q799" i="6" s="1"/>
  <c r="H798" i="6"/>
  <c r="Q798" i="6" s="1"/>
  <c r="H797" i="6"/>
  <c r="Q797" i="6" s="1"/>
  <c r="H796" i="6"/>
  <c r="Q796" i="6" s="1"/>
  <c r="H795" i="6"/>
  <c r="Q795" i="6" s="1"/>
  <c r="H794" i="6"/>
  <c r="Q794" i="6" s="1"/>
  <c r="H793" i="6"/>
  <c r="Q793" i="6" s="1"/>
  <c r="H792" i="6"/>
  <c r="Q792" i="6" s="1"/>
  <c r="H791" i="6"/>
  <c r="Q791" i="6" s="1"/>
  <c r="H790" i="6"/>
  <c r="Q790" i="6" s="1"/>
  <c r="H789" i="6"/>
  <c r="H788" i="6"/>
  <c r="H787" i="6"/>
  <c r="H786" i="6"/>
  <c r="H785" i="6"/>
  <c r="Q785" i="6" s="1"/>
  <c r="H784" i="6"/>
  <c r="H783" i="6"/>
  <c r="H782" i="6"/>
  <c r="H781" i="6"/>
  <c r="Q781" i="6" s="1"/>
  <c r="H780" i="6"/>
  <c r="H779" i="6"/>
  <c r="H778" i="6"/>
  <c r="H777" i="6"/>
  <c r="H776" i="6"/>
  <c r="H775" i="6"/>
  <c r="H774" i="6"/>
  <c r="H773" i="6"/>
  <c r="H772" i="6"/>
  <c r="H771" i="6"/>
  <c r="H770" i="6"/>
  <c r="H769" i="6"/>
  <c r="H768" i="6"/>
  <c r="H767" i="6"/>
  <c r="H766" i="6"/>
  <c r="H765" i="6"/>
  <c r="H764" i="6"/>
  <c r="H763" i="6"/>
  <c r="H762" i="6"/>
  <c r="H761" i="6"/>
  <c r="H760" i="6"/>
  <c r="H759" i="6"/>
  <c r="H758" i="6"/>
  <c r="H757" i="6"/>
  <c r="H756" i="6"/>
  <c r="H755" i="6"/>
  <c r="H754" i="6"/>
  <c r="H753" i="6"/>
  <c r="H752" i="6"/>
  <c r="H751" i="6"/>
  <c r="H750" i="6"/>
  <c r="H749" i="6"/>
  <c r="H748" i="6"/>
  <c r="H747" i="6"/>
  <c r="H746" i="6"/>
  <c r="H745" i="6"/>
  <c r="H744" i="6"/>
  <c r="H743" i="6"/>
  <c r="H742" i="6"/>
  <c r="H741" i="6"/>
  <c r="H740" i="6"/>
  <c r="H739" i="6"/>
  <c r="H738" i="6"/>
  <c r="H737" i="6"/>
  <c r="H736" i="6"/>
  <c r="H735" i="6"/>
  <c r="H734" i="6"/>
  <c r="H733" i="6"/>
  <c r="H732" i="6"/>
  <c r="H731" i="6"/>
  <c r="H730" i="6"/>
  <c r="H729" i="6"/>
  <c r="H728" i="6"/>
  <c r="H727" i="6"/>
  <c r="H726" i="6"/>
  <c r="H725" i="6"/>
  <c r="H724" i="6"/>
  <c r="H723" i="6"/>
  <c r="H722" i="6"/>
  <c r="H721" i="6"/>
  <c r="H720" i="6"/>
  <c r="H719" i="6"/>
  <c r="H718" i="6"/>
  <c r="H717" i="6"/>
  <c r="H716" i="6"/>
  <c r="H715" i="6"/>
  <c r="H714" i="6"/>
  <c r="H713" i="6"/>
  <c r="H712" i="6"/>
  <c r="H711" i="6"/>
  <c r="H710" i="6"/>
  <c r="H709" i="6"/>
  <c r="H708" i="6"/>
  <c r="H707" i="6"/>
  <c r="H706" i="6"/>
  <c r="H705" i="6"/>
  <c r="H704" i="6"/>
  <c r="H703" i="6"/>
  <c r="H702" i="6"/>
  <c r="H701" i="6"/>
  <c r="H700" i="6"/>
  <c r="H699" i="6"/>
  <c r="H698" i="6"/>
  <c r="H697" i="6"/>
  <c r="H696" i="6"/>
  <c r="H695" i="6"/>
  <c r="H694" i="6"/>
  <c r="H693" i="6"/>
  <c r="H692" i="6"/>
  <c r="H691" i="6"/>
  <c r="H690" i="6"/>
  <c r="H689" i="6"/>
  <c r="H688" i="6"/>
  <c r="H687" i="6"/>
  <c r="H686" i="6"/>
  <c r="H685" i="6"/>
  <c r="H684" i="6"/>
  <c r="H683" i="6"/>
  <c r="H682" i="6"/>
  <c r="H681" i="6"/>
  <c r="H680" i="6"/>
  <c r="H679" i="6"/>
  <c r="H678" i="6"/>
  <c r="H677" i="6"/>
  <c r="H676" i="6"/>
  <c r="H675" i="6"/>
  <c r="H674" i="6"/>
  <c r="H673" i="6"/>
  <c r="H672" i="6"/>
  <c r="H671" i="6"/>
  <c r="H670" i="6"/>
  <c r="H669" i="6"/>
  <c r="H668" i="6"/>
  <c r="H667" i="6"/>
  <c r="H666" i="6"/>
  <c r="H665" i="6"/>
  <c r="H664" i="6"/>
  <c r="H663" i="6"/>
  <c r="H662" i="6"/>
  <c r="H661" i="6"/>
  <c r="H660" i="6"/>
  <c r="H659" i="6"/>
  <c r="H658" i="6"/>
  <c r="H657" i="6"/>
  <c r="H656" i="6"/>
  <c r="H655" i="6"/>
  <c r="H654" i="6"/>
  <c r="H653" i="6"/>
  <c r="H652" i="6"/>
  <c r="H651" i="6"/>
  <c r="H650" i="6"/>
  <c r="H649" i="6"/>
  <c r="H648" i="6"/>
  <c r="H647" i="6"/>
  <c r="H646" i="6"/>
  <c r="H645" i="6"/>
  <c r="H644" i="6"/>
  <c r="H643" i="6"/>
  <c r="H642" i="6"/>
  <c r="H641" i="6"/>
  <c r="H640" i="6"/>
  <c r="H639" i="6"/>
  <c r="H638" i="6"/>
  <c r="H637" i="6"/>
  <c r="H636" i="6"/>
  <c r="H635" i="6"/>
  <c r="H634" i="6"/>
  <c r="H633" i="6"/>
  <c r="H632" i="6"/>
  <c r="H631" i="6"/>
  <c r="H630" i="6"/>
  <c r="H629" i="6"/>
  <c r="H628" i="6"/>
  <c r="H627" i="6"/>
  <c r="H626" i="6"/>
  <c r="H625" i="6"/>
  <c r="H624" i="6"/>
  <c r="H623" i="6"/>
  <c r="H622" i="6"/>
  <c r="H621" i="6"/>
  <c r="H620" i="6"/>
  <c r="H619" i="6"/>
  <c r="H618" i="6"/>
  <c r="H617" i="6"/>
  <c r="H616" i="6"/>
  <c r="H615" i="6"/>
  <c r="H614" i="6"/>
  <c r="H613" i="6"/>
  <c r="H612" i="6"/>
  <c r="H611" i="6"/>
  <c r="H610" i="6"/>
  <c r="H609" i="6"/>
  <c r="H608" i="6"/>
  <c r="H607" i="6"/>
  <c r="H606" i="6"/>
  <c r="H605" i="6"/>
  <c r="H604" i="6"/>
  <c r="H603" i="6"/>
  <c r="H602" i="6"/>
  <c r="H601" i="6"/>
  <c r="H600" i="6"/>
  <c r="H599" i="6"/>
  <c r="H598" i="6"/>
  <c r="H597" i="6"/>
  <c r="H596" i="6"/>
  <c r="J595" i="6"/>
  <c r="H595" i="6"/>
  <c r="H594" i="6"/>
  <c r="H593" i="6"/>
  <c r="H592" i="6"/>
  <c r="H591" i="6"/>
  <c r="H590" i="6"/>
  <c r="H589" i="6"/>
  <c r="H588" i="6"/>
  <c r="H587" i="6"/>
  <c r="H586" i="6"/>
  <c r="H585" i="6"/>
  <c r="H584" i="6"/>
  <c r="H583" i="6"/>
  <c r="H582" i="6"/>
  <c r="H581" i="6"/>
  <c r="H580" i="6"/>
  <c r="H579" i="6"/>
  <c r="H578" i="6"/>
  <c r="H577" i="6"/>
  <c r="H576" i="6"/>
  <c r="H575" i="6"/>
  <c r="H574" i="6"/>
  <c r="H573" i="6"/>
  <c r="H572" i="6"/>
  <c r="H571" i="6"/>
  <c r="H570" i="6"/>
  <c r="H569" i="6"/>
  <c r="H568" i="6"/>
  <c r="H567" i="6"/>
  <c r="H566" i="6"/>
  <c r="H565" i="6"/>
  <c r="H564" i="6"/>
  <c r="H563" i="6"/>
  <c r="H562" i="6"/>
  <c r="H561" i="6"/>
  <c r="H560" i="6"/>
  <c r="H559" i="6"/>
  <c r="H558" i="6"/>
  <c r="H557" i="6"/>
  <c r="H556" i="6"/>
  <c r="H555" i="6"/>
  <c r="H554" i="6"/>
  <c r="H553" i="6"/>
  <c r="H552" i="6"/>
  <c r="H551" i="6"/>
  <c r="H550" i="6"/>
  <c r="H549" i="6"/>
  <c r="H548" i="6"/>
  <c r="H547" i="6"/>
  <c r="H546" i="6"/>
  <c r="H545" i="6"/>
  <c r="H544" i="6"/>
  <c r="H543" i="6"/>
  <c r="H542" i="6"/>
  <c r="H541" i="6"/>
  <c r="H540" i="6"/>
  <c r="H539" i="6"/>
  <c r="H538" i="6"/>
  <c r="H537" i="6"/>
  <c r="H536" i="6"/>
  <c r="H535" i="6"/>
  <c r="H534" i="6"/>
  <c r="H533" i="6"/>
  <c r="H532" i="6"/>
  <c r="H531" i="6"/>
  <c r="H530" i="6"/>
  <c r="H529" i="6"/>
  <c r="H528" i="6"/>
  <c r="H527" i="6"/>
  <c r="H526" i="6"/>
  <c r="H525" i="6"/>
  <c r="H524" i="6"/>
  <c r="H523" i="6"/>
  <c r="H522" i="6"/>
  <c r="H521" i="6"/>
  <c r="H520" i="6"/>
  <c r="H519" i="6"/>
  <c r="H518" i="6"/>
  <c r="H517" i="6"/>
  <c r="H516" i="6"/>
  <c r="H515" i="6"/>
  <c r="H514" i="6"/>
  <c r="H513" i="6"/>
  <c r="H512" i="6"/>
  <c r="H511" i="6"/>
  <c r="H510" i="6"/>
  <c r="H509" i="6"/>
  <c r="H508" i="6"/>
  <c r="H507" i="6"/>
  <c r="H506" i="6"/>
  <c r="H505" i="6"/>
  <c r="H504" i="6"/>
  <c r="H503" i="6"/>
  <c r="H502" i="6"/>
  <c r="H501" i="6"/>
  <c r="H500" i="6"/>
  <c r="H499" i="6"/>
  <c r="H498" i="6"/>
  <c r="H497" i="6"/>
  <c r="H496" i="6"/>
  <c r="H495" i="6"/>
  <c r="H494" i="6"/>
  <c r="H493" i="6"/>
  <c r="H492" i="6"/>
  <c r="H491" i="6"/>
  <c r="H490" i="6"/>
  <c r="H489" i="6"/>
  <c r="H488" i="6"/>
  <c r="H487" i="6"/>
  <c r="H486" i="6"/>
  <c r="H485" i="6"/>
  <c r="H484" i="6"/>
  <c r="H483" i="6"/>
  <c r="H482" i="6"/>
  <c r="H481" i="6"/>
  <c r="H480" i="6"/>
  <c r="H479" i="6"/>
  <c r="H478" i="6"/>
  <c r="H477" i="6"/>
  <c r="H476" i="6"/>
  <c r="H475" i="6"/>
  <c r="H474" i="6"/>
  <c r="H473" i="6"/>
  <c r="H472" i="6"/>
  <c r="H471" i="6"/>
  <c r="H470" i="6"/>
  <c r="H469" i="6"/>
  <c r="H468" i="6"/>
  <c r="H467" i="6"/>
  <c r="H466" i="6"/>
  <c r="H465" i="6"/>
  <c r="H464" i="6"/>
  <c r="H463" i="6"/>
  <c r="H462" i="6"/>
  <c r="H461" i="6"/>
  <c r="H460" i="6"/>
  <c r="H459" i="6"/>
  <c r="H458" i="6"/>
  <c r="H457" i="6"/>
  <c r="H456" i="6"/>
  <c r="H455" i="6"/>
  <c r="H454" i="6"/>
  <c r="H453" i="6"/>
  <c r="H452" i="6"/>
  <c r="H451" i="6"/>
  <c r="H450" i="6"/>
  <c r="H449" i="6"/>
  <c r="H448" i="6"/>
  <c r="H447" i="6"/>
  <c r="H446" i="6"/>
  <c r="H445" i="6"/>
  <c r="H444" i="6"/>
  <c r="H443" i="6"/>
  <c r="H442" i="6"/>
  <c r="H441" i="6"/>
  <c r="H440" i="6"/>
  <c r="H439" i="6"/>
  <c r="H438" i="6"/>
  <c r="H437" i="6"/>
  <c r="H436" i="6"/>
  <c r="H435" i="6"/>
  <c r="H434" i="6"/>
  <c r="H433" i="6"/>
  <c r="H432" i="6"/>
  <c r="H431" i="6"/>
  <c r="H430" i="6"/>
  <c r="H429" i="6"/>
  <c r="H428" i="6"/>
  <c r="H427" i="6"/>
  <c r="H426" i="6"/>
  <c r="H425" i="6"/>
  <c r="H424" i="6"/>
  <c r="H423" i="6"/>
  <c r="H422" i="6"/>
  <c r="H421" i="6"/>
  <c r="H420" i="6"/>
  <c r="H419" i="6"/>
  <c r="H418" i="6"/>
  <c r="H417" i="6"/>
  <c r="H416" i="6"/>
  <c r="H415" i="6"/>
  <c r="H414" i="6"/>
  <c r="H413" i="6"/>
  <c r="H412" i="6"/>
  <c r="H411" i="6"/>
  <c r="H410" i="6"/>
  <c r="H409" i="6"/>
  <c r="H408" i="6"/>
  <c r="H407" i="6"/>
  <c r="H406" i="6"/>
  <c r="H405" i="6"/>
  <c r="H404" i="6"/>
  <c r="H403" i="6"/>
  <c r="H402" i="6"/>
  <c r="H401" i="6"/>
  <c r="H400" i="6"/>
  <c r="H399" i="6"/>
  <c r="H398" i="6"/>
  <c r="H397" i="6"/>
  <c r="H396" i="6"/>
  <c r="H395" i="6"/>
  <c r="H394" i="6"/>
  <c r="H393" i="6"/>
  <c r="H392" i="6"/>
  <c r="H391" i="6"/>
  <c r="H390" i="6"/>
  <c r="H389" i="6"/>
  <c r="H388" i="6"/>
  <c r="H387" i="6"/>
  <c r="H386" i="6"/>
  <c r="H385" i="6"/>
  <c r="H384" i="6"/>
  <c r="H383" i="6"/>
  <c r="H382" i="6"/>
  <c r="H381" i="6"/>
  <c r="H380" i="6"/>
  <c r="H379" i="6"/>
  <c r="H378" i="6"/>
  <c r="H377" i="6"/>
  <c r="H376" i="6"/>
  <c r="H375" i="6"/>
  <c r="H374" i="6"/>
  <c r="H373" i="6"/>
  <c r="H372" i="6"/>
  <c r="H371" i="6"/>
  <c r="H370" i="6"/>
  <c r="H369" i="6"/>
  <c r="H368" i="6"/>
  <c r="H367" i="6"/>
  <c r="H366" i="6"/>
  <c r="H365" i="6"/>
  <c r="H364" i="6"/>
  <c r="H363" i="6"/>
  <c r="H362" i="6"/>
  <c r="H361" i="6"/>
  <c r="H360" i="6"/>
  <c r="H359" i="6"/>
  <c r="H358" i="6"/>
  <c r="H357" i="6"/>
  <c r="H356" i="6"/>
  <c r="H355" i="6"/>
  <c r="H354" i="6"/>
  <c r="H353" i="6"/>
  <c r="H352" i="6"/>
  <c r="H351" i="6"/>
  <c r="H350" i="6"/>
  <c r="H349" i="6"/>
  <c r="H348" i="6"/>
  <c r="H347" i="6"/>
  <c r="H346" i="6"/>
  <c r="H345" i="6"/>
  <c r="H344" i="6"/>
  <c r="H343" i="6"/>
  <c r="H342" i="6"/>
  <c r="H341" i="6"/>
  <c r="H340" i="6"/>
  <c r="H339" i="6"/>
  <c r="H338" i="6"/>
  <c r="H337" i="6"/>
  <c r="H336" i="6"/>
  <c r="H335" i="6"/>
  <c r="H334" i="6"/>
  <c r="H333" i="6"/>
  <c r="H332" i="6"/>
  <c r="H331" i="6"/>
  <c r="H330" i="6"/>
  <c r="H329" i="6"/>
  <c r="H328" i="6"/>
  <c r="H327" i="6"/>
  <c r="H326" i="6"/>
  <c r="H325" i="6"/>
  <c r="H324" i="6"/>
  <c r="H323" i="6"/>
  <c r="H322" i="6"/>
  <c r="H321" i="6"/>
  <c r="H320" i="6"/>
  <c r="H319" i="6"/>
  <c r="H318" i="6"/>
  <c r="H317" i="6"/>
  <c r="H316" i="6"/>
  <c r="H315" i="6"/>
  <c r="H314" i="6"/>
  <c r="H313" i="6"/>
  <c r="H312" i="6"/>
  <c r="H311" i="6"/>
  <c r="H310" i="6"/>
  <c r="H309" i="6"/>
  <c r="H308" i="6"/>
  <c r="H307" i="6"/>
  <c r="H306" i="6"/>
  <c r="H305" i="6"/>
  <c r="H304" i="6"/>
  <c r="H303" i="6"/>
  <c r="H302" i="6"/>
  <c r="H301" i="6"/>
  <c r="H300" i="6"/>
  <c r="H299" i="6"/>
  <c r="H298" i="6"/>
  <c r="H297" i="6"/>
  <c r="H296" i="6"/>
  <c r="H295" i="6"/>
  <c r="H294" i="6"/>
  <c r="H293" i="6"/>
  <c r="H292" i="6"/>
  <c r="H291" i="6"/>
  <c r="H290" i="6"/>
  <c r="H289" i="6"/>
  <c r="H288" i="6"/>
  <c r="H287" i="6"/>
  <c r="H286" i="6"/>
  <c r="H285" i="6"/>
  <c r="H284" i="6"/>
  <c r="H283" i="6"/>
  <c r="H282" i="6"/>
  <c r="H281" i="6"/>
  <c r="H280" i="6"/>
  <c r="H279" i="6"/>
  <c r="H278" i="6"/>
  <c r="H277" i="6"/>
  <c r="H276" i="6"/>
  <c r="H275" i="6"/>
  <c r="H274" i="6"/>
  <c r="H273" i="6"/>
  <c r="H272" i="6"/>
  <c r="H271" i="6"/>
  <c r="H270" i="6"/>
  <c r="H269" i="6"/>
  <c r="H268" i="6"/>
  <c r="H267" i="6"/>
  <c r="H266" i="6"/>
  <c r="H265" i="6"/>
  <c r="H264" i="6"/>
  <c r="H263" i="6"/>
  <c r="H262" i="6"/>
  <c r="H261" i="6"/>
  <c r="H260" i="6"/>
  <c r="H259" i="6"/>
  <c r="H258" i="6"/>
  <c r="H257" i="6"/>
  <c r="H256" i="6"/>
  <c r="H255" i="6"/>
  <c r="H254" i="6"/>
  <c r="H253" i="6"/>
  <c r="H252" i="6"/>
  <c r="J251" i="6"/>
  <c r="H251" i="6"/>
  <c r="H250" i="6"/>
  <c r="H249" i="6"/>
  <c r="H248" i="6"/>
  <c r="J247" i="6"/>
  <c r="H247" i="6"/>
  <c r="H246" i="6"/>
  <c r="H245" i="6"/>
  <c r="J244" i="6"/>
  <c r="H244" i="6"/>
  <c r="H243" i="6"/>
  <c r="H242" i="6"/>
  <c r="H241" i="6"/>
  <c r="H240" i="6"/>
  <c r="H239" i="6"/>
  <c r="H238" i="6"/>
  <c r="H237" i="6"/>
  <c r="H236" i="6"/>
  <c r="H235" i="6"/>
  <c r="H234" i="6"/>
  <c r="H233" i="6"/>
  <c r="H232" i="6"/>
  <c r="H231" i="6"/>
  <c r="H230" i="6"/>
  <c r="H229" i="6"/>
  <c r="H228" i="6"/>
  <c r="H227" i="6"/>
  <c r="H226" i="6"/>
  <c r="H225" i="6"/>
  <c r="H224" i="6"/>
  <c r="H223" i="6"/>
  <c r="H222" i="6"/>
  <c r="H221" i="6"/>
  <c r="H220" i="6"/>
  <c r="H219" i="6"/>
  <c r="H218" i="6"/>
  <c r="H217" i="6"/>
  <c r="H216" i="6"/>
  <c r="H215" i="6"/>
  <c r="H214" i="6"/>
  <c r="H213" i="6"/>
  <c r="H212" i="6"/>
  <c r="H211" i="6"/>
  <c r="H210" i="6"/>
  <c r="H209" i="6"/>
  <c r="H208" i="6"/>
  <c r="H207" i="6"/>
  <c r="H206" i="6"/>
  <c r="H205" i="6"/>
  <c r="H204" i="6"/>
  <c r="H203" i="6"/>
  <c r="H202" i="6"/>
  <c r="H201" i="6"/>
  <c r="H200" i="6"/>
  <c r="H199" i="6"/>
  <c r="H198" i="6"/>
  <c r="H197" i="6"/>
  <c r="H196" i="6"/>
  <c r="H195" i="6"/>
  <c r="H194" i="6"/>
  <c r="H193" i="6"/>
  <c r="H192" i="6"/>
  <c r="H191" i="6"/>
  <c r="H190" i="6"/>
  <c r="H189" i="6"/>
  <c r="H188" i="6"/>
  <c r="H187" i="6"/>
  <c r="H186" i="6"/>
  <c r="H185" i="6"/>
  <c r="H184" i="6"/>
  <c r="H183" i="6"/>
  <c r="H182" i="6"/>
  <c r="H181" i="6"/>
  <c r="H180" i="6"/>
  <c r="H179" i="6"/>
  <c r="H178" i="6"/>
  <c r="H177" i="6"/>
  <c r="H176" i="6"/>
  <c r="H175" i="6"/>
  <c r="H174" i="6"/>
  <c r="H173" i="6"/>
  <c r="H172" i="6"/>
  <c r="H171" i="6"/>
  <c r="H170" i="6"/>
  <c r="H169" i="6"/>
  <c r="H168" i="6"/>
  <c r="H167" i="6"/>
  <c r="H166" i="6"/>
  <c r="H165" i="6"/>
  <c r="H164" i="6"/>
  <c r="H163" i="6"/>
  <c r="H162" i="6"/>
  <c r="H161" i="6"/>
  <c r="H160" i="6"/>
  <c r="H159" i="6"/>
  <c r="H158" i="6"/>
  <c r="H157" i="6"/>
  <c r="H156" i="6"/>
  <c r="H155" i="6"/>
  <c r="H154" i="6"/>
  <c r="H153" i="6"/>
  <c r="H152" i="6"/>
  <c r="H151" i="6"/>
  <c r="H150" i="6"/>
  <c r="H149" i="6"/>
  <c r="J148" i="6"/>
  <c r="H148" i="6"/>
  <c r="J147" i="6"/>
  <c r="H147" i="6"/>
  <c r="H146" i="6"/>
  <c r="H145" i="6"/>
  <c r="H144" i="6"/>
  <c r="H143" i="6"/>
  <c r="H142" i="6"/>
  <c r="H141" i="6"/>
  <c r="H140" i="6"/>
  <c r="H139" i="6"/>
  <c r="H138" i="6"/>
  <c r="H137" i="6"/>
  <c r="H136" i="6"/>
  <c r="H135" i="6"/>
  <c r="H134" i="6"/>
  <c r="H133" i="6"/>
  <c r="H132" i="6"/>
  <c r="H131" i="6"/>
  <c r="H130" i="6"/>
  <c r="H129" i="6"/>
  <c r="H128" i="6"/>
  <c r="H127" i="6"/>
  <c r="H126" i="6"/>
  <c r="H125" i="6"/>
  <c r="H123" i="6"/>
  <c r="H122" i="6"/>
  <c r="H121" i="6"/>
  <c r="H120" i="6"/>
  <c r="H119" i="6"/>
  <c r="H118" i="6"/>
  <c r="H117" i="6"/>
  <c r="H116" i="6"/>
  <c r="J115" i="6"/>
  <c r="H115" i="6"/>
  <c r="H114" i="6"/>
  <c r="H113" i="6"/>
  <c r="H112" i="6"/>
  <c r="H111" i="6"/>
  <c r="H110" i="6"/>
  <c r="H109" i="6"/>
  <c r="H108" i="6"/>
  <c r="H107" i="6"/>
  <c r="H106" i="6"/>
  <c r="H105" i="6"/>
  <c r="H104" i="6"/>
  <c r="H103" i="6"/>
  <c r="J102" i="6"/>
  <c r="H102" i="6"/>
  <c r="J101" i="6"/>
  <c r="H101" i="6"/>
  <c r="H100" i="6"/>
  <c r="H99" i="6"/>
  <c r="H98" i="6"/>
  <c r="H97" i="6"/>
  <c r="H96" i="6"/>
  <c r="H95" i="6"/>
  <c r="H94" i="6"/>
  <c r="H93" i="6"/>
  <c r="H92" i="6"/>
  <c r="H91" i="6"/>
  <c r="H90" i="6"/>
  <c r="H89" i="6"/>
  <c r="H88" i="6"/>
  <c r="H87" i="6"/>
  <c r="H86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0" i="6"/>
  <c r="H9" i="6"/>
  <c r="H8" i="6"/>
  <c r="H7" i="6"/>
  <c r="H6" i="6"/>
  <c r="H5" i="6"/>
  <c r="L102" i="6" l="1"/>
  <c r="N102" i="6" s="1"/>
  <c r="L148" i="6"/>
  <c r="N148" i="6" s="1"/>
  <c r="L595" i="6"/>
  <c r="N595" i="6" s="1"/>
  <c r="L244" i="6"/>
  <c r="N244" i="6" s="1"/>
  <c r="L247" i="6"/>
  <c r="N247" i="6" s="1"/>
  <c r="L101" i="6"/>
  <c r="N101" i="6" s="1"/>
  <c r="L147" i="6"/>
  <c r="N147" i="6" s="1"/>
  <c r="L115" i="6"/>
  <c r="N115" i="6" s="1"/>
  <c r="L251" i="6"/>
  <c r="N251" i="6" s="1"/>
  <c r="J101" i="1"/>
  <c r="K101" i="1" s="1"/>
  <c r="J102" i="1"/>
  <c r="K102" i="1" s="1"/>
  <c r="J115" i="1"/>
  <c r="K115" i="1" s="1"/>
  <c r="J147" i="1"/>
  <c r="K147" i="1" s="1"/>
  <c r="J148" i="1"/>
  <c r="K148" i="1" s="1"/>
  <c r="J244" i="1"/>
  <c r="K244" i="1" s="1"/>
  <c r="J247" i="1"/>
  <c r="K247" i="1" s="1"/>
  <c r="J251" i="1"/>
  <c r="K251" i="1" s="1"/>
  <c r="J595" i="1"/>
  <c r="K595" i="1" s="1"/>
  <c r="H441" i="5"/>
  <c r="G441" i="5"/>
  <c r="E439" i="5"/>
  <c r="D439" i="5"/>
  <c r="I439" i="5" s="1"/>
  <c r="E438" i="5"/>
  <c r="D438" i="5"/>
  <c r="I438" i="5" s="1"/>
  <c r="E437" i="5"/>
  <c r="D437" i="5"/>
  <c r="I437" i="5" s="1"/>
  <c r="E436" i="5"/>
  <c r="D436" i="5"/>
  <c r="I436" i="5" s="1"/>
  <c r="E435" i="5"/>
  <c r="D435" i="5"/>
  <c r="I435" i="5" s="1"/>
  <c r="E434" i="5"/>
  <c r="D434" i="5"/>
  <c r="I434" i="5" s="1"/>
  <c r="E433" i="5"/>
  <c r="D433" i="5"/>
  <c r="I433" i="5" s="1"/>
  <c r="E432" i="5"/>
  <c r="D432" i="5"/>
  <c r="I432" i="5" s="1"/>
  <c r="E431" i="5"/>
  <c r="D431" i="5"/>
  <c r="I431" i="5" s="1"/>
  <c r="E430" i="5"/>
  <c r="D430" i="5"/>
  <c r="I430" i="5" s="1"/>
  <c r="E429" i="5"/>
  <c r="D429" i="5"/>
  <c r="I429" i="5" s="1"/>
  <c r="E428" i="5"/>
  <c r="D428" i="5"/>
  <c r="I428" i="5" s="1"/>
  <c r="E427" i="5"/>
  <c r="D427" i="5"/>
  <c r="I427" i="5" s="1"/>
  <c r="E426" i="5"/>
  <c r="D426" i="5"/>
  <c r="I426" i="5" s="1"/>
  <c r="E425" i="5"/>
  <c r="D425" i="5"/>
  <c r="I425" i="5" s="1"/>
  <c r="E424" i="5"/>
  <c r="D424" i="5"/>
  <c r="I424" i="5" s="1"/>
  <c r="E423" i="5"/>
  <c r="D423" i="5"/>
  <c r="I423" i="5" s="1"/>
  <c r="E422" i="5"/>
  <c r="D422" i="5"/>
  <c r="I422" i="5" s="1"/>
  <c r="E421" i="5"/>
  <c r="D421" i="5"/>
  <c r="I421" i="5" s="1"/>
  <c r="E420" i="5"/>
  <c r="D420" i="5"/>
  <c r="I420" i="5" s="1"/>
  <c r="E419" i="5"/>
  <c r="D419" i="5"/>
  <c r="I419" i="5" s="1"/>
  <c r="E418" i="5"/>
  <c r="D418" i="5"/>
  <c r="I418" i="5" s="1"/>
  <c r="E417" i="5"/>
  <c r="D417" i="5"/>
  <c r="I417" i="5" s="1"/>
  <c r="E416" i="5"/>
  <c r="D416" i="5"/>
  <c r="I416" i="5" s="1"/>
  <c r="E415" i="5"/>
  <c r="D415" i="5"/>
  <c r="I415" i="5" s="1"/>
  <c r="E414" i="5"/>
  <c r="D414" i="5"/>
  <c r="I414" i="5" s="1"/>
  <c r="E413" i="5"/>
  <c r="D413" i="5"/>
  <c r="I413" i="5" s="1"/>
  <c r="E412" i="5"/>
  <c r="D412" i="5"/>
  <c r="I412" i="5" s="1"/>
  <c r="E411" i="5"/>
  <c r="D411" i="5"/>
  <c r="I411" i="5" s="1"/>
  <c r="E410" i="5"/>
  <c r="D410" i="5"/>
  <c r="I410" i="5" s="1"/>
  <c r="E409" i="5"/>
  <c r="D409" i="5"/>
  <c r="I409" i="5" s="1"/>
  <c r="E408" i="5"/>
  <c r="D408" i="5"/>
  <c r="I408" i="5" s="1"/>
  <c r="E407" i="5"/>
  <c r="D407" i="5"/>
  <c r="I407" i="5" s="1"/>
  <c r="E406" i="5"/>
  <c r="D406" i="5"/>
  <c r="I406" i="5" s="1"/>
  <c r="E405" i="5"/>
  <c r="D405" i="5"/>
  <c r="I405" i="5" s="1"/>
  <c r="E404" i="5"/>
  <c r="D404" i="5"/>
  <c r="I404" i="5" s="1"/>
  <c r="E403" i="5"/>
  <c r="D403" i="5"/>
  <c r="I403" i="5" s="1"/>
  <c r="E402" i="5"/>
  <c r="D402" i="5"/>
  <c r="I402" i="5" s="1"/>
  <c r="E401" i="5"/>
  <c r="D401" i="5"/>
  <c r="I401" i="5" s="1"/>
  <c r="E400" i="5"/>
  <c r="D400" i="5"/>
  <c r="I400" i="5" s="1"/>
  <c r="E399" i="5"/>
  <c r="D399" i="5"/>
  <c r="I399" i="5" s="1"/>
  <c r="E398" i="5"/>
  <c r="D398" i="5"/>
  <c r="I398" i="5" s="1"/>
  <c r="E397" i="5"/>
  <c r="D397" i="5"/>
  <c r="I397" i="5" s="1"/>
  <c r="E396" i="5"/>
  <c r="D396" i="5"/>
  <c r="I396" i="5" s="1"/>
  <c r="E395" i="5"/>
  <c r="D395" i="5"/>
  <c r="I395" i="5" s="1"/>
  <c r="E394" i="5"/>
  <c r="D394" i="5"/>
  <c r="I394" i="5" s="1"/>
  <c r="E393" i="5"/>
  <c r="D393" i="5"/>
  <c r="I393" i="5" s="1"/>
  <c r="E392" i="5"/>
  <c r="D392" i="5"/>
  <c r="I392" i="5" s="1"/>
  <c r="E391" i="5"/>
  <c r="D391" i="5"/>
  <c r="I391" i="5" s="1"/>
  <c r="E390" i="5"/>
  <c r="D390" i="5"/>
  <c r="I390" i="5" s="1"/>
  <c r="E389" i="5"/>
  <c r="D389" i="5"/>
  <c r="I389" i="5" s="1"/>
  <c r="E388" i="5"/>
  <c r="D388" i="5"/>
  <c r="I388" i="5" s="1"/>
  <c r="E387" i="5"/>
  <c r="D387" i="5"/>
  <c r="I387" i="5" s="1"/>
  <c r="E386" i="5"/>
  <c r="D386" i="5"/>
  <c r="I386" i="5" s="1"/>
  <c r="E385" i="5"/>
  <c r="D385" i="5"/>
  <c r="I385" i="5" s="1"/>
  <c r="E384" i="5"/>
  <c r="D384" i="5"/>
  <c r="I384" i="5" s="1"/>
  <c r="E383" i="5"/>
  <c r="D383" i="5"/>
  <c r="I383" i="5" s="1"/>
  <c r="E382" i="5"/>
  <c r="D382" i="5"/>
  <c r="I382" i="5" s="1"/>
  <c r="E381" i="5"/>
  <c r="D381" i="5"/>
  <c r="I381" i="5" s="1"/>
  <c r="E380" i="5"/>
  <c r="D380" i="5"/>
  <c r="I380" i="5" s="1"/>
  <c r="E379" i="5"/>
  <c r="D379" i="5"/>
  <c r="I379" i="5" s="1"/>
  <c r="E378" i="5"/>
  <c r="D378" i="5"/>
  <c r="I378" i="5" s="1"/>
  <c r="E377" i="5"/>
  <c r="D377" i="5"/>
  <c r="I377" i="5" s="1"/>
  <c r="E376" i="5"/>
  <c r="D376" i="5"/>
  <c r="I376" i="5" s="1"/>
  <c r="E375" i="5"/>
  <c r="D375" i="5"/>
  <c r="I375" i="5" s="1"/>
  <c r="E374" i="5"/>
  <c r="D374" i="5"/>
  <c r="I374" i="5" s="1"/>
  <c r="E373" i="5"/>
  <c r="D373" i="5"/>
  <c r="I373" i="5" s="1"/>
  <c r="E372" i="5"/>
  <c r="D372" i="5"/>
  <c r="I372" i="5" s="1"/>
  <c r="E371" i="5"/>
  <c r="D371" i="5"/>
  <c r="I371" i="5" s="1"/>
  <c r="E370" i="5"/>
  <c r="D370" i="5"/>
  <c r="I370" i="5" s="1"/>
  <c r="E369" i="5"/>
  <c r="D369" i="5"/>
  <c r="I369" i="5" s="1"/>
  <c r="E368" i="5"/>
  <c r="D368" i="5"/>
  <c r="I368" i="5" s="1"/>
  <c r="E367" i="5"/>
  <c r="D367" i="5"/>
  <c r="I367" i="5" s="1"/>
  <c r="E366" i="5"/>
  <c r="D366" i="5"/>
  <c r="I366" i="5" s="1"/>
  <c r="E365" i="5"/>
  <c r="D365" i="5"/>
  <c r="I365" i="5" s="1"/>
  <c r="E364" i="5"/>
  <c r="D364" i="5"/>
  <c r="I364" i="5" s="1"/>
  <c r="E363" i="5"/>
  <c r="D363" i="5"/>
  <c r="I363" i="5" s="1"/>
  <c r="E362" i="5"/>
  <c r="D362" i="5"/>
  <c r="I362" i="5" s="1"/>
  <c r="E361" i="5"/>
  <c r="D361" i="5"/>
  <c r="I361" i="5" s="1"/>
  <c r="E360" i="5"/>
  <c r="D360" i="5"/>
  <c r="I360" i="5" s="1"/>
  <c r="E359" i="5"/>
  <c r="D359" i="5"/>
  <c r="I359" i="5" s="1"/>
  <c r="E358" i="5"/>
  <c r="D358" i="5"/>
  <c r="I358" i="5" s="1"/>
  <c r="E357" i="5"/>
  <c r="D357" i="5"/>
  <c r="I357" i="5" s="1"/>
  <c r="E356" i="5"/>
  <c r="D356" i="5"/>
  <c r="I356" i="5" s="1"/>
  <c r="E355" i="5"/>
  <c r="D355" i="5"/>
  <c r="I355" i="5" s="1"/>
  <c r="E354" i="5"/>
  <c r="D354" i="5"/>
  <c r="I354" i="5" s="1"/>
  <c r="E353" i="5"/>
  <c r="D353" i="5"/>
  <c r="I353" i="5" s="1"/>
  <c r="E352" i="5"/>
  <c r="D352" i="5"/>
  <c r="I352" i="5" s="1"/>
  <c r="E351" i="5"/>
  <c r="D351" i="5"/>
  <c r="I351" i="5" s="1"/>
  <c r="E350" i="5"/>
  <c r="D350" i="5"/>
  <c r="I350" i="5" s="1"/>
  <c r="E349" i="5"/>
  <c r="D349" i="5"/>
  <c r="I349" i="5" s="1"/>
  <c r="E348" i="5"/>
  <c r="D348" i="5"/>
  <c r="I348" i="5" s="1"/>
  <c r="E347" i="5"/>
  <c r="D347" i="5"/>
  <c r="I347" i="5" s="1"/>
  <c r="E346" i="5"/>
  <c r="D346" i="5"/>
  <c r="I346" i="5" s="1"/>
  <c r="E345" i="5"/>
  <c r="D345" i="5"/>
  <c r="I345" i="5" s="1"/>
  <c r="E344" i="5"/>
  <c r="D344" i="5"/>
  <c r="I344" i="5" s="1"/>
  <c r="E343" i="5"/>
  <c r="D343" i="5"/>
  <c r="I343" i="5" s="1"/>
  <c r="E342" i="5"/>
  <c r="D342" i="5"/>
  <c r="I342" i="5" s="1"/>
  <c r="E341" i="5"/>
  <c r="D341" i="5"/>
  <c r="I341" i="5" s="1"/>
  <c r="E340" i="5"/>
  <c r="D340" i="5"/>
  <c r="I340" i="5" s="1"/>
  <c r="E339" i="5"/>
  <c r="D339" i="5"/>
  <c r="I339" i="5" s="1"/>
  <c r="E338" i="5"/>
  <c r="D338" i="5"/>
  <c r="I338" i="5" s="1"/>
  <c r="E337" i="5"/>
  <c r="D337" i="5"/>
  <c r="I337" i="5" s="1"/>
  <c r="E336" i="5"/>
  <c r="D336" i="5"/>
  <c r="I336" i="5" s="1"/>
  <c r="E335" i="5"/>
  <c r="D335" i="5"/>
  <c r="I335" i="5" s="1"/>
  <c r="E334" i="5"/>
  <c r="D334" i="5"/>
  <c r="I334" i="5" s="1"/>
  <c r="E333" i="5"/>
  <c r="D333" i="5"/>
  <c r="I333" i="5" s="1"/>
  <c r="E332" i="5"/>
  <c r="D332" i="5"/>
  <c r="I332" i="5" s="1"/>
  <c r="E331" i="5"/>
  <c r="D331" i="5"/>
  <c r="I331" i="5" s="1"/>
  <c r="E330" i="5"/>
  <c r="D330" i="5"/>
  <c r="I330" i="5" s="1"/>
  <c r="E329" i="5"/>
  <c r="D329" i="5"/>
  <c r="I329" i="5" s="1"/>
  <c r="E328" i="5"/>
  <c r="D328" i="5"/>
  <c r="I328" i="5" s="1"/>
  <c r="E327" i="5"/>
  <c r="D327" i="5"/>
  <c r="I327" i="5" s="1"/>
  <c r="E326" i="5"/>
  <c r="D326" i="5"/>
  <c r="I326" i="5" s="1"/>
  <c r="E325" i="5"/>
  <c r="D325" i="5"/>
  <c r="I325" i="5" s="1"/>
  <c r="E324" i="5"/>
  <c r="D324" i="5"/>
  <c r="I324" i="5" s="1"/>
  <c r="E323" i="5"/>
  <c r="D323" i="5"/>
  <c r="I323" i="5" s="1"/>
  <c r="E322" i="5"/>
  <c r="D322" i="5"/>
  <c r="I322" i="5" s="1"/>
  <c r="E321" i="5"/>
  <c r="D321" i="5"/>
  <c r="I321" i="5" s="1"/>
  <c r="E320" i="5"/>
  <c r="D320" i="5"/>
  <c r="I320" i="5" s="1"/>
  <c r="E319" i="5"/>
  <c r="D319" i="5"/>
  <c r="I319" i="5" s="1"/>
  <c r="E318" i="5"/>
  <c r="D318" i="5"/>
  <c r="I318" i="5" s="1"/>
  <c r="E317" i="5"/>
  <c r="D317" i="5"/>
  <c r="I317" i="5" s="1"/>
  <c r="E316" i="5"/>
  <c r="D316" i="5"/>
  <c r="I316" i="5" s="1"/>
  <c r="E315" i="5"/>
  <c r="D315" i="5"/>
  <c r="I315" i="5" s="1"/>
  <c r="E314" i="5"/>
  <c r="D314" i="5"/>
  <c r="I314" i="5" s="1"/>
  <c r="E313" i="5"/>
  <c r="D313" i="5"/>
  <c r="I313" i="5" s="1"/>
  <c r="E312" i="5"/>
  <c r="D312" i="5"/>
  <c r="I312" i="5" s="1"/>
  <c r="E311" i="5"/>
  <c r="D311" i="5"/>
  <c r="I311" i="5" s="1"/>
  <c r="E310" i="5"/>
  <c r="D310" i="5"/>
  <c r="I310" i="5" s="1"/>
  <c r="E309" i="5"/>
  <c r="D309" i="5"/>
  <c r="I309" i="5" s="1"/>
  <c r="E308" i="5"/>
  <c r="D308" i="5"/>
  <c r="I308" i="5" s="1"/>
  <c r="E307" i="5"/>
  <c r="D307" i="5"/>
  <c r="I307" i="5" s="1"/>
  <c r="E306" i="5"/>
  <c r="D306" i="5"/>
  <c r="I306" i="5" s="1"/>
  <c r="E305" i="5"/>
  <c r="D305" i="5"/>
  <c r="I305" i="5" s="1"/>
  <c r="E304" i="5"/>
  <c r="D304" i="5"/>
  <c r="I304" i="5" s="1"/>
  <c r="E303" i="5"/>
  <c r="D303" i="5"/>
  <c r="I303" i="5" s="1"/>
  <c r="E302" i="5"/>
  <c r="D302" i="5"/>
  <c r="I302" i="5" s="1"/>
  <c r="E301" i="5"/>
  <c r="D301" i="5"/>
  <c r="I301" i="5" s="1"/>
  <c r="E300" i="5"/>
  <c r="D300" i="5"/>
  <c r="I300" i="5" s="1"/>
  <c r="E299" i="5"/>
  <c r="D299" i="5"/>
  <c r="I299" i="5" s="1"/>
  <c r="E298" i="5"/>
  <c r="D298" i="5"/>
  <c r="I298" i="5" s="1"/>
  <c r="E297" i="5"/>
  <c r="D297" i="5"/>
  <c r="I297" i="5" s="1"/>
  <c r="E296" i="5"/>
  <c r="D296" i="5"/>
  <c r="I296" i="5" s="1"/>
  <c r="E295" i="5"/>
  <c r="D295" i="5"/>
  <c r="I295" i="5" s="1"/>
  <c r="E294" i="5"/>
  <c r="D294" i="5"/>
  <c r="I294" i="5" s="1"/>
  <c r="E293" i="5"/>
  <c r="D293" i="5"/>
  <c r="I293" i="5" s="1"/>
  <c r="E292" i="5"/>
  <c r="D292" i="5"/>
  <c r="I292" i="5" s="1"/>
  <c r="E291" i="5"/>
  <c r="D291" i="5"/>
  <c r="I291" i="5" s="1"/>
  <c r="E290" i="5"/>
  <c r="D290" i="5"/>
  <c r="I290" i="5" s="1"/>
  <c r="E289" i="5"/>
  <c r="D289" i="5"/>
  <c r="I289" i="5" s="1"/>
  <c r="E288" i="5"/>
  <c r="D288" i="5"/>
  <c r="I288" i="5" s="1"/>
  <c r="E287" i="5"/>
  <c r="D287" i="5"/>
  <c r="I287" i="5" s="1"/>
  <c r="E286" i="5"/>
  <c r="D286" i="5"/>
  <c r="I286" i="5" s="1"/>
  <c r="E285" i="5"/>
  <c r="D285" i="5"/>
  <c r="I285" i="5" s="1"/>
  <c r="E284" i="5"/>
  <c r="D284" i="5"/>
  <c r="I284" i="5" s="1"/>
  <c r="E283" i="5"/>
  <c r="D283" i="5"/>
  <c r="I283" i="5" s="1"/>
  <c r="E282" i="5"/>
  <c r="D282" i="5"/>
  <c r="I282" i="5" s="1"/>
  <c r="E281" i="5"/>
  <c r="D281" i="5"/>
  <c r="I281" i="5" s="1"/>
  <c r="E280" i="5"/>
  <c r="D280" i="5"/>
  <c r="I280" i="5" s="1"/>
  <c r="E279" i="5"/>
  <c r="D279" i="5"/>
  <c r="I279" i="5" s="1"/>
  <c r="E278" i="5"/>
  <c r="D278" i="5"/>
  <c r="I278" i="5" s="1"/>
  <c r="E277" i="5"/>
  <c r="D277" i="5"/>
  <c r="I277" i="5" s="1"/>
  <c r="E276" i="5"/>
  <c r="D276" i="5"/>
  <c r="I276" i="5" s="1"/>
  <c r="E275" i="5"/>
  <c r="D275" i="5"/>
  <c r="I275" i="5" s="1"/>
  <c r="E274" i="5"/>
  <c r="D274" i="5"/>
  <c r="I274" i="5" s="1"/>
  <c r="E273" i="5"/>
  <c r="D273" i="5"/>
  <c r="I273" i="5" s="1"/>
  <c r="E272" i="5"/>
  <c r="D272" i="5"/>
  <c r="I272" i="5" s="1"/>
  <c r="E271" i="5"/>
  <c r="D271" i="5"/>
  <c r="I271" i="5" s="1"/>
  <c r="E270" i="5"/>
  <c r="D270" i="5"/>
  <c r="I270" i="5" s="1"/>
  <c r="E269" i="5"/>
  <c r="D269" i="5"/>
  <c r="I269" i="5" s="1"/>
  <c r="E268" i="5"/>
  <c r="D268" i="5"/>
  <c r="I268" i="5" s="1"/>
  <c r="E267" i="5"/>
  <c r="D267" i="5"/>
  <c r="I267" i="5" s="1"/>
  <c r="E266" i="5"/>
  <c r="D266" i="5"/>
  <c r="I266" i="5" s="1"/>
  <c r="E265" i="5"/>
  <c r="D265" i="5"/>
  <c r="I265" i="5" s="1"/>
  <c r="E264" i="5"/>
  <c r="D264" i="5"/>
  <c r="I264" i="5" s="1"/>
  <c r="E263" i="5"/>
  <c r="D263" i="5"/>
  <c r="I263" i="5" s="1"/>
  <c r="E262" i="5"/>
  <c r="D262" i="5"/>
  <c r="I262" i="5" s="1"/>
  <c r="E261" i="5"/>
  <c r="D261" i="5"/>
  <c r="I261" i="5" s="1"/>
  <c r="E260" i="5"/>
  <c r="D260" i="5"/>
  <c r="I260" i="5" s="1"/>
  <c r="E259" i="5"/>
  <c r="D259" i="5"/>
  <c r="I259" i="5" s="1"/>
  <c r="E258" i="5"/>
  <c r="D258" i="5"/>
  <c r="I258" i="5" s="1"/>
  <c r="E257" i="5"/>
  <c r="D257" i="5"/>
  <c r="I257" i="5" s="1"/>
  <c r="E256" i="5"/>
  <c r="D256" i="5"/>
  <c r="I256" i="5" s="1"/>
  <c r="E255" i="5"/>
  <c r="D255" i="5"/>
  <c r="I255" i="5" s="1"/>
  <c r="E254" i="5"/>
  <c r="D254" i="5"/>
  <c r="I254" i="5" s="1"/>
  <c r="E253" i="5"/>
  <c r="D253" i="5"/>
  <c r="I253" i="5" s="1"/>
  <c r="E252" i="5"/>
  <c r="D252" i="5"/>
  <c r="I252" i="5" s="1"/>
  <c r="E251" i="5"/>
  <c r="D251" i="5"/>
  <c r="I251" i="5" s="1"/>
  <c r="E250" i="5"/>
  <c r="D250" i="5"/>
  <c r="I250" i="5" s="1"/>
  <c r="E249" i="5"/>
  <c r="D249" i="5"/>
  <c r="I249" i="5" s="1"/>
  <c r="E248" i="5"/>
  <c r="D248" i="5"/>
  <c r="I248" i="5" s="1"/>
  <c r="E247" i="5"/>
  <c r="D247" i="5"/>
  <c r="I247" i="5" s="1"/>
  <c r="E246" i="5"/>
  <c r="D246" i="5"/>
  <c r="I246" i="5" s="1"/>
  <c r="E245" i="5"/>
  <c r="D245" i="5"/>
  <c r="I245" i="5" s="1"/>
  <c r="E244" i="5"/>
  <c r="D244" i="5"/>
  <c r="I244" i="5" s="1"/>
  <c r="E243" i="5"/>
  <c r="D243" i="5"/>
  <c r="I243" i="5" s="1"/>
  <c r="E242" i="5"/>
  <c r="D242" i="5"/>
  <c r="I242" i="5" s="1"/>
  <c r="E241" i="5"/>
  <c r="D241" i="5"/>
  <c r="I241" i="5" s="1"/>
  <c r="E240" i="5"/>
  <c r="D240" i="5"/>
  <c r="I240" i="5" s="1"/>
  <c r="E239" i="5"/>
  <c r="D239" i="5"/>
  <c r="I239" i="5" s="1"/>
  <c r="E238" i="5"/>
  <c r="D238" i="5"/>
  <c r="I238" i="5" s="1"/>
  <c r="E237" i="5"/>
  <c r="D237" i="5"/>
  <c r="I237" i="5" s="1"/>
  <c r="E236" i="5"/>
  <c r="D236" i="5"/>
  <c r="I236" i="5" s="1"/>
  <c r="E235" i="5"/>
  <c r="D235" i="5"/>
  <c r="I235" i="5" s="1"/>
  <c r="E234" i="5"/>
  <c r="D234" i="5"/>
  <c r="I234" i="5" s="1"/>
  <c r="E233" i="5"/>
  <c r="D233" i="5"/>
  <c r="I233" i="5" s="1"/>
  <c r="E232" i="5"/>
  <c r="D232" i="5"/>
  <c r="I232" i="5" s="1"/>
  <c r="E231" i="5"/>
  <c r="D231" i="5"/>
  <c r="I231" i="5" s="1"/>
  <c r="E230" i="5"/>
  <c r="D230" i="5"/>
  <c r="I230" i="5" s="1"/>
  <c r="E229" i="5"/>
  <c r="D229" i="5"/>
  <c r="I229" i="5" s="1"/>
  <c r="E228" i="5"/>
  <c r="D228" i="5"/>
  <c r="I228" i="5" s="1"/>
  <c r="E227" i="5"/>
  <c r="D227" i="5"/>
  <c r="I227" i="5" s="1"/>
  <c r="E226" i="5"/>
  <c r="D226" i="5"/>
  <c r="I226" i="5" s="1"/>
  <c r="E225" i="5"/>
  <c r="D225" i="5"/>
  <c r="I225" i="5" s="1"/>
  <c r="E224" i="5"/>
  <c r="D224" i="5"/>
  <c r="I224" i="5" s="1"/>
  <c r="E223" i="5"/>
  <c r="D223" i="5"/>
  <c r="I223" i="5" s="1"/>
  <c r="E222" i="5"/>
  <c r="D222" i="5"/>
  <c r="I222" i="5" s="1"/>
  <c r="E221" i="5"/>
  <c r="D221" i="5"/>
  <c r="I221" i="5" s="1"/>
  <c r="E220" i="5"/>
  <c r="D220" i="5"/>
  <c r="I220" i="5" s="1"/>
  <c r="E219" i="5"/>
  <c r="D219" i="5"/>
  <c r="I219" i="5" s="1"/>
  <c r="E218" i="5"/>
  <c r="D218" i="5"/>
  <c r="I218" i="5" s="1"/>
  <c r="E217" i="5"/>
  <c r="D217" i="5"/>
  <c r="I217" i="5" s="1"/>
  <c r="E216" i="5"/>
  <c r="D216" i="5"/>
  <c r="I216" i="5" s="1"/>
  <c r="E215" i="5"/>
  <c r="D215" i="5"/>
  <c r="I215" i="5" s="1"/>
  <c r="E214" i="5"/>
  <c r="D214" i="5"/>
  <c r="I214" i="5" s="1"/>
  <c r="E213" i="5"/>
  <c r="D213" i="5"/>
  <c r="I213" i="5" s="1"/>
  <c r="E212" i="5"/>
  <c r="D212" i="5"/>
  <c r="I212" i="5" s="1"/>
  <c r="E211" i="5"/>
  <c r="D211" i="5"/>
  <c r="I211" i="5" s="1"/>
  <c r="E210" i="5"/>
  <c r="D210" i="5"/>
  <c r="I210" i="5" s="1"/>
  <c r="E209" i="5"/>
  <c r="D209" i="5"/>
  <c r="I209" i="5" s="1"/>
  <c r="E208" i="5"/>
  <c r="D208" i="5"/>
  <c r="I208" i="5" s="1"/>
  <c r="E207" i="5"/>
  <c r="D207" i="5"/>
  <c r="I207" i="5" s="1"/>
  <c r="E206" i="5"/>
  <c r="D206" i="5"/>
  <c r="I206" i="5" s="1"/>
  <c r="E205" i="5"/>
  <c r="D205" i="5"/>
  <c r="I205" i="5" s="1"/>
  <c r="E204" i="5"/>
  <c r="D204" i="5"/>
  <c r="I204" i="5" s="1"/>
  <c r="E203" i="5"/>
  <c r="D203" i="5"/>
  <c r="I203" i="5" s="1"/>
  <c r="E202" i="5"/>
  <c r="D202" i="5"/>
  <c r="I202" i="5" s="1"/>
  <c r="E201" i="5"/>
  <c r="D201" i="5"/>
  <c r="E200" i="5"/>
  <c r="D200" i="5"/>
  <c r="I200" i="5" s="1"/>
  <c r="E199" i="5"/>
  <c r="D199" i="5"/>
  <c r="I199" i="5" s="1"/>
  <c r="E198" i="5"/>
  <c r="D198" i="5"/>
  <c r="I198" i="5" s="1"/>
  <c r="E197" i="5"/>
  <c r="D197" i="5"/>
  <c r="I197" i="5" s="1"/>
  <c r="E196" i="5"/>
  <c r="D196" i="5"/>
  <c r="I196" i="5" s="1"/>
  <c r="E195" i="5"/>
  <c r="D195" i="5"/>
  <c r="I195" i="5" s="1"/>
  <c r="E194" i="5"/>
  <c r="D194" i="5"/>
  <c r="I194" i="5" s="1"/>
  <c r="E193" i="5"/>
  <c r="D193" i="5"/>
  <c r="I193" i="5" s="1"/>
  <c r="E192" i="5"/>
  <c r="D192" i="5"/>
  <c r="I192" i="5" s="1"/>
  <c r="E191" i="5"/>
  <c r="D191" i="5"/>
  <c r="I191" i="5" s="1"/>
  <c r="E190" i="5"/>
  <c r="D190" i="5"/>
  <c r="I190" i="5" s="1"/>
  <c r="E189" i="5"/>
  <c r="D189" i="5"/>
  <c r="I189" i="5" s="1"/>
  <c r="E188" i="5"/>
  <c r="D188" i="5"/>
  <c r="I188" i="5" s="1"/>
  <c r="E187" i="5"/>
  <c r="D187" i="5"/>
  <c r="I187" i="5" s="1"/>
  <c r="E186" i="5"/>
  <c r="D186" i="5"/>
  <c r="I186" i="5" s="1"/>
  <c r="E185" i="5"/>
  <c r="D185" i="5"/>
  <c r="I185" i="5" s="1"/>
  <c r="E184" i="5"/>
  <c r="D184" i="5"/>
  <c r="I184" i="5" s="1"/>
  <c r="E183" i="5"/>
  <c r="D183" i="5"/>
  <c r="I183" i="5" s="1"/>
  <c r="E182" i="5"/>
  <c r="D182" i="5"/>
  <c r="I182" i="5" s="1"/>
  <c r="E181" i="5"/>
  <c r="D181" i="5"/>
  <c r="E180" i="5"/>
  <c r="D180" i="5"/>
  <c r="E179" i="5"/>
  <c r="D179" i="5"/>
  <c r="E178" i="5"/>
  <c r="D178" i="5"/>
  <c r="E177" i="5"/>
  <c r="D177" i="5"/>
  <c r="E176" i="5"/>
  <c r="D176" i="5"/>
  <c r="E175" i="5"/>
  <c r="D175" i="5"/>
  <c r="E174" i="5"/>
  <c r="D174" i="5"/>
  <c r="E173" i="5"/>
  <c r="D173" i="5"/>
  <c r="E172" i="5"/>
  <c r="D172" i="5"/>
  <c r="E171" i="5"/>
  <c r="D171" i="5"/>
  <c r="E170" i="5"/>
  <c r="D170" i="5"/>
  <c r="E169" i="5"/>
  <c r="D169" i="5"/>
  <c r="E168" i="5"/>
  <c r="D168" i="5"/>
  <c r="E167" i="5"/>
  <c r="D167" i="5"/>
  <c r="E166" i="5"/>
  <c r="D166" i="5"/>
  <c r="E165" i="5"/>
  <c r="D165" i="5"/>
  <c r="E164" i="5"/>
  <c r="D164" i="5"/>
  <c r="E163" i="5"/>
  <c r="D163" i="5"/>
  <c r="E162" i="5"/>
  <c r="D162" i="5"/>
  <c r="E161" i="5"/>
  <c r="D161" i="5"/>
  <c r="E160" i="5"/>
  <c r="D160" i="5"/>
  <c r="E159" i="5"/>
  <c r="D159" i="5"/>
  <c r="E158" i="5"/>
  <c r="D158" i="5"/>
  <c r="E157" i="5"/>
  <c r="D157" i="5"/>
  <c r="E156" i="5"/>
  <c r="D156" i="5"/>
  <c r="E155" i="5"/>
  <c r="D155" i="5"/>
  <c r="E154" i="5"/>
  <c r="D154" i="5"/>
  <c r="E153" i="5"/>
  <c r="D153" i="5"/>
  <c r="E152" i="5"/>
  <c r="D152" i="5"/>
  <c r="E151" i="5"/>
  <c r="D151" i="5"/>
  <c r="E150" i="5"/>
  <c r="D150" i="5"/>
  <c r="E149" i="5"/>
  <c r="D149" i="5"/>
  <c r="E148" i="5"/>
  <c r="D148" i="5"/>
  <c r="E147" i="5"/>
  <c r="D147" i="5"/>
  <c r="E146" i="5"/>
  <c r="D146" i="5"/>
  <c r="E145" i="5"/>
  <c r="D145" i="5"/>
  <c r="E144" i="5"/>
  <c r="D144" i="5"/>
  <c r="E143" i="5"/>
  <c r="D143" i="5"/>
  <c r="E142" i="5"/>
  <c r="D142" i="5"/>
  <c r="E141" i="5"/>
  <c r="D141" i="5"/>
  <c r="E140" i="5"/>
  <c r="D140" i="5"/>
  <c r="E139" i="5"/>
  <c r="D139" i="5"/>
  <c r="E138" i="5"/>
  <c r="D138" i="5"/>
  <c r="E137" i="5"/>
  <c r="D137" i="5"/>
  <c r="E136" i="5"/>
  <c r="D136" i="5"/>
  <c r="E135" i="5"/>
  <c r="D135" i="5"/>
  <c r="E134" i="5"/>
  <c r="D134" i="5"/>
  <c r="E133" i="5"/>
  <c r="D133" i="5"/>
  <c r="E132" i="5"/>
  <c r="D132" i="5"/>
  <c r="E131" i="5"/>
  <c r="D131" i="5"/>
  <c r="E130" i="5"/>
  <c r="D130" i="5"/>
  <c r="E129" i="5"/>
  <c r="D129" i="5"/>
  <c r="E128" i="5"/>
  <c r="D128" i="5"/>
  <c r="E127" i="5"/>
  <c r="D127" i="5"/>
  <c r="E126" i="5"/>
  <c r="D126" i="5"/>
  <c r="E125" i="5"/>
  <c r="D125" i="5"/>
  <c r="E124" i="5"/>
  <c r="D124" i="5"/>
  <c r="E123" i="5"/>
  <c r="D123" i="5"/>
  <c r="E122" i="5"/>
  <c r="D122" i="5"/>
  <c r="E121" i="5"/>
  <c r="D121" i="5"/>
  <c r="E120" i="5"/>
  <c r="D120" i="5"/>
  <c r="E119" i="5"/>
  <c r="D119" i="5"/>
  <c r="E118" i="5"/>
  <c r="D118" i="5"/>
  <c r="E117" i="5"/>
  <c r="D117" i="5"/>
  <c r="E116" i="5"/>
  <c r="D116" i="5"/>
  <c r="E115" i="5"/>
  <c r="D115" i="5"/>
  <c r="E114" i="5"/>
  <c r="D114" i="5"/>
  <c r="E113" i="5"/>
  <c r="D113" i="5"/>
  <c r="E112" i="5"/>
  <c r="D112" i="5"/>
  <c r="E111" i="5"/>
  <c r="D111" i="5"/>
  <c r="E110" i="5"/>
  <c r="D110" i="5"/>
  <c r="E109" i="5"/>
  <c r="D109" i="5"/>
  <c r="E108" i="5"/>
  <c r="D108" i="5"/>
  <c r="E107" i="5"/>
  <c r="D107" i="5"/>
  <c r="E106" i="5"/>
  <c r="D106" i="5"/>
  <c r="E105" i="5"/>
  <c r="D105" i="5"/>
  <c r="E104" i="5"/>
  <c r="D104" i="5"/>
  <c r="E103" i="5"/>
  <c r="D103" i="5"/>
  <c r="E102" i="5"/>
  <c r="D102" i="5"/>
  <c r="E101" i="5"/>
  <c r="D101" i="5"/>
  <c r="E100" i="5"/>
  <c r="D100" i="5"/>
  <c r="E99" i="5"/>
  <c r="D99" i="5"/>
  <c r="E98" i="5"/>
  <c r="D98" i="5"/>
  <c r="E97" i="5"/>
  <c r="D97" i="5"/>
  <c r="E96" i="5"/>
  <c r="D96" i="5"/>
  <c r="E95" i="5"/>
  <c r="D95" i="5"/>
  <c r="E94" i="5"/>
  <c r="D94" i="5"/>
  <c r="E93" i="5"/>
  <c r="D93" i="5"/>
  <c r="E92" i="5"/>
  <c r="D92" i="5"/>
  <c r="E91" i="5"/>
  <c r="D91" i="5"/>
  <c r="E90" i="5"/>
  <c r="D90" i="5"/>
  <c r="E89" i="5"/>
  <c r="D89" i="5"/>
  <c r="E88" i="5"/>
  <c r="D88" i="5"/>
  <c r="E87" i="5"/>
  <c r="D87" i="5"/>
  <c r="E86" i="5"/>
  <c r="D86" i="5"/>
  <c r="E85" i="5"/>
  <c r="D85" i="5"/>
  <c r="E84" i="5"/>
  <c r="D84" i="5"/>
  <c r="E83" i="5"/>
  <c r="D83" i="5"/>
  <c r="E82" i="5"/>
  <c r="D82" i="5"/>
  <c r="E81" i="5"/>
  <c r="D81" i="5"/>
  <c r="E80" i="5"/>
  <c r="D80" i="5"/>
  <c r="E79" i="5"/>
  <c r="D79" i="5"/>
  <c r="E78" i="5"/>
  <c r="D78" i="5"/>
  <c r="E77" i="5"/>
  <c r="D77" i="5"/>
  <c r="E76" i="5"/>
  <c r="D76" i="5"/>
  <c r="E75" i="5"/>
  <c r="D75" i="5"/>
  <c r="E74" i="5"/>
  <c r="D74" i="5"/>
  <c r="E73" i="5"/>
  <c r="D73" i="5"/>
  <c r="E72" i="5"/>
  <c r="D72" i="5"/>
  <c r="E71" i="5"/>
  <c r="D71" i="5"/>
  <c r="E70" i="5"/>
  <c r="D70" i="5"/>
  <c r="E69" i="5"/>
  <c r="D69" i="5"/>
  <c r="E68" i="5"/>
  <c r="D68" i="5"/>
  <c r="E67" i="5"/>
  <c r="D67" i="5"/>
  <c r="E66" i="5"/>
  <c r="D66" i="5"/>
  <c r="E65" i="5"/>
  <c r="D65" i="5"/>
  <c r="E64" i="5"/>
  <c r="D64" i="5"/>
  <c r="E63" i="5"/>
  <c r="D63" i="5"/>
  <c r="E62" i="5"/>
  <c r="D62" i="5"/>
  <c r="E61" i="5"/>
  <c r="D61" i="5"/>
  <c r="E60" i="5"/>
  <c r="D60" i="5"/>
  <c r="E59" i="5"/>
  <c r="D59" i="5"/>
  <c r="E58" i="5"/>
  <c r="D58" i="5"/>
  <c r="E57" i="5"/>
  <c r="D57" i="5"/>
  <c r="E56" i="5"/>
  <c r="D56" i="5"/>
  <c r="E55" i="5"/>
  <c r="D55" i="5"/>
  <c r="E54" i="5"/>
  <c r="D54" i="5"/>
  <c r="E53" i="5"/>
  <c r="D53" i="5"/>
  <c r="E52" i="5"/>
  <c r="D52" i="5"/>
  <c r="E51" i="5"/>
  <c r="D51" i="5"/>
  <c r="E50" i="5"/>
  <c r="D50" i="5"/>
  <c r="E49" i="5"/>
  <c r="D49" i="5"/>
  <c r="E48" i="5"/>
  <c r="D48" i="5"/>
  <c r="E47" i="5"/>
  <c r="D47" i="5"/>
  <c r="E46" i="5"/>
  <c r="D46" i="5"/>
  <c r="E45" i="5"/>
  <c r="D45" i="5"/>
  <c r="E44" i="5"/>
  <c r="D44" i="5"/>
  <c r="E43" i="5"/>
  <c r="D43" i="5"/>
  <c r="E42" i="5"/>
  <c r="D42" i="5"/>
  <c r="E41" i="5"/>
  <c r="D41" i="5"/>
  <c r="E40" i="5"/>
  <c r="D40" i="5"/>
  <c r="E39" i="5"/>
  <c r="D39" i="5"/>
  <c r="E38" i="5"/>
  <c r="D38" i="5"/>
  <c r="E37" i="5"/>
  <c r="D37" i="5"/>
  <c r="E36" i="5"/>
  <c r="D36" i="5"/>
  <c r="E35" i="5"/>
  <c r="D35" i="5"/>
  <c r="E34" i="5"/>
  <c r="D34" i="5"/>
  <c r="E33" i="5"/>
  <c r="D33" i="5"/>
  <c r="E32" i="5"/>
  <c r="D32" i="5"/>
  <c r="E31" i="5"/>
  <c r="D31" i="5"/>
  <c r="E30" i="5"/>
  <c r="D30" i="5"/>
  <c r="E29" i="5"/>
  <c r="D29" i="5"/>
  <c r="E28" i="5"/>
  <c r="D28" i="5"/>
  <c r="E27" i="5"/>
  <c r="D27" i="5"/>
  <c r="E26" i="5"/>
  <c r="D26" i="5"/>
  <c r="E25" i="5"/>
  <c r="D25" i="5"/>
  <c r="E24" i="5"/>
  <c r="D24" i="5"/>
  <c r="E23" i="5"/>
  <c r="D23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F12" i="5"/>
  <c r="E12" i="5"/>
  <c r="F11" i="5"/>
  <c r="E11" i="5" s="1"/>
  <c r="F10" i="5"/>
  <c r="E10" i="5" s="1"/>
  <c r="F9" i="5"/>
  <c r="E9" i="5" s="1"/>
  <c r="F8" i="5"/>
  <c r="E8" i="5" s="1"/>
  <c r="F7" i="5"/>
  <c r="E7" i="5" s="1"/>
  <c r="F6" i="5"/>
  <c r="E6" i="5" s="1"/>
  <c r="F5" i="5"/>
  <c r="E5" i="5" s="1"/>
  <c r="F4" i="5"/>
  <c r="E4" i="5" s="1"/>
  <c r="F3" i="5"/>
  <c r="E3" i="5" s="1"/>
  <c r="F2" i="5"/>
  <c r="E2" i="5" s="1"/>
  <c r="G442" i="5" l="1"/>
  <c r="G444" i="5" s="1"/>
  <c r="J69" i="1"/>
  <c r="J958" i="1"/>
  <c r="J950" i="1"/>
  <c r="J942" i="1"/>
  <c r="J934" i="1"/>
  <c r="J926" i="1"/>
  <c r="J918" i="1"/>
  <c r="J910" i="1"/>
  <c r="J902" i="1"/>
  <c r="J894" i="1"/>
  <c r="K894" i="1" s="1"/>
  <c r="J886" i="1"/>
  <c r="J878" i="1"/>
  <c r="J870" i="1"/>
  <c r="J862" i="1"/>
  <c r="J854" i="1"/>
  <c r="J846" i="1"/>
  <c r="J838" i="1"/>
  <c r="J830" i="1"/>
  <c r="J822" i="1"/>
  <c r="J814" i="1"/>
  <c r="J806" i="1"/>
  <c r="J798" i="1"/>
  <c r="J790" i="1"/>
  <c r="J782" i="1"/>
  <c r="J774" i="1"/>
  <c r="K774" i="1" s="1"/>
  <c r="J766" i="1"/>
  <c r="J758" i="1"/>
  <c r="K758" i="1" s="1"/>
  <c r="J750" i="1"/>
  <c r="J742" i="1"/>
  <c r="J734" i="1"/>
  <c r="K734" i="1" s="1"/>
  <c r="J726" i="1"/>
  <c r="J718" i="1"/>
  <c r="J710" i="1"/>
  <c r="J702" i="1"/>
  <c r="J694" i="1"/>
  <c r="J686" i="1"/>
  <c r="J678" i="1"/>
  <c r="J670" i="1"/>
  <c r="J662" i="1"/>
  <c r="J654" i="1"/>
  <c r="K654" i="1" s="1"/>
  <c r="J646" i="1"/>
  <c r="J638" i="1"/>
  <c r="K638" i="1" s="1"/>
  <c r="J630" i="1"/>
  <c r="J622" i="1"/>
  <c r="J614" i="1"/>
  <c r="J606" i="1"/>
  <c r="J598" i="1"/>
  <c r="K598" i="1" s="1"/>
  <c r="J590" i="1"/>
  <c r="J582" i="1"/>
  <c r="J574" i="1"/>
  <c r="J566" i="1"/>
  <c r="J558" i="1"/>
  <c r="J550" i="1"/>
  <c r="J542" i="1"/>
  <c r="J534" i="1"/>
  <c r="J526" i="1"/>
  <c r="J518" i="1"/>
  <c r="J510" i="1"/>
  <c r="J481" i="1"/>
  <c r="J449" i="1"/>
  <c r="J417" i="1"/>
  <c r="J385" i="1"/>
  <c r="J353" i="1"/>
  <c r="J321" i="1"/>
  <c r="K321" i="1" s="1"/>
  <c r="J289" i="1"/>
  <c r="J257" i="1"/>
  <c r="J237" i="1"/>
  <c r="J205" i="1"/>
  <c r="J173" i="1"/>
  <c r="J141" i="1"/>
  <c r="J93" i="1"/>
  <c r="J29" i="1"/>
  <c r="K29" i="1" s="1"/>
  <c r="J957" i="1"/>
  <c r="J949" i="1"/>
  <c r="K949" i="1" s="1"/>
  <c r="J941" i="1"/>
  <c r="J933" i="1"/>
  <c r="J925" i="1"/>
  <c r="J917" i="1"/>
  <c r="J909" i="1"/>
  <c r="J901" i="1"/>
  <c r="J893" i="1"/>
  <c r="K893" i="1" s="1"/>
  <c r="J885" i="1"/>
  <c r="J877" i="1"/>
  <c r="J869" i="1"/>
  <c r="J861" i="1"/>
  <c r="J853" i="1"/>
  <c r="J845" i="1"/>
  <c r="J837" i="1"/>
  <c r="J829" i="1"/>
  <c r="J821" i="1"/>
  <c r="J813" i="1"/>
  <c r="J805" i="1"/>
  <c r="J797" i="1"/>
  <c r="J789" i="1"/>
  <c r="J781" i="1"/>
  <c r="J773" i="1"/>
  <c r="K773" i="1" s="1"/>
  <c r="J765" i="1"/>
  <c r="J757" i="1"/>
  <c r="K757" i="1" s="1"/>
  <c r="J749" i="1"/>
  <c r="J741" i="1"/>
  <c r="J733" i="1"/>
  <c r="J725" i="1"/>
  <c r="J717" i="1"/>
  <c r="J709" i="1"/>
  <c r="J701" i="1"/>
  <c r="J693" i="1"/>
  <c r="J685" i="1"/>
  <c r="J677" i="1"/>
  <c r="J669" i="1"/>
  <c r="J661" i="1"/>
  <c r="J653" i="1"/>
  <c r="K653" i="1" s="1"/>
  <c r="J645" i="1"/>
  <c r="J637" i="1"/>
  <c r="K637" i="1" s="1"/>
  <c r="J629" i="1"/>
  <c r="J621" i="1"/>
  <c r="J613" i="1"/>
  <c r="J605" i="1"/>
  <c r="K605" i="1" s="1"/>
  <c r="J597" i="1"/>
  <c r="K597" i="1" s="1"/>
  <c r="J589" i="1"/>
  <c r="J581" i="1"/>
  <c r="J573" i="1"/>
  <c r="J565" i="1"/>
  <c r="K565" i="1" s="1"/>
  <c r="J557" i="1"/>
  <c r="J549" i="1"/>
  <c r="K549" i="1" s="1"/>
  <c r="J541" i="1"/>
  <c r="J533" i="1"/>
  <c r="J525" i="1"/>
  <c r="J517" i="1"/>
  <c r="J509" i="1"/>
  <c r="J477" i="1"/>
  <c r="J445" i="1"/>
  <c r="J413" i="1"/>
  <c r="J381" i="1"/>
  <c r="J349" i="1"/>
  <c r="J317" i="1"/>
  <c r="J285" i="1"/>
  <c r="J253" i="1"/>
  <c r="K253" i="1" s="1"/>
  <c r="J233" i="1"/>
  <c r="J201" i="1"/>
  <c r="J169" i="1"/>
  <c r="J133" i="1"/>
  <c r="J85" i="1"/>
  <c r="J21" i="1"/>
  <c r="J956" i="1"/>
  <c r="J948" i="1"/>
  <c r="K948" i="1" s="1"/>
  <c r="J940" i="1"/>
  <c r="J932" i="1"/>
  <c r="J924" i="1"/>
  <c r="J916" i="1"/>
  <c r="J908" i="1"/>
  <c r="J900" i="1"/>
  <c r="J892" i="1"/>
  <c r="J884" i="1"/>
  <c r="J876" i="1"/>
  <c r="J868" i="1"/>
  <c r="J860" i="1"/>
  <c r="J852" i="1"/>
  <c r="J844" i="1"/>
  <c r="J836" i="1"/>
  <c r="J828" i="1"/>
  <c r="J820" i="1"/>
  <c r="J812" i="1"/>
  <c r="J804" i="1"/>
  <c r="J796" i="1"/>
  <c r="J788" i="1"/>
  <c r="J780" i="1"/>
  <c r="J772" i="1"/>
  <c r="K772" i="1" s="1"/>
  <c r="J764" i="1"/>
  <c r="J756" i="1"/>
  <c r="K756" i="1" s="1"/>
  <c r="J748" i="1"/>
  <c r="J740" i="1"/>
  <c r="J732" i="1"/>
  <c r="J724" i="1"/>
  <c r="J716" i="1"/>
  <c r="J708" i="1"/>
  <c r="K708" i="1" s="1"/>
  <c r="J700" i="1"/>
  <c r="K700" i="1" s="1"/>
  <c r="J692" i="1"/>
  <c r="J684" i="1"/>
  <c r="J676" i="1"/>
  <c r="K676" i="1" s="1"/>
  <c r="J668" i="1"/>
  <c r="J660" i="1"/>
  <c r="J652" i="1"/>
  <c r="K652" i="1" s="1"/>
  <c r="J644" i="1"/>
  <c r="J636" i="1"/>
  <c r="J628" i="1"/>
  <c r="J620" i="1"/>
  <c r="J612" i="1"/>
  <c r="J604" i="1"/>
  <c r="K604" i="1" s="1"/>
  <c r="J596" i="1"/>
  <c r="K596" i="1" s="1"/>
  <c r="J588" i="1"/>
  <c r="J580" i="1"/>
  <c r="J572" i="1"/>
  <c r="J564" i="1"/>
  <c r="J556" i="1"/>
  <c r="J548" i="1"/>
  <c r="K548" i="1" s="1"/>
  <c r="J540" i="1"/>
  <c r="J532" i="1"/>
  <c r="J524" i="1"/>
  <c r="J516" i="1"/>
  <c r="K516" i="1" s="1"/>
  <c r="J505" i="1"/>
  <c r="J473" i="1"/>
  <c r="J441" i="1"/>
  <c r="J409" i="1"/>
  <c r="J377" i="1"/>
  <c r="J345" i="1"/>
  <c r="J313" i="1"/>
  <c r="J281" i="1"/>
  <c r="J229" i="1"/>
  <c r="J197" i="1"/>
  <c r="J165" i="1"/>
  <c r="K165" i="1" s="1"/>
  <c r="J125" i="1"/>
  <c r="J77" i="1"/>
  <c r="J13" i="1"/>
  <c r="J955" i="1"/>
  <c r="J947" i="1"/>
  <c r="J939" i="1"/>
  <c r="J931" i="1"/>
  <c r="J923" i="1"/>
  <c r="J915" i="1"/>
  <c r="J907" i="1"/>
  <c r="J899" i="1"/>
  <c r="J891" i="1"/>
  <c r="J883" i="1"/>
  <c r="J875" i="1"/>
  <c r="J867" i="1"/>
  <c r="J859" i="1"/>
  <c r="J851" i="1"/>
  <c r="J843" i="1"/>
  <c r="J835" i="1"/>
  <c r="J827" i="1"/>
  <c r="J819" i="1"/>
  <c r="J811" i="1"/>
  <c r="J803" i="1"/>
  <c r="J795" i="1"/>
  <c r="J787" i="1"/>
  <c r="J779" i="1"/>
  <c r="K779" i="1" s="1"/>
  <c r="J771" i="1"/>
  <c r="K771" i="1" s="1"/>
  <c r="J763" i="1"/>
  <c r="J755" i="1"/>
  <c r="K755" i="1" s="1"/>
  <c r="J747" i="1"/>
  <c r="K747" i="1" s="1"/>
  <c r="J739" i="1"/>
  <c r="J731" i="1"/>
  <c r="J723" i="1"/>
  <c r="J715" i="1"/>
  <c r="J707" i="1"/>
  <c r="K707" i="1" s="1"/>
  <c r="J699" i="1"/>
  <c r="K699" i="1" s="1"/>
  <c r="J691" i="1"/>
  <c r="J683" i="1"/>
  <c r="J675" i="1"/>
  <c r="K675" i="1" s="1"/>
  <c r="J667" i="1"/>
  <c r="J659" i="1"/>
  <c r="K659" i="1" s="1"/>
  <c r="J651" i="1"/>
  <c r="K651" i="1" s="1"/>
  <c r="J643" i="1"/>
  <c r="J635" i="1"/>
  <c r="J627" i="1"/>
  <c r="J619" i="1"/>
  <c r="J611" i="1"/>
  <c r="J603" i="1"/>
  <c r="K603" i="1" s="1"/>
  <c r="J587" i="1"/>
  <c r="J579" i="1"/>
  <c r="J571" i="1"/>
  <c r="J563" i="1"/>
  <c r="K563" i="1" s="1"/>
  <c r="J555" i="1"/>
  <c r="J547" i="1"/>
  <c r="J539" i="1"/>
  <c r="J531" i="1"/>
  <c r="J523" i="1"/>
  <c r="J515" i="1"/>
  <c r="K515" i="1" s="1"/>
  <c r="J501" i="1"/>
  <c r="J469" i="1"/>
  <c r="J437" i="1"/>
  <c r="J405" i="1"/>
  <c r="J373" i="1"/>
  <c r="J341" i="1"/>
  <c r="J309" i="1"/>
  <c r="J277" i="1"/>
  <c r="J249" i="1"/>
  <c r="K249" i="1" s="1"/>
  <c r="J225" i="1"/>
  <c r="J193" i="1"/>
  <c r="J161" i="1"/>
  <c r="J117" i="1"/>
  <c r="K117" i="1" s="1"/>
  <c r="J957" i="6"/>
  <c r="J953" i="6"/>
  <c r="J949" i="6"/>
  <c r="L949" i="6" s="1"/>
  <c r="N949" i="6" s="1"/>
  <c r="J945" i="6"/>
  <c r="J941" i="6"/>
  <c r="J937" i="6"/>
  <c r="J933" i="6"/>
  <c r="J929" i="6"/>
  <c r="J925" i="6"/>
  <c r="J921" i="6"/>
  <c r="L921" i="6" s="1"/>
  <c r="N921" i="6" s="1"/>
  <c r="J913" i="6"/>
  <c r="J905" i="6"/>
  <c r="J893" i="6"/>
  <c r="L893" i="6" s="1"/>
  <c r="N893" i="6" s="1"/>
  <c r="J881" i="6"/>
  <c r="J873" i="6"/>
  <c r="J865" i="6"/>
  <c r="J857" i="6"/>
  <c r="J849" i="6"/>
  <c r="J841" i="6"/>
  <c r="J833" i="6"/>
  <c r="J825" i="6"/>
  <c r="J813" i="6"/>
  <c r="J805" i="6"/>
  <c r="J797" i="6"/>
  <c r="J785" i="6"/>
  <c r="J777" i="6"/>
  <c r="J765" i="6"/>
  <c r="J757" i="6"/>
  <c r="L757" i="6" s="1"/>
  <c r="N757" i="6" s="1"/>
  <c r="J749" i="6"/>
  <c r="J737" i="6"/>
  <c r="J729" i="6"/>
  <c r="J721" i="6"/>
  <c r="L721" i="6" s="1"/>
  <c r="N721" i="6" s="1"/>
  <c r="J713" i="6"/>
  <c r="L713" i="6" s="1"/>
  <c r="N713" i="6" s="1"/>
  <c r="J701" i="6"/>
  <c r="J181" i="6"/>
  <c r="L181" i="6" s="1"/>
  <c r="N181" i="6" s="1"/>
  <c r="J177" i="6"/>
  <c r="J173" i="6"/>
  <c r="J169" i="6"/>
  <c r="J165" i="6"/>
  <c r="L165" i="6" s="1"/>
  <c r="N165" i="6" s="1"/>
  <c r="J161" i="6"/>
  <c r="J157" i="6"/>
  <c r="J153" i="6"/>
  <c r="J149" i="6"/>
  <c r="L149" i="6" s="1"/>
  <c r="N149" i="6" s="1"/>
  <c r="J145" i="6"/>
  <c r="J141" i="6"/>
  <c r="J137" i="6"/>
  <c r="L137" i="6" s="1"/>
  <c r="N137" i="6" s="1"/>
  <c r="J133" i="6"/>
  <c r="J129" i="6"/>
  <c r="L129" i="6" s="1"/>
  <c r="N129" i="6" s="1"/>
  <c r="J125" i="6"/>
  <c r="J28" i="6"/>
  <c r="L28" i="6" s="1"/>
  <c r="N28" i="6" s="1"/>
  <c r="J24" i="6"/>
  <c r="L24" i="6" s="1"/>
  <c r="N24" i="6" s="1"/>
  <c r="J20" i="6"/>
  <c r="J16" i="6"/>
  <c r="J12" i="6"/>
  <c r="J812" i="6"/>
  <c r="J752" i="6"/>
  <c r="J744" i="6"/>
  <c r="J736" i="6"/>
  <c r="J728" i="6"/>
  <c r="J724" i="6"/>
  <c r="J716" i="6"/>
  <c r="J708" i="6"/>
  <c r="L708" i="6" s="1"/>
  <c r="N708" i="6" s="1"/>
  <c r="J700" i="6"/>
  <c r="L700" i="6" s="1"/>
  <c r="N700" i="6" s="1"/>
  <c r="J692" i="6"/>
  <c r="J684" i="6"/>
  <c r="J676" i="6"/>
  <c r="L676" i="6" s="1"/>
  <c r="N676" i="6" s="1"/>
  <c r="J668" i="6"/>
  <c r="J660" i="6"/>
  <c r="J656" i="6"/>
  <c r="J648" i="6"/>
  <c r="J640" i="6"/>
  <c r="L640" i="6" s="1"/>
  <c r="N640" i="6" s="1"/>
  <c r="J632" i="6"/>
  <c r="J628" i="6"/>
  <c r="J620" i="6"/>
  <c r="J612" i="6"/>
  <c r="J604" i="6"/>
  <c r="L604" i="6" s="1"/>
  <c r="N604" i="6" s="1"/>
  <c r="J592" i="6"/>
  <c r="L592" i="6" s="1"/>
  <c r="N592" i="6" s="1"/>
  <c r="J584" i="6"/>
  <c r="J576" i="6"/>
  <c r="J568" i="6"/>
  <c r="J560" i="6"/>
  <c r="J552" i="6"/>
  <c r="J544" i="6"/>
  <c r="J536" i="6"/>
  <c r="J528" i="6"/>
  <c r="J520" i="6"/>
  <c r="J516" i="6"/>
  <c r="L516" i="6" s="1"/>
  <c r="N516" i="6" s="1"/>
  <c r="J960" i="6"/>
  <c r="L960" i="6" s="1"/>
  <c r="N960" i="6" s="1"/>
  <c r="J956" i="6"/>
  <c r="J952" i="6"/>
  <c r="J948" i="6"/>
  <c r="L948" i="6" s="1"/>
  <c r="N948" i="6" s="1"/>
  <c r="J944" i="6"/>
  <c r="J940" i="6"/>
  <c r="J936" i="6"/>
  <c r="J932" i="6"/>
  <c r="J928" i="6"/>
  <c r="J924" i="6"/>
  <c r="J920" i="6"/>
  <c r="L920" i="6" s="1"/>
  <c r="N920" i="6" s="1"/>
  <c r="J916" i="6"/>
  <c r="J912" i="6"/>
  <c r="L912" i="6" s="1"/>
  <c r="N912" i="6" s="1"/>
  <c r="J908" i="6"/>
  <c r="J904" i="6"/>
  <c r="J900" i="6"/>
  <c r="J896" i="6"/>
  <c r="J892" i="6"/>
  <c r="J888" i="6"/>
  <c r="L888" i="6" s="1"/>
  <c r="N888" i="6" s="1"/>
  <c r="J884" i="6"/>
  <c r="J880" i="6"/>
  <c r="J876" i="6"/>
  <c r="J872" i="6"/>
  <c r="J868" i="6"/>
  <c r="J864" i="6"/>
  <c r="J860" i="6"/>
  <c r="J856" i="6"/>
  <c r="J852" i="6"/>
  <c r="J848" i="6"/>
  <c r="J844" i="6"/>
  <c r="J840" i="6"/>
  <c r="J836" i="6"/>
  <c r="J832" i="6"/>
  <c r="J828" i="6"/>
  <c r="J824" i="6"/>
  <c r="J820" i="6"/>
  <c r="J816" i="6"/>
  <c r="J808" i="6"/>
  <c r="J804" i="6"/>
  <c r="J800" i="6"/>
  <c r="J796" i="6"/>
  <c r="J792" i="6"/>
  <c r="J788" i="6"/>
  <c r="J784" i="6"/>
  <c r="J780" i="6"/>
  <c r="J776" i="6"/>
  <c r="J772" i="6"/>
  <c r="L772" i="6" s="1"/>
  <c r="N772" i="6" s="1"/>
  <c r="J768" i="6"/>
  <c r="J764" i="6"/>
  <c r="J760" i="6"/>
  <c r="L760" i="6" s="1"/>
  <c r="N760" i="6" s="1"/>
  <c r="J756" i="6"/>
  <c r="L756" i="6" s="1"/>
  <c r="N756" i="6" s="1"/>
  <c r="J748" i="6"/>
  <c r="J740" i="6"/>
  <c r="J732" i="6"/>
  <c r="J720" i="6"/>
  <c r="L720" i="6" s="1"/>
  <c r="N720" i="6" s="1"/>
  <c r="J712" i="6"/>
  <c r="J704" i="6"/>
  <c r="J696" i="6"/>
  <c r="J688" i="6"/>
  <c r="J680" i="6"/>
  <c r="L680" i="6" s="1"/>
  <c r="N680" i="6" s="1"/>
  <c r="J672" i="6"/>
  <c r="J664" i="6"/>
  <c r="J652" i="6"/>
  <c r="L652" i="6" s="1"/>
  <c r="N652" i="6" s="1"/>
  <c r="J644" i="6"/>
  <c r="J636" i="6"/>
  <c r="J624" i="6"/>
  <c r="J616" i="6"/>
  <c r="L616" i="6" s="1"/>
  <c r="N616" i="6" s="1"/>
  <c r="J608" i="6"/>
  <c r="J600" i="6"/>
  <c r="L600" i="6" s="1"/>
  <c r="N600" i="6" s="1"/>
  <c r="J596" i="6"/>
  <c r="L596" i="6" s="1"/>
  <c r="N596" i="6" s="1"/>
  <c r="J588" i="6"/>
  <c r="J580" i="6"/>
  <c r="J572" i="6"/>
  <c r="J564" i="6"/>
  <c r="J556" i="6"/>
  <c r="J548" i="6"/>
  <c r="L548" i="6" s="1"/>
  <c r="N548" i="6" s="1"/>
  <c r="J540" i="6"/>
  <c r="J532" i="6"/>
  <c r="J524" i="6"/>
  <c r="J180" i="6"/>
  <c r="J176" i="6"/>
  <c r="J172" i="6"/>
  <c r="J168" i="6"/>
  <c r="J164" i="6"/>
  <c r="L164" i="6" s="1"/>
  <c r="N164" i="6" s="1"/>
  <c r="J160" i="6"/>
  <c r="J156" i="6"/>
  <c r="J152" i="6"/>
  <c r="J144" i="6"/>
  <c r="J140" i="6"/>
  <c r="J136" i="6"/>
  <c r="J132" i="6"/>
  <c r="J128" i="6"/>
  <c r="L128" i="6" s="1"/>
  <c r="N128" i="6" s="1"/>
  <c r="J124" i="6"/>
  <c r="J27" i="6"/>
  <c r="L27" i="6" s="1"/>
  <c r="N27" i="6" s="1"/>
  <c r="J23" i="6"/>
  <c r="L23" i="6" s="1"/>
  <c r="N23" i="6" s="1"/>
  <c r="J19" i="6"/>
  <c r="J15" i="6"/>
  <c r="J11" i="6"/>
  <c r="J787" i="6"/>
  <c r="J715" i="6"/>
  <c r="J707" i="6"/>
  <c r="L707" i="6" s="1"/>
  <c r="N707" i="6" s="1"/>
  <c r="J699" i="6"/>
  <c r="L699" i="6" s="1"/>
  <c r="N699" i="6" s="1"/>
  <c r="J691" i="6"/>
  <c r="J687" i="6"/>
  <c r="J679" i="6"/>
  <c r="L679" i="6" s="1"/>
  <c r="N679" i="6" s="1"/>
  <c r="J671" i="6"/>
  <c r="J663" i="6"/>
  <c r="J655" i="6"/>
  <c r="L655" i="6" s="1"/>
  <c r="N655" i="6" s="1"/>
  <c r="J647" i="6"/>
  <c r="J639" i="6"/>
  <c r="L639" i="6" s="1"/>
  <c r="N639" i="6" s="1"/>
  <c r="J631" i="6"/>
  <c r="J623" i="6"/>
  <c r="J615" i="6"/>
  <c r="L615" i="6" s="1"/>
  <c r="N615" i="6" s="1"/>
  <c r="J607" i="6"/>
  <c r="J599" i="6"/>
  <c r="L599" i="6" s="1"/>
  <c r="N599" i="6" s="1"/>
  <c r="J591" i="6"/>
  <c r="J587" i="6"/>
  <c r="J583" i="6"/>
  <c r="J579" i="6"/>
  <c r="J575" i="6"/>
  <c r="J567" i="6"/>
  <c r="J559" i="6"/>
  <c r="J551" i="6"/>
  <c r="J543" i="6"/>
  <c r="J959" i="6"/>
  <c r="L959" i="6" s="1"/>
  <c r="N959" i="6" s="1"/>
  <c r="J955" i="6"/>
  <c r="J951" i="6"/>
  <c r="J947" i="6"/>
  <c r="J943" i="6"/>
  <c r="J939" i="6"/>
  <c r="J935" i="6"/>
  <c r="J931" i="6"/>
  <c r="J927" i="6"/>
  <c r="J923" i="6"/>
  <c r="J919" i="6"/>
  <c r="J915" i="6"/>
  <c r="J911" i="6"/>
  <c r="L911" i="6" s="1"/>
  <c r="J907" i="6"/>
  <c r="J903" i="6"/>
  <c r="J899" i="6"/>
  <c r="J895" i="6"/>
  <c r="J891" i="6"/>
  <c r="J887" i="6"/>
  <c r="L887" i="6" s="1"/>
  <c r="N887" i="6" s="1"/>
  <c r="J883" i="6"/>
  <c r="J879" i="6"/>
  <c r="J875" i="6"/>
  <c r="J871" i="6"/>
  <c r="J867" i="6"/>
  <c r="J863" i="6"/>
  <c r="J859" i="6"/>
  <c r="J855" i="6"/>
  <c r="J851" i="6"/>
  <c r="J847" i="6"/>
  <c r="J843" i="6"/>
  <c r="J839" i="6"/>
  <c r="J835" i="6"/>
  <c r="J831" i="6"/>
  <c r="J827" i="6"/>
  <c r="J823" i="6"/>
  <c r="J819" i="6"/>
  <c r="J815" i="6"/>
  <c r="J811" i="6"/>
  <c r="J807" i="6"/>
  <c r="J803" i="6"/>
  <c r="J799" i="6"/>
  <c r="J795" i="6"/>
  <c r="J791" i="6"/>
  <c r="J783" i="6"/>
  <c r="J779" i="6"/>
  <c r="L779" i="6" s="1"/>
  <c r="N779" i="6" s="1"/>
  <c r="J775" i="6"/>
  <c r="J771" i="6"/>
  <c r="L771" i="6" s="1"/>
  <c r="N771" i="6" s="1"/>
  <c r="J767" i="6"/>
  <c r="J763" i="6"/>
  <c r="J759" i="6"/>
  <c r="L759" i="6" s="1"/>
  <c r="N759" i="6" s="1"/>
  <c r="J755" i="6"/>
  <c r="L755" i="6" s="1"/>
  <c r="N755" i="6" s="1"/>
  <c r="J751" i="6"/>
  <c r="J747" i="6"/>
  <c r="L747" i="6" s="1"/>
  <c r="N747" i="6" s="1"/>
  <c r="J743" i="6"/>
  <c r="J739" i="6"/>
  <c r="J735" i="6"/>
  <c r="L735" i="6" s="1"/>
  <c r="N735" i="6" s="1"/>
  <c r="J731" i="6"/>
  <c r="J727" i="6"/>
  <c r="J723" i="6"/>
  <c r="J719" i="6"/>
  <c r="J711" i="6"/>
  <c r="J703" i="6"/>
  <c r="J695" i="6"/>
  <c r="L695" i="6" s="1"/>
  <c r="L682" i="6" s="1"/>
  <c r="N682" i="6" s="1"/>
  <c r="P682" i="6" s="1"/>
  <c r="J683" i="6"/>
  <c r="J675" i="6"/>
  <c r="L675" i="6" s="1"/>
  <c r="N675" i="6" s="1"/>
  <c r="J667" i="6"/>
  <c r="J659" i="6"/>
  <c r="L659" i="6" s="1"/>
  <c r="N659" i="6" s="1"/>
  <c r="J651" i="6"/>
  <c r="L651" i="6" s="1"/>
  <c r="N651" i="6" s="1"/>
  <c r="J643" i="6"/>
  <c r="J635" i="6"/>
  <c r="J627" i="6"/>
  <c r="J619" i="6"/>
  <c r="J611" i="6"/>
  <c r="J603" i="6"/>
  <c r="L603" i="6" s="1"/>
  <c r="N603" i="6" s="1"/>
  <c r="J571" i="6"/>
  <c r="J563" i="6"/>
  <c r="L563" i="6" s="1"/>
  <c r="N563" i="6" s="1"/>
  <c r="J555" i="6"/>
  <c r="J547" i="6"/>
  <c r="J958" i="6"/>
  <c r="J954" i="6"/>
  <c r="J950" i="6"/>
  <c r="J946" i="6"/>
  <c r="J942" i="6"/>
  <c r="J938" i="6"/>
  <c r="J934" i="6"/>
  <c r="J930" i="6"/>
  <c r="J926" i="6"/>
  <c r="J922" i="6"/>
  <c r="L922" i="6" s="1"/>
  <c r="N922" i="6" s="1"/>
  <c r="J918" i="6"/>
  <c r="J914" i="6"/>
  <c r="J910" i="6"/>
  <c r="J906" i="6"/>
  <c r="J902" i="6"/>
  <c r="J898" i="6"/>
  <c r="J894" i="6"/>
  <c r="L894" i="6" s="1"/>
  <c r="N894" i="6" s="1"/>
  <c r="J890" i="6"/>
  <c r="J886" i="6"/>
  <c r="J882" i="6"/>
  <c r="J878" i="6"/>
  <c r="J874" i="6"/>
  <c r="J870" i="6"/>
  <c r="J866" i="6"/>
  <c r="J862" i="6"/>
  <c r="J858" i="6"/>
  <c r="J854" i="6"/>
  <c r="J850" i="6"/>
  <c r="J846" i="6"/>
  <c r="J842" i="6"/>
  <c r="J838" i="6"/>
  <c r="J834" i="6"/>
  <c r="J830" i="6"/>
  <c r="J826" i="6"/>
  <c r="J822" i="6"/>
  <c r="J818" i="6"/>
  <c r="J814" i="6"/>
  <c r="J810" i="6"/>
  <c r="J806" i="6"/>
  <c r="J802" i="6"/>
  <c r="J798" i="6"/>
  <c r="J794" i="6"/>
  <c r="J790" i="6"/>
  <c r="J786" i="6"/>
  <c r="J782" i="6"/>
  <c r="J778" i="6"/>
  <c r="L778" i="6" s="1"/>
  <c r="N778" i="6" s="1"/>
  <c r="J774" i="6"/>
  <c r="L774" i="6" s="1"/>
  <c r="N774" i="6" s="1"/>
  <c r="J770" i="6"/>
  <c r="J766" i="6"/>
  <c r="J762" i="6"/>
  <c r="J758" i="6"/>
  <c r="L758" i="6" s="1"/>
  <c r="N758" i="6" s="1"/>
  <c r="J754" i="6"/>
  <c r="J750" i="6"/>
  <c r="J746" i="6"/>
  <c r="L746" i="6" s="1"/>
  <c r="N746" i="6" s="1"/>
  <c r="J742" i="6"/>
  <c r="J738" i="6"/>
  <c r="J734" i="6"/>
  <c r="L734" i="6" s="1"/>
  <c r="N734" i="6" s="1"/>
  <c r="J730" i="6"/>
  <c r="J726" i="6"/>
  <c r="J722" i="6"/>
  <c r="L722" i="6" s="1"/>
  <c r="N722" i="6" s="1"/>
  <c r="J718" i="6"/>
  <c r="J714" i="6"/>
  <c r="L714" i="6" s="1"/>
  <c r="N714" i="6" s="1"/>
  <c r="J710" i="6"/>
  <c r="J706" i="6"/>
  <c r="L706" i="6" s="1"/>
  <c r="N706" i="6" s="1"/>
  <c r="J702" i="6"/>
  <c r="J698" i="6"/>
  <c r="J694" i="6"/>
  <c r="J690" i="6"/>
  <c r="J686" i="6"/>
  <c r="J682" i="6"/>
  <c r="J678" i="6"/>
  <c r="J674" i="6"/>
  <c r="L674" i="6" s="1"/>
  <c r="N674" i="6" s="1"/>
  <c r="J670" i="6"/>
  <c r="J666" i="6"/>
  <c r="J662" i="6"/>
  <c r="J658" i="6"/>
  <c r="L658" i="6" s="1"/>
  <c r="N658" i="6" s="1"/>
  <c r="J654" i="6"/>
  <c r="L654" i="6" s="1"/>
  <c r="N654" i="6" s="1"/>
  <c r="J650" i="6"/>
  <c r="J646" i="6"/>
  <c r="J642" i="6"/>
  <c r="L642" i="6" s="1"/>
  <c r="N642" i="6" s="1"/>
  <c r="J638" i="6"/>
  <c r="L638" i="6" s="1"/>
  <c r="N638" i="6" s="1"/>
  <c r="J634" i="6"/>
  <c r="J630" i="6"/>
  <c r="J626" i="6"/>
  <c r="L626" i="6" s="1"/>
  <c r="N626" i="6" s="1"/>
  <c r="J622" i="6"/>
  <c r="J182" i="6"/>
  <c r="L182" i="6" s="1"/>
  <c r="N182" i="6" s="1"/>
  <c r="J178" i="6"/>
  <c r="J174" i="6"/>
  <c r="J170" i="6"/>
  <c r="J166" i="6"/>
  <c r="L166" i="6" s="1"/>
  <c r="N166" i="6" s="1"/>
  <c r="J162" i="6"/>
  <c r="L162" i="6" s="1"/>
  <c r="N162" i="6" s="1"/>
  <c r="J158" i="6"/>
  <c r="J154" i="6"/>
  <c r="J150" i="6"/>
  <c r="J146" i="6"/>
  <c r="J142" i="6"/>
  <c r="J138" i="6"/>
  <c r="L138" i="6" s="1"/>
  <c r="N138" i="6" s="1"/>
  <c r="J134" i="6"/>
  <c r="J130" i="6"/>
  <c r="L130" i="6" s="1"/>
  <c r="N130" i="6" s="1"/>
  <c r="J126" i="6"/>
  <c r="J29" i="6"/>
  <c r="L29" i="6" s="1"/>
  <c r="N29" i="6" s="1"/>
  <c r="J25" i="6"/>
  <c r="L25" i="6" s="1"/>
  <c r="N25" i="6" s="1"/>
  <c r="J21" i="6"/>
  <c r="J17" i="6"/>
  <c r="J13" i="6"/>
  <c r="J961" i="6"/>
  <c r="J917" i="6"/>
  <c r="J909" i="6"/>
  <c r="J901" i="6"/>
  <c r="J897" i="6"/>
  <c r="J889" i="6"/>
  <c r="J885" i="6"/>
  <c r="J877" i="6"/>
  <c r="J869" i="6"/>
  <c r="J861" i="6"/>
  <c r="J853" i="6"/>
  <c r="J845" i="6"/>
  <c r="J837" i="6"/>
  <c r="J829" i="6"/>
  <c r="J821" i="6"/>
  <c r="J817" i="6"/>
  <c r="L817" i="6" s="1"/>
  <c r="J809" i="6"/>
  <c r="J801" i="6"/>
  <c r="J793" i="6"/>
  <c r="J789" i="6"/>
  <c r="J781" i="6"/>
  <c r="J773" i="6"/>
  <c r="L773" i="6" s="1"/>
  <c r="N773" i="6" s="1"/>
  <c r="J769" i="6"/>
  <c r="J761" i="6"/>
  <c r="J753" i="6"/>
  <c r="J745" i="6"/>
  <c r="J741" i="6"/>
  <c r="J733" i="6"/>
  <c r="J725" i="6"/>
  <c r="J717" i="6"/>
  <c r="J709" i="6"/>
  <c r="J705" i="6"/>
  <c r="J697" i="6"/>
  <c r="J677" i="6"/>
  <c r="J645" i="6"/>
  <c r="J614" i="6"/>
  <c r="J609" i="6"/>
  <c r="J598" i="6"/>
  <c r="L598" i="6" s="1"/>
  <c r="N598" i="6" s="1"/>
  <c r="J531" i="6"/>
  <c r="J522" i="6"/>
  <c r="L522" i="6" s="1"/>
  <c r="N522" i="6" s="1"/>
  <c r="J513" i="6"/>
  <c r="J509" i="6"/>
  <c r="J505" i="6"/>
  <c r="J501" i="6"/>
  <c r="J497" i="6"/>
  <c r="J493" i="6"/>
  <c r="L493" i="6" s="1"/>
  <c r="N493" i="6" s="1"/>
  <c r="J489" i="6"/>
  <c r="L489" i="6" s="1"/>
  <c r="N489" i="6" s="1"/>
  <c r="J485" i="6"/>
  <c r="J481" i="6"/>
  <c r="J477" i="6"/>
  <c r="J473" i="6"/>
  <c r="J469" i="6"/>
  <c r="J689" i="6"/>
  <c r="J657" i="6"/>
  <c r="J625" i="6"/>
  <c r="L625" i="6" s="1"/>
  <c r="J593" i="6"/>
  <c r="L593" i="6" s="1"/>
  <c r="N593" i="6" s="1"/>
  <c r="J582" i="6"/>
  <c r="J577" i="6"/>
  <c r="J566" i="6"/>
  <c r="J561" i="6"/>
  <c r="J550" i="6"/>
  <c r="J545" i="6"/>
  <c r="J535" i="6"/>
  <c r="J526" i="6"/>
  <c r="J517" i="6"/>
  <c r="J167" i="6"/>
  <c r="L167" i="6" s="1"/>
  <c r="N167" i="6" s="1"/>
  <c r="J10" i="6"/>
  <c r="L10" i="6" s="1"/>
  <c r="N10" i="6" s="1"/>
  <c r="J6" i="6"/>
  <c r="J436" i="6"/>
  <c r="J408" i="6"/>
  <c r="J400" i="6"/>
  <c r="J392" i="6"/>
  <c r="J388" i="6"/>
  <c r="J380" i="6"/>
  <c r="J372" i="6"/>
  <c r="J364" i="6"/>
  <c r="J356" i="6"/>
  <c r="J352" i="6"/>
  <c r="J344" i="6"/>
  <c r="J336" i="6"/>
  <c r="J328" i="6"/>
  <c r="J320" i="6"/>
  <c r="J312" i="6"/>
  <c r="L312" i="6" s="1"/>
  <c r="N312" i="6" s="1"/>
  <c r="J304" i="6"/>
  <c r="J296" i="6"/>
  <c r="J288" i="6"/>
  <c r="J284" i="6"/>
  <c r="J276" i="6"/>
  <c r="J272" i="6"/>
  <c r="J264" i="6"/>
  <c r="J256" i="6"/>
  <c r="J248" i="6"/>
  <c r="L248" i="6" s="1"/>
  <c r="N248" i="6" s="1"/>
  <c r="J240" i="6"/>
  <c r="J236" i="6"/>
  <c r="J232" i="6"/>
  <c r="J228" i="6"/>
  <c r="J220" i="6"/>
  <c r="J216" i="6"/>
  <c r="J208" i="6"/>
  <c r="J200" i="6"/>
  <c r="J192" i="6"/>
  <c r="L192" i="6" s="1"/>
  <c r="N192" i="6" s="1"/>
  <c r="J184" i="6"/>
  <c r="J135" i="6"/>
  <c r="J122" i="6"/>
  <c r="L122" i="6" s="1"/>
  <c r="N122" i="6" s="1"/>
  <c r="J114" i="6"/>
  <c r="L114" i="6" s="1"/>
  <c r="N114" i="6" s="1"/>
  <c r="J106" i="6"/>
  <c r="L106" i="6" s="1"/>
  <c r="N106" i="6" s="1"/>
  <c r="J98" i="6"/>
  <c r="L98" i="6" s="1"/>
  <c r="N98" i="6" s="1"/>
  <c r="J94" i="6"/>
  <c r="J86" i="6"/>
  <c r="J82" i="6"/>
  <c r="J74" i="6"/>
  <c r="J66" i="6"/>
  <c r="J58" i="6"/>
  <c r="J50" i="6"/>
  <c r="J42" i="6"/>
  <c r="J34" i="6"/>
  <c r="J159" i="6"/>
  <c r="J669" i="6"/>
  <c r="J637" i="6"/>
  <c r="L637" i="6" s="1"/>
  <c r="N637" i="6" s="1"/>
  <c r="J618" i="6"/>
  <c r="J613" i="6"/>
  <c r="J602" i="6"/>
  <c r="L602" i="6" s="1"/>
  <c r="N602" i="6" s="1"/>
  <c r="J597" i="6"/>
  <c r="L597" i="6" s="1"/>
  <c r="N597" i="6" s="1"/>
  <c r="J539" i="6"/>
  <c r="J530" i="6"/>
  <c r="J521" i="6"/>
  <c r="J512" i="6"/>
  <c r="J508" i="6"/>
  <c r="J504" i="6"/>
  <c r="J500" i="6"/>
  <c r="J496" i="6"/>
  <c r="J492" i="6"/>
  <c r="J488" i="6"/>
  <c r="J484" i="6"/>
  <c r="J480" i="6"/>
  <c r="J476" i="6"/>
  <c r="J472" i="6"/>
  <c r="J468" i="6"/>
  <c r="J464" i="6"/>
  <c r="J460" i="6"/>
  <c r="J456" i="6"/>
  <c r="J452" i="6"/>
  <c r="J448" i="6"/>
  <c r="J444" i="6"/>
  <c r="J440" i="6"/>
  <c r="J432" i="6"/>
  <c r="J428" i="6"/>
  <c r="J424" i="6"/>
  <c r="J420" i="6"/>
  <c r="J416" i="6"/>
  <c r="J412" i="6"/>
  <c r="J404" i="6"/>
  <c r="J396" i="6"/>
  <c r="J384" i="6"/>
  <c r="J376" i="6"/>
  <c r="J368" i="6"/>
  <c r="J360" i="6"/>
  <c r="J348" i="6"/>
  <c r="J340" i="6"/>
  <c r="J332" i="6"/>
  <c r="J324" i="6"/>
  <c r="J316" i="6"/>
  <c r="J308" i="6"/>
  <c r="J300" i="6"/>
  <c r="J292" i="6"/>
  <c r="L292" i="6" s="1"/>
  <c r="N292" i="6" s="1"/>
  <c r="J280" i="6"/>
  <c r="J268" i="6"/>
  <c r="J260" i="6"/>
  <c r="L260" i="6" s="1"/>
  <c r="N260" i="6" s="1"/>
  <c r="J252" i="6"/>
  <c r="L252" i="6" s="1"/>
  <c r="N252" i="6" s="1"/>
  <c r="J224" i="6"/>
  <c r="J212" i="6"/>
  <c r="J204" i="6"/>
  <c r="J196" i="6"/>
  <c r="J188" i="6"/>
  <c r="J179" i="6"/>
  <c r="J118" i="6"/>
  <c r="L118" i="6" s="1"/>
  <c r="N118" i="6" s="1"/>
  <c r="J110" i="6"/>
  <c r="L110" i="6" s="1"/>
  <c r="N110" i="6" s="1"/>
  <c r="J90" i="6"/>
  <c r="J78" i="6"/>
  <c r="J70" i="6"/>
  <c r="J62" i="6"/>
  <c r="J54" i="6"/>
  <c r="J46" i="6"/>
  <c r="J38" i="6"/>
  <c r="J30" i="6"/>
  <c r="J681" i="6"/>
  <c r="L681" i="6" s="1"/>
  <c r="N681" i="6" s="1"/>
  <c r="J649" i="6"/>
  <c r="J586" i="6"/>
  <c r="J581" i="6"/>
  <c r="J570" i="6"/>
  <c r="J565" i="6"/>
  <c r="L565" i="6" s="1"/>
  <c r="L564" i="6" s="1"/>
  <c r="N564" i="6" s="1"/>
  <c r="P564" i="6" s="1"/>
  <c r="J554" i="6"/>
  <c r="J549" i="6"/>
  <c r="L549" i="6" s="1"/>
  <c r="N549" i="6" s="1"/>
  <c r="J534" i="6"/>
  <c r="J525" i="6"/>
  <c r="J693" i="6"/>
  <c r="J661" i="6"/>
  <c r="J629" i="6"/>
  <c r="J617" i="6"/>
  <c r="J606" i="6"/>
  <c r="J601" i="6"/>
  <c r="L601" i="6" s="1"/>
  <c r="N601" i="6" s="1"/>
  <c r="J538" i="6"/>
  <c r="J529" i="6"/>
  <c r="J515" i="6"/>
  <c r="L515" i="6" s="1"/>
  <c r="N515" i="6" s="1"/>
  <c r="J511" i="6"/>
  <c r="J507" i="6"/>
  <c r="J503" i="6"/>
  <c r="J499" i="6"/>
  <c r="J495" i="6"/>
  <c r="J491" i="6"/>
  <c r="J487" i="6"/>
  <c r="J483" i="6"/>
  <c r="J479" i="6"/>
  <c r="J475" i="6"/>
  <c r="J471" i="6"/>
  <c r="J467" i="6"/>
  <c r="J463" i="6"/>
  <c r="J459" i="6"/>
  <c r="J455" i="6"/>
  <c r="J451" i="6"/>
  <c r="J447" i="6"/>
  <c r="J443" i="6"/>
  <c r="J439" i="6"/>
  <c r="J435" i="6"/>
  <c r="J431" i="6"/>
  <c r="J427" i="6"/>
  <c r="J423" i="6"/>
  <c r="J419" i="6"/>
  <c r="J415" i="6"/>
  <c r="J411" i="6"/>
  <c r="J407" i="6"/>
  <c r="J403" i="6"/>
  <c r="J399" i="6"/>
  <c r="J395" i="6"/>
  <c r="J391" i="6"/>
  <c r="J387" i="6"/>
  <c r="J383" i="6"/>
  <c r="J379" i="6"/>
  <c r="J375" i="6"/>
  <c r="J371" i="6"/>
  <c r="J367" i="6"/>
  <c r="J363" i="6"/>
  <c r="J359" i="6"/>
  <c r="J355" i="6"/>
  <c r="J351" i="6"/>
  <c r="J347" i="6"/>
  <c r="J343" i="6"/>
  <c r="J339" i="6"/>
  <c r="J335" i="6"/>
  <c r="J331" i="6"/>
  <c r="J327" i="6"/>
  <c r="J323" i="6"/>
  <c r="J319" i="6"/>
  <c r="J315" i="6"/>
  <c r="J311" i="6"/>
  <c r="L311" i="6" s="1"/>
  <c r="N311" i="6" s="1"/>
  <c r="J307" i="6"/>
  <c r="J303" i="6"/>
  <c r="J299" i="6"/>
  <c r="J295" i="6"/>
  <c r="J291" i="6"/>
  <c r="L291" i="6" s="1"/>
  <c r="N291" i="6" s="1"/>
  <c r="J287" i="6"/>
  <c r="L287" i="6" s="1"/>
  <c r="N287" i="6" s="1"/>
  <c r="J283" i="6"/>
  <c r="J279" i="6"/>
  <c r="J275" i="6"/>
  <c r="J271" i="6"/>
  <c r="J267" i="6"/>
  <c r="J263" i="6"/>
  <c r="J259" i="6"/>
  <c r="L259" i="6" s="1"/>
  <c r="N259" i="6" s="1"/>
  <c r="J255" i="6"/>
  <c r="J243" i="6"/>
  <c r="L243" i="6" s="1"/>
  <c r="N243" i="6" s="1"/>
  <c r="J239" i="6"/>
  <c r="J235" i="6"/>
  <c r="J231" i="6"/>
  <c r="J227" i="6"/>
  <c r="J223" i="6"/>
  <c r="J219" i="6"/>
  <c r="J215" i="6"/>
  <c r="J211" i="6"/>
  <c r="J207" i="6"/>
  <c r="J203" i="6"/>
  <c r="J673" i="6"/>
  <c r="L673" i="6" s="1"/>
  <c r="N673" i="6" s="1"/>
  <c r="J641" i="6"/>
  <c r="L641" i="6" s="1"/>
  <c r="N641" i="6" s="1"/>
  <c r="J590" i="6"/>
  <c r="J585" i="6"/>
  <c r="J574" i="6"/>
  <c r="J569" i="6"/>
  <c r="J558" i="6"/>
  <c r="J553" i="6"/>
  <c r="J542" i="6"/>
  <c r="J533" i="6"/>
  <c r="J519" i="6"/>
  <c r="J151" i="6"/>
  <c r="J139" i="6"/>
  <c r="L139" i="6" s="1"/>
  <c r="N139" i="6" s="1"/>
  <c r="J14" i="6"/>
  <c r="J8" i="6"/>
  <c r="J402" i="6"/>
  <c r="J382" i="6"/>
  <c r="J374" i="6"/>
  <c r="J366" i="6"/>
  <c r="J358" i="6"/>
  <c r="J350" i="6"/>
  <c r="J342" i="6"/>
  <c r="J338" i="6"/>
  <c r="J330" i="6"/>
  <c r="J322" i="6"/>
  <c r="J314" i="6"/>
  <c r="J306" i="6"/>
  <c r="L306" i="6" s="1"/>
  <c r="N306" i="6" s="1"/>
  <c r="J298" i="6"/>
  <c r="J290" i="6"/>
  <c r="J282" i="6"/>
  <c r="J278" i="6"/>
  <c r="J270" i="6"/>
  <c r="J262" i="6"/>
  <c r="J254" i="6"/>
  <c r="J246" i="6"/>
  <c r="L246" i="6" s="1"/>
  <c r="N246" i="6" s="1"/>
  <c r="J238" i="6"/>
  <c r="J230" i="6"/>
  <c r="J222" i="6"/>
  <c r="J214" i="6"/>
  <c r="J210" i="6"/>
  <c r="J202" i="6"/>
  <c r="J194" i="6"/>
  <c r="J186" i="6"/>
  <c r="J163" i="6"/>
  <c r="L163" i="6" s="1"/>
  <c r="N163" i="6" s="1"/>
  <c r="J116" i="6"/>
  <c r="L116" i="6" s="1"/>
  <c r="N116" i="6" s="1"/>
  <c r="J108" i="6"/>
  <c r="L108" i="6" s="1"/>
  <c r="N108" i="6" s="1"/>
  <c r="J100" i="6"/>
  <c r="L100" i="6" s="1"/>
  <c r="N100" i="6" s="1"/>
  <c r="J92" i="6"/>
  <c r="J84" i="6"/>
  <c r="J76" i="6"/>
  <c r="J68" i="6"/>
  <c r="J60" i="6"/>
  <c r="J52" i="6"/>
  <c r="J44" i="6"/>
  <c r="J36" i="6"/>
  <c r="J26" i="6"/>
  <c r="L26" i="6" s="1"/>
  <c r="N26" i="6" s="1"/>
  <c r="J685" i="6"/>
  <c r="J653" i="6"/>
  <c r="L653" i="6" s="1"/>
  <c r="N653" i="6" s="1"/>
  <c r="J621" i="6"/>
  <c r="J610" i="6"/>
  <c r="J605" i="6"/>
  <c r="L605" i="6" s="1"/>
  <c r="N605" i="6" s="1"/>
  <c r="J537" i="6"/>
  <c r="J523" i="6"/>
  <c r="J514" i="6"/>
  <c r="L514" i="6" s="1"/>
  <c r="N514" i="6" s="1"/>
  <c r="J510" i="6"/>
  <c r="J506" i="6"/>
  <c r="J502" i="6"/>
  <c r="J498" i="6"/>
  <c r="J494" i="6"/>
  <c r="J490" i="6"/>
  <c r="L490" i="6" s="1"/>
  <c r="N490" i="6" s="1"/>
  <c r="J486" i="6"/>
  <c r="J482" i="6"/>
  <c r="J478" i="6"/>
  <c r="J474" i="6"/>
  <c r="J470" i="6"/>
  <c r="J466" i="6"/>
  <c r="J462" i="6"/>
  <c r="J458" i="6"/>
  <c r="J454" i="6"/>
  <c r="J450" i="6"/>
  <c r="J446" i="6"/>
  <c r="J442" i="6"/>
  <c r="J438" i="6"/>
  <c r="J434" i="6"/>
  <c r="J430" i="6"/>
  <c r="J426" i="6"/>
  <c r="J422" i="6"/>
  <c r="J418" i="6"/>
  <c r="J414" i="6"/>
  <c r="J410" i="6"/>
  <c r="J406" i="6"/>
  <c r="J398" i="6"/>
  <c r="J394" i="6"/>
  <c r="J390" i="6"/>
  <c r="J386" i="6"/>
  <c r="J378" i="6"/>
  <c r="J370" i="6"/>
  <c r="J362" i="6"/>
  <c r="J354" i="6"/>
  <c r="J346" i="6"/>
  <c r="J334" i="6"/>
  <c r="J326" i="6"/>
  <c r="J318" i="6"/>
  <c r="J310" i="6"/>
  <c r="J302" i="6"/>
  <c r="J294" i="6"/>
  <c r="J286" i="6"/>
  <c r="L286" i="6" s="1"/>
  <c r="N286" i="6" s="1"/>
  <c r="J274" i="6"/>
  <c r="L274" i="6" s="1"/>
  <c r="L262" i="6" s="1"/>
  <c r="N262" i="6" s="1"/>
  <c r="P262" i="6" s="1"/>
  <c r="J266" i="6"/>
  <c r="J258" i="6"/>
  <c r="L258" i="6" s="1"/>
  <c r="N258" i="6" s="1"/>
  <c r="J250" i="6"/>
  <c r="L250" i="6" s="1"/>
  <c r="N250" i="6" s="1"/>
  <c r="J242" i="6"/>
  <c r="L242" i="6" s="1"/>
  <c r="N242" i="6" s="1"/>
  <c r="J234" i="6"/>
  <c r="J226" i="6"/>
  <c r="J218" i="6"/>
  <c r="J206" i="6"/>
  <c r="J198" i="6"/>
  <c r="J190" i="6"/>
  <c r="L190" i="6" s="1"/>
  <c r="N190" i="6" s="1"/>
  <c r="J120" i="6"/>
  <c r="L120" i="6" s="1"/>
  <c r="N120" i="6" s="1"/>
  <c r="J112" i="6"/>
  <c r="L112" i="6" s="1"/>
  <c r="N112" i="6" s="1"/>
  <c r="J104" i="6"/>
  <c r="L104" i="6" s="1"/>
  <c r="N104" i="6" s="1"/>
  <c r="J96" i="6"/>
  <c r="J88" i="6"/>
  <c r="J80" i="6"/>
  <c r="J72" i="6"/>
  <c r="J64" i="6"/>
  <c r="J56" i="6"/>
  <c r="J48" i="6"/>
  <c r="J40" i="6"/>
  <c r="J32" i="6"/>
  <c r="J39" i="6"/>
  <c r="J633" i="6"/>
  <c r="J449" i="6"/>
  <c r="J417" i="6"/>
  <c r="J385" i="6"/>
  <c r="J353" i="6"/>
  <c r="J321" i="6"/>
  <c r="L321" i="6" s="1"/>
  <c r="L313" i="6" s="1"/>
  <c r="N313" i="6" s="1"/>
  <c r="P313" i="6" s="1"/>
  <c r="J289" i="6"/>
  <c r="J257" i="6"/>
  <c r="J221" i="6"/>
  <c r="J191" i="6"/>
  <c r="L191" i="6" s="1"/>
  <c r="N191" i="6" s="1"/>
  <c r="J123" i="6"/>
  <c r="L123" i="6" s="1"/>
  <c r="N123" i="6" s="1"/>
  <c r="J107" i="6"/>
  <c r="L107" i="6" s="1"/>
  <c r="N107" i="6" s="1"/>
  <c r="J97" i="6"/>
  <c r="L97" i="6" s="1"/>
  <c r="N97" i="6" s="1"/>
  <c r="J81" i="6"/>
  <c r="J65" i="6"/>
  <c r="J49" i="6"/>
  <c r="J33" i="6"/>
  <c r="J5" i="6"/>
  <c r="J409" i="6"/>
  <c r="J345" i="6"/>
  <c r="J213" i="6"/>
  <c r="J195" i="6"/>
  <c r="J111" i="6"/>
  <c r="L111" i="6" s="1"/>
  <c r="N111" i="6" s="1"/>
  <c r="J85" i="6"/>
  <c r="J69" i="6"/>
  <c r="J53" i="6"/>
  <c r="J37" i="6"/>
  <c r="J9" i="6"/>
  <c r="J594" i="6"/>
  <c r="L594" i="6" s="1"/>
  <c r="N594" i="6" s="1"/>
  <c r="J573" i="6"/>
  <c r="J461" i="6"/>
  <c r="J429" i="6"/>
  <c r="J397" i="6"/>
  <c r="J365" i="6"/>
  <c r="J333" i="6"/>
  <c r="J301" i="6"/>
  <c r="J269" i="6"/>
  <c r="J245" i="6"/>
  <c r="L245" i="6" s="1"/>
  <c r="N245" i="6" s="1"/>
  <c r="J233" i="6"/>
  <c r="J201" i="6"/>
  <c r="J185" i="6"/>
  <c r="J117" i="6"/>
  <c r="L117" i="6" s="1"/>
  <c r="N117" i="6" s="1"/>
  <c r="J91" i="6"/>
  <c r="J75" i="6"/>
  <c r="J59" i="6"/>
  <c r="J43" i="6"/>
  <c r="J18" i="6"/>
  <c r="J441" i="6"/>
  <c r="J377" i="6"/>
  <c r="J313" i="6"/>
  <c r="J281" i="6"/>
  <c r="J171" i="6"/>
  <c r="J143" i="6"/>
  <c r="J199" i="6"/>
  <c r="J127" i="6"/>
  <c r="L127" i="6" s="1"/>
  <c r="N127" i="6" s="1"/>
  <c r="J89" i="6"/>
  <c r="J57" i="6"/>
  <c r="J22" i="6"/>
  <c r="L22" i="6" s="1"/>
  <c r="N22" i="6" s="1"/>
  <c r="J578" i="6"/>
  <c r="J557" i="6"/>
  <c r="J453" i="6"/>
  <c r="J421" i="6"/>
  <c r="J389" i="6"/>
  <c r="J357" i="6"/>
  <c r="J325" i="6"/>
  <c r="J293" i="6"/>
  <c r="L293" i="6" s="1"/>
  <c r="N293" i="6" s="1"/>
  <c r="J261" i="6"/>
  <c r="L261" i="6" s="1"/>
  <c r="N261" i="6" s="1"/>
  <c r="J249" i="6"/>
  <c r="L249" i="6" s="1"/>
  <c r="N249" i="6" s="1"/>
  <c r="J225" i="6"/>
  <c r="J189" i="6"/>
  <c r="L189" i="6" s="1"/>
  <c r="N189" i="6" s="1"/>
  <c r="J155" i="6"/>
  <c r="J121" i="6"/>
  <c r="L121" i="6" s="1"/>
  <c r="N121" i="6" s="1"/>
  <c r="J105" i="6"/>
  <c r="L105" i="6" s="1"/>
  <c r="N105" i="6" s="1"/>
  <c r="J95" i="6"/>
  <c r="J79" i="6"/>
  <c r="J63" i="6"/>
  <c r="J47" i="6"/>
  <c r="J31" i="6"/>
  <c r="J527" i="6"/>
  <c r="J465" i="6"/>
  <c r="J433" i="6"/>
  <c r="J401" i="6"/>
  <c r="J369" i="6"/>
  <c r="J337" i="6"/>
  <c r="J305" i="6"/>
  <c r="L305" i="6" s="1"/>
  <c r="N305" i="6" s="1"/>
  <c r="J273" i="6"/>
  <c r="J237" i="6"/>
  <c r="J205" i="6"/>
  <c r="J183" i="6"/>
  <c r="L183" i="6" s="1"/>
  <c r="N183" i="6" s="1"/>
  <c r="J73" i="6"/>
  <c r="J41" i="6"/>
  <c r="J562" i="6"/>
  <c r="L562" i="6" s="1"/>
  <c r="N562" i="6" s="1"/>
  <c r="J541" i="6"/>
  <c r="J445" i="6"/>
  <c r="J413" i="6"/>
  <c r="J381" i="6"/>
  <c r="J349" i="6"/>
  <c r="J317" i="6"/>
  <c r="J285" i="6"/>
  <c r="J253" i="6"/>
  <c r="L253" i="6" s="1"/>
  <c r="N253" i="6" s="1"/>
  <c r="J217" i="6"/>
  <c r="J193" i="6"/>
  <c r="J175" i="6"/>
  <c r="J109" i="6"/>
  <c r="L109" i="6" s="1"/>
  <c r="N109" i="6" s="1"/>
  <c r="J99" i="6"/>
  <c r="L99" i="6" s="1"/>
  <c r="N99" i="6" s="1"/>
  <c r="J83" i="6"/>
  <c r="J67" i="6"/>
  <c r="J51" i="6"/>
  <c r="J35" i="6"/>
  <c r="J7" i="6"/>
  <c r="J187" i="6"/>
  <c r="J119" i="6"/>
  <c r="L119" i="6" s="1"/>
  <c r="N119" i="6" s="1"/>
  <c r="J93" i="6"/>
  <c r="J77" i="6"/>
  <c r="J45" i="6"/>
  <c r="J589" i="6"/>
  <c r="J546" i="6"/>
  <c r="J405" i="6"/>
  <c r="J309" i="6"/>
  <c r="J277" i="6"/>
  <c r="J209" i="6"/>
  <c r="J131" i="6"/>
  <c r="J87" i="6"/>
  <c r="J55" i="6"/>
  <c r="J518" i="6"/>
  <c r="J457" i="6"/>
  <c r="J425" i="6"/>
  <c r="J393" i="6"/>
  <c r="J361" i="6"/>
  <c r="J329" i="6"/>
  <c r="J297" i="6"/>
  <c r="J265" i="6"/>
  <c r="J229" i="6"/>
  <c r="J103" i="6"/>
  <c r="L103" i="6" s="1"/>
  <c r="N103" i="6" s="1"/>
  <c r="J61" i="6"/>
  <c r="J665" i="6"/>
  <c r="J437" i="6"/>
  <c r="J373" i="6"/>
  <c r="J341" i="6"/>
  <c r="J241" i="6"/>
  <c r="L241" i="6" s="1"/>
  <c r="N241" i="6" s="1"/>
  <c r="J197" i="6"/>
  <c r="J113" i="6"/>
  <c r="L113" i="6" s="1"/>
  <c r="N113" i="6" s="1"/>
  <c r="J71" i="6"/>
  <c r="J6" i="1"/>
  <c r="J14" i="1"/>
  <c r="J22" i="1"/>
  <c r="K22" i="1" s="1"/>
  <c r="J30" i="1"/>
  <c r="J38" i="1"/>
  <c r="J46" i="1"/>
  <c r="J54" i="1"/>
  <c r="J62" i="1"/>
  <c r="J70" i="1"/>
  <c r="J78" i="1"/>
  <c r="J86" i="1"/>
  <c r="J94" i="1"/>
  <c r="J110" i="1"/>
  <c r="K110" i="1" s="1"/>
  <c r="J118" i="1"/>
  <c r="K118" i="1" s="1"/>
  <c r="J126" i="1"/>
  <c r="J134" i="1"/>
  <c r="J142" i="1"/>
  <c r="J150" i="1"/>
  <c r="J158" i="1"/>
  <c r="J166" i="1"/>
  <c r="K166" i="1" s="1"/>
  <c r="J174" i="1"/>
  <c r="J182" i="1"/>
  <c r="K182" i="1" s="1"/>
  <c r="J190" i="1"/>
  <c r="K190" i="1" s="1"/>
  <c r="J198" i="1"/>
  <c r="J206" i="1"/>
  <c r="J214" i="1"/>
  <c r="J222" i="1"/>
  <c r="J230" i="1"/>
  <c r="J238" i="1"/>
  <c r="J246" i="1"/>
  <c r="K246" i="1" s="1"/>
  <c r="J254" i="1"/>
  <c r="J262" i="1"/>
  <c r="J270" i="1"/>
  <c r="J278" i="1"/>
  <c r="J286" i="1"/>
  <c r="K286" i="1" s="1"/>
  <c r="J294" i="1"/>
  <c r="J302" i="1"/>
  <c r="J310" i="1"/>
  <c r="J318" i="1"/>
  <c r="J326" i="1"/>
  <c r="J334" i="1"/>
  <c r="J342" i="1"/>
  <c r="J350" i="1"/>
  <c r="J358" i="1"/>
  <c r="J366" i="1"/>
  <c r="J374" i="1"/>
  <c r="J382" i="1"/>
  <c r="J390" i="1"/>
  <c r="J398" i="1"/>
  <c r="J406" i="1"/>
  <c r="J414" i="1"/>
  <c r="J422" i="1"/>
  <c r="J430" i="1"/>
  <c r="J438" i="1"/>
  <c r="J446" i="1"/>
  <c r="J454" i="1"/>
  <c r="J462" i="1"/>
  <c r="J470" i="1"/>
  <c r="J478" i="1"/>
  <c r="J486" i="1"/>
  <c r="J494" i="1"/>
  <c r="J502" i="1"/>
  <c r="J7" i="1"/>
  <c r="J15" i="1"/>
  <c r="J23" i="1"/>
  <c r="K23" i="1" s="1"/>
  <c r="J31" i="1"/>
  <c r="J39" i="1"/>
  <c r="J47" i="1"/>
  <c r="J55" i="1"/>
  <c r="J63" i="1"/>
  <c r="J71" i="1"/>
  <c r="J79" i="1"/>
  <c r="J87" i="1"/>
  <c r="J95" i="1"/>
  <c r="J103" i="1"/>
  <c r="K103" i="1" s="1"/>
  <c r="J111" i="1"/>
  <c r="K111" i="1" s="1"/>
  <c r="J119" i="1"/>
  <c r="K119" i="1" s="1"/>
  <c r="J127" i="1"/>
  <c r="K127" i="1" s="1"/>
  <c r="J135" i="1"/>
  <c r="J143" i="1"/>
  <c r="J151" i="1"/>
  <c r="J159" i="1"/>
  <c r="J167" i="1"/>
  <c r="K167" i="1" s="1"/>
  <c r="J175" i="1"/>
  <c r="J183" i="1"/>
  <c r="K183" i="1" s="1"/>
  <c r="J191" i="1"/>
  <c r="K191" i="1" s="1"/>
  <c r="J199" i="1"/>
  <c r="J207" i="1"/>
  <c r="J215" i="1"/>
  <c r="J223" i="1"/>
  <c r="J231" i="1"/>
  <c r="J239" i="1"/>
  <c r="J255" i="1"/>
  <c r="J263" i="1"/>
  <c r="J271" i="1"/>
  <c r="J279" i="1"/>
  <c r="J287" i="1"/>
  <c r="K287" i="1" s="1"/>
  <c r="J295" i="1"/>
  <c r="J303" i="1"/>
  <c r="J311" i="1"/>
  <c r="K311" i="1" s="1"/>
  <c r="J319" i="1"/>
  <c r="J327" i="1"/>
  <c r="J335" i="1"/>
  <c r="J343" i="1"/>
  <c r="J351" i="1"/>
  <c r="J359" i="1"/>
  <c r="J367" i="1"/>
  <c r="J375" i="1"/>
  <c r="J383" i="1"/>
  <c r="J391" i="1"/>
  <c r="J399" i="1"/>
  <c r="J407" i="1"/>
  <c r="J415" i="1"/>
  <c r="J423" i="1"/>
  <c r="J431" i="1"/>
  <c r="J439" i="1"/>
  <c r="J447" i="1"/>
  <c r="J455" i="1"/>
  <c r="J463" i="1"/>
  <c r="J471" i="1"/>
  <c r="J479" i="1"/>
  <c r="J487" i="1"/>
  <c r="J495" i="1"/>
  <c r="J503" i="1"/>
  <c r="J8" i="1"/>
  <c r="J16" i="1"/>
  <c r="J24" i="1"/>
  <c r="K24" i="1" s="1"/>
  <c r="J32" i="1"/>
  <c r="J40" i="1"/>
  <c r="J48" i="1"/>
  <c r="J56" i="1"/>
  <c r="J64" i="1"/>
  <c r="J72" i="1"/>
  <c r="J80" i="1"/>
  <c r="J88" i="1"/>
  <c r="J96" i="1"/>
  <c r="J104" i="1"/>
  <c r="K104" i="1" s="1"/>
  <c r="J112" i="1"/>
  <c r="K112" i="1" s="1"/>
  <c r="J120" i="1"/>
  <c r="K120" i="1" s="1"/>
  <c r="J128" i="1"/>
  <c r="K128" i="1" s="1"/>
  <c r="J136" i="1"/>
  <c r="J144" i="1"/>
  <c r="J152" i="1"/>
  <c r="J160" i="1"/>
  <c r="J168" i="1"/>
  <c r="J176" i="1"/>
  <c r="J184" i="1"/>
  <c r="J192" i="1"/>
  <c r="K192" i="1" s="1"/>
  <c r="J200" i="1"/>
  <c r="J208" i="1"/>
  <c r="J216" i="1"/>
  <c r="J224" i="1"/>
  <c r="J232" i="1"/>
  <c r="J240" i="1"/>
  <c r="J248" i="1"/>
  <c r="K248" i="1" s="1"/>
  <c r="J256" i="1"/>
  <c r="J264" i="1"/>
  <c r="J272" i="1"/>
  <c r="J280" i="1"/>
  <c r="J288" i="1"/>
  <c r="J296" i="1"/>
  <c r="J304" i="1"/>
  <c r="J312" i="1"/>
  <c r="K312" i="1" s="1"/>
  <c r="J320" i="1"/>
  <c r="J328" i="1"/>
  <c r="J336" i="1"/>
  <c r="J344" i="1"/>
  <c r="J352" i="1"/>
  <c r="J360" i="1"/>
  <c r="J368" i="1"/>
  <c r="J376" i="1"/>
  <c r="J384" i="1"/>
  <c r="J392" i="1"/>
  <c r="J400" i="1"/>
  <c r="J408" i="1"/>
  <c r="J416" i="1"/>
  <c r="J424" i="1"/>
  <c r="J432" i="1"/>
  <c r="J440" i="1"/>
  <c r="J448" i="1"/>
  <c r="J456" i="1"/>
  <c r="J464" i="1"/>
  <c r="J472" i="1"/>
  <c r="J480" i="1"/>
  <c r="J488" i="1"/>
  <c r="J496" i="1"/>
  <c r="J504" i="1"/>
  <c r="J9" i="1"/>
  <c r="K9" i="1" s="1"/>
  <c r="J17" i="1"/>
  <c r="J25" i="1"/>
  <c r="K25" i="1" s="1"/>
  <c r="J33" i="1"/>
  <c r="J41" i="1"/>
  <c r="J49" i="1"/>
  <c r="J57" i="1"/>
  <c r="J65" i="1"/>
  <c r="J73" i="1"/>
  <c r="J81" i="1"/>
  <c r="J89" i="1"/>
  <c r="J97" i="1"/>
  <c r="K97" i="1" s="1"/>
  <c r="J105" i="1"/>
  <c r="K105" i="1" s="1"/>
  <c r="J113" i="1"/>
  <c r="K113" i="1" s="1"/>
  <c r="J121" i="1"/>
  <c r="K121" i="1" s="1"/>
  <c r="J129" i="1"/>
  <c r="K129" i="1" s="1"/>
  <c r="J137" i="1"/>
  <c r="K137" i="1" s="1"/>
  <c r="J145" i="1"/>
  <c r="J153" i="1"/>
  <c r="J10" i="1"/>
  <c r="K10" i="1" s="1"/>
  <c r="J18" i="1"/>
  <c r="J26" i="1"/>
  <c r="K26" i="1" s="1"/>
  <c r="J34" i="1"/>
  <c r="J42" i="1"/>
  <c r="J50" i="1"/>
  <c r="J58" i="1"/>
  <c r="J66" i="1"/>
  <c r="J74" i="1"/>
  <c r="J82" i="1"/>
  <c r="J90" i="1"/>
  <c r="J98" i="1"/>
  <c r="K98" i="1" s="1"/>
  <c r="J106" i="1"/>
  <c r="K106" i="1" s="1"/>
  <c r="J114" i="1"/>
  <c r="K114" i="1" s="1"/>
  <c r="J122" i="1"/>
  <c r="K122" i="1" s="1"/>
  <c r="J130" i="1"/>
  <c r="K130" i="1" s="1"/>
  <c r="J138" i="1"/>
  <c r="K138" i="1" s="1"/>
  <c r="J146" i="1"/>
  <c r="J154" i="1"/>
  <c r="J162" i="1"/>
  <c r="K162" i="1" s="1"/>
  <c r="J170" i="1"/>
  <c r="J178" i="1"/>
  <c r="J186" i="1"/>
  <c r="J194" i="1"/>
  <c r="J202" i="1"/>
  <c r="J210" i="1"/>
  <c r="J218" i="1"/>
  <c r="J226" i="1"/>
  <c r="J234" i="1"/>
  <c r="J242" i="1"/>
  <c r="K242" i="1" s="1"/>
  <c r="J250" i="1"/>
  <c r="K250" i="1" s="1"/>
  <c r="J258" i="1"/>
  <c r="K258" i="1" s="1"/>
  <c r="J266" i="1"/>
  <c r="J274" i="1"/>
  <c r="K274" i="1" s="1"/>
  <c r="J282" i="1"/>
  <c r="J290" i="1"/>
  <c r="J298" i="1"/>
  <c r="J306" i="1"/>
  <c r="K306" i="1" s="1"/>
  <c r="J314" i="1"/>
  <c r="J322" i="1"/>
  <c r="J330" i="1"/>
  <c r="J338" i="1"/>
  <c r="J346" i="1"/>
  <c r="J354" i="1"/>
  <c r="J362" i="1"/>
  <c r="J370" i="1"/>
  <c r="J378" i="1"/>
  <c r="J386" i="1"/>
  <c r="J394" i="1"/>
  <c r="J402" i="1"/>
  <c r="J410" i="1"/>
  <c r="J418" i="1"/>
  <c r="J426" i="1"/>
  <c r="J434" i="1"/>
  <c r="J442" i="1"/>
  <c r="J450" i="1"/>
  <c r="J458" i="1"/>
  <c r="J466" i="1"/>
  <c r="J474" i="1"/>
  <c r="J482" i="1"/>
  <c r="J490" i="1"/>
  <c r="K490" i="1" s="1"/>
  <c r="J498" i="1"/>
  <c r="J506" i="1"/>
  <c r="J11" i="1"/>
  <c r="J19" i="1"/>
  <c r="J27" i="1"/>
  <c r="K27" i="1" s="1"/>
  <c r="J35" i="1"/>
  <c r="J43" i="1"/>
  <c r="J51" i="1"/>
  <c r="J59" i="1"/>
  <c r="J67" i="1"/>
  <c r="J75" i="1"/>
  <c r="J83" i="1"/>
  <c r="J91" i="1"/>
  <c r="J99" i="1"/>
  <c r="K99" i="1" s="1"/>
  <c r="J107" i="1"/>
  <c r="K107" i="1" s="1"/>
  <c r="J123" i="1"/>
  <c r="K123" i="1" s="1"/>
  <c r="J131" i="1"/>
  <c r="J139" i="1"/>
  <c r="K139" i="1" s="1"/>
  <c r="J155" i="1"/>
  <c r="J163" i="1"/>
  <c r="K163" i="1" s="1"/>
  <c r="J171" i="1"/>
  <c r="J179" i="1"/>
  <c r="J187" i="1"/>
  <c r="J195" i="1"/>
  <c r="J203" i="1"/>
  <c r="J211" i="1"/>
  <c r="J219" i="1"/>
  <c r="J227" i="1"/>
  <c r="J235" i="1"/>
  <c r="J243" i="1"/>
  <c r="K243" i="1" s="1"/>
  <c r="J259" i="1"/>
  <c r="K259" i="1" s="1"/>
  <c r="J267" i="1"/>
  <c r="J275" i="1"/>
  <c r="J283" i="1"/>
  <c r="J291" i="1"/>
  <c r="K291" i="1" s="1"/>
  <c r="J299" i="1"/>
  <c r="J307" i="1"/>
  <c r="J315" i="1"/>
  <c r="J323" i="1"/>
  <c r="J331" i="1"/>
  <c r="J339" i="1"/>
  <c r="J347" i="1"/>
  <c r="J355" i="1"/>
  <c r="J363" i="1"/>
  <c r="J371" i="1"/>
  <c r="J379" i="1"/>
  <c r="J387" i="1"/>
  <c r="J395" i="1"/>
  <c r="J403" i="1"/>
  <c r="J411" i="1"/>
  <c r="J419" i="1"/>
  <c r="J427" i="1"/>
  <c r="J435" i="1"/>
  <c r="J443" i="1"/>
  <c r="J451" i="1"/>
  <c r="J459" i="1"/>
  <c r="J467" i="1"/>
  <c r="J475" i="1"/>
  <c r="J483" i="1"/>
  <c r="J491" i="1"/>
  <c r="J499" i="1"/>
  <c r="J507" i="1"/>
  <c r="J12" i="1"/>
  <c r="J20" i="1"/>
  <c r="J28" i="1"/>
  <c r="K28" i="1" s="1"/>
  <c r="J36" i="1"/>
  <c r="J44" i="1"/>
  <c r="J52" i="1"/>
  <c r="J60" i="1"/>
  <c r="J68" i="1"/>
  <c r="J76" i="1"/>
  <c r="J84" i="1"/>
  <c r="J92" i="1"/>
  <c r="J100" i="1"/>
  <c r="K100" i="1" s="1"/>
  <c r="J108" i="1"/>
  <c r="K108" i="1" s="1"/>
  <c r="J116" i="1"/>
  <c r="K116" i="1" s="1"/>
  <c r="J124" i="1"/>
  <c r="J132" i="1"/>
  <c r="J140" i="1"/>
  <c r="J156" i="1"/>
  <c r="J164" i="1"/>
  <c r="K164" i="1" s="1"/>
  <c r="J172" i="1"/>
  <c r="J180" i="1"/>
  <c r="J188" i="1"/>
  <c r="J196" i="1"/>
  <c r="J204" i="1"/>
  <c r="J212" i="1"/>
  <c r="J220" i="1"/>
  <c r="J228" i="1"/>
  <c r="J236" i="1"/>
  <c r="J252" i="1"/>
  <c r="K252" i="1" s="1"/>
  <c r="J260" i="1"/>
  <c r="K260" i="1" s="1"/>
  <c r="J268" i="1"/>
  <c r="J276" i="1"/>
  <c r="J284" i="1"/>
  <c r="J292" i="1"/>
  <c r="K292" i="1" s="1"/>
  <c r="J300" i="1"/>
  <c r="J308" i="1"/>
  <c r="J316" i="1"/>
  <c r="J324" i="1"/>
  <c r="J332" i="1"/>
  <c r="J340" i="1"/>
  <c r="J348" i="1"/>
  <c r="J356" i="1"/>
  <c r="J364" i="1"/>
  <c r="J372" i="1"/>
  <c r="J380" i="1"/>
  <c r="J388" i="1"/>
  <c r="J396" i="1"/>
  <c r="J404" i="1"/>
  <c r="J412" i="1"/>
  <c r="J420" i="1"/>
  <c r="J428" i="1"/>
  <c r="J436" i="1"/>
  <c r="J444" i="1"/>
  <c r="J452" i="1"/>
  <c r="J460" i="1"/>
  <c r="J468" i="1"/>
  <c r="J476" i="1"/>
  <c r="J484" i="1"/>
  <c r="J492" i="1"/>
  <c r="J500" i="1"/>
  <c r="J508" i="1"/>
  <c r="J954" i="1"/>
  <c r="J938" i="1"/>
  <c r="J930" i="1"/>
  <c r="J922" i="1"/>
  <c r="K922" i="1" s="1"/>
  <c r="J914" i="1"/>
  <c r="J906" i="1"/>
  <c r="J898" i="1"/>
  <c r="J890" i="1"/>
  <c r="J882" i="1"/>
  <c r="J874" i="1"/>
  <c r="J858" i="1"/>
  <c r="J850" i="1"/>
  <c r="J842" i="1"/>
  <c r="J834" i="1"/>
  <c r="J826" i="1"/>
  <c r="J818" i="1"/>
  <c r="J810" i="1"/>
  <c r="J802" i="1"/>
  <c r="J794" i="1"/>
  <c r="J786" i="1"/>
  <c r="J778" i="1"/>
  <c r="K778" i="1" s="1"/>
  <c r="J770" i="1"/>
  <c r="J762" i="1"/>
  <c r="J754" i="1"/>
  <c r="J746" i="1"/>
  <c r="K746" i="1" s="1"/>
  <c r="J738" i="1"/>
  <c r="J730" i="1"/>
  <c r="J722" i="1"/>
  <c r="K722" i="1" s="1"/>
  <c r="J714" i="1"/>
  <c r="K714" i="1" s="1"/>
  <c r="J706" i="1"/>
  <c r="K706" i="1" s="1"/>
  <c r="J698" i="1"/>
  <c r="J690" i="1"/>
  <c r="J682" i="1"/>
  <c r="J674" i="1"/>
  <c r="K674" i="1" s="1"/>
  <c r="J666" i="1"/>
  <c r="J658" i="1"/>
  <c r="K658" i="1" s="1"/>
  <c r="J650" i="1"/>
  <c r="J642" i="1"/>
  <c r="K642" i="1" s="1"/>
  <c r="J634" i="1"/>
  <c r="J626" i="1"/>
  <c r="K626" i="1" s="1"/>
  <c r="J618" i="1"/>
  <c r="J610" i="1"/>
  <c r="J602" i="1"/>
  <c r="K602" i="1" s="1"/>
  <c r="J594" i="1"/>
  <c r="K594" i="1" s="1"/>
  <c r="J586" i="1"/>
  <c r="J578" i="1"/>
  <c r="J570" i="1"/>
  <c r="J562" i="1"/>
  <c r="K562" i="1" s="1"/>
  <c r="J554" i="1"/>
  <c r="J546" i="1"/>
  <c r="J538" i="1"/>
  <c r="J530" i="1"/>
  <c r="J522" i="1"/>
  <c r="K522" i="1" s="1"/>
  <c r="J514" i="1"/>
  <c r="K514" i="1" s="1"/>
  <c r="J497" i="1"/>
  <c r="J465" i="1"/>
  <c r="J433" i="1"/>
  <c r="J401" i="1"/>
  <c r="J369" i="1"/>
  <c r="J337" i="1"/>
  <c r="J305" i="1"/>
  <c r="K305" i="1" s="1"/>
  <c r="J273" i="1"/>
  <c r="J221" i="1"/>
  <c r="J189" i="1"/>
  <c r="K189" i="1" s="1"/>
  <c r="J157" i="1"/>
  <c r="J61" i="1"/>
  <c r="J5" i="1"/>
  <c r="J946" i="1"/>
  <c r="J866" i="1"/>
  <c r="J961" i="1"/>
  <c r="J953" i="1"/>
  <c r="J945" i="1"/>
  <c r="J937" i="1"/>
  <c r="J929" i="1"/>
  <c r="J921" i="1"/>
  <c r="K921" i="1" s="1"/>
  <c r="J913" i="1"/>
  <c r="J905" i="1"/>
  <c r="J897" i="1"/>
  <c r="J889" i="1"/>
  <c r="J881" i="1"/>
  <c r="J873" i="1"/>
  <c r="J865" i="1"/>
  <c r="J857" i="1"/>
  <c r="J849" i="1"/>
  <c r="J841" i="1"/>
  <c r="J833" i="1"/>
  <c r="J825" i="1"/>
  <c r="J817" i="1"/>
  <c r="K817" i="1" s="1"/>
  <c r="J809" i="1"/>
  <c r="J801" i="1"/>
  <c r="J793" i="1"/>
  <c r="J785" i="1"/>
  <c r="J777" i="1"/>
  <c r="J769" i="1"/>
  <c r="J761" i="1"/>
  <c r="J753" i="1"/>
  <c r="J745" i="1"/>
  <c r="J737" i="1"/>
  <c r="J729" i="1"/>
  <c r="J721" i="1"/>
  <c r="K721" i="1" s="1"/>
  <c r="J713" i="1"/>
  <c r="K713" i="1" s="1"/>
  <c r="J705" i="1"/>
  <c r="J697" i="1"/>
  <c r="J689" i="1"/>
  <c r="J681" i="1"/>
  <c r="K681" i="1" s="1"/>
  <c r="J673" i="1"/>
  <c r="K673" i="1" s="1"/>
  <c r="J665" i="1"/>
  <c r="J657" i="1"/>
  <c r="J649" i="1"/>
  <c r="J641" i="1"/>
  <c r="K641" i="1" s="1"/>
  <c r="J633" i="1"/>
  <c r="J625" i="1"/>
  <c r="K625" i="1" s="1"/>
  <c r="J617" i="1"/>
  <c r="J609" i="1"/>
  <c r="J601" i="1"/>
  <c r="K601" i="1" s="1"/>
  <c r="J593" i="1"/>
  <c r="K593" i="1" s="1"/>
  <c r="J585" i="1"/>
  <c r="J577" i="1"/>
  <c r="J569" i="1"/>
  <c r="J561" i="1"/>
  <c r="J553" i="1"/>
  <c r="J545" i="1"/>
  <c r="J537" i="1"/>
  <c r="J529" i="1"/>
  <c r="J521" i="1"/>
  <c r="J513" i="1"/>
  <c r="J493" i="1"/>
  <c r="K493" i="1" s="1"/>
  <c r="J461" i="1"/>
  <c r="J429" i="1"/>
  <c r="J397" i="1"/>
  <c r="J365" i="1"/>
  <c r="J333" i="1"/>
  <c r="J301" i="1"/>
  <c r="J269" i="1"/>
  <c r="J245" i="1"/>
  <c r="K245" i="1" s="1"/>
  <c r="J217" i="1"/>
  <c r="J185" i="1"/>
  <c r="J149" i="1"/>
  <c r="K149" i="1" s="1"/>
  <c r="J109" i="1"/>
  <c r="K109" i="1" s="1"/>
  <c r="J53" i="1"/>
  <c r="J960" i="1"/>
  <c r="K960" i="1" s="1"/>
  <c r="J952" i="1"/>
  <c r="J944" i="1"/>
  <c r="J936" i="1"/>
  <c r="J928" i="1"/>
  <c r="J920" i="1"/>
  <c r="K920" i="1" s="1"/>
  <c r="J912" i="1"/>
  <c r="K912" i="1" s="1"/>
  <c r="J904" i="1"/>
  <c r="J896" i="1"/>
  <c r="J888" i="1"/>
  <c r="K888" i="1" s="1"/>
  <c r="J880" i="1"/>
  <c r="J872" i="1"/>
  <c r="J864" i="1"/>
  <c r="J856" i="1"/>
  <c r="J848" i="1"/>
  <c r="J840" i="1"/>
  <c r="J832" i="1"/>
  <c r="J824" i="1"/>
  <c r="J816" i="1"/>
  <c r="J808" i="1"/>
  <c r="J800" i="1"/>
  <c r="J792" i="1"/>
  <c r="J784" i="1"/>
  <c r="J776" i="1"/>
  <c r="J768" i="1"/>
  <c r="J760" i="1"/>
  <c r="K760" i="1" s="1"/>
  <c r="J752" i="1"/>
  <c r="J744" i="1"/>
  <c r="J736" i="1"/>
  <c r="J728" i="1"/>
  <c r="J720" i="1"/>
  <c r="K720" i="1" s="1"/>
  <c r="J712" i="1"/>
  <c r="J704" i="1"/>
  <c r="J696" i="1"/>
  <c r="J688" i="1"/>
  <c r="J680" i="1"/>
  <c r="K680" i="1" s="1"/>
  <c r="J672" i="1"/>
  <c r="J664" i="1"/>
  <c r="J656" i="1"/>
  <c r="J648" i="1"/>
  <c r="J640" i="1"/>
  <c r="K640" i="1" s="1"/>
  <c r="J632" i="1"/>
  <c r="J624" i="1"/>
  <c r="J616" i="1"/>
  <c r="K616" i="1" s="1"/>
  <c r="J608" i="1"/>
  <c r="J600" i="1"/>
  <c r="K600" i="1" s="1"/>
  <c r="J592" i="1"/>
  <c r="K592" i="1" s="1"/>
  <c r="J584" i="1"/>
  <c r="J576" i="1"/>
  <c r="J568" i="1"/>
  <c r="J560" i="1"/>
  <c r="J552" i="1"/>
  <c r="J544" i="1"/>
  <c r="J536" i="1"/>
  <c r="J528" i="1"/>
  <c r="J520" i="1"/>
  <c r="J512" i="1"/>
  <c r="J489" i="1"/>
  <c r="K489" i="1" s="1"/>
  <c r="J457" i="1"/>
  <c r="J425" i="1"/>
  <c r="J393" i="1"/>
  <c r="J361" i="1"/>
  <c r="J329" i="1"/>
  <c r="J297" i="1"/>
  <c r="J265" i="1"/>
  <c r="J213" i="1"/>
  <c r="J181" i="1"/>
  <c r="K181" i="1" s="1"/>
  <c r="J45" i="1"/>
  <c r="J959" i="1"/>
  <c r="K959" i="1" s="1"/>
  <c r="J951" i="1"/>
  <c r="J943" i="1"/>
  <c r="J935" i="1"/>
  <c r="J927" i="1"/>
  <c r="J919" i="1"/>
  <c r="J911" i="1"/>
  <c r="K911" i="1" s="1"/>
  <c r="J903" i="1"/>
  <c r="J895" i="1"/>
  <c r="J887" i="1"/>
  <c r="K887" i="1" s="1"/>
  <c r="J879" i="1"/>
  <c r="J871" i="1"/>
  <c r="J863" i="1"/>
  <c r="J855" i="1"/>
  <c r="J847" i="1"/>
  <c r="J839" i="1"/>
  <c r="J831" i="1"/>
  <c r="J823" i="1"/>
  <c r="J815" i="1"/>
  <c r="J807" i="1"/>
  <c r="J799" i="1"/>
  <c r="J791" i="1"/>
  <c r="J783" i="1"/>
  <c r="J775" i="1"/>
  <c r="J767" i="1"/>
  <c r="J759" i="1"/>
  <c r="K759" i="1" s="1"/>
  <c r="J751" i="1"/>
  <c r="J743" i="1"/>
  <c r="J735" i="1"/>
  <c r="K735" i="1" s="1"/>
  <c r="J727" i="1"/>
  <c r="J719" i="1"/>
  <c r="J711" i="1"/>
  <c r="J703" i="1"/>
  <c r="J695" i="1"/>
  <c r="K695" i="1" s="1"/>
  <c r="J687" i="1"/>
  <c r="J679" i="1"/>
  <c r="K679" i="1" s="1"/>
  <c r="J671" i="1"/>
  <c r="J663" i="1"/>
  <c r="J655" i="1"/>
  <c r="K655" i="1" s="1"/>
  <c r="J647" i="1"/>
  <c r="J639" i="1"/>
  <c r="K639" i="1" s="1"/>
  <c r="J631" i="1"/>
  <c r="J623" i="1"/>
  <c r="J615" i="1"/>
  <c r="K615" i="1" s="1"/>
  <c r="J607" i="1"/>
  <c r="J599" i="1"/>
  <c r="K599" i="1" s="1"/>
  <c r="J591" i="1"/>
  <c r="J583" i="1"/>
  <c r="J575" i="1"/>
  <c r="J567" i="1"/>
  <c r="J559" i="1"/>
  <c r="J551" i="1"/>
  <c r="J543" i="1"/>
  <c r="J535" i="1"/>
  <c r="J527" i="1"/>
  <c r="J519" i="1"/>
  <c r="J511" i="1"/>
  <c r="J485" i="1"/>
  <c r="J453" i="1"/>
  <c r="J421" i="1"/>
  <c r="J389" i="1"/>
  <c r="J357" i="1"/>
  <c r="J325" i="1"/>
  <c r="J293" i="1"/>
  <c r="K293" i="1" s="1"/>
  <c r="J261" i="1"/>
  <c r="K261" i="1" s="1"/>
  <c r="J241" i="1"/>
  <c r="K241" i="1" s="1"/>
  <c r="J209" i="1"/>
  <c r="J177" i="1"/>
  <c r="J37" i="1"/>
  <c r="L519" i="6"/>
  <c r="N519" i="6" s="1"/>
  <c r="P519" i="6" s="1"/>
  <c r="L523" i="6"/>
  <c r="N523" i="6" s="1"/>
  <c r="P523" i="6" s="1"/>
  <c r="L709" i="6"/>
  <c r="N709" i="6" s="1"/>
  <c r="P709" i="6" s="1"/>
  <c r="N911" i="6"/>
  <c r="N565" i="6"/>
  <c r="N695" i="6"/>
  <c r="L963" i="6"/>
  <c r="G349" i="3"/>
  <c r="F349" i="3"/>
  <c r="F351" i="3" s="1"/>
  <c r="F353" i="3" s="1"/>
  <c r="C348" i="3"/>
  <c r="C347" i="3"/>
  <c r="C346" i="3"/>
  <c r="C345" i="3"/>
  <c r="C344" i="3"/>
  <c r="C343" i="3"/>
  <c r="C342" i="3"/>
  <c r="C341" i="3"/>
  <c r="C340" i="3"/>
  <c r="C339" i="3"/>
  <c r="C338" i="3"/>
  <c r="C337" i="3"/>
  <c r="C336" i="3"/>
  <c r="C335" i="3"/>
  <c r="C334" i="3"/>
  <c r="C333" i="3"/>
  <c r="C332" i="3"/>
  <c r="C331" i="3"/>
  <c r="C330" i="3"/>
  <c r="C329" i="3"/>
  <c r="C328" i="3"/>
  <c r="C327" i="3"/>
  <c r="C326" i="3"/>
  <c r="C325" i="3"/>
  <c r="C324" i="3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D97" i="3"/>
  <c r="C97" i="3"/>
  <c r="D96" i="3"/>
  <c r="C96" i="3"/>
  <c r="D95" i="3"/>
  <c r="C95" i="3"/>
  <c r="D94" i="3"/>
  <c r="C94" i="3"/>
  <c r="D93" i="3"/>
  <c r="C93" i="3"/>
  <c r="D92" i="3"/>
  <c r="C92" i="3"/>
  <c r="H91" i="3"/>
  <c r="D91" i="3"/>
  <c r="C91" i="3"/>
  <c r="C90" i="3"/>
  <c r="C89" i="3"/>
  <c r="C88" i="3"/>
  <c r="C87" i="3"/>
  <c r="C86" i="3"/>
  <c r="C85" i="3"/>
  <c r="C84" i="3"/>
  <c r="C83" i="3"/>
  <c r="D82" i="3"/>
  <c r="C82" i="3"/>
  <c r="D81" i="3"/>
  <c r="C81" i="3"/>
  <c r="D80" i="3"/>
  <c r="C80" i="3"/>
  <c r="D79" i="3"/>
  <c r="C79" i="3"/>
  <c r="D78" i="3"/>
  <c r="C78" i="3"/>
  <c r="D77" i="3"/>
  <c r="C77" i="3"/>
  <c r="D76" i="3"/>
  <c r="C76" i="3"/>
  <c r="D75" i="3"/>
  <c r="C75" i="3"/>
  <c r="D74" i="3"/>
  <c r="C74" i="3"/>
  <c r="D73" i="3"/>
  <c r="C73" i="3"/>
  <c r="D72" i="3"/>
  <c r="C72" i="3"/>
  <c r="D71" i="3"/>
  <c r="C71" i="3"/>
  <c r="D70" i="3"/>
  <c r="C70" i="3"/>
  <c r="D69" i="3"/>
  <c r="C69" i="3"/>
  <c r="D68" i="3"/>
  <c r="C68" i="3"/>
  <c r="D67" i="3"/>
  <c r="C67" i="3"/>
  <c r="D66" i="3"/>
  <c r="C66" i="3"/>
  <c r="D65" i="3"/>
  <c r="C65" i="3"/>
  <c r="D64" i="3"/>
  <c r="C64" i="3"/>
  <c r="D63" i="3"/>
  <c r="C63" i="3"/>
  <c r="D62" i="3"/>
  <c r="C62" i="3"/>
  <c r="D61" i="3"/>
  <c r="C61" i="3"/>
  <c r="D60" i="3"/>
  <c r="C60" i="3"/>
  <c r="D59" i="3"/>
  <c r="C59" i="3"/>
  <c r="D58" i="3"/>
  <c r="C58" i="3"/>
  <c r="D57" i="3"/>
  <c r="C57" i="3"/>
  <c r="D56" i="3"/>
  <c r="C56" i="3"/>
  <c r="D55" i="3"/>
  <c r="C55" i="3"/>
  <c r="D54" i="3"/>
  <c r="C54" i="3"/>
  <c r="D53" i="3"/>
  <c r="C53" i="3"/>
  <c r="D52" i="3"/>
  <c r="C52" i="3"/>
  <c r="D51" i="3"/>
  <c r="C51" i="3"/>
  <c r="D50" i="3"/>
  <c r="C50" i="3"/>
  <c r="D49" i="3"/>
  <c r="C49" i="3"/>
  <c r="D48" i="3"/>
  <c r="C48" i="3"/>
  <c r="D47" i="3"/>
  <c r="C47" i="3"/>
  <c r="D46" i="3"/>
  <c r="C46" i="3"/>
  <c r="D45" i="3"/>
  <c r="C45" i="3"/>
  <c r="D44" i="3"/>
  <c r="C44" i="3"/>
  <c r="D43" i="3"/>
  <c r="C43" i="3"/>
  <c r="D42" i="3"/>
  <c r="C42" i="3"/>
  <c r="D41" i="3"/>
  <c r="C41" i="3"/>
  <c r="D40" i="3"/>
  <c r="C40" i="3"/>
  <c r="D39" i="3"/>
  <c r="C39" i="3"/>
  <c r="D38" i="3"/>
  <c r="C38" i="3"/>
  <c r="D37" i="3"/>
  <c r="C37" i="3"/>
  <c r="D36" i="3"/>
  <c r="C36" i="3"/>
  <c r="D35" i="3"/>
  <c r="C35" i="3"/>
  <c r="D34" i="3"/>
  <c r="C34" i="3"/>
  <c r="D33" i="3"/>
  <c r="C33" i="3"/>
  <c r="D32" i="3"/>
  <c r="C32" i="3"/>
  <c r="D31" i="3"/>
  <c r="C31" i="3"/>
  <c r="D30" i="3"/>
  <c r="C30" i="3"/>
  <c r="D29" i="3"/>
  <c r="C29" i="3"/>
  <c r="D28" i="3"/>
  <c r="C28" i="3"/>
  <c r="D27" i="3"/>
  <c r="C27" i="3"/>
  <c r="D26" i="3"/>
  <c r="C26" i="3"/>
  <c r="D25" i="3"/>
  <c r="C25" i="3"/>
  <c r="D24" i="3"/>
  <c r="C24" i="3"/>
  <c r="D23" i="3"/>
  <c r="C23" i="3"/>
  <c r="D22" i="3"/>
  <c r="C22" i="3"/>
  <c r="D21" i="3"/>
  <c r="C21" i="3"/>
  <c r="D20" i="3"/>
  <c r="C20" i="3"/>
  <c r="D19" i="3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D11" i="3"/>
  <c r="C11" i="3"/>
  <c r="D10" i="3"/>
  <c r="C10" i="3"/>
  <c r="D9" i="3"/>
  <c r="C9" i="3"/>
  <c r="D8" i="3"/>
  <c r="C8" i="3"/>
  <c r="D7" i="3"/>
  <c r="C7" i="3"/>
  <c r="D6" i="3"/>
  <c r="C6" i="3"/>
  <c r="D5" i="3"/>
  <c r="C5" i="3"/>
  <c r="D4" i="3"/>
  <c r="C4" i="3"/>
  <c r="D3" i="3"/>
  <c r="C3" i="3"/>
  <c r="N321" i="6" l="1"/>
  <c r="L923" i="6"/>
  <c r="N923" i="6" s="1"/>
  <c r="P923" i="6" s="1"/>
  <c r="L913" i="6"/>
  <c r="N913" i="6" s="1"/>
  <c r="P913" i="6" s="1"/>
  <c r="L726" i="6"/>
  <c r="N726" i="6" s="1"/>
  <c r="P726" i="6" s="1"/>
  <c r="L140" i="6"/>
  <c r="N140" i="6" s="1"/>
  <c r="P140" i="6" s="1"/>
  <c r="L9" i="6"/>
  <c r="N9" i="6" s="1"/>
  <c r="L608" i="6"/>
  <c r="N608" i="6" s="1"/>
  <c r="P608" i="6" s="1"/>
  <c r="L124" i="6"/>
  <c r="N124" i="6" s="1"/>
  <c r="P124" i="6" s="1"/>
  <c r="L550" i="6"/>
  <c r="N550" i="6" s="1"/>
  <c r="P550" i="6" s="1"/>
  <c r="L950" i="6"/>
  <c r="N950" i="6" s="1"/>
  <c r="P950" i="6" s="1"/>
  <c r="L660" i="6"/>
  <c r="N660" i="6" s="1"/>
  <c r="P660" i="6" s="1"/>
  <c r="L895" i="6"/>
  <c r="N895" i="6" s="1"/>
  <c r="P895" i="6" s="1"/>
  <c r="K961" i="1"/>
  <c r="K963" i="1" s="1"/>
  <c r="N274" i="6"/>
  <c r="L131" i="6"/>
  <c r="N131" i="6" s="1"/>
  <c r="P131" i="6" s="1"/>
  <c r="L715" i="6"/>
  <c r="N715" i="6" s="1"/>
  <c r="P715" i="6" s="1"/>
  <c r="L643" i="6"/>
  <c r="N643" i="6" s="1"/>
  <c r="P643" i="6" s="1"/>
  <c r="L288" i="6"/>
  <c r="N288" i="6" s="1"/>
  <c r="P288" i="6" s="1"/>
  <c r="L701" i="6"/>
  <c r="N701" i="6" s="1"/>
  <c r="P701" i="6" s="1"/>
  <c r="L883" i="6"/>
  <c r="N883" i="6" s="1"/>
  <c r="P883" i="6" s="1"/>
  <c r="L150" i="6"/>
  <c r="N150" i="6" s="1"/>
  <c r="P150" i="6" s="1"/>
  <c r="L171" i="6"/>
  <c r="N171" i="6" s="1"/>
  <c r="P171" i="6" s="1"/>
  <c r="L889" i="6"/>
  <c r="N889" i="6" s="1"/>
  <c r="P889" i="6" s="1"/>
  <c r="L748" i="6"/>
  <c r="N748" i="6" s="1"/>
  <c r="P748" i="6" s="1"/>
  <c r="L696" i="6"/>
  <c r="N696" i="6" s="1"/>
  <c r="P696" i="6" s="1"/>
  <c r="L282" i="6"/>
  <c r="N282" i="6" s="1"/>
  <c r="P282" i="6" s="1"/>
  <c r="L307" i="6"/>
  <c r="N307" i="6" s="1"/>
  <c r="P307" i="6" s="1"/>
  <c r="L627" i="6"/>
  <c r="N627" i="6" s="1"/>
  <c r="P627" i="6" s="1"/>
  <c r="L656" i="6"/>
  <c r="N656" i="6" s="1"/>
  <c r="P656" i="6" s="1"/>
  <c r="L11" i="6"/>
  <c r="N11" i="6" s="1"/>
  <c r="P11" i="6" s="1"/>
  <c r="L193" i="6"/>
  <c r="N193" i="6" s="1"/>
  <c r="P193" i="6" s="1"/>
  <c r="L294" i="6"/>
  <c r="N294" i="6" s="1"/>
  <c r="P294" i="6" s="1"/>
  <c r="L677" i="6"/>
  <c r="N677" i="6" s="1"/>
  <c r="P677" i="6" s="1"/>
  <c r="L184" i="6"/>
  <c r="N184" i="6" s="1"/>
  <c r="P184" i="6" s="1"/>
  <c r="L30" i="6"/>
  <c r="N30" i="6" s="1"/>
  <c r="P30" i="6" s="1"/>
  <c r="L254" i="6"/>
  <c r="N254" i="6" s="1"/>
  <c r="P254" i="6" s="1"/>
  <c r="L486" i="6"/>
  <c r="N486" i="6" s="1"/>
  <c r="P486" i="6" s="1"/>
  <c r="L566" i="6"/>
  <c r="N566" i="6" s="1"/>
  <c r="P566" i="6" s="1"/>
  <c r="L736" i="6"/>
  <c r="N736" i="6" s="1"/>
  <c r="P736" i="6" s="1"/>
  <c r="L491" i="6"/>
  <c r="N491" i="6" s="1"/>
  <c r="P491" i="6" s="1"/>
  <c r="L775" i="6"/>
  <c r="N775" i="6" s="1"/>
  <c r="P775" i="6" s="1"/>
  <c r="L780" i="6"/>
  <c r="N780" i="6" s="1"/>
  <c r="P780" i="6" s="1"/>
  <c r="N817" i="6"/>
  <c r="L761" i="6"/>
  <c r="N761" i="6" s="1"/>
  <c r="P761" i="6" s="1"/>
  <c r="N625" i="6"/>
  <c r="L617" i="6"/>
  <c r="N617" i="6" s="1"/>
  <c r="P617" i="6" s="1"/>
  <c r="I60" i="1"/>
  <c r="I873" i="1"/>
  <c r="I14" i="1"/>
  <c r="I24" i="1"/>
  <c r="I957" i="1"/>
  <c r="I946" i="1"/>
  <c r="I936" i="1"/>
  <c r="I925" i="1"/>
  <c r="I914" i="1"/>
  <c r="I904" i="1"/>
  <c r="I893" i="1"/>
  <c r="I882" i="1"/>
  <c r="I872" i="1"/>
  <c r="I861" i="1"/>
  <c r="I850" i="1"/>
  <c r="I840" i="1"/>
  <c r="I829" i="1"/>
  <c r="I818" i="1"/>
  <c r="I808" i="1"/>
  <c r="I797" i="1"/>
  <c r="I786" i="1"/>
  <c r="I776" i="1"/>
  <c r="I765" i="1"/>
  <c r="I754" i="1"/>
  <c r="I744" i="1"/>
  <c r="I733" i="1"/>
  <c r="I722" i="1"/>
  <c r="I712" i="1"/>
  <c r="I698" i="1"/>
  <c r="I685" i="1"/>
  <c r="I673" i="1"/>
  <c r="I660" i="1"/>
  <c r="I648" i="1"/>
  <c r="I634" i="1"/>
  <c r="I602" i="1"/>
  <c r="I570" i="1"/>
  <c r="I538" i="1"/>
  <c r="I506" i="1"/>
  <c r="I474" i="1"/>
  <c r="M474" i="1" s="1"/>
  <c r="I442" i="1"/>
  <c r="M442" i="1" s="1"/>
  <c r="I410" i="1"/>
  <c r="M410" i="1" s="1"/>
  <c r="I378" i="1"/>
  <c r="M378" i="1" s="1"/>
  <c r="I346" i="1"/>
  <c r="M346" i="1" s="1"/>
  <c r="I314" i="1"/>
  <c r="I282" i="1"/>
  <c r="I250" i="1"/>
  <c r="I218" i="1"/>
  <c r="I186" i="1"/>
  <c r="I154" i="1"/>
  <c r="I122" i="1"/>
  <c r="I68" i="1"/>
  <c r="I15" i="1"/>
  <c r="I26" i="1"/>
  <c r="I956" i="1"/>
  <c r="I945" i="1"/>
  <c r="I934" i="1"/>
  <c r="I924" i="1"/>
  <c r="I913" i="1"/>
  <c r="I902" i="1"/>
  <c r="I892" i="1"/>
  <c r="I881" i="1"/>
  <c r="I870" i="1"/>
  <c r="I860" i="1"/>
  <c r="I849" i="1"/>
  <c r="I838" i="1"/>
  <c r="I828" i="1"/>
  <c r="I817" i="1"/>
  <c r="I806" i="1"/>
  <c r="I796" i="1"/>
  <c r="I785" i="1"/>
  <c r="I774" i="1"/>
  <c r="I764" i="1"/>
  <c r="I753" i="1"/>
  <c r="I742" i="1"/>
  <c r="I732" i="1"/>
  <c r="I721" i="1"/>
  <c r="I709" i="1"/>
  <c r="I697" i="1"/>
  <c r="I684" i="1"/>
  <c r="I672" i="1"/>
  <c r="I658" i="1"/>
  <c r="I645" i="1"/>
  <c r="I628" i="1"/>
  <c r="I596" i="1"/>
  <c r="I564" i="1"/>
  <c r="I532" i="1"/>
  <c r="I500" i="1"/>
  <c r="I468" i="1"/>
  <c r="M468" i="1" s="1"/>
  <c r="I436" i="1"/>
  <c r="M436" i="1" s="1"/>
  <c r="I404" i="1"/>
  <c r="M404" i="1" s="1"/>
  <c r="I372" i="1"/>
  <c r="M372" i="1" s="1"/>
  <c r="I340" i="1"/>
  <c r="M340" i="1" s="1"/>
  <c r="I308" i="1"/>
  <c r="I276" i="1"/>
  <c r="I244" i="1"/>
  <c r="I212" i="1"/>
  <c r="I180" i="1"/>
  <c r="I148" i="1"/>
  <c r="I116" i="1"/>
  <c r="I5" i="1"/>
  <c r="I16" i="1"/>
  <c r="I27" i="1"/>
  <c r="I954" i="1"/>
  <c r="I944" i="1"/>
  <c r="I933" i="1"/>
  <c r="I922" i="1"/>
  <c r="I912" i="1"/>
  <c r="I901" i="1"/>
  <c r="I890" i="1"/>
  <c r="I880" i="1"/>
  <c r="I869" i="1"/>
  <c r="I858" i="1"/>
  <c r="I848" i="1"/>
  <c r="I837" i="1"/>
  <c r="I826" i="1"/>
  <c r="I816" i="1"/>
  <c r="I805" i="1"/>
  <c r="I794" i="1"/>
  <c r="I784" i="1"/>
  <c r="I773" i="1"/>
  <c r="I762" i="1"/>
  <c r="I752" i="1"/>
  <c r="I741" i="1"/>
  <c r="I730" i="1"/>
  <c r="I720" i="1"/>
  <c r="I708" i="1"/>
  <c r="I696" i="1"/>
  <c r="I682" i="1"/>
  <c r="I669" i="1"/>
  <c r="I657" i="1"/>
  <c r="I644" i="1"/>
  <c r="I626" i="1"/>
  <c r="I594" i="1"/>
  <c r="I562" i="1"/>
  <c r="I530" i="1"/>
  <c r="I498" i="1"/>
  <c r="I466" i="1"/>
  <c r="M466" i="1" s="1"/>
  <c r="I434" i="1"/>
  <c r="M434" i="1" s="1"/>
  <c r="I402" i="1"/>
  <c r="M402" i="1" s="1"/>
  <c r="I370" i="1"/>
  <c r="M370" i="1" s="1"/>
  <c r="I338" i="1"/>
  <c r="M338" i="1" s="1"/>
  <c r="I306" i="1"/>
  <c r="I274" i="1"/>
  <c r="I242" i="1"/>
  <c r="I210" i="1"/>
  <c r="I178" i="1"/>
  <c r="I146" i="1"/>
  <c r="I114" i="1"/>
  <c r="I52" i="1"/>
  <c r="I6" i="1"/>
  <c r="I18" i="1"/>
  <c r="I28" i="1"/>
  <c r="I953" i="1"/>
  <c r="I942" i="1"/>
  <c r="I932" i="1"/>
  <c r="I921" i="1"/>
  <c r="I910" i="1"/>
  <c r="I900" i="1"/>
  <c r="I889" i="1"/>
  <c r="I878" i="1"/>
  <c r="I868" i="1"/>
  <c r="I857" i="1"/>
  <c r="I846" i="1"/>
  <c r="I836" i="1"/>
  <c r="I825" i="1"/>
  <c r="I814" i="1"/>
  <c r="I804" i="1"/>
  <c r="I793" i="1"/>
  <c r="I782" i="1"/>
  <c r="I772" i="1"/>
  <c r="I761" i="1"/>
  <c r="I750" i="1"/>
  <c r="I740" i="1"/>
  <c r="I729" i="1"/>
  <c r="I718" i="1"/>
  <c r="I706" i="1"/>
  <c r="I693" i="1"/>
  <c r="I681" i="1"/>
  <c r="I668" i="1"/>
  <c r="I656" i="1"/>
  <c r="I642" i="1"/>
  <c r="I620" i="1"/>
  <c r="I588" i="1"/>
  <c r="I556" i="1"/>
  <c r="I524" i="1"/>
  <c r="I492" i="1"/>
  <c r="I460" i="1"/>
  <c r="M460" i="1" s="1"/>
  <c r="I428" i="1"/>
  <c r="M428" i="1" s="1"/>
  <c r="I396" i="1"/>
  <c r="M396" i="1" s="1"/>
  <c r="I364" i="1"/>
  <c r="M364" i="1" s="1"/>
  <c r="I332" i="1"/>
  <c r="M332" i="1" s="1"/>
  <c r="I300" i="1"/>
  <c r="I268" i="1"/>
  <c r="I236" i="1"/>
  <c r="I204" i="1"/>
  <c r="I172" i="1"/>
  <c r="I140" i="1"/>
  <c r="I108" i="1"/>
  <c r="I44" i="1"/>
  <c r="I7" i="1"/>
  <c r="I19" i="1"/>
  <c r="I952" i="1"/>
  <c r="I930" i="1"/>
  <c r="I920" i="1"/>
  <c r="I909" i="1"/>
  <c r="I898" i="1"/>
  <c r="I888" i="1"/>
  <c r="I877" i="1"/>
  <c r="I866" i="1"/>
  <c r="I856" i="1"/>
  <c r="I845" i="1"/>
  <c r="I834" i="1"/>
  <c r="I824" i="1"/>
  <c r="I813" i="1"/>
  <c r="I802" i="1"/>
  <c r="I792" i="1"/>
  <c r="I781" i="1"/>
  <c r="I770" i="1"/>
  <c r="I760" i="1"/>
  <c r="I749" i="1"/>
  <c r="I738" i="1"/>
  <c r="I728" i="1"/>
  <c r="I717" i="1"/>
  <c r="I705" i="1"/>
  <c r="I692" i="1"/>
  <c r="I680" i="1"/>
  <c r="I666" i="1"/>
  <c r="I653" i="1"/>
  <c r="I641" i="1"/>
  <c r="I618" i="1"/>
  <c r="I586" i="1"/>
  <c r="I554" i="1"/>
  <c r="I522" i="1"/>
  <c r="I490" i="1"/>
  <c r="I458" i="1"/>
  <c r="M458" i="1" s="1"/>
  <c r="I426" i="1"/>
  <c r="M426" i="1" s="1"/>
  <c r="I394" i="1"/>
  <c r="M394" i="1" s="1"/>
  <c r="I362" i="1"/>
  <c r="M362" i="1" s="1"/>
  <c r="I330" i="1"/>
  <c r="M330" i="1" s="1"/>
  <c r="I298" i="1"/>
  <c r="I266" i="1"/>
  <c r="I234" i="1"/>
  <c r="I202" i="1"/>
  <c r="I170" i="1"/>
  <c r="I138" i="1"/>
  <c r="I100" i="1"/>
  <c r="I36" i="1"/>
  <c r="I31" i="1"/>
  <c r="I9" i="1"/>
  <c r="I950" i="1"/>
  <c r="I929" i="1"/>
  <c r="I897" i="1"/>
  <c r="I876" i="1"/>
  <c r="I844" i="1"/>
  <c r="I822" i="1"/>
  <c r="I790" i="1"/>
  <c r="I769" i="1"/>
  <c r="I737" i="1"/>
  <c r="I704" i="1"/>
  <c r="I677" i="1"/>
  <c r="I640" i="1"/>
  <c r="I580" i="1"/>
  <c r="I516" i="1"/>
  <c r="I420" i="1"/>
  <c r="M420" i="1" s="1"/>
  <c r="I324" i="1"/>
  <c r="M324" i="1" s="1"/>
  <c r="I228" i="1"/>
  <c r="I164" i="1"/>
  <c r="I92" i="1"/>
  <c r="I941" i="1"/>
  <c r="I20" i="1"/>
  <c r="I961" i="1"/>
  <c r="I940" i="1"/>
  <c r="I918" i="1"/>
  <c r="I908" i="1"/>
  <c r="I886" i="1"/>
  <c r="I865" i="1"/>
  <c r="I854" i="1"/>
  <c r="I833" i="1"/>
  <c r="I812" i="1"/>
  <c r="I801" i="1"/>
  <c r="I780" i="1"/>
  <c r="I758" i="1"/>
  <c r="I748" i="1"/>
  <c r="I726" i="1"/>
  <c r="I716" i="1"/>
  <c r="I690" i="1"/>
  <c r="I665" i="1"/>
  <c r="I652" i="1"/>
  <c r="I612" i="1"/>
  <c r="I548" i="1"/>
  <c r="I484" i="1"/>
  <c r="M484" i="1" s="1"/>
  <c r="I452" i="1"/>
  <c r="M452" i="1" s="1"/>
  <c r="I388" i="1"/>
  <c r="M388" i="1" s="1"/>
  <c r="I356" i="1"/>
  <c r="M356" i="1" s="1"/>
  <c r="I292" i="1"/>
  <c r="I260" i="1"/>
  <c r="I196" i="1"/>
  <c r="I132" i="1"/>
  <c r="I956" i="6"/>
  <c r="I948" i="6"/>
  <c r="I940" i="6"/>
  <c r="I932" i="6"/>
  <c r="I924" i="6"/>
  <c r="I916" i="6"/>
  <c r="I908" i="6"/>
  <c r="I900" i="6"/>
  <c r="I892" i="6"/>
  <c r="I884" i="6"/>
  <c r="I876" i="6"/>
  <c r="I871" i="6"/>
  <c r="I863" i="6"/>
  <c r="I855" i="6"/>
  <c r="I847" i="6"/>
  <c r="I839" i="6"/>
  <c r="I831" i="6"/>
  <c r="I823" i="6"/>
  <c r="I815" i="6"/>
  <c r="I807" i="6"/>
  <c r="I799" i="6"/>
  <c r="I791" i="6"/>
  <c r="I783" i="6"/>
  <c r="I775" i="6"/>
  <c r="I767" i="6"/>
  <c r="I759" i="6"/>
  <c r="I751" i="6"/>
  <c r="I743" i="6"/>
  <c r="I735" i="6"/>
  <c r="I727" i="6"/>
  <c r="I719" i="6"/>
  <c r="I711" i="6"/>
  <c r="I703" i="6"/>
  <c r="I695" i="6"/>
  <c r="I687" i="6"/>
  <c r="I679" i="6"/>
  <c r="I671" i="6"/>
  <c r="I663" i="6"/>
  <c r="I655" i="6"/>
  <c r="I647" i="6"/>
  <c r="I639" i="6"/>
  <c r="I631" i="6"/>
  <c r="I623" i="6"/>
  <c r="I615" i="6"/>
  <c r="I607" i="6"/>
  <c r="I599" i="6"/>
  <c r="I591" i="6"/>
  <c r="I583" i="6"/>
  <c r="I575" i="6"/>
  <c r="I567" i="6"/>
  <c r="I954" i="6"/>
  <c r="I946" i="6"/>
  <c r="I938" i="6"/>
  <c r="I930" i="6"/>
  <c r="I922" i="6"/>
  <c r="I914" i="6"/>
  <c r="I906" i="6"/>
  <c r="I898" i="6"/>
  <c r="I890" i="6"/>
  <c r="I882" i="6"/>
  <c r="I874" i="6"/>
  <c r="I869" i="6"/>
  <c r="I861" i="6"/>
  <c r="I853" i="6"/>
  <c r="I845" i="6"/>
  <c r="I837" i="6"/>
  <c r="I829" i="6"/>
  <c r="I821" i="6"/>
  <c r="I813" i="6"/>
  <c r="I805" i="6"/>
  <c r="I797" i="6"/>
  <c r="I789" i="6"/>
  <c r="I781" i="6"/>
  <c r="I773" i="6"/>
  <c r="I765" i="6"/>
  <c r="I757" i="6"/>
  <c r="I749" i="6"/>
  <c r="I741" i="6"/>
  <c r="I733" i="6"/>
  <c r="I725" i="6"/>
  <c r="I717" i="6"/>
  <c r="I709" i="6"/>
  <c r="I701" i="6"/>
  <c r="I693" i="6"/>
  <c r="I685" i="6"/>
  <c r="I677" i="6"/>
  <c r="I669" i="6"/>
  <c r="I661" i="6"/>
  <c r="I653" i="6"/>
  <c r="I645" i="6"/>
  <c r="I637" i="6"/>
  <c r="I629" i="6"/>
  <c r="I621" i="6"/>
  <c r="I613" i="6"/>
  <c r="I605" i="6"/>
  <c r="I597" i="6"/>
  <c r="I589" i="6"/>
  <c r="I581" i="6"/>
  <c r="I573" i="6"/>
  <c r="I565" i="6"/>
  <c r="I557" i="6"/>
  <c r="I549" i="6"/>
  <c r="I541" i="6"/>
  <c r="I533" i="6"/>
  <c r="I525" i="6"/>
  <c r="I517" i="6"/>
  <c r="I509" i="6"/>
  <c r="I501" i="6"/>
  <c r="I493" i="6"/>
  <c r="I485" i="6"/>
  <c r="I477" i="6"/>
  <c r="Q477" i="6" s="1"/>
  <c r="I469" i="6"/>
  <c r="Q469" i="6" s="1"/>
  <c r="I461" i="6"/>
  <c r="Q461" i="6" s="1"/>
  <c r="I453" i="6"/>
  <c r="Q453" i="6" s="1"/>
  <c r="I445" i="6"/>
  <c r="Q445" i="6" s="1"/>
  <c r="I437" i="6"/>
  <c r="Q437" i="6" s="1"/>
  <c r="I429" i="6"/>
  <c r="Q429" i="6" s="1"/>
  <c r="I421" i="6"/>
  <c r="Q421" i="6" s="1"/>
  <c r="I413" i="6"/>
  <c r="Q413" i="6" s="1"/>
  <c r="I405" i="6"/>
  <c r="Q405" i="6" s="1"/>
  <c r="I397" i="6"/>
  <c r="Q397" i="6" s="1"/>
  <c r="I389" i="6"/>
  <c r="Q389" i="6" s="1"/>
  <c r="I381" i="6"/>
  <c r="Q381" i="6" s="1"/>
  <c r="I373" i="6"/>
  <c r="Q373" i="6" s="1"/>
  <c r="I365" i="6"/>
  <c r="Q365" i="6" s="1"/>
  <c r="I357" i="6"/>
  <c r="Q357" i="6" s="1"/>
  <c r="I349" i="6"/>
  <c r="Q349" i="6" s="1"/>
  <c r="I341" i="6"/>
  <c r="Q341" i="6" s="1"/>
  <c r="I333" i="6"/>
  <c r="Q333" i="6" s="1"/>
  <c r="I325" i="6"/>
  <c r="Q325" i="6" s="1"/>
  <c r="I317" i="6"/>
  <c r="I309" i="6"/>
  <c r="I301" i="6"/>
  <c r="I293" i="6"/>
  <c r="I285" i="6"/>
  <c r="I950" i="6"/>
  <c r="I947" i="6"/>
  <c r="I944" i="6"/>
  <c r="I918" i="6"/>
  <c r="I915" i="6"/>
  <c r="I912" i="6"/>
  <c r="I886" i="6"/>
  <c r="I883" i="6"/>
  <c r="I880" i="6"/>
  <c r="I961" i="6"/>
  <c r="I941" i="6"/>
  <c r="I935" i="6"/>
  <c r="I929" i="6"/>
  <c r="I909" i="6"/>
  <c r="I903" i="6"/>
  <c r="I897" i="6"/>
  <c r="I877" i="6"/>
  <c r="I958" i="6"/>
  <c r="I955" i="6"/>
  <c r="I952" i="6"/>
  <c r="I926" i="6"/>
  <c r="I923" i="6"/>
  <c r="I920" i="6"/>
  <c r="I894" i="6"/>
  <c r="I891" i="6"/>
  <c r="I888" i="6"/>
  <c r="I865" i="6"/>
  <c r="I862" i="6"/>
  <c r="I859" i="6"/>
  <c r="I833" i="6"/>
  <c r="I830" i="6"/>
  <c r="I827" i="6"/>
  <c r="I801" i="6"/>
  <c r="I798" i="6"/>
  <c r="I795" i="6"/>
  <c r="I769" i="6"/>
  <c r="I766" i="6"/>
  <c r="I763" i="6"/>
  <c r="I737" i="6"/>
  <c r="I734" i="6"/>
  <c r="I731" i="6"/>
  <c r="I705" i="6"/>
  <c r="I702" i="6"/>
  <c r="I699" i="6"/>
  <c r="I673" i="6"/>
  <c r="I670" i="6"/>
  <c r="I667" i="6"/>
  <c r="I641" i="6"/>
  <c r="I638" i="6"/>
  <c r="I635" i="6"/>
  <c r="I609" i="6"/>
  <c r="I606" i="6"/>
  <c r="I603" i="6"/>
  <c r="I577" i="6"/>
  <c r="I574" i="6"/>
  <c r="I571" i="6"/>
  <c r="I554" i="6"/>
  <c r="I543" i="6"/>
  <c r="I540" i="6"/>
  <c r="I529" i="6"/>
  <c r="I518" i="6"/>
  <c r="I515" i="6"/>
  <c r="I504" i="6"/>
  <c r="I490" i="6"/>
  <c r="I479" i="6"/>
  <c r="Q479" i="6" s="1"/>
  <c r="I476" i="6"/>
  <c r="Q476" i="6" s="1"/>
  <c r="I465" i="6"/>
  <c r="Q465" i="6" s="1"/>
  <c r="I454" i="6"/>
  <c r="Q454" i="6" s="1"/>
  <c r="I451" i="6"/>
  <c r="Q451" i="6" s="1"/>
  <c r="I440" i="6"/>
  <c r="Q440" i="6" s="1"/>
  <c r="I426" i="6"/>
  <c r="Q426" i="6" s="1"/>
  <c r="I415" i="6"/>
  <c r="Q415" i="6" s="1"/>
  <c r="I412" i="6"/>
  <c r="Q412" i="6" s="1"/>
  <c r="I401" i="6"/>
  <c r="Q401" i="6" s="1"/>
  <c r="I390" i="6"/>
  <c r="Q390" i="6" s="1"/>
  <c r="I387" i="6"/>
  <c r="Q387" i="6" s="1"/>
  <c r="I376" i="6"/>
  <c r="Q376" i="6" s="1"/>
  <c r="I362" i="6"/>
  <c r="Q362" i="6" s="1"/>
  <c r="I351" i="6"/>
  <c r="Q351" i="6" s="1"/>
  <c r="I348" i="6"/>
  <c r="Q348" i="6" s="1"/>
  <c r="I337" i="6"/>
  <c r="Q337" i="6" s="1"/>
  <c r="I326" i="6"/>
  <c r="Q326" i="6" s="1"/>
  <c r="I323" i="6"/>
  <c r="Q323" i="6" s="1"/>
  <c r="I312" i="6"/>
  <c r="I298" i="6"/>
  <c r="I287" i="6"/>
  <c r="I284" i="6"/>
  <c r="I276" i="6"/>
  <c r="I268" i="6"/>
  <c r="I260" i="6"/>
  <c r="I252" i="6"/>
  <c r="I244" i="6"/>
  <c r="I236" i="6"/>
  <c r="I228" i="6"/>
  <c r="I220" i="6"/>
  <c r="I212" i="6"/>
  <c r="I204" i="6"/>
  <c r="I196" i="6"/>
  <c r="I188" i="6"/>
  <c r="I175" i="6"/>
  <c r="I167" i="6"/>
  <c r="I159" i="6"/>
  <c r="I949" i="6"/>
  <c r="I943" i="6"/>
  <c r="I937" i="6"/>
  <c r="I917" i="6"/>
  <c r="I911" i="6"/>
  <c r="I905" i="6"/>
  <c r="I885" i="6"/>
  <c r="I879" i="6"/>
  <c r="I960" i="6"/>
  <c r="I934" i="6"/>
  <c r="I931" i="6"/>
  <c r="I928" i="6"/>
  <c r="I902" i="6"/>
  <c r="I899" i="6"/>
  <c r="I896" i="6"/>
  <c r="I870" i="6"/>
  <c r="I867" i="6"/>
  <c r="I841" i="6"/>
  <c r="I838" i="6"/>
  <c r="I957" i="6"/>
  <c r="I951" i="6"/>
  <c r="I945" i="6"/>
  <c r="I925" i="6"/>
  <c r="I919" i="6"/>
  <c r="I913" i="6"/>
  <c r="I893" i="6"/>
  <c r="I887" i="6"/>
  <c r="I881" i="6"/>
  <c r="I942" i="6"/>
  <c r="I939" i="6"/>
  <c r="I936" i="6"/>
  <c r="I910" i="6"/>
  <c r="I907" i="6"/>
  <c r="I904" i="6"/>
  <c r="I878" i="6"/>
  <c r="I875" i="6"/>
  <c r="I872" i="6"/>
  <c r="I849" i="6"/>
  <c r="I846" i="6"/>
  <c r="I843" i="6"/>
  <c r="I817" i="6"/>
  <c r="I814" i="6"/>
  <c r="I811" i="6"/>
  <c r="I785" i="6"/>
  <c r="I782" i="6"/>
  <c r="I779" i="6"/>
  <c r="I753" i="6"/>
  <c r="I750" i="6"/>
  <c r="I747" i="6"/>
  <c r="I721" i="6"/>
  <c r="I718" i="6"/>
  <c r="I715" i="6"/>
  <c r="I689" i="6"/>
  <c r="I686" i="6"/>
  <c r="I683" i="6"/>
  <c r="I657" i="6"/>
  <c r="I654" i="6"/>
  <c r="I651" i="6"/>
  <c r="I625" i="6"/>
  <c r="I622" i="6"/>
  <c r="I619" i="6"/>
  <c r="I593" i="6"/>
  <c r="I590" i="6"/>
  <c r="I587" i="6"/>
  <c r="I561" i="6"/>
  <c r="I550" i="6"/>
  <c r="I547" i="6"/>
  <c r="I536" i="6"/>
  <c r="I522" i="6"/>
  <c r="I511" i="6"/>
  <c r="I508" i="6"/>
  <c r="I497" i="6"/>
  <c r="I486" i="6"/>
  <c r="I483" i="6"/>
  <c r="Q483" i="6" s="1"/>
  <c r="I472" i="6"/>
  <c r="Q472" i="6" s="1"/>
  <c r="I458" i="6"/>
  <c r="Q458" i="6" s="1"/>
  <c r="I447" i="6"/>
  <c r="Q447" i="6" s="1"/>
  <c r="I444" i="6"/>
  <c r="Q444" i="6" s="1"/>
  <c r="I433" i="6"/>
  <c r="Q433" i="6" s="1"/>
  <c r="I422" i="6"/>
  <c r="Q422" i="6" s="1"/>
  <c r="I419" i="6"/>
  <c r="Q419" i="6" s="1"/>
  <c r="I408" i="6"/>
  <c r="Q408" i="6" s="1"/>
  <c r="I394" i="6"/>
  <c r="Q394" i="6" s="1"/>
  <c r="I383" i="6"/>
  <c r="Q383" i="6" s="1"/>
  <c r="I380" i="6"/>
  <c r="Q380" i="6" s="1"/>
  <c r="I369" i="6"/>
  <c r="Q369" i="6" s="1"/>
  <c r="I358" i="6"/>
  <c r="Q358" i="6" s="1"/>
  <c r="I355" i="6"/>
  <c r="Q355" i="6" s="1"/>
  <c r="I344" i="6"/>
  <c r="Q344" i="6" s="1"/>
  <c r="I330" i="6"/>
  <c r="Q330" i="6" s="1"/>
  <c r="I319" i="6"/>
  <c r="I316" i="6"/>
  <c r="I305" i="6"/>
  <c r="I294" i="6"/>
  <c r="I291" i="6"/>
  <c r="I280" i="6"/>
  <c r="I272" i="6"/>
  <c r="I264" i="6"/>
  <c r="I256" i="6"/>
  <c r="I248" i="6"/>
  <c r="I240" i="6"/>
  <c r="I232" i="6"/>
  <c r="I224" i="6"/>
  <c r="I216" i="6"/>
  <c r="I208" i="6"/>
  <c r="I200" i="6"/>
  <c r="I192" i="6"/>
  <c r="I184" i="6"/>
  <c r="I179" i="6"/>
  <c r="I171" i="6"/>
  <c r="I163" i="6"/>
  <c r="I155" i="6"/>
  <c r="I147" i="6"/>
  <c r="I139" i="6"/>
  <c r="I131" i="6"/>
  <c r="I120" i="6"/>
  <c r="I112" i="6"/>
  <c r="I104" i="6"/>
  <c r="I96" i="6"/>
  <c r="I88" i="6"/>
  <c r="I80" i="6"/>
  <c r="I72" i="6"/>
  <c r="I64" i="6"/>
  <c r="I56" i="6"/>
  <c r="I48" i="6"/>
  <c r="I40" i="6"/>
  <c r="I32" i="6"/>
  <c r="I26" i="6"/>
  <c r="I18" i="6"/>
  <c r="I959" i="6"/>
  <c r="I953" i="6"/>
  <c r="I933" i="6"/>
  <c r="I927" i="6"/>
  <c r="I921" i="6"/>
  <c r="I901" i="6"/>
  <c r="I895" i="6"/>
  <c r="I889" i="6"/>
  <c r="I866" i="6"/>
  <c r="I860" i="6"/>
  <c r="I840" i="6"/>
  <c r="I834" i="6"/>
  <c r="I828" i="6"/>
  <c r="I808" i="6"/>
  <c r="I802" i="6"/>
  <c r="I796" i="6"/>
  <c r="I776" i="6"/>
  <c r="I770" i="6"/>
  <c r="I826" i="6"/>
  <c r="I820" i="6"/>
  <c r="I804" i="6"/>
  <c r="I778" i="6"/>
  <c r="I746" i="6"/>
  <c r="I740" i="6"/>
  <c r="I712" i="6"/>
  <c r="I706" i="6"/>
  <c r="I668" i="6"/>
  <c r="I665" i="6"/>
  <c r="I662" i="6"/>
  <c r="I659" i="6"/>
  <c r="I656" i="6"/>
  <c r="I618" i="6"/>
  <c r="I612" i="6"/>
  <c r="I584" i="6"/>
  <c r="I578" i="6"/>
  <c r="I538" i="6"/>
  <c r="I535" i="6"/>
  <c r="I532" i="6"/>
  <c r="I514" i="6"/>
  <c r="I505" i="6"/>
  <c r="I502" i="6"/>
  <c r="I499" i="6"/>
  <c r="I496" i="6"/>
  <c r="I484" i="6"/>
  <c r="Q484" i="6" s="1"/>
  <c r="I481" i="6"/>
  <c r="Q481" i="6" s="1"/>
  <c r="I478" i="6"/>
  <c r="Q478" i="6" s="1"/>
  <c r="I466" i="6"/>
  <c r="Q466" i="6" s="1"/>
  <c r="I463" i="6"/>
  <c r="I460" i="6"/>
  <c r="Q460" i="6" s="1"/>
  <c r="I457" i="6"/>
  <c r="Q457" i="6" s="1"/>
  <c r="I448" i="6"/>
  <c r="Q448" i="6" s="1"/>
  <c r="I430" i="6"/>
  <c r="Q430" i="6" s="1"/>
  <c r="I427" i="6"/>
  <c r="Q427" i="6" s="1"/>
  <c r="I424" i="6"/>
  <c r="Q424" i="6" s="1"/>
  <c r="I391" i="6"/>
  <c r="Q391" i="6" s="1"/>
  <c r="I315" i="6"/>
  <c r="I282" i="6"/>
  <c r="I279" i="6"/>
  <c r="I253" i="6"/>
  <c r="I250" i="6"/>
  <c r="I247" i="6"/>
  <c r="I221" i="6"/>
  <c r="I215" i="6"/>
  <c r="I189" i="6"/>
  <c r="I183" i="6"/>
  <c r="I169" i="6"/>
  <c r="I149" i="6"/>
  <c r="I124" i="6"/>
  <c r="I107" i="6"/>
  <c r="I82" i="6"/>
  <c r="I68" i="6"/>
  <c r="I54" i="6"/>
  <c r="I20" i="6"/>
  <c r="I25" i="6"/>
  <c r="I774" i="6"/>
  <c r="I764" i="6"/>
  <c r="I680" i="6"/>
  <c r="I624" i="6"/>
  <c r="I580" i="6"/>
  <c r="I450" i="6"/>
  <c r="Q450" i="6" s="1"/>
  <c r="I420" i="6"/>
  <c r="Q420" i="6" s="1"/>
  <c r="I402" i="6"/>
  <c r="Q402" i="6" s="1"/>
  <c r="I327" i="6"/>
  <c r="Q327" i="6" s="1"/>
  <c r="I194" i="6"/>
  <c r="I873" i="6"/>
  <c r="I856" i="6"/>
  <c r="I850" i="6"/>
  <c r="I836" i="6"/>
  <c r="I810" i="6"/>
  <c r="I768" i="6"/>
  <c r="I730" i="6"/>
  <c r="I724" i="6"/>
  <c r="I696" i="6"/>
  <c r="I690" i="6"/>
  <c r="I652" i="6"/>
  <c r="I649" i="6"/>
  <c r="I646" i="6"/>
  <c r="I643" i="6"/>
  <c r="I640" i="6"/>
  <c r="I602" i="6"/>
  <c r="I596" i="6"/>
  <c r="I568" i="6"/>
  <c r="I562" i="6"/>
  <c r="I559" i="6"/>
  <c r="I556" i="6"/>
  <c r="I553" i="6"/>
  <c r="I544" i="6"/>
  <c r="I526" i="6"/>
  <c r="I523" i="6"/>
  <c r="I520" i="6"/>
  <c r="I487" i="6"/>
  <c r="I411" i="6"/>
  <c r="Q411" i="6" s="1"/>
  <c r="I378" i="6"/>
  <c r="Q378" i="6" s="1"/>
  <c r="I375" i="6"/>
  <c r="Q375" i="6" s="1"/>
  <c r="I372" i="6"/>
  <c r="Q372" i="6" s="1"/>
  <c r="I354" i="6"/>
  <c r="Q354" i="6" s="1"/>
  <c r="I345" i="6"/>
  <c r="Q345" i="6" s="1"/>
  <c r="I342" i="6"/>
  <c r="Q342" i="6" s="1"/>
  <c r="I339" i="6"/>
  <c r="Q339" i="6" s="1"/>
  <c r="I336" i="6"/>
  <c r="Q336" i="6" s="1"/>
  <c r="I324" i="6"/>
  <c r="Q324" i="6" s="1"/>
  <c r="I321" i="6"/>
  <c r="I318" i="6"/>
  <c r="I306" i="6"/>
  <c r="I303" i="6"/>
  <c r="I300" i="6"/>
  <c r="I297" i="6"/>
  <c r="I288" i="6"/>
  <c r="I273" i="6"/>
  <c r="I270" i="6"/>
  <c r="I267" i="6"/>
  <c r="I241" i="6"/>
  <c r="I238" i="6"/>
  <c r="I235" i="6"/>
  <c r="I209" i="6"/>
  <c r="I206" i="6"/>
  <c r="I203" i="6"/>
  <c r="I160" i="6"/>
  <c r="I157" i="6"/>
  <c r="I154" i="6"/>
  <c r="I143" i="6"/>
  <c r="I132" i="6"/>
  <c r="I129" i="6"/>
  <c r="I115" i="6"/>
  <c r="I101" i="6"/>
  <c r="I90" i="6"/>
  <c r="I87" i="6"/>
  <c r="I76" i="6"/>
  <c r="I65" i="6"/>
  <c r="I62" i="6"/>
  <c r="I51" i="6"/>
  <c r="I37" i="6"/>
  <c r="I14" i="6"/>
  <c r="I790" i="6"/>
  <c r="I761" i="6"/>
  <c r="I674" i="6"/>
  <c r="I636" i="6"/>
  <c r="I586" i="6"/>
  <c r="I471" i="6"/>
  <c r="Q471" i="6" s="1"/>
  <c r="I366" i="6"/>
  <c r="Q366" i="6" s="1"/>
  <c r="I261" i="6"/>
  <c r="I197" i="6"/>
  <c r="I800" i="6"/>
  <c r="I399" i="6"/>
  <c r="Q399" i="6" s="1"/>
  <c r="I858" i="6"/>
  <c r="I852" i="6"/>
  <c r="I832" i="6"/>
  <c r="I825" i="6"/>
  <c r="I822" i="6"/>
  <c r="I819" i="6"/>
  <c r="I816" i="6"/>
  <c r="I806" i="6"/>
  <c r="I803" i="6"/>
  <c r="I780" i="6"/>
  <c r="I777" i="6"/>
  <c r="I748" i="6"/>
  <c r="I745" i="6"/>
  <c r="I742" i="6"/>
  <c r="I739" i="6"/>
  <c r="I736" i="6"/>
  <c r="I698" i="6"/>
  <c r="I692" i="6"/>
  <c r="I664" i="6"/>
  <c r="I658" i="6"/>
  <c r="I620" i="6"/>
  <c r="I617" i="6"/>
  <c r="I614" i="6"/>
  <c r="I611" i="6"/>
  <c r="I608" i="6"/>
  <c r="I570" i="6"/>
  <c r="I564" i="6"/>
  <c r="I546" i="6"/>
  <c r="I537" i="6"/>
  <c r="I534" i="6"/>
  <c r="I531" i="6"/>
  <c r="I528" i="6"/>
  <c r="I516" i="6"/>
  <c r="I513" i="6"/>
  <c r="I510" i="6"/>
  <c r="I498" i="6"/>
  <c r="I495" i="6"/>
  <c r="I492" i="6"/>
  <c r="I489" i="6"/>
  <c r="I480" i="6"/>
  <c r="Q480" i="6" s="1"/>
  <c r="I462" i="6"/>
  <c r="Q462" i="6" s="1"/>
  <c r="I459" i="6"/>
  <c r="Q459" i="6" s="1"/>
  <c r="I456" i="6"/>
  <c r="Q456" i="6" s="1"/>
  <c r="I423" i="6"/>
  <c r="Q423" i="6" s="1"/>
  <c r="I347" i="6"/>
  <c r="Q347" i="6" s="1"/>
  <c r="I314" i="6"/>
  <c r="I311" i="6"/>
  <c r="I308" i="6"/>
  <c r="I290" i="6"/>
  <c r="I281" i="6"/>
  <c r="I278" i="6"/>
  <c r="I275" i="6"/>
  <c r="I249" i="6"/>
  <c r="I246" i="6"/>
  <c r="I243" i="6"/>
  <c r="I217" i="6"/>
  <c r="I214" i="6"/>
  <c r="I211" i="6"/>
  <c r="I185" i="6"/>
  <c r="I168" i="6"/>
  <c r="I165" i="6"/>
  <c r="I162" i="6"/>
  <c r="I148" i="6"/>
  <c r="I145" i="6"/>
  <c r="I134" i="6"/>
  <c r="I117" i="6"/>
  <c r="I106" i="6"/>
  <c r="I103" i="6"/>
  <c r="I92" i="6"/>
  <c r="I81" i="6"/>
  <c r="I78" i="6"/>
  <c r="I67" i="6"/>
  <c r="I53" i="6"/>
  <c r="I42" i="6"/>
  <c r="I39" i="6"/>
  <c r="I19" i="6"/>
  <c r="I16" i="6"/>
  <c r="I10" i="6"/>
  <c r="I755" i="6"/>
  <c r="I630" i="6"/>
  <c r="I507" i="6"/>
  <c r="I474" i="6"/>
  <c r="Q474" i="6" s="1"/>
  <c r="I438" i="6"/>
  <c r="Q438" i="6" s="1"/>
  <c r="I393" i="6"/>
  <c r="Q393" i="6" s="1"/>
  <c r="I177" i="6"/>
  <c r="I842" i="6"/>
  <c r="I835" i="6"/>
  <c r="I812" i="6"/>
  <c r="I809" i="6"/>
  <c r="I732" i="6"/>
  <c r="I729" i="6"/>
  <c r="I726" i="6"/>
  <c r="I723" i="6"/>
  <c r="I720" i="6"/>
  <c r="I682" i="6"/>
  <c r="I676" i="6"/>
  <c r="I648" i="6"/>
  <c r="I642" i="6"/>
  <c r="I604" i="6"/>
  <c r="I601" i="6"/>
  <c r="I598" i="6"/>
  <c r="I595" i="6"/>
  <c r="I592" i="6"/>
  <c r="I558" i="6"/>
  <c r="I555" i="6"/>
  <c r="I552" i="6"/>
  <c r="I519" i="6"/>
  <c r="I443" i="6"/>
  <c r="Q443" i="6" s="1"/>
  <c r="I410" i="6"/>
  <c r="Q410" i="6" s="1"/>
  <c r="I407" i="6"/>
  <c r="Q407" i="6" s="1"/>
  <c r="I404" i="6"/>
  <c r="Q404" i="6" s="1"/>
  <c r="I386" i="6"/>
  <c r="Q386" i="6" s="1"/>
  <c r="I377" i="6"/>
  <c r="Q377" i="6" s="1"/>
  <c r="I374" i="6"/>
  <c r="Q374" i="6" s="1"/>
  <c r="I371" i="6"/>
  <c r="Q371" i="6" s="1"/>
  <c r="I368" i="6"/>
  <c r="Q368" i="6" s="1"/>
  <c r="I356" i="6"/>
  <c r="Q356" i="6" s="1"/>
  <c r="I353" i="6"/>
  <c r="Q353" i="6" s="1"/>
  <c r="I350" i="6"/>
  <c r="Q350" i="6" s="1"/>
  <c r="I338" i="6"/>
  <c r="Q338" i="6" s="1"/>
  <c r="I335" i="6"/>
  <c r="Q335" i="6" s="1"/>
  <c r="I332" i="6"/>
  <c r="Q332" i="6" s="1"/>
  <c r="I329" i="6"/>
  <c r="Q329" i="6" s="1"/>
  <c r="I320" i="6"/>
  <c r="I302" i="6"/>
  <c r="I299" i="6"/>
  <c r="I296" i="6"/>
  <c r="I269" i="6"/>
  <c r="I266" i="6"/>
  <c r="I263" i="6"/>
  <c r="I237" i="6"/>
  <c r="I234" i="6"/>
  <c r="I231" i="6"/>
  <c r="I205" i="6"/>
  <c r="I202" i="6"/>
  <c r="I199" i="6"/>
  <c r="I182" i="6"/>
  <c r="I156" i="6"/>
  <c r="I153" i="6"/>
  <c r="I142" i="6"/>
  <c r="I128" i="6"/>
  <c r="I114" i="6"/>
  <c r="I111" i="6"/>
  <c r="I100" i="6"/>
  <c r="I89" i="6"/>
  <c r="I86" i="6"/>
  <c r="I75" i="6"/>
  <c r="I61" i="6"/>
  <c r="I50" i="6"/>
  <c r="I47" i="6"/>
  <c r="I36" i="6"/>
  <c r="I27" i="6"/>
  <c r="I24" i="6"/>
  <c r="I13" i="6"/>
  <c r="I7" i="6"/>
  <c r="I784" i="6"/>
  <c r="I432" i="6"/>
  <c r="Q432" i="6" s="1"/>
  <c r="I414" i="6"/>
  <c r="Q414" i="6" s="1"/>
  <c r="I384" i="6"/>
  <c r="Q384" i="6" s="1"/>
  <c r="I258" i="6"/>
  <c r="I229" i="6"/>
  <c r="I868" i="6"/>
  <c r="I792" i="6"/>
  <c r="I786" i="6"/>
  <c r="I760" i="6"/>
  <c r="I754" i="6"/>
  <c r="I716" i="6"/>
  <c r="I713" i="6"/>
  <c r="I710" i="6"/>
  <c r="I707" i="6"/>
  <c r="I704" i="6"/>
  <c r="I666" i="6"/>
  <c r="I660" i="6"/>
  <c r="I632" i="6"/>
  <c r="I626" i="6"/>
  <c r="I588" i="6"/>
  <c r="I585" i="6"/>
  <c r="I582" i="6"/>
  <c r="I579" i="6"/>
  <c r="I576" i="6"/>
  <c r="I539" i="6"/>
  <c r="I506" i="6"/>
  <c r="I503" i="6"/>
  <c r="I500" i="6"/>
  <c r="I482" i="6"/>
  <c r="Q482" i="6" s="1"/>
  <c r="I473" i="6"/>
  <c r="Q473" i="6" s="1"/>
  <c r="I470" i="6"/>
  <c r="Q470" i="6" s="1"/>
  <c r="I467" i="6"/>
  <c r="Q467" i="6" s="1"/>
  <c r="I464" i="6"/>
  <c r="Q464" i="6" s="1"/>
  <c r="I452" i="6"/>
  <c r="Q452" i="6" s="1"/>
  <c r="I449" i="6"/>
  <c r="Q449" i="6" s="1"/>
  <c r="I446" i="6"/>
  <c r="Q446" i="6" s="1"/>
  <c r="I434" i="6"/>
  <c r="Q434" i="6" s="1"/>
  <c r="I431" i="6"/>
  <c r="Q431" i="6" s="1"/>
  <c r="I428" i="6"/>
  <c r="Q428" i="6" s="1"/>
  <c r="I425" i="6"/>
  <c r="Q425" i="6" s="1"/>
  <c r="I416" i="6"/>
  <c r="Q416" i="6" s="1"/>
  <c r="I398" i="6"/>
  <c r="Q398" i="6" s="1"/>
  <c r="I395" i="6"/>
  <c r="Q395" i="6" s="1"/>
  <c r="I392" i="6"/>
  <c r="Q392" i="6" s="1"/>
  <c r="I359" i="6"/>
  <c r="Q359" i="6" s="1"/>
  <c r="I283" i="6"/>
  <c r="I257" i="6"/>
  <c r="I254" i="6"/>
  <c r="I251" i="6"/>
  <c r="I225" i="6"/>
  <c r="I222" i="6"/>
  <c r="I219" i="6"/>
  <c r="I193" i="6"/>
  <c r="I190" i="6"/>
  <c r="I187" i="6"/>
  <c r="I176" i="6"/>
  <c r="I173" i="6"/>
  <c r="I170" i="6"/>
  <c r="I150" i="6"/>
  <c r="I136" i="6"/>
  <c r="I125" i="6"/>
  <c r="I122" i="6"/>
  <c r="I119" i="6"/>
  <c r="I108" i="6"/>
  <c r="I97" i="6"/>
  <c r="I94" i="6"/>
  <c r="I83" i="6"/>
  <c r="I69" i="6"/>
  <c r="I58" i="6"/>
  <c r="I55" i="6"/>
  <c r="I44" i="6"/>
  <c r="I33" i="6"/>
  <c r="I21" i="6"/>
  <c r="I787" i="6"/>
  <c r="I758" i="6"/>
  <c r="I708" i="6"/>
  <c r="I627" i="6"/>
  <c r="I468" i="6"/>
  <c r="Q468" i="6" s="1"/>
  <c r="I435" i="6"/>
  <c r="Q435" i="6" s="1"/>
  <c r="I360" i="6"/>
  <c r="Q360" i="6" s="1"/>
  <c r="I255" i="6"/>
  <c r="I226" i="6"/>
  <c r="I864" i="6"/>
  <c r="I857" i="6"/>
  <c r="I854" i="6"/>
  <c r="I851" i="6"/>
  <c r="I848" i="6"/>
  <c r="I824" i="6"/>
  <c r="I818" i="6"/>
  <c r="I744" i="6"/>
  <c r="I738" i="6"/>
  <c r="I700" i="6"/>
  <c r="I697" i="6"/>
  <c r="I694" i="6"/>
  <c r="I691" i="6"/>
  <c r="I688" i="6"/>
  <c r="I650" i="6"/>
  <c r="I644" i="6"/>
  <c r="I616" i="6"/>
  <c r="I610" i="6"/>
  <c r="I572" i="6"/>
  <c r="I569" i="6"/>
  <c r="I566" i="6"/>
  <c r="I563" i="6"/>
  <c r="I560" i="6"/>
  <c r="I548" i="6"/>
  <c r="I545" i="6"/>
  <c r="I542" i="6"/>
  <c r="I530" i="6"/>
  <c r="I527" i="6"/>
  <c r="I524" i="6"/>
  <c r="I521" i="6"/>
  <c r="I512" i="6"/>
  <c r="I494" i="6"/>
  <c r="I491" i="6"/>
  <c r="I488" i="6"/>
  <c r="I455" i="6"/>
  <c r="Q455" i="6" s="1"/>
  <c r="I379" i="6"/>
  <c r="Q379" i="6" s="1"/>
  <c r="I346" i="6"/>
  <c r="Q346" i="6" s="1"/>
  <c r="I343" i="6"/>
  <c r="Q343" i="6" s="1"/>
  <c r="I340" i="6"/>
  <c r="Q340" i="6" s="1"/>
  <c r="I322" i="6"/>
  <c r="I313" i="6"/>
  <c r="I310" i="6"/>
  <c r="I307" i="6"/>
  <c r="I304" i="6"/>
  <c r="I292" i="6"/>
  <c r="I289" i="6"/>
  <c r="I286" i="6"/>
  <c r="I277" i="6"/>
  <c r="I274" i="6"/>
  <c r="I271" i="6"/>
  <c r="I245" i="6"/>
  <c r="I242" i="6"/>
  <c r="I239" i="6"/>
  <c r="I213" i="6"/>
  <c r="I210" i="6"/>
  <c r="I207" i="6"/>
  <c r="I164" i="6"/>
  <c r="I161" i="6"/>
  <c r="I158" i="6"/>
  <c r="I144" i="6"/>
  <c r="I133" i="6"/>
  <c r="I130" i="6"/>
  <c r="I116" i="6"/>
  <c r="I105" i="6"/>
  <c r="I102" i="6"/>
  <c r="I91" i="6"/>
  <c r="I77" i="6"/>
  <c r="I66" i="6"/>
  <c r="I63" i="6"/>
  <c r="I52" i="6"/>
  <c r="I41" i="6"/>
  <c r="I38" i="6"/>
  <c r="I29" i="6"/>
  <c r="I15" i="6"/>
  <c r="I9" i="6"/>
  <c r="I844" i="6"/>
  <c r="I794" i="6"/>
  <c r="I788" i="6"/>
  <c r="I772" i="6"/>
  <c r="I762" i="6"/>
  <c r="I756" i="6"/>
  <c r="I728" i="6"/>
  <c r="I722" i="6"/>
  <c r="I684" i="6"/>
  <c r="I681" i="6"/>
  <c r="I678" i="6"/>
  <c r="I675" i="6"/>
  <c r="I672" i="6"/>
  <c r="I634" i="6"/>
  <c r="I628" i="6"/>
  <c r="I600" i="6"/>
  <c r="I594" i="6"/>
  <c r="I551" i="6"/>
  <c r="I475" i="6"/>
  <c r="Q475" i="6" s="1"/>
  <c r="I442" i="6"/>
  <c r="Q442" i="6" s="1"/>
  <c r="I439" i="6"/>
  <c r="Q439" i="6" s="1"/>
  <c r="I436" i="6"/>
  <c r="Q436" i="6" s="1"/>
  <c r="I418" i="6"/>
  <c r="Q418" i="6" s="1"/>
  <c r="I409" i="6"/>
  <c r="Q409" i="6" s="1"/>
  <c r="I406" i="6"/>
  <c r="Q406" i="6" s="1"/>
  <c r="I403" i="6"/>
  <c r="Q403" i="6" s="1"/>
  <c r="I400" i="6"/>
  <c r="Q400" i="6" s="1"/>
  <c r="I388" i="6"/>
  <c r="Q388" i="6" s="1"/>
  <c r="I385" i="6"/>
  <c r="Q385" i="6" s="1"/>
  <c r="I382" i="6"/>
  <c r="Q382" i="6" s="1"/>
  <c r="I370" i="6"/>
  <c r="Q370" i="6" s="1"/>
  <c r="I367" i="6"/>
  <c r="Q367" i="6" s="1"/>
  <c r="I364" i="6"/>
  <c r="Q364" i="6" s="1"/>
  <c r="I361" i="6"/>
  <c r="Q361" i="6" s="1"/>
  <c r="I352" i="6"/>
  <c r="Q352" i="6" s="1"/>
  <c r="I334" i="6"/>
  <c r="Q334" i="6" s="1"/>
  <c r="I331" i="6"/>
  <c r="Q331" i="6" s="1"/>
  <c r="I328" i="6"/>
  <c r="Q328" i="6" s="1"/>
  <c r="I295" i="6"/>
  <c r="I265" i="6"/>
  <c r="I262" i="6"/>
  <c r="I259" i="6"/>
  <c r="I233" i="6"/>
  <c r="I230" i="6"/>
  <c r="I227" i="6"/>
  <c r="I201" i="6"/>
  <c r="I198" i="6"/>
  <c r="I195" i="6"/>
  <c r="I181" i="6"/>
  <c r="I178" i="6"/>
  <c r="I152" i="6"/>
  <c r="I141" i="6"/>
  <c r="I138" i="6"/>
  <c r="I127" i="6"/>
  <c r="I113" i="6"/>
  <c r="I110" i="6"/>
  <c r="I99" i="6"/>
  <c r="I85" i="6"/>
  <c r="I74" i="6"/>
  <c r="I71" i="6"/>
  <c r="I60" i="6"/>
  <c r="I49" i="6"/>
  <c r="I46" i="6"/>
  <c r="I35" i="6"/>
  <c r="I23" i="6"/>
  <c r="I12" i="6"/>
  <c r="I6" i="6"/>
  <c r="I218" i="6"/>
  <c r="I186" i="6"/>
  <c r="I172" i="6"/>
  <c r="I166" i="6"/>
  <c r="I146" i="6"/>
  <c r="I135" i="6"/>
  <c r="I121" i="6"/>
  <c r="I118" i="6"/>
  <c r="I93" i="6"/>
  <c r="I79" i="6"/>
  <c r="I57" i="6"/>
  <c r="I43" i="6"/>
  <c r="I17" i="6"/>
  <c r="I28" i="6"/>
  <c r="I8" i="6"/>
  <c r="I793" i="6"/>
  <c r="I771" i="6"/>
  <c r="I752" i="6"/>
  <c r="I714" i="6"/>
  <c r="I633" i="6"/>
  <c r="I441" i="6"/>
  <c r="Q441" i="6" s="1"/>
  <c r="I417" i="6"/>
  <c r="Q417" i="6" s="1"/>
  <c r="I396" i="6"/>
  <c r="Q396" i="6" s="1"/>
  <c r="I363" i="6"/>
  <c r="Q363" i="6" s="1"/>
  <c r="I223" i="6"/>
  <c r="I180" i="6"/>
  <c r="I22" i="6"/>
  <c r="I5" i="6"/>
  <c r="I174" i="6"/>
  <c r="I59" i="6"/>
  <c r="I123" i="6"/>
  <c r="I73" i="6"/>
  <c r="I137" i="6"/>
  <c r="I34" i="6"/>
  <c r="I109" i="6"/>
  <c r="I191" i="6"/>
  <c r="I126" i="6"/>
  <c r="I84" i="6"/>
  <c r="I31" i="6"/>
  <c r="I95" i="6"/>
  <c r="I140" i="6"/>
  <c r="I98" i="6"/>
  <c r="I45" i="6"/>
  <c r="I151" i="6"/>
  <c r="I70" i="6"/>
  <c r="I37" i="1"/>
  <c r="I45" i="1"/>
  <c r="I53" i="1"/>
  <c r="I61" i="1"/>
  <c r="I69" i="1"/>
  <c r="I77" i="1"/>
  <c r="I85" i="1"/>
  <c r="I93" i="1"/>
  <c r="I101" i="1"/>
  <c r="I109" i="1"/>
  <c r="I117" i="1"/>
  <c r="I125" i="1"/>
  <c r="I133" i="1"/>
  <c r="I141" i="1"/>
  <c r="I149" i="1"/>
  <c r="I157" i="1"/>
  <c r="I165" i="1"/>
  <c r="I173" i="1"/>
  <c r="I181" i="1"/>
  <c r="I189" i="1"/>
  <c r="I197" i="1"/>
  <c r="I205" i="1"/>
  <c r="I213" i="1"/>
  <c r="I221" i="1"/>
  <c r="I229" i="1"/>
  <c r="I237" i="1"/>
  <c r="I245" i="1"/>
  <c r="I253" i="1"/>
  <c r="I261" i="1"/>
  <c r="I269" i="1"/>
  <c r="I277" i="1"/>
  <c r="I285" i="1"/>
  <c r="I293" i="1"/>
  <c r="I301" i="1"/>
  <c r="I309" i="1"/>
  <c r="I317" i="1"/>
  <c r="I325" i="1"/>
  <c r="M325" i="1" s="1"/>
  <c r="I333" i="1"/>
  <c r="M333" i="1" s="1"/>
  <c r="I341" i="1"/>
  <c r="M341" i="1" s="1"/>
  <c r="I349" i="1"/>
  <c r="M349" i="1" s="1"/>
  <c r="I357" i="1"/>
  <c r="M357" i="1" s="1"/>
  <c r="I365" i="1"/>
  <c r="M365" i="1" s="1"/>
  <c r="I373" i="1"/>
  <c r="M373" i="1" s="1"/>
  <c r="I381" i="1"/>
  <c r="M381" i="1" s="1"/>
  <c r="I389" i="1"/>
  <c r="M389" i="1" s="1"/>
  <c r="I397" i="1"/>
  <c r="M397" i="1" s="1"/>
  <c r="I405" i="1"/>
  <c r="M405" i="1" s="1"/>
  <c r="I413" i="1"/>
  <c r="M413" i="1" s="1"/>
  <c r="I421" i="1"/>
  <c r="M421" i="1" s="1"/>
  <c r="I429" i="1"/>
  <c r="M429" i="1" s="1"/>
  <c r="I437" i="1"/>
  <c r="M437" i="1" s="1"/>
  <c r="I445" i="1"/>
  <c r="M445" i="1" s="1"/>
  <c r="I453" i="1"/>
  <c r="M453" i="1" s="1"/>
  <c r="I461" i="1"/>
  <c r="M461" i="1" s="1"/>
  <c r="I469" i="1"/>
  <c r="M469" i="1" s="1"/>
  <c r="I477" i="1"/>
  <c r="M477" i="1" s="1"/>
  <c r="I485" i="1"/>
  <c r="I493" i="1"/>
  <c r="I501" i="1"/>
  <c r="I509" i="1"/>
  <c r="I517" i="1"/>
  <c r="I525" i="1"/>
  <c r="I533" i="1"/>
  <c r="I541" i="1"/>
  <c r="I549" i="1"/>
  <c r="I557" i="1"/>
  <c r="I565" i="1"/>
  <c r="I573" i="1"/>
  <c r="I581" i="1"/>
  <c r="I589" i="1"/>
  <c r="I597" i="1"/>
  <c r="I605" i="1"/>
  <c r="I613" i="1"/>
  <c r="I621" i="1"/>
  <c r="I629" i="1"/>
  <c r="I38" i="1"/>
  <c r="I46" i="1"/>
  <c r="I54" i="1"/>
  <c r="I62" i="1"/>
  <c r="I70" i="1"/>
  <c r="I78" i="1"/>
  <c r="I86" i="1"/>
  <c r="I94" i="1"/>
  <c r="I102" i="1"/>
  <c r="I110" i="1"/>
  <c r="I118" i="1"/>
  <c r="I126" i="1"/>
  <c r="I134" i="1"/>
  <c r="I142" i="1"/>
  <c r="I150" i="1"/>
  <c r="I158" i="1"/>
  <c r="I166" i="1"/>
  <c r="I174" i="1"/>
  <c r="I182" i="1"/>
  <c r="I190" i="1"/>
  <c r="I198" i="1"/>
  <c r="I206" i="1"/>
  <c r="I214" i="1"/>
  <c r="I222" i="1"/>
  <c r="I230" i="1"/>
  <c r="I238" i="1"/>
  <c r="I246" i="1"/>
  <c r="I254" i="1"/>
  <c r="I262" i="1"/>
  <c r="I270" i="1"/>
  <c r="I278" i="1"/>
  <c r="I286" i="1"/>
  <c r="I294" i="1"/>
  <c r="I302" i="1"/>
  <c r="I310" i="1"/>
  <c r="I318" i="1"/>
  <c r="I326" i="1"/>
  <c r="M326" i="1" s="1"/>
  <c r="I334" i="1"/>
  <c r="M334" i="1" s="1"/>
  <c r="I342" i="1"/>
  <c r="M342" i="1" s="1"/>
  <c r="I350" i="1"/>
  <c r="M350" i="1" s="1"/>
  <c r="I358" i="1"/>
  <c r="M358" i="1" s="1"/>
  <c r="I366" i="1"/>
  <c r="M366" i="1" s="1"/>
  <c r="I374" i="1"/>
  <c r="M374" i="1" s="1"/>
  <c r="I382" i="1"/>
  <c r="M382" i="1" s="1"/>
  <c r="I390" i="1"/>
  <c r="M390" i="1" s="1"/>
  <c r="I398" i="1"/>
  <c r="M398" i="1" s="1"/>
  <c r="I406" i="1"/>
  <c r="M406" i="1" s="1"/>
  <c r="I414" i="1"/>
  <c r="M414" i="1" s="1"/>
  <c r="I422" i="1"/>
  <c r="M422" i="1" s="1"/>
  <c r="I430" i="1"/>
  <c r="M430" i="1" s="1"/>
  <c r="I438" i="1"/>
  <c r="M438" i="1" s="1"/>
  <c r="I446" i="1"/>
  <c r="M446" i="1" s="1"/>
  <c r="I454" i="1"/>
  <c r="M454" i="1" s="1"/>
  <c r="I462" i="1"/>
  <c r="M462" i="1" s="1"/>
  <c r="I470" i="1"/>
  <c r="M470" i="1" s="1"/>
  <c r="I478" i="1"/>
  <c r="M478" i="1" s="1"/>
  <c r="I486" i="1"/>
  <c r="I494" i="1"/>
  <c r="I502" i="1"/>
  <c r="I510" i="1"/>
  <c r="I518" i="1"/>
  <c r="I526" i="1"/>
  <c r="I534" i="1"/>
  <c r="I542" i="1"/>
  <c r="I550" i="1"/>
  <c r="I558" i="1"/>
  <c r="I566" i="1"/>
  <c r="I574" i="1"/>
  <c r="I582" i="1"/>
  <c r="I590" i="1"/>
  <c r="I598" i="1"/>
  <c r="I606" i="1"/>
  <c r="I614" i="1"/>
  <c r="I622" i="1"/>
  <c r="I630" i="1"/>
  <c r="I638" i="1"/>
  <c r="I646" i="1"/>
  <c r="I654" i="1"/>
  <c r="I662" i="1"/>
  <c r="I670" i="1"/>
  <c r="I678" i="1"/>
  <c r="I686" i="1"/>
  <c r="I694" i="1"/>
  <c r="I702" i="1"/>
  <c r="I710" i="1"/>
  <c r="I39" i="1"/>
  <c r="I47" i="1"/>
  <c r="I55" i="1"/>
  <c r="I63" i="1"/>
  <c r="I71" i="1"/>
  <c r="I79" i="1"/>
  <c r="I87" i="1"/>
  <c r="I95" i="1"/>
  <c r="I103" i="1"/>
  <c r="I111" i="1"/>
  <c r="I119" i="1"/>
  <c r="I127" i="1"/>
  <c r="I135" i="1"/>
  <c r="I143" i="1"/>
  <c r="I151" i="1"/>
  <c r="I159" i="1"/>
  <c r="I167" i="1"/>
  <c r="I175" i="1"/>
  <c r="I183" i="1"/>
  <c r="I191" i="1"/>
  <c r="I199" i="1"/>
  <c r="I207" i="1"/>
  <c r="I215" i="1"/>
  <c r="I223" i="1"/>
  <c r="I231" i="1"/>
  <c r="I239" i="1"/>
  <c r="I247" i="1"/>
  <c r="I255" i="1"/>
  <c r="I263" i="1"/>
  <c r="I271" i="1"/>
  <c r="I279" i="1"/>
  <c r="I287" i="1"/>
  <c r="I295" i="1"/>
  <c r="I303" i="1"/>
  <c r="I311" i="1"/>
  <c r="I319" i="1"/>
  <c r="I327" i="1"/>
  <c r="M327" i="1" s="1"/>
  <c r="I335" i="1"/>
  <c r="M335" i="1" s="1"/>
  <c r="I343" i="1"/>
  <c r="M343" i="1" s="1"/>
  <c r="I351" i="1"/>
  <c r="M351" i="1" s="1"/>
  <c r="I359" i="1"/>
  <c r="M359" i="1" s="1"/>
  <c r="I367" i="1"/>
  <c r="M367" i="1" s="1"/>
  <c r="I375" i="1"/>
  <c r="M375" i="1" s="1"/>
  <c r="I383" i="1"/>
  <c r="M383" i="1" s="1"/>
  <c r="I391" i="1"/>
  <c r="M391" i="1" s="1"/>
  <c r="I399" i="1"/>
  <c r="M399" i="1" s="1"/>
  <c r="I407" i="1"/>
  <c r="M407" i="1" s="1"/>
  <c r="I415" i="1"/>
  <c r="M415" i="1" s="1"/>
  <c r="I423" i="1"/>
  <c r="M423" i="1" s="1"/>
  <c r="I431" i="1"/>
  <c r="M431" i="1" s="1"/>
  <c r="I439" i="1"/>
  <c r="M439" i="1" s="1"/>
  <c r="I447" i="1"/>
  <c r="M447" i="1" s="1"/>
  <c r="I455" i="1"/>
  <c r="M455" i="1" s="1"/>
  <c r="I463" i="1"/>
  <c r="I471" i="1"/>
  <c r="M471" i="1" s="1"/>
  <c r="I479" i="1"/>
  <c r="M479" i="1" s="1"/>
  <c r="I487" i="1"/>
  <c r="I495" i="1"/>
  <c r="I503" i="1"/>
  <c r="I511" i="1"/>
  <c r="I519" i="1"/>
  <c r="I527" i="1"/>
  <c r="I535" i="1"/>
  <c r="I543" i="1"/>
  <c r="I551" i="1"/>
  <c r="I559" i="1"/>
  <c r="I567" i="1"/>
  <c r="I575" i="1"/>
  <c r="I583" i="1"/>
  <c r="I591" i="1"/>
  <c r="I599" i="1"/>
  <c r="I607" i="1"/>
  <c r="I615" i="1"/>
  <c r="I623" i="1"/>
  <c r="I631" i="1"/>
  <c r="I639" i="1"/>
  <c r="I647" i="1"/>
  <c r="I655" i="1"/>
  <c r="I663" i="1"/>
  <c r="I671" i="1"/>
  <c r="I679" i="1"/>
  <c r="I687" i="1"/>
  <c r="I695" i="1"/>
  <c r="I703" i="1"/>
  <c r="I711" i="1"/>
  <c r="I719" i="1"/>
  <c r="I727" i="1"/>
  <c r="I735" i="1"/>
  <c r="I743" i="1"/>
  <c r="I751" i="1"/>
  <c r="I759" i="1"/>
  <c r="I767" i="1"/>
  <c r="I775" i="1"/>
  <c r="I783" i="1"/>
  <c r="I791" i="1"/>
  <c r="I799" i="1"/>
  <c r="I807" i="1"/>
  <c r="I815" i="1"/>
  <c r="I823" i="1"/>
  <c r="I831" i="1"/>
  <c r="I839" i="1"/>
  <c r="I847" i="1"/>
  <c r="I855" i="1"/>
  <c r="I863" i="1"/>
  <c r="I871" i="1"/>
  <c r="I879" i="1"/>
  <c r="I887" i="1"/>
  <c r="I895" i="1"/>
  <c r="I903" i="1"/>
  <c r="I911" i="1"/>
  <c r="I919" i="1"/>
  <c r="I927" i="1"/>
  <c r="I935" i="1"/>
  <c r="I943" i="1"/>
  <c r="I951" i="1"/>
  <c r="I959" i="1"/>
  <c r="I25" i="1"/>
  <c r="I17" i="1"/>
  <c r="I8" i="1"/>
  <c r="I32" i="1"/>
  <c r="I40" i="1"/>
  <c r="I48" i="1"/>
  <c r="I56" i="1"/>
  <c r="I64" i="1"/>
  <c r="I72" i="1"/>
  <c r="I80" i="1"/>
  <c r="I88" i="1"/>
  <c r="I96" i="1"/>
  <c r="I104" i="1"/>
  <c r="I112" i="1"/>
  <c r="I120" i="1"/>
  <c r="I128" i="1"/>
  <c r="I136" i="1"/>
  <c r="I144" i="1"/>
  <c r="I152" i="1"/>
  <c r="I160" i="1"/>
  <c r="I168" i="1"/>
  <c r="I176" i="1"/>
  <c r="I184" i="1"/>
  <c r="I192" i="1"/>
  <c r="I200" i="1"/>
  <c r="I208" i="1"/>
  <c r="I216" i="1"/>
  <c r="I224" i="1"/>
  <c r="I232" i="1"/>
  <c r="I240" i="1"/>
  <c r="I248" i="1"/>
  <c r="I256" i="1"/>
  <c r="I264" i="1"/>
  <c r="I272" i="1"/>
  <c r="I280" i="1"/>
  <c r="I288" i="1"/>
  <c r="I296" i="1"/>
  <c r="I304" i="1"/>
  <c r="I312" i="1"/>
  <c r="I320" i="1"/>
  <c r="I328" i="1"/>
  <c r="M328" i="1" s="1"/>
  <c r="I336" i="1"/>
  <c r="M336" i="1" s="1"/>
  <c r="I344" i="1"/>
  <c r="M344" i="1" s="1"/>
  <c r="I352" i="1"/>
  <c r="M352" i="1" s="1"/>
  <c r="I360" i="1"/>
  <c r="M360" i="1" s="1"/>
  <c r="I368" i="1"/>
  <c r="M368" i="1" s="1"/>
  <c r="I376" i="1"/>
  <c r="M376" i="1" s="1"/>
  <c r="I384" i="1"/>
  <c r="M384" i="1" s="1"/>
  <c r="I392" i="1"/>
  <c r="M392" i="1" s="1"/>
  <c r="I400" i="1"/>
  <c r="M400" i="1" s="1"/>
  <c r="I408" i="1"/>
  <c r="M408" i="1" s="1"/>
  <c r="I416" i="1"/>
  <c r="M416" i="1" s="1"/>
  <c r="I424" i="1"/>
  <c r="M424" i="1" s="1"/>
  <c r="I432" i="1"/>
  <c r="M432" i="1" s="1"/>
  <c r="I440" i="1"/>
  <c r="M440" i="1" s="1"/>
  <c r="I448" i="1"/>
  <c r="M448" i="1" s="1"/>
  <c r="I456" i="1"/>
  <c r="M456" i="1" s="1"/>
  <c r="I464" i="1"/>
  <c r="M464" i="1" s="1"/>
  <c r="I472" i="1"/>
  <c r="M472" i="1" s="1"/>
  <c r="I480" i="1"/>
  <c r="M480" i="1" s="1"/>
  <c r="I488" i="1"/>
  <c r="I496" i="1"/>
  <c r="I504" i="1"/>
  <c r="I512" i="1"/>
  <c r="I520" i="1"/>
  <c r="I528" i="1"/>
  <c r="I536" i="1"/>
  <c r="I544" i="1"/>
  <c r="I552" i="1"/>
  <c r="I560" i="1"/>
  <c r="I568" i="1"/>
  <c r="I576" i="1"/>
  <c r="I584" i="1"/>
  <c r="I592" i="1"/>
  <c r="I600" i="1"/>
  <c r="I608" i="1"/>
  <c r="I616" i="1"/>
  <c r="I624" i="1"/>
  <c r="I632" i="1"/>
  <c r="I33" i="1"/>
  <c r="I41" i="1"/>
  <c r="I49" i="1"/>
  <c r="I57" i="1"/>
  <c r="I65" i="1"/>
  <c r="I73" i="1"/>
  <c r="I81" i="1"/>
  <c r="I89" i="1"/>
  <c r="I97" i="1"/>
  <c r="I105" i="1"/>
  <c r="I113" i="1"/>
  <c r="I121" i="1"/>
  <c r="I129" i="1"/>
  <c r="I137" i="1"/>
  <c r="I145" i="1"/>
  <c r="I153" i="1"/>
  <c r="I161" i="1"/>
  <c r="I169" i="1"/>
  <c r="I177" i="1"/>
  <c r="I185" i="1"/>
  <c r="I193" i="1"/>
  <c r="I201" i="1"/>
  <c r="I209" i="1"/>
  <c r="I217" i="1"/>
  <c r="I225" i="1"/>
  <c r="I233" i="1"/>
  <c r="I241" i="1"/>
  <c r="I249" i="1"/>
  <c r="I257" i="1"/>
  <c r="I265" i="1"/>
  <c r="I273" i="1"/>
  <c r="I281" i="1"/>
  <c r="I289" i="1"/>
  <c r="I297" i="1"/>
  <c r="I305" i="1"/>
  <c r="I313" i="1"/>
  <c r="I321" i="1"/>
  <c r="I329" i="1"/>
  <c r="M329" i="1" s="1"/>
  <c r="I337" i="1"/>
  <c r="M337" i="1" s="1"/>
  <c r="I345" i="1"/>
  <c r="M345" i="1" s="1"/>
  <c r="I353" i="1"/>
  <c r="M353" i="1" s="1"/>
  <c r="I361" i="1"/>
  <c r="M361" i="1" s="1"/>
  <c r="I369" i="1"/>
  <c r="M369" i="1" s="1"/>
  <c r="I377" i="1"/>
  <c r="M377" i="1" s="1"/>
  <c r="I385" i="1"/>
  <c r="M385" i="1" s="1"/>
  <c r="I393" i="1"/>
  <c r="M393" i="1" s="1"/>
  <c r="I401" i="1"/>
  <c r="M401" i="1" s="1"/>
  <c r="I409" i="1"/>
  <c r="M409" i="1" s="1"/>
  <c r="I417" i="1"/>
  <c r="M417" i="1" s="1"/>
  <c r="I425" i="1"/>
  <c r="M425" i="1" s="1"/>
  <c r="I433" i="1"/>
  <c r="M433" i="1" s="1"/>
  <c r="I441" i="1"/>
  <c r="M441" i="1" s="1"/>
  <c r="I449" i="1"/>
  <c r="M449" i="1" s="1"/>
  <c r="I457" i="1"/>
  <c r="M457" i="1" s="1"/>
  <c r="I465" i="1"/>
  <c r="M465" i="1" s="1"/>
  <c r="I473" i="1"/>
  <c r="M473" i="1" s="1"/>
  <c r="I481" i="1"/>
  <c r="M481" i="1" s="1"/>
  <c r="I489" i="1"/>
  <c r="I497" i="1"/>
  <c r="I505" i="1"/>
  <c r="I513" i="1"/>
  <c r="I521" i="1"/>
  <c r="I529" i="1"/>
  <c r="I537" i="1"/>
  <c r="I545" i="1"/>
  <c r="I553" i="1"/>
  <c r="I561" i="1"/>
  <c r="I569" i="1"/>
  <c r="I577" i="1"/>
  <c r="I585" i="1"/>
  <c r="I593" i="1"/>
  <c r="I601" i="1"/>
  <c r="I609" i="1"/>
  <c r="I617" i="1"/>
  <c r="I625" i="1"/>
  <c r="I633" i="1"/>
  <c r="I34" i="1"/>
  <c r="I42" i="1"/>
  <c r="I50" i="1"/>
  <c r="I58" i="1"/>
  <c r="I66" i="1"/>
  <c r="I74" i="1"/>
  <c r="I82" i="1"/>
  <c r="I90" i="1"/>
  <c r="I98" i="1"/>
  <c r="I106" i="1"/>
  <c r="I35" i="1"/>
  <c r="I43" i="1"/>
  <c r="I51" i="1"/>
  <c r="I59" i="1"/>
  <c r="I67" i="1"/>
  <c r="I75" i="1"/>
  <c r="I83" i="1"/>
  <c r="I91" i="1"/>
  <c r="I99" i="1"/>
  <c r="I107" i="1"/>
  <c r="I115" i="1"/>
  <c r="I123" i="1"/>
  <c r="I131" i="1"/>
  <c r="I139" i="1"/>
  <c r="I147" i="1"/>
  <c r="I155" i="1"/>
  <c r="I163" i="1"/>
  <c r="I171" i="1"/>
  <c r="I179" i="1"/>
  <c r="I187" i="1"/>
  <c r="I195" i="1"/>
  <c r="I203" i="1"/>
  <c r="I211" i="1"/>
  <c r="I219" i="1"/>
  <c r="I227" i="1"/>
  <c r="I235" i="1"/>
  <c r="I243" i="1"/>
  <c r="I251" i="1"/>
  <c r="I259" i="1"/>
  <c r="I267" i="1"/>
  <c r="I275" i="1"/>
  <c r="I283" i="1"/>
  <c r="I291" i="1"/>
  <c r="I299" i="1"/>
  <c r="I307" i="1"/>
  <c r="I315" i="1"/>
  <c r="I323" i="1"/>
  <c r="M323" i="1" s="1"/>
  <c r="I331" i="1"/>
  <c r="M331" i="1" s="1"/>
  <c r="I339" i="1"/>
  <c r="M339" i="1" s="1"/>
  <c r="I347" i="1"/>
  <c r="M347" i="1" s="1"/>
  <c r="I355" i="1"/>
  <c r="M355" i="1" s="1"/>
  <c r="I363" i="1"/>
  <c r="M363" i="1" s="1"/>
  <c r="I371" i="1"/>
  <c r="M371" i="1" s="1"/>
  <c r="I379" i="1"/>
  <c r="M379" i="1" s="1"/>
  <c r="I387" i="1"/>
  <c r="M387" i="1" s="1"/>
  <c r="I395" i="1"/>
  <c r="M395" i="1" s="1"/>
  <c r="I403" i="1"/>
  <c r="M403" i="1" s="1"/>
  <c r="I411" i="1"/>
  <c r="M411" i="1" s="1"/>
  <c r="I419" i="1"/>
  <c r="M419" i="1" s="1"/>
  <c r="I427" i="1"/>
  <c r="M427" i="1" s="1"/>
  <c r="I435" i="1"/>
  <c r="M435" i="1" s="1"/>
  <c r="I443" i="1"/>
  <c r="M443" i="1" s="1"/>
  <c r="I451" i="1"/>
  <c r="M451" i="1" s="1"/>
  <c r="I459" i="1"/>
  <c r="M459" i="1" s="1"/>
  <c r="I467" i="1"/>
  <c r="M467" i="1" s="1"/>
  <c r="I475" i="1"/>
  <c r="M475" i="1" s="1"/>
  <c r="I483" i="1"/>
  <c r="M483" i="1" s="1"/>
  <c r="I491" i="1"/>
  <c r="I499" i="1"/>
  <c r="I507" i="1"/>
  <c r="I515" i="1"/>
  <c r="I523" i="1"/>
  <c r="I531" i="1"/>
  <c r="I539" i="1"/>
  <c r="I547" i="1"/>
  <c r="I555" i="1"/>
  <c r="I563" i="1"/>
  <c r="I571" i="1"/>
  <c r="I579" i="1"/>
  <c r="I587" i="1"/>
  <c r="I595" i="1"/>
  <c r="I603" i="1"/>
  <c r="I611" i="1"/>
  <c r="I619" i="1"/>
  <c r="I627" i="1"/>
  <c r="I635" i="1"/>
  <c r="I643" i="1"/>
  <c r="I651" i="1"/>
  <c r="I659" i="1"/>
  <c r="I667" i="1"/>
  <c r="I675" i="1"/>
  <c r="I683" i="1"/>
  <c r="I691" i="1"/>
  <c r="I699" i="1"/>
  <c r="I707" i="1"/>
  <c r="I715" i="1"/>
  <c r="I723" i="1"/>
  <c r="I731" i="1"/>
  <c r="I739" i="1"/>
  <c r="I747" i="1"/>
  <c r="I755" i="1"/>
  <c r="I763" i="1"/>
  <c r="I771" i="1"/>
  <c r="I779" i="1"/>
  <c r="I787" i="1"/>
  <c r="I795" i="1"/>
  <c r="I803" i="1"/>
  <c r="I811" i="1"/>
  <c r="I819" i="1"/>
  <c r="I827" i="1"/>
  <c r="I835" i="1"/>
  <c r="I843" i="1"/>
  <c r="I851" i="1"/>
  <c r="I859" i="1"/>
  <c r="I867" i="1"/>
  <c r="I875" i="1"/>
  <c r="I883" i="1"/>
  <c r="I891" i="1"/>
  <c r="I899" i="1"/>
  <c r="I907" i="1"/>
  <c r="I915" i="1"/>
  <c r="I923" i="1"/>
  <c r="I931" i="1"/>
  <c r="I939" i="1"/>
  <c r="I947" i="1"/>
  <c r="I955" i="1"/>
  <c r="I29" i="1"/>
  <c r="I21" i="1"/>
  <c r="I13" i="1"/>
  <c r="I10" i="1"/>
  <c r="I22" i="1"/>
  <c r="I960" i="1"/>
  <c r="I949" i="1"/>
  <c r="I938" i="1"/>
  <c r="I928" i="1"/>
  <c r="I917" i="1"/>
  <c r="I906" i="1"/>
  <c r="I896" i="1"/>
  <c r="I885" i="1"/>
  <c r="I874" i="1"/>
  <c r="I864" i="1"/>
  <c r="I853" i="1"/>
  <c r="I842" i="1"/>
  <c r="I832" i="1"/>
  <c r="I821" i="1"/>
  <c r="I810" i="1"/>
  <c r="I800" i="1"/>
  <c r="I789" i="1"/>
  <c r="I778" i="1"/>
  <c r="I768" i="1"/>
  <c r="I757" i="1"/>
  <c r="I746" i="1"/>
  <c r="I736" i="1"/>
  <c r="I725" i="1"/>
  <c r="I714" i="1"/>
  <c r="I701" i="1"/>
  <c r="I689" i="1"/>
  <c r="I676" i="1"/>
  <c r="I664" i="1"/>
  <c r="I650" i="1"/>
  <c r="I637" i="1"/>
  <c r="I610" i="1"/>
  <c r="I578" i="1"/>
  <c r="I546" i="1"/>
  <c r="I514" i="1"/>
  <c r="I482" i="1"/>
  <c r="M482" i="1" s="1"/>
  <c r="I450" i="1"/>
  <c r="M450" i="1" s="1"/>
  <c r="I418" i="1"/>
  <c r="M418" i="1" s="1"/>
  <c r="I386" i="1"/>
  <c r="M386" i="1" s="1"/>
  <c r="I354" i="1"/>
  <c r="M354" i="1" s="1"/>
  <c r="I322" i="1"/>
  <c r="I290" i="1"/>
  <c r="I258" i="1"/>
  <c r="I226" i="1"/>
  <c r="I194" i="1"/>
  <c r="I162" i="1"/>
  <c r="I130" i="1"/>
  <c r="I84" i="1"/>
  <c r="I12" i="1"/>
  <c r="I23" i="1"/>
  <c r="I958" i="1"/>
  <c r="I948" i="1"/>
  <c r="I937" i="1"/>
  <c r="I926" i="1"/>
  <c r="I916" i="1"/>
  <c r="I905" i="1"/>
  <c r="I894" i="1"/>
  <c r="I884" i="1"/>
  <c r="I862" i="1"/>
  <c r="I852" i="1"/>
  <c r="I841" i="1"/>
  <c r="I830" i="1"/>
  <c r="I820" i="1"/>
  <c r="I809" i="1"/>
  <c r="I798" i="1"/>
  <c r="I788" i="1"/>
  <c r="I777" i="1"/>
  <c r="I766" i="1"/>
  <c r="I756" i="1"/>
  <c r="I745" i="1"/>
  <c r="I734" i="1"/>
  <c r="I724" i="1"/>
  <c r="I713" i="1"/>
  <c r="I700" i="1"/>
  <c r="I688" i="1"/>
  <c r="I674" i="1"/>
  <c r="I661" i="1"/>
  <c r="I649" i="1"/>
  <c r="I636" i="1"/>
  <c r="I604" i="1"/>
  <c r="I572" i="1"/>
  <c r="I540" i="1"/>
  <c r="I508" i="1"/>
  <c r="I476" i="1"/>
  <c r="M476" i="1" s="1"/>
  <c r="I444" i="1"/>
  <c r="M444" i="1" s="1"/>
  <c r="I412" i="1"/>
  <c r="M412" i="1" s="1"/>
  <c r="I380" i="1"/>
  <c r="M380" i="1" s="1"/>
  <c r="I348" i="1"/>
  <c r="M348" i="1" s="1"/>
  <c r="I316" i="1"/>
  <c r="I284" i="1"/>
  <c r="I252" i="1"/>
  <c r="I220" i="1"/>
  <c r="I188" i="1"/>
  <c r="I156" i="1"/>
  <c r="I124" i="1"/>
  <c r="I76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M781" i="1" s="1"/>
  <c r="H782" i="1"/>
  <c r="H783" i="1"/>
  <c r="H784" i="1"/>
  <c r="H785" i="1"/>
  <c r="M785" i="1" s="1"/>
  <c r="H786" i="1"/>
  <c r="H787" i="1"/>
  <c r="H788" i="1"/>
  <c r="H789" i="1"/>
  <c r="H790" i="1"/>
  <c r="M790" i="1" s="1"/>
  <c r="H791" i="1"/>
  <c r="M791" i="1" s="1"/>
  <c r="H792" i="1"/>
  <c r="M792" i="1" s="1"/>
  <c r="H793" i="1"/>
  <c r="M793" i="1" s="1"/>
  <c r="H794" i="1"/>
  <c r="M794" i="1" s="1"/>
  <c r="H795" i="1"/>
  <c r="M795" i="1" s="1"/>
  <c r="H796" i="1"/>
  <c r="M796" i="1" s="1"/>
  <c r="H797" i="1"/>
  <c r="M797" i="1" s="1"/>
  <c r="H798" i="1"/>
  <c r="M798" i="1" s="1"/>
  <c r="H799" i="1"/>
  <c r="M799" i="1" s="1"/>
  <c r="H800" i="1"/>
  <c r="M800" i="1" s="1"/>
  <c r="H801" i="1"/>
  <c r="M801" i="1" s="1"/>
  <c r="H802" i="1"/>
  <c r="M802" i="1" s="1"/>
  <c r="H803" i="1"/>
  <c r="M803" i="1" s="1"/>
  <c r="H804" i="1"/>
  <c r="M804" i="1" s="1"/>
  <c r="H805" i="1"/>
  <c r="M805" i="1" s="1"/>
  <c r="H806" i="1"/>
  <c r="M806" i="1" s="1"/>
  <c r="H807" i="1"/>
  <c r="M807" i="1" s="1"/>
  <c r="H808" i="1"/>
  <c r="M808" i="1" s="1"/>
  <c r="H809" i="1"/>
  <c r="M809" i="1" s="1"/>
  <c r="H810" i="1"/>
  <c r="M810" i="1" s="1"/>
  <c r="H811" i="1"/>
  <c r="M811" i="1" s="1"/>
  <c r="H812" i="1"/>
  <c r="M812" i="1" s="1"/>
  <c r="H813" i="1"/>
  <c r="M813" i="1" s="1"/>
  <c r="H814" i="1"/>
  <c r="M814" i="1" s="1"/>
  <c r="H815" i="1"/>
  <c r="M815" i="1" s="1"/>
  <c r="H816" i="1"/>
  <c r="M816" i="1" s="1"/>
  <c r="H817" i="1"/>
  <c r="H818" i="1"/>
  <c r="M818" i="1" s="1"/>
  <c r="H819" i="1"/>
  <c r="M819" i="1" s="1"/>
  <c r="H820" i="1"/>
  <c r="M820" i="1" s="1"/>
  <c r="H821" i="1"/>
  <c r="M821" i="1" s="1"/>
  <c r="H822" i="1"/>
  <c r="M822" i="1" s="1"/>
  <c r="H823" i="1"/>
  <c r="M823" i="1" s="1"/>
  <c r="H824" i="1"/>
  <c r="M824" i="1" s="1"/>
  <c r="H825" i="1"/>
  <c r="M825" i="1" s="1"/>
  <c r="H826" i="1"/>
  <c r="M826" i="1" s="1"/>
  <c r="H827" i="1"/>
  <c r="M827" i="1" s="1"/>
  <c r="H828" i="1"/>
  <c r="M828" i="1" s="1"/>
  <c r="H829" i="1"/>
  <c r="M829" i="1" s="1"/>
  <c r="H830" i="1"/>
  <c r="M830" i="1" s="1"/>
  <c r="H831" i="1"/>
  <c r="M831" i="1" s="1"/>
  <c r="H832" i="1"/>
  <c r="M832" i="1" s="1"/>
  <c r="H833" i="1"/>
  <c r="M833" i="1" s="1"/>
  <c r="H834" i="1"/>
  <c r="M834" i="1" s="1"/>
  <c r="H835" i="1"/>
  <c r="M835" i="1" s="1"/>
  <c r="H836" i="1"/>
  <c r="M836" i="1" s="1"/>
  <c r="H837" i="1"/>
  <c r="M837" i="1" s="1"/>
  <c r="H838" i="1"/>
  <c r="M838" i="1" s="1"/>
  <c r="H839" i="1"/>
  <c r="M839" i="1" s="1"/>
  <c r="H840" i="1"/>
  <c r="M840" i="1" s="1"/>
  <c r="H841" i="1"/>
  <c r="M841" i="1" s="1"/>
  <c r="H842" i="1"/>
  <c r="M842" i="1" s="1"/>
  <c r="H843" i="1"/>
  <c r="M843" i="1" s="1"/>
  <c r="H844" i="1"/>
  <c r="M844" i="1" s="1"/>
  <c r="H845" i="1"/>
  <c r="M845" i="1" s="1"/>
  <c r="H846" i="1"/>
  <c r="M846" i="1" s="1"/>
  <c r="H847" i="1"/>
  <c r="M847" i="1" s="1"/>
  <c r="H848" i="1"/>
  <c r="M848" i="1" s="1"/>
  <c r="H849" i="1"/>
  <c r="M849" i="1" s="1"/>
  <c r="H850" i="1"/>
  <c r="M850" i="1" s="1"/>
  <c r="H851" i="1"/>
  <c r="M851" i="1" s="1"/>
  <c r="H852" i="1"/>
  <c r="M852" i="1" s="1"/>
  <c r="H853" i="1"/>
  <c r="M853" i="1" s="1"/>
  <c r="H854" i="1"/>
  <c r="M854" i="1" s="1"/>
  <c r="H855" i="1"/>
  <c r="M855" i="1" s="1"/>
  <c r="H856" i="1"/>
  <c r="M856" i="1" s="1"/>
  <c r="H857" i="1"/>
  <c r="M857" i="1" s="1"/>
  <c r="H858" i="1"/>
  <c r="M858" i="1" s="1"/>
  <c r="H859" i="1"/>
  <c r="M859" i="1" s="1"/>
  <c r="H860" i="1"/>
  <c r="M860" i="1" s="1"/>
  <c r="H861" i="1"/>
  <c r="M861" i="1" s="1"/>
  <c r="H862" i="1"/>
  <c r="M862" i="1" s="1"/>
  <c r="H863" i="1"/>
  <c r="M863" i="1" s="1"/>
  <c r="H864" i="1"/>
  <c r="M864" i="1" s="1"/>
  <c r="H865" i="1"/>
  <c r="M865" i="1" s="1"/>
  <c r="H866" i="1"/>
  <c r="M866" i="1" s="1"/>
  <c r="H867" i="1"/>
  <c r="M867" i="1" s="1"/>
  <c r="H868" i="1"/>
  <c r="M868" i="1" s="1"/>
  <c r="H869" i="1"/>
  <c r="M869" i="1" s="1"/>
  <c r="H870" i="1"/>
  <c r="M870" i="1" s="1"/>
  <c r="H871" i="1"/>
  <c r="M871" i="1" s="1"/>
  <c r="H872" i="1"/>
  <c r="M872" i="1" s="1"/>
  <c r="H873" i="1"/>
  <c r="M873" i="1" s="1"/>
  <c r="H874" i="1"/>
  <c r="M874" i="1" s="1"/>
  <c r="H875" i="1"/>
  <c r="M875" i="1" s="1"/>
  <c r="H876" i="1"/>
  <c r="M876" i="1" s="1"/>
  <c r="H877" i="1"/>
  <c r="M877" i="1" s="1"/>
  <c r="H878" i="1"/>
  <c r="M878" i="1" s="1"/>
  <c r="H879" i="1"/>
  <c r="M879" i="1" s="1"/>
  <c r="H880" i="1"/>
  <c r="M880" i="1" s="1"/>
  <c r="H881" i="1"/>
  <c r="M881" i="1" s="1"/>
  <c r="H882" i="1"/>
  <c r="M882" i="1" s="1"/>
  <c r="H883" i="1"/>
  <c r="M883" i="1" s="1"/>
  <c r="H884" i="1"/>
  <c r="M884" i="1" s="1"/>
  <c r="H885" i="1"/>
  <c r="M885" i="1" s="1"/>
  <c r="H886" i="1"/>
  <c r="M886" i="1" s="1"/>
  <c r="H887" i="1"/>
  <c r="M887" i="1" s="1"/>
  <c r="H888" i="1"/>
  <c r="M888" i="1" s="1"/>
  <c r="H889" i="1"/>
  <c r="M889" i="1" s="1"/>
  <c r="H890" i="1"/>
  <c r="M890" i="1" s="1"/>
  <c r="H891" i="1"/>
  <c r="M891" i="1" s="1"/>
  <c r="H892" i="1"/>
  <c r="M892" i="1" s="1"/>
  <c r="H893" i="1"/>
  <c r="M893" i="1" s="1"/>
  <c r="H894" i="1"/>
  <c r="M894" i="1" s="1"/>
  <c r="H895" i="1"/>
  <c r="M895" i="1" s="1"/>
  <c r="H896" i="1"/>
  <c r="M896" i="1" s="1"/>
  <c r="H897" i="1"/>
  <c r="M897" i="1" s="1"/>
  <c r="H898" i="1"/>
  <c r="M898" i="1" s="1"/>
  <c r="H899" i="1"/>
  <c r="M899" i="1" s="1"/>
  <c r="H900" i="1"/>
  <c r="M900" i="1" s="1"/>
  <c r="H901" i="1"/>
  <c r="M901" i="1" s="1"/>
  <c r="H902" i="1"/>
  <c r="M902" i="1" s="1"/>
  <c r="H903" i="1"/>
  <c r="M903" i="1" s="1"/>
  <c r="H904" i="1"/>
  <c r="M904" i="1" s="1"/>
  <c r="H905" i="1"/>
  <c r="M905" i="1" s="1"/>
  <c r="H906" i="1"/>
  <c r="M906" i="1" s="1"/>
  <c r="H907" i="1"/>
  <c r="M907" i="1" s="1"/>
  <c r="H908" i="1"/>
  <c r="M908" i="1" s="1"/>
  <c r="H909" i="1"/>
  <c r="M909" i="1" s="1"/>
  <c r="H910" i="1"/>
  <c r="M910" i="1" s="1"/>
  <c r="H911" i="1"/>
  <c r="M911" i="1" s="1"/>
  <c r="H912" i="1"/>
  <c r="M912" i="1" s="1"/>
  <c r="H913" i="1"/>
  <c r="M913" i="1" s="1"/>
  <c r="H914" i="1"/>
  <c r="M914" i="1" s="1"/>
  <c r="H915" i="1"/>
  <c r="M915" i="1" s="1"/>
  <c r="H916" i="1"/>
  <c r="M916" i="1" s="1"/>
  <c r="H917" i="1"/>
  <c r="M917" i="1" s="1"/>
  <c r="H918" i="1"/>
  <c r="M918" i="1" s="1"/>
  <c r="H919" i="1"/>
  <c r="M919" i="1" s="1"/>
  <c r="H920" i="1"/>
  <c r="M920" i="1" s="1"/>
  <c r="H921" i="1"/>
  <c r="M921" i="1" s="1"/>
  <c r="H922" i="1"/>
  <c r="M922" i="1" s="1"/>
  <c r="H923" i="1"/>
  <c r="M923" i="1" s="1"/>
  <c r="H924" i="1"/>
  <c r="M924" i="1" s="1"/>
  <c r="H925" i="1"/>
  <c r="M925" i="1" s="1"/>
  <c r="H926" i="1"/>
  <c r="M926" i="1" s="1"/>
  <c r="H927" i="1"/>
  <c r="M927" i="1" s="1"/>
  <c r="H928" i="1"/>
  <c r="M928" i="1" s="1"/>
  <c r="H929" i="1"/>
  <c r="M929" i="1" s="1"/>
  <c r="H930" i="1"/>
  <c r="M930" i="1" s="1"/>
  <c r="H931" i="1"/>
  <c r="M931" i="1" s="1"/>
  <c r="H932" i="1"/>
  <c r="M932" i="1" s="1"/>
  <c r="H933" i="1"/>
  <c r="M933" i="1" s="1"/>
  <c r="H934" i="1"/>
  <c r="M934" i="1" s="1"/>
  <c r="H935" i="1"/>
  <c r="M935" i="1" s="1"/>
  <c r="H936" i="1"/>
  <c r="M936" i="1" s="1"/>
  <c r="H937" i="1"/>
  <c r="M937" i="1" s="1"/>
  <c r="H938" i="1"/>
  <c r="M938" i="1" s="1"/>
  <c r="H939" i="1"/>
  <c r="M939" i="1" s="1"/>
  <c r="H940" i="1"/>
  <c r="M940" i="1" s="1"/>
  <c r="H941" i="1"/>
  <c r="M941" i="1" s="1"/>
  <c r="H942" i="1"/>
  <c r="M942" i="1" s="1"/>
  <c r="H943" i="1"/>
  <c r="M943" i="1" s="1"/>
  <c r="H944" i="1"/>
  <c r="M944" i="1" s="1"/>
  <c r="H945" i="1"/>
  <c r="M945" i="1" s="1"/>
  <c r="H946" i="1"/>
  <c r="M946" i="1" s="1"/>
  <c r="H947" i="1"/>
  <c r="M947" i="1" s="1"/>
  <c r="H948" i="1"/>
  <c r="M948" i="1" s="1"/>
  <c r="H949" i="1"/>
  <c r="M949" i="1" s="1"/>
  <c r="H950" i="1"/>
  <c r="M950" i="1" s="1"/>
  <c r="H951" i="1"/>
  <c r="M951" i="1" s="1"/>
  <c r="H952" i="1"/>
  <c r="M952" i="1" s="1"/>
  <c r="H953" i="1"/>
  <c r="M953" i="1" s="1"/>
  <c r="H954" i="1"/>
  <c r="M954" i="1" s="1"/>
  <c r="H955" i="1"/>
  <c r="M955" i="1" s="1"/>
  <c r="H956" i="1"/>
  <c r="M956" i="1" s="1"/>
  <c r="H957" i="1"/>
  <c r="M957" i="1" s="1"/>
  <c r="H958" i="1"/>
  <c r="M958" i="1" s="1"/>
  <c r="H959" i="1"/>
  <c r="M959" i="1" s="1"/>
  <c r="H960" i="1"/>
  <c r="M960" i="1" s="1"/>
  <c r="H961" i="1"/>
  <c r="M961" i="1" s="1"/>
  <c r="H130" i="1"/>
  <c r="H129" i="1"/>
  <c r="H128" i="1"/>
  <c r="H127" i="1"/>
  <c r="H126" i="1"/>
  <c r="H125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0" i="1"/>
  <c r="H9" i="1"/>
  <c r="H8" i="1"/>
  <c r="H7" i="1"/>
  <c r="H6" i="1"/>
  <c r="H5" i="1"/>
  <c r="L4" i="6" l="1"/>
  <c r="N4" i="6" s="1"/>
  <c r="P4" i="6" s="1"/>
  <c r="G102" i="2"/>
  <c r="G95" i="2"/>
  <c r="G104" i="2" s="1"/>
  <c r="G106" i="2" s="1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D74" i="2"/>
  <c r="C74" i="2"/>
  <c r="D73" i="2"/>
  <c r="C73" i="2"/>
  <c r="D72" i="2"/>
  <c r="C72" i="2"/>
  <c r="D71" i="2"/>
  <c r="C71" i="2"/>
  <c r="D70" i="2"/>
  <c r="C70" i="2"/>
  <c r="D69" i="2"/>
  <c r="C69" i="2"/>
  <c r="D68" i="2"/>
  <c r="C68" i="2"/>
  <c r="D67" i="2"/>
  <c r="C67" i="2"/>
  <c r="D66" i="2"/>
  <c r="C66" i="2"/>
  <c r="D65" i="2"/>
  <c r="C65" i="2"/>
  <c r="D64" i="2"/>
  <c r="C64" i="2"/>
  <c r="D63" i="2"/>
  <c r="C63" i="2"/>
  <c r="D62" i="2"/>
  <c r="C62" i="2"/>
  <c r="D61" i="2"/>
  <c r="C61" i="2"/>
  <c r="D60" i="2"/>
  <c r="C60" i="2"/>
  <c r="D59" i="2"/>
  <c r="C59" i="2"/>
  <c r="D58" i="2"/>
  <c r="C58" i="2"/>
  <c r="D57" i="2"/>
  <c r="C57" i="2"/>
  <c r="D56" i="2"/>
  <c r="C56" i="2"/>
  <c r="D55" i="2"/>
  <c r="C55" i="2"/>
  <c r="D54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D32" i="2"/>
  <c r="C32" i="2"/>
  <c r="D31" i="2"/>
  <c r="C31" i="2"/>
  <c r="D30" i="2"/>
  <c r="C30" i="2"/>
  <c r="D29" i="2"/>
  <c r="C29" i="2"/>
  <c r="D28" i="2"/>
  <c r="C28" i="2"/>
  <c r="D27" i="2"/>
  <c r="C27" i="2"/>
  <c r="D26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E11" i="2"/>
  <c r="D11" i="2"/>
  <c r="E10" i="2"/>
  <c r="D10" i="2"/>
  <c r="E9" i="2"/>
  <c r="D9" i="2" s="1"/>
  <c r="E8" i="2"/>
  <c r="D8" i="2"/>
  <c r="E7" i="2"/>
  <c r="D7" i="2"/>
  <c r="E6" i="2"/>
  <c r="D6" i="2"/>
  <c r="E5" i="2"/>
  <c r="D5" i="2" s="1"/>
  <c r="E4" i="2"/>
  <c r="D4" i="2"/>
  <c r="E3" i="2"/>
  <c r="D3" i="2"/>
  <c r="E2" i="2"/>
  <c r="D2" i="2"/>
  <c r="E1" i="2"/>
  <c r="D1" i="2" s="1"/>
  <c r="N962" i="6" l="1"/>
  <c r="N965" i="6" s="1"/>
</calcChain>
</file>

<file path=xl/sharedStrings.xml><?xml version="1.0" encoding="utf-8"?>
<sst xmlns="http://schemas.openxmlformats.org/spreadsheetml/2006/main" count="7738" uniqueCount="3939">
  <si>
    <t>4128019090</t>
  </si>
  <si>
    <t>4128198157</t>
  </si>
  <si>
    <t>0004359</t>
  </si>
  <si>
    <t>4128179595</t>
  </si>
  <si>
    <t>BH18184294</t>
  </si>
  <si>
    <t>0005218</t>
  </si>
  <si>
    <t>0005700</t>
  </si>
  <si>
    <t>0004931</t>
  </si>
  <si>
    <t>4128275004</t>
  </si>
  <si>
    <t>BH18185234</t>
  </si>
  <si>
    <t>BH18185548</t>
  </si>
  <si>
    <t>4128650405</t>
  </si>
  <si>
    <t>0005302</t>
  </si>
  <si>
    <t>0005320</t>
  </si>
  <si>
    <t>BH18184696</t>
  </si>
  <si>
    <t>0005734</t>
  </si>
  <si>
    <t>0004895</t>
  </si>
  <si>
    <t>BH18183798</t>
  </si>
  <si>
    <t>0004410</t>
  </si>
  <si>
    <t>BH18184277</t>
  </si>
  <si>
    <t>0005354</t>
  </si>
  <si>
    <t>0004380</t>
  </si>
  <si>
    <t>4128103498</t>
  </si>
  <si>
    <t>0004804</t>
  </si>
  <si>
    <t>0005657</t>
  </si>
  <si>
    <t>4129011886</t>
  </si>
  <si>
    <t>4128479588</t>
  </si>
  <si>
    <t>0005350</t>
  </si>
  <si>
    <t>4127836807</t>
  </si>
  <si>
    <t>4127978230</t>
  </si>
  <si>
    <t>0005683</t>
  </si>
  <si>
    <t>BH18185314</t>
  </si>
  <si>
    <t>BH18184674</t>
  </si>
  <si>
    <t>4128583244</t>
  </si>
  <si>
    <t>0006062</t>
  </si>
  <si>
    <t>0004854</t>
  </si>
  <si>
    <t>4127969185</t>
  </si>
  <si>
    <t>4128721132</t>
  </si>
  <si>
    <t>0005590</t>
  </si>
  <si>
    <t>BH18183904</t>
  </si>
  <si>
    <t>BH18184312</t>
  </si>
  <si>
    <t>BH18184299</t>
  </si>
  <si>
    <t>BH18184860</t>
  </si>
  <si>
    <t>BH18184833</t>
  </si>
  <si>
    <t>0006157</t>
  </si>
  <si>
    <t>4127915098</t>
  </si>
  <si>
    <t>BH18184411</t>
  </si>
  <si>
    <t>BH18185074</t>
  </si>
  <si>
    <t>0005253</t>
  </si>
  <si>
    <t>4128109196</t>
  </si>
  <si>
    <t>Số đã thu</t>
  </si>
  <si>
    <t>0005255</t>
  </si>
  <si>
    <t>BH18184940</t>
  </si>
  <si>
    <t>0005601</t>
  </si>
  <si>
    <t>BH18184381</t>
  </si>
  <si>
    <t>4128256985</t>
  </si>
  <si>
    <t>4128124690</t>
  </si>
  <si>
    <t>0006086</t>
  </si>
  <si>
    <t>4128258865</t>
  </si>
  <si>
    <t>0004271</t>
  </si>
  <si>
    <t>0006053</t>
  </si>
  <si>
    <t>0005706</t>
  </si>
  <si>
    <t>0005592</t>
  </si>
  <si>
    <t>4128299608</t>
  </si>
  <si>
    <t>0006138</t>
  </si>
  <si>
    <t>Tên khách hàng : Chi Nhánh Hải Dương - Công Ty Cổ Phần Dịch Vụ Thương Mại Tổng Hợp Vincommerce (25 )</t>
  </si>
  <si>
    <t>4128127505</t>
  </si>
  <si>
    <t>4128673965</t>
  </si>
  <si>
    <t>0004373</t>
  </si>
  <si>
    <t>4128014830</t>
  </si>
  <si>
    <t>0005805</t>
  </si>
  <si>
    <t>4128649463</t>
  </si>
  <si>
    <t>0005682</t>
  </si>
  <si>
    <t>BH18185549</t>
  </si>
  <si>
    <t>BH18183966</t>
  </si>
  <si>
    <t>0004360</t>
  </si>
  <si>
    <t>4128176907</t>
  </si>
  <si>
    <t>BH18184496</t>
  </si>
  <si>
    <t>0006148</t>
  </si>
  <si>
    <t>0004386</t>
  </si>
  <si>
    <t>BH18185163</t>
  </si>
  <si>
    <t>BH18184304</t>
  </si>
  <si>
    <t>0005313</t>
  </si>
  <si>
    <t>BH18184507</t>
  </si>
  <si>
    <t>0006043</t>
  </si>
  <si>
    <t>4127943438</t>
  </si>
  <si>
    <t>BH18185306</t>
  </si>
  <si>
    <t>BH18185196</t>
  </si>
  <si>
    <t>BH18185253</t>
  </si>
  <si>
    <t>BH18185122</t>
  </si>
  <si>
    <t>4128717092</t>
  </si>
  <si>
    <t>4127424531</t>
  </si>
  <si>
    <t>BH18184339</t>
  </si>
  <si>
    <t>0004785</t>
  </si>
  <si>
    <t>4127579478</t>
  </si>
  <si>
    <t>0004765</t>
  </si>
  <si>
    <t>4128394926</t>
  </si>
  <si>
    <t>0006098</t>
  </si>
  <si>
    <t>0005710</t>
  </si>
  <si>
    <t>BH18183875</t>
  </si>
  <si>
    <t>0004997</t>
  </si>
  <si>
    <t>BH18185183</t>
  </si>
  <si>
    <t>0006047</t>
  </si>
  <si>
    <t>4127979449</t>
  </si>
  <si>
    <t>0006109</t>
  </si>
  <si>
    <t>0006089</t>
  </si>
  <si>
    <t>4128270347</t>
  </si>
  <si>
    <t>4127912862</t>
  </si>
  <si>
    <t>4128175799</t>
  </si>
  <si>
    <t>BH18184816</t>
  </si>
  <si>
    <t>4128253867</t>
  </si>
  <si>
    <t>0004978</t>
  </si>
  <si>
    <t>65 PO</t>
  </si>
  <si>
    <t>0004892</t>
  </si>
  <si>
    <t>4127875982</t>
  </si>
  <si>
    <t>4128245865</t>
  </si>
  <si>
    <t>BH18185665</t>
  </si>
  <si>
    <t>4128278726</t>
  </si>
  <si>
    <t>0004858</t>
  </si>
  <si>
    <t>4127951221</t>
  </si>
  <si>
    <t>4128618075</t>
  </si>
  <si>
    <t>BH18184324</t>
  </si>
  <si>
    <t>BH18184283</t>
  </si>
  <si>
    <t>BH18184291</t>
  </si>
  <si>
    <t>4128163057</t>
  </si>
  <si>
    <t>4128275189</t>
  </si>
  <si>
    <t>0004366</t>
  </si>
  <si>
    <t>4128737248</t>
  </si>
  <si>
    <t>0005688</t>
  </si>
  <si>
    <t>BH18184737</t>
  </si>
  <si>
    <t>4128744151</t>
  </si>
  <si>
    <t>Tên khách hàng : Chi nhánh Thừa Thiên Huế - Công ty Cổ phần Dịch vụ Thương mại Tổng hợp Vincommerce (5 )</t>
  </si>
  <si>
    <t>BH18184677</t>
  </si>
  <si>
    <t>BH18184292</t>
  </si>
  <si>
    <t>BH18183907</t>
  </si>
  <si>
    <t>0005003</t>
  </si>
  <si>
    <t>4128099926</t>
  </si>
  <si>
    <t>BH18185203</t>
  </si>
  <si>
    <t>4128278742</t>
  </si>
  <si>
    <t>0006072</t>
  </si>
  <si>
    <t>BH18185193</t>
  </si>
  <si>
    <t>BH18184329</t>
  </si>
  <si>
    <t>0005725</t>
  </si>
  <si>
    <t>BH18185606</t>
  </si>
  <si>
    <t>0005368</t>
  </si>
  <si>
    <t>4127918652</t>
  </si>
  <si>
    <t>4128258587</t>
  </si>
  <si>
    <t>4128858860</t>
  </si>
  <si>
    <t>4127875818</t>
  </si>
  <si>
    <t>0004889</t>
  </si>
  <si>
    <t>4128306239</t>
  </si>
  <si>
    <t>4128090201</t>
  </si>
  <si>
    <t>0005435</t>
  </si>
  <si>
    <t>BH18183850</t>
  </si>
  <si>
    <t>4128163730</t>
  </si>
  <si>
    <t>4128035881</t>
  </si>
  <si>
    <t>BH18185213</t>
  </si>
  <si>
    <t>0006060</t>
  </si>
  <si>
    <t>0005807</t>
  </si>
  <si>
    <t>4128322407</t>
  </si>
  <si>
    <t>BH18185603</t>
  </si>
  <si>
    <t>4128618659</t>
  </si>
  <si>
    <t>0006034</t>
  </si>
  <si>
    <t>4128130713</t>
  </si>
  <si>
    <t>4128333629</t>
  </si>
  <si>
    <t>BH18184320</t>
  </si>
  <si>
    <t>Tên khách hàng : Chi nhánh Lào Cai - Công ty Cổ phần Dịch vụ Thương mại Tổng hợp Vincommerce (9 )</t>
  </si>
  <si>
    <t>4128643764</t>
  </si>
  <si>
    <t>4127533198</t>
  </si>
  <si>
    <t>0004981</t>
  </si>
  <si>
    <t>4128040197</t>
  </si>
  <si>
    <t>BH18185630</t>
  </si>
  <si>
    <t>4128513582</t>
  </si>
  <si>
    <t>4128478813</t>
  </si>
  <si>
    <t>4128373397</t>
  </si>
  <si>
    <t>4128076776</t>
  </si>
  <si>
    <t>4128534463</t>
  </si>
  <si>
    <t>4128887243</t>
  </si>
  <si>
    <t>4127908917</t>
  </si>
  <si>
    <t>BH18183809</t>
  </si>
  <si>
    <t>0004316</t>
  </si>
  <si>
    <t>4128049186</t>
  </si>
  <si>
    <t>0004779</t>
  </si>
  <si>
    <t>Tên khách hàng : CHI NHÁNH BẮC GIANG - CÔNG TY CỔ PHẦN DỊCH VỤ THƯƠNG MẠI TỔNG HỢP VINCOMMERCE (6 )</t>
  </si>
  <si>
    <t>BH18184366</t>
  </si>
  <si>
    <t>BH18184843</t>
  </si>
  <si>
    <t>BH18185631</t>
  </si>
  <si>
    <t>0005352</t>
  </si>
  <si>
    <t>0004769</t>
  </si>
  <si>
    <t>BH18184385</t>
  </si>
  <si>
    <t>0004369</t>
  </si>
  <si>
    <t>BH18185570</t>
  </si>
  <si>
    <t>BH18185174</t>
  </si>
  <si>
    <t>0006111</t>
  </si>
  <si>
    <t>4128314166</t>
  </si>
  <si>
    <t>0005309</t>
  </si>
  <si>
    <t>BH18184395</t>
  </si>
  <si>
    <t>BH18185256</t>
  </si>
  <si>
    <t>BH18185226</t>
  </si>
  <si>
    <t>4128430474</t>
  </si>
  <si>
    <t>4128284500</t>
  </si>
  <si>
    <t>4128711680</t>
  </si>
  <si>
    <t>0004451</t>
  </si>
  <si>
    <t>4128276949</t>
  </si>
  <si>
    <t>4128012508</t>
  </si>
  <si>
    <t>0005436</t>
  </si>
  <si>
    <t>BH18184286</t>
  </si>
  <si>
    <t>0005254</t>
  </si>
  <si>
    <t>0005591</t>
  </si>
  <si>
    <t>BH18183752</t>
  </si>
  <si>
    <t>0005803</t>
  </si>
  <si>
    <t>BH18184263</t>
  </si>
  <si>
    <t>4128889758</t>
  </si>
  <si>
    <t>0004307</t>
  </si>
  <si>
    <t>4128898984</t>
  </si>
  <si>
    <t>0004805</t>
  </si>
  <si>
    <t>BH18184500</t>
  </si>
  <si>
    <t>Tên khách hàng : Chi Nhánh Đắk Lắk -Công Ty Cổ Phần Dịch Vụ Thương Mại Tổng Hợp Vincommerce (12 )</t>
  </si>
  <si>
    <t>4128771523</t>
  </si>
  <si>
    <t>BH18185102</t>
  </si>
  <si>
    <t>4128690841</t>
  </si>
  <si>
    <t>BH18183888</t>
  </si>
  <si>
    <t>42 PO</t>
  </si>
  <si>
    <t>0004288</t>
  </si>
  <si>
    <t>BH18184839</t>
  </si>
  <si>
    <t>0004314</t>
  </si>
  <si>
    <t>4128198147</t>
  </si>
  <si>
    <t>4128331578</t>
  </si>
  <si>
    <t>4128278832</t>
  </si>
  <si>
    <t>BH18183790</t>
  </si>
  <si>
    <t>4128498828</t>
  </si>
  <si>
    <t>BH18184721</t>
  </si>
  <si>
    <t>4128325752</t>
  </si>
  <si>
    <t>4128729731</t>
  </si>
  <si>
    <t>BH18183871</t>
  </si>
  <si>
    <t>4128633209</t>
  </si>
  <si>
    <t>4128280361</t>
  </si>
  <si>
    <t>0005595</t>
  </si>
  <si>
    <t>0005305</t>
  </si>
  <si>
    <t>0006083</t>
  </si>
  <si>
    <t>4128677140</t>
  </si>
  <si>
    <t>4128888735</t>
  </si>
  <si>
    <t>0004300</t>
  </si>
  <si>
    <t>4128535088</t>
  </si>
  <si>
    <t>BH18185184</t>
  </si>
  <si>
    <t>BH18183781</t>
  </si>
  <si>
    <t>4128703472 4127825788</t>
  </si>
  <si>
    <t>4128049871</t>
  </si>
  <si>
    <t>4128266040</t>
  </si>
  <si>
    <t>0006079</t>
  </si>
  <si>
    <t>BH18184673</t>
  </si>
  <si>
    <t>BH18185173</t>
  </si>
  <si>
    <t>48 PO</t>
  </si>
  <si>
    <t>4128177779</t>
  </si>
  <si>
    <t>4127980410</t>
  </si>
  <si>
    <t>0006074</t>
  </si>
  <si>
    <t>4128677315</t>
  </si>
  <si>
    <t>BH18184306</t>
  </si>
  <si>
    <t>BH18185175</t>
  </si>
  <si>
    <t>0006133</t>
  </si>
  <si>
    <t>BH18184338</t>
  </si>
  <si>
    <t>BH18183905</t>
  </si>
  <si>
    <t>0005333</t>
  </si>
  <si>
    <t>BH18184779</t>
  </si>
  <si>
    <t>0005605</t>
  </si>
  <si>
    <t>BH18183865</t>
  </si>
  <si>
    <t>0005835</t>
  </si>
  <si>
    <t>BH18184314</t>
  </si>
  <si>
    <t>4127950744</t>
  </si>
  <si>
    <t>BH18183786</t>
  </si>
  <si>
    <t>52 po</t>
  </si>
  <si>
    <t>0004840</t>
  </si>
  <si>
    <t>4128619230</t>
  </si>
  <si>
    <t>0006006</t>
  </si>
  <si>
    <t>0005210</t>
  </si>
  <si>
    <t>4128407750</t>
  </si>
  <si>
    <t>4127880584</t>
  </si>
  <si>
    <t>0004985</t>
  </si>
  <si>
    <t>0005276</t>
  </si>
  <si>
    <t>0004399</t>
  </si>
  <si>
    <t>BH18184771</t>
  </si>
  <si>
    <t>0005568</t>
  </si>
  <si>
    <t>4128715654</t>
  </si>
  <si>
    <t>4128480076</t>
  </si>
  <si>
    <t>BH18184358</t>
  </si>
  <si>
    <t>0004294</t>
  </si>
  <si>
    <t>0004863</t>
  </si>
  <si>
    <t>BH18183995</t>
  </si>
  <si>
    <t>4128741793</t>
  </si>
  <si>
    <t>0006128</t>
  </si>
  <si>
    <t>BH18185101</t>
  </si>
  <si>
    <t>0004864</t>
  </si>
  <si>
    <t>0004882</t>
  </si>
  <si>
    <t>4128159529</t>
  </si>
  <si>
    <t>0004273</t>
  </si>
  <si>
    <t>4128744458</t>
  </si>
  <si>
    <t>BH18184370</t>
  </si>
  <si>
    <t>0004979</t>
  </si>
  <si>
    <t>0005699</t>
  </si>
  <si>
    <t>4128281169</t>
  </si>
  <si>
    <t>0005701</t>
  </si>
  <si>
    <t>4128696657</t>
  </si>
  <si>
    <t>BH18183886</t>
  </si>
  <si>
    <t>4128343791</t>
  </si>
  <si>
    <t>0004989</t>
  </si>
  <si>
    <t>0004315</t>
  </si>
  <si>
    <t>4127710741</t>
  </si>
  <si>
    <t>BH18185170</t>
  </si>
  <si>
    <t>BH18185109</t>
  </si>
  <si>
    <t>0006112</t>
  </si>
  <si>
    <t>BH18184369</t>
  </si>
  <si>
    <t>4128684802</t>
  </si>
  <si>
    <t>4128506403</t>
  </si>
  <si>
    <t>BH18185355</t>
  </si>
  <si>
    <t>0004376</t>
  </si>
  <si>
    <t>4128986145</t>
  </si>
  <si>
    <t>0004415</t>
  </si>
  <si>
    <t>BH18184259</t>
  </si>
  <si>
    <t>4128317022</t>
  </si>
  <si>
    <t>BH18184303</t>
  </si>
  <si>
    <t>0004324</t>
  </si>
  <si>
    <t>0005294</t>
  </si>
  <si>
    <t>0005730</t>
  </si>
  <si>
    <t>4128029119</t>
  </si>
  <si>
    <t>BH18184508</t>
  </si>
  <si>
    <t>0004453</t>
  </si>
  <si>
    <t>4128324807</t>
  </si>
  <si>
    <t>4128112896</t>
  </si>
  <si>
    <t>0004321</t>
  </si>
  <si>
    <t>BH18184328</t>
  </si>
  <si>
    <t>4128023983</t>
  </si>
  <si>
    <t>BH18185357</t>
  </si>
  <si>
    <t>0004879</t>
  </si>
  <si>
    <t>4128251530</t>
  </si>
  <si>
    <t>4128310621</t>
  </si>
  <si>
    <t>4128193378</t>
  </si>
  <si>
    <t>0004365</t>
  </si>
  <si>
    <t>4128130033</t>
  </si>
  <si>
    <t>BH18185172</t>
  </si>
  <si>
    <t>BH18184510</t>
  </si>
  <si>
    <t>Tên khách hàng : CHI NHÁNH CÀ MAU - CÔNG TY CỔ PHẦN DỊCH VỤ THƯƠNG MẠI TỔNG HỢP VINCOMMERCE (8 )</t>
  </si>
  <si>
    <t>0004282</t>
  </si>
  <si>
    <t>BH18184519</t>
  </si>
  <si>
    <t>0004630</t>
  </si>
  <si>
    <t>0005816</t>
  </si>
  <si>
    <t>4128274915</t>
  </si>
  <si>
    <t>0005257</t>
  </si>
  <si>
    <t>4128516750</t>
  </si>
  <si>
    <t>0005259</t>
  </si>
  <si>
    <t>0004622</t>
  </si>
  <si>
    <t>BH18184417</t>
  </si>
  <si>
    <t>BH18184813</t>
  </si>
  <si>
    <t>0005722</t>
  </si>
  <si>
    <t>0004425</t>
  </si>
  <si>
    <t>4128154523</t>
  </si>
  <si>
    <t>BH18185615</t>
  </si>
  <si>
    <t>0005242</t>
  </si>
  <si>
    <t>BH18184505</t>
  </si>
  <si>
    <t>0004869</t>
  </si>
  <si>
    <t>4128697097</t>
  </si>
  <si>
    <t>4128742685</t>
  </si>
  <si>
    <t>4128642494</t>
  </si>
  <si>
    <t>Tên khách hàng : Chi Nhánh Hạ Long-Công Ty Cổ Phần Dịch Vụ Thương Mại Tổng Hợp Vincommerce (5 )</t>
  </si>
  <si>
    <t>BH18185667</t>
  </si>
  <si>
    <t>BH18183948</t>
  </si>
  <si>
    <t>0005798</t>
  </si>
  <si>
    <t>BH18185351</t>
  </si>
  <si>
    <t>0005694</t>
  </si>
  <si>
    <t>0004824</t>
  </si>
  <si>
    <t>BH18184267</t>
  </si>
  <si>
    <t>0004847</t>
  </si>
  <si>
    <t>BH18185222</t>
  </si>
  <si>
    <t>BH18184703</t>
  </si>
  <si>
    <t>0005346</t>
  </si>
  <si>
    <t>BH18184494</t>
  </si>
  <si>
    <t>0004632</t>
  </si>
  <si>
    <t>BH18184406</t>
  </si>
  <si>
    <t>4128617151</t>
  </si>
  <si>
    <t>0005217</t>
  </si>
  <si>
    <t>4128546551</t>
  </si>
  <si>
    <t>BH18184145</t>
  </si>
  <si>
    <t>0006004</t>
  </si>
  <si>
    <t>BH18183911</t>
  </si>
  <si>
    <t>4128317229</t>
  </si>
  <si>
    <t>BH18184946</t>
  </si>
  <si>
    <t>BH18185642</t>
  </si>
  <si>
    <t>0004370</t>
  </si>
  <si>
    <t>0006069</t>
  </si>
  <si>
    <t>BH18184850</t>
  </si>
  <si>
    <t>0004631</t>
  </si>
  <si>
    <t>0006051</t>
  </si>
  <si>
    <t>4128086211</t>
  </si>
  <si>
    <t>BH18185240</t>
  </si>
  <si>
    <t>0004832</t>
  </si>
  <si>
    <t>BH18185591</t>
  </si>
  <si>
    <t>BH18184351</t>
  </si>
  <si>
    <t>BH18184868</t>
  </si>
  <si>
    <t>BH18185671</t>
  </si>
  <si>
    <t>0005005</t>
  </si>
  <si>
    <t>BH18184280</t>
  </si>
  <si>
    <t>4129005964</t>
  </si>
  <si>
    <t>0004885</t>
  </si>
  <si>
    <t>4127976690</t>
  </si>
  <si>
    <t>BH18184141</t>
  </si>
  <si>
    <t>BH18184317</t>
  </si>
  <si>
    <t>4128238332</t>
  </si>
  <si>
    <t>0006039</t>
  </si>
  <si>
    <t>BH18184827</t>
  </si>
  <si>
    <t>4128316720</t>
  </si>
  <si>
    <t>BH18184711</t>
  </si>
  <si>
    <t>0005249</t>
  </si>
  <si>
    <t>0004862</t>
  </si>
  <si>
    <t>4127918631</t>
  </si>
  <si>
    <t>4128419571</t>
  </si>
  <si>
    <t>4128117875</t>
  </si>
  <si>
    <t>BH18185633</t>
  </si>
  <si>
    <t>4128361456</t>
  </si>
  <si>
    <t>4128649646</t>
  </si>
  <si>
    <t>0005212</t>
  </si>
  <si>
    <t>0004811</t>
  </si>
  <si>
    <t>BH18185589</t>
  </si>
  <si>
    <t>4128407867</t>
  </si>
  <si>
    <t>0006116</t>
  </si>
  <si>
    <t>0004927</t>
  </si>
  <si>
    <t>4127474620</t>
  </si>
  <si>
    <t>4128177833</t>
  </si>
  <si>
    <t>49 PO</t>
  </si>
  <si>
    <t>BH18184279</t>
  </si>
  <si>
    <t>4128312918</t>
  </si>
  <si>
    <t>0005290</t>
  </si>
  <si>
    <t>4128310605</t>
  </si>
  <si>
    <t>Tên khách hàng : Chi nhánh Lạng Sơn - Công ty Cổ phần Dịch vụ Thương mại Tổng hợp Vincommerce (8 )</t>
  </si>
  <si>
    <t>0004392</t>
  </si>
  <si>
    <t>BH18185650</t>
  </si>
  <si>
    <t>BH18183838</t>
  </si>
  <si>
    <t>4127715102</t>
  </si>
  <si>
    <t>4128732631</t>
  </si>
  <si>
    <t>0004319</t>
  </si>
  <si>
    <t>4128921760</t>
  </si>
  <si>
    <t>4128057953</t>
  </si>
  <si>
    <t>0006100</t>
  </si>
  <si>
    <t>4128577454</t>
  </si>
  <si>
    <t>4128106440</t>
  </si>
  <si>
    <t>37 PO</t>
  </si>
  <si>
    <t>BH18183774</t>
  </si>
  <si>
    <t>BH18185344</t>
  </si>
  <si>
    <t>4128118709</t>
  </si>
  <si>
    <t>4128689790</t>
  </si>
  <si>
    <t>4127658369</t>
  </si>
  <si>
    <t>Tên khách hàng : Chi nhánh Hưng Yên - Công ty Cổ phần Dịch vụ Thương mại Tổng hợp Vincommerce (26 )</t>
  </si>
  <si>
    <t>BH18183870</t>
  </si>
  <si>
    <t>BH18183796</t>
  </si>
  <si>
    <t>BH18185165</t>
  </si>
  <si>
    <t>0005250</t>
  </si>
  <si>
    <t>BH18184739</t>
  </si>
  <si>
    <t>4128449235</t>
  </si>
  <si>
    <t>0005247</t>
  </si>
  <si>
    <t>BH18185628</t>
  </si>
  <si>
    <t>BH18185612</t>
  </si>
  <si>
    <t>0004419</t>
  </si>
  <si>
    <t>4128167764</t>
  </si>
  <si>
    <t>4128177077</t>
  </si>
  <si>
    <t>BH18184869</t>
  </si>
  <si>
    <t>4127454617 4128805780</t>
  </si>
  <si>
    <t>0005451</t>
  </si>
  <si>
    <t>4128478286</t>
  </si>
  <si>
    <t>0004429</t>
  </si>
  <si>
    <t>4128297049</t>
  </si>
  <si>
    <t>4128316092</t>
  </si>
  <si>
    <t>0005211</t>
  </si>
  <si>
    <t>4128714295</t>
  </si>
  <si>
    <t>4900795231</t>
  </si>
  <si>
    <t>0005746</t>
  </si>
  <si>
    <t>4128720661</t>
  </si>
  <si>
    <t>BH18183799</t>
  </si>
  <si>
    <t>BH18183857</t>
  </si>
  <si>
    <t>4128646637</t>
  </si>
  <si>
    <t>BH18184847</t>
  </si>
  <si>
    <t>BH18184846</t>
  </si>
  <si>
    <t>BH18184520</t>
  </si>
  <si>
    <t>BH18183947</t>
  </si>
  <si>
    <t>4128659076</t>
  </si>
  <si>
    <t>4128079877</t>
  </si>
  <si>
    <t>0004770</t>
  </si>
  <si>
    <t>0005709</t>
  </si>
  <si>
    <t>4128298525</t>
  </si>
  <si>
    <t>0005278</t>
  </si>
  <si>
    <t>Tên khách hàng : CHI NHÁNH KIÊN GIANG - CÔNG TY CỔ PHẦN DỊCH VỤ THƯƠNG MẠI TỔNG HỢP VINCOMMERCE (13 )</t>
  </si>
  <si>
    <t>0004937</t>
  </si>
  <si>
    <t>0005843</t>
  </si>
  <si>
    <t>4128460847</t>
  </si>
  <si>
    <t>0004276</t>
  </si>
  <si>
    <t>0005814</t>
  </si>
  <si>
    <t>50 po</t>
  </si>
  <si>
    <t>4128478148</t>
  </si>
  <si>
    <t>BH18185358</t>
  </si>
  <si>
    <t>0006005</t>
  </si>
  <si>
    <t>BH18185527</t>
  </si>
  <si>
    <t>BH18183864</t>
  </si>
  <si>
    <t>4128055371</t>
  </si>
  <si>
    <t>BH18183897</t>
  </si>
  <si>
    <t>0005209</t>
  </si>
  <si>
    <t>BH18184832</t>
  </si>
  <si>
    <t>0005327</t>
  </si>
  <si>
    <t>0005221</t>
  </si>
  <si>
    <t>4128323953</t>
  </si>
  <si>
    <t>BH18185199</t>
  </si>
  <si>
    <t>BH18184700</t>
  </si>
  <si>
    <t>BH18184949</t>
  </si>
  <si>
    <t>0005216</t>
  </si>
  <si>
    <t>BH18184498</t>
  </si>
  <si>
    <t>0005659</t>
  </si>
  <si>
    <t>Tên khách hàng : CHI NHÁNH NAM ĐỊNH - CÔNG TY CỔ PHẦN DỊCH VỤ THƯƠNG MẠI TỔNG HỢP VINCOMMERCE (16 )</t>
  </si>
  <si>
    <t>0004934</t>
  </si>
  <si>
    <t>0005429</t>
  </si>
  <si>
    <t>17 PO</t>
  </si>
  <si>
    <t>BH18184942</t>
  </si>
  <si>
    <t>BH18184945</t>
  </si>
  <si>
    <t>4128537184</t>
  </si>
  <si>
    <t>Tên khách hàng : Chi Nhánh Đà Nẵng-Công Ty Cổ Phần Dịch Vụ Thương Mại Tổng Hợp Vincommerce (7 )</t>
  </si>
  <si>
    <t>0005008</t>
  </si>
  <si>
    <t>4127821176</t>
  </si>
  <si>
    <t>0005845</t>
  </si>
  <si>
    <t>4127710312</t>
  </si>
  <si>
    <t>0004915</t>
  </si>
  <si>
    <t>BH18183920</t>
  </si>
  <si>
    <t>0006144</t>
  </si>
  <si>
    <t>BH18183773</t>
  </si>
  <si>
    <t>0005833</t>
  </si>
  <si>
    <t>BH18185043</t>
  </si>
  <si>
    <t>BH18185073</t>
  </si>
  <si>
    <t>BH18183862</t>
  </si>
  <si>
    <t>BH18183960</t>
  </si>
  <si>
    <t>4127922143</t>
  </si>
  <si>
    <t>0006054</t>
  </si>
  <si>
    <t>4128267315</t>
  </si>
  <si>
    <t>0005691</t>
  </si>
  <si>
    <t>BH18184298</t>
  </si>
  <si>
    <t>BH18185596</t>
  </si>
  <si>
    <t>0005321</t>
  </si>
  <si>
    <t>BH18184782</t>
  </si>
  <si>
    <t>4128428078 4128377404 4128351915</t>
  </si>
  <si>
    <t>4128224954</t>
  </si>
  <si>
    <t>BH18184955</t>
  </si>
  <si>
    <t>0004780</t>
  </si>
  <si>
    <t>4128584535</t>
  </si>
  <si>
    <t>4127913342</t>
  </si>
  <si>
    <t>BH18184873</t>
  </si>
  <si>
    <t>0005828</t>
  </si>
  <si>
    <t>BH18183967</t>
  </si>
  <si>
    <t>0004899</t>
  </si>
  <si>
    <t>4128191199</t>
  </si>
  <si>
    <t>4128651331</t>
  </si>
  <si>
    <t>BH18184689</t>
  </si>
  <si>
    <t>BH18184458</t>
  </si>
  <si>
    <t>4128405889</t>
  </si>
  <si>
    <t>0005704</t>
  </si>
  <si>
    <t>BH18183831</t>
  </si>
  <si>
    <t>0005225</t>
  </si>
  <si>
    <t>0004929</t>
  </si>
  <si>
    <t>4128161929</t>
  </si>
  <si>
    <t>0005213</t>
  </si>
  <si>
    <t>0005438</t>
  </si>
  <si>
    <t>4127256397</t>
  </si>
  <si>
    <t>4128248265</t>
  </si>
  <si>
    <t>4128424153</t>
  </si>
  <si>
    <t>0004812</t>
  </si>
  <si>
    <t>4128275039</t>
  </si>
  <si>
    <t>BH18184704</t>
  </si>
  <si>
    <t>BH18184503</t>
  </si>
  <si>
    <t>4128203768</t>
  </si>
  <si>
    <t>BH18184959</t>
  </si>
  <si>
    <t>4128629934</t>
  </si>
  <si>
    <t>0004433</t>
  </si>
  <si>
    <t>4128144675</t>
  </si>
  <si>
    <t>BH18185181</t>
  </si>
  <si>
    <t>4128589348</t>
  </si>
  <si>
    <t>0004305</t>
  </si>
  <si>
    <t>0006059</t>
  </si>
  <si>
    <t>BH18184698</t>
  </si>
  <si>
    <t>BH18184377</t>
  </si>
  <si>
    <t>0004773</t>
  </si>
  <si>
    <t>0005328</t>
  </si>
  <si>
    <t>0004302</t>
  </si>
  <si>
    <t>4128142670</t>
  </si>
  <si>
    <t>0004786</t>
  </si>
  <si>
    <t>BH18185248</t>
  </si>
  <si>
    <t>0004936</t>
  </si>
  <si>
    <t>0005565</t>
  </si>
  <si>
    <t>4128512953</t>
  </si>
  <si>
    <t>BH18185320</t>
  </si>
  <si>
    <t>0004806</t>
  </si>
  <si>
    <t>BH18184515</t>
  </si>
  <si>
    <t>0004887</t>
  </si>
  <si>
    <t>BH18183884</t>
  </si>
  <si>
    <t>0004287</t>
  </si>
  <si>
    <t>BH18185045</t>
  </si>
  <si>
    <t>4128460709</t>
  </si>
  <si>
    <t>0005819</t>
  </si>
  <si>
    <t>4127919624</t>
  </si>
  <si>
    <t>4127710765</t>
  </si>
  <si>
    <t>0005727</t>
  </si>
  <si>
    <t>BH18184713</t>
  </si>
  <si>
    <t>0004787</t>
  </si>
  <si>
    <t>BH18184964</t>
  </si>
  <si>
    <t>BH18184826</t>
  </si>
  <si>
    <t>BH18184732</t>
  </si>
  <si>
    <t>4128153018</t>
  </si>
  <si>
    <t>0004454</t>
  </si>
  <si>
    <t>BH18184960</t>
  </si>
  <si>
    <t>4128313696</t>
  </si>
  <si>
    <t>0004301</t>
  </si>
  <si>
    <t>0004446</t>
  </si>
  <si>
    <t>BH18184296</t>
  </si>
  <si>
    <t>4128757400</t>
  </si>
  <si>
    <t>4128889341</t>
  </si>
  <si>
    <t>BH18183872</t>
  </si>
  <si>
    <t>0006124</t>
  </si>
  <si>
    <t>0005299</t>
  </si>
  <si>
    <t>BH18184482</t>
  </si>
  <si>
    <t>4128428797</t>
  </si>
  <si>
    <t>0004374</t>
  </si>
  <si>
    <t>BH18184383</t>
  </si>
  <si>
    <t>4128316135</t>
  </si>
  <si>
    <t>BH18184428</t>
  </si>
  <si>
    <t>4128725734</t>
  </si>
  <si>
    <t>0006057</t>
  </si>
  <si>
    <t>4128529761</t>
  </si>
  <si>
    <t>0004406</t>
  </si>
  <si>
    <t>0004428</t>
  </si>
  <si>
    <t>0005809</t>
  </si>
  <si>
    <t>BH18185645</t>
  </si>
  <si>
    <t>0004357</t>
  </si>
  <si>
    <t>4127339097</t>
  </si>
  <si>
    <t>BH18183964</t>
  </si>
  <si>
    <t>4128366285</t>
  </si>
  <si>
    <t>4128715890</t>
  </si>
  <si>
    <t>4128305202</t>
  </si>
  <si>
    <t>0005820</t>
  </si>
  <si>
    <t>0004323</t>
  </si>
  <si>
    <t>BH18184864</t>
  </si>
  <si>
    <t>0004280</t>
  </si>
  <si>
    <t>BH18185113</t>
  </si>
  <si>
    <t>4128026857</t>
  </si>
  <si>
    <t>BH18184316</t>
  </si>
  <si>
    <t>BH18184723</t>
  </si>
  <si>
    <t>BH18184431</t>
  </si>
  <si>
    <t>BH18183910</t>
  </si>
  <si>
    <t>0005811</t>
  </si>
  <si>
    <t>0004986</t>
  </si>
  <si>
    <t>4128715454</t>
  </si>
  <si>
    <t>BH18184422</t>
  </si>
  <si>
    <t>4128345121</t>
  </si>
  <si>
    <t>BH18184350</t>
  </si>
  <si>
    <t>BH18184671</t>
  </si>
  <si>
    <t>4128289761</t>
  </si>
  <si>
    <t>BH18185564</t>
  </si>
  <si>
    <t>0006058</t>
  </si>
  <si>
    <t>BH18184276</t>
  </si>
  <si>
    <t>BH18184513</t>
  </si>
  <si>
    <t>0005608</t>
  </si>
  <si>
    <t>4128706750</t>
  </si>
  <si>
    <t>4128443672</t>
  </si>
  <si>
    <t>4128123104</t>
  </si>
  <si>
    <t>0004774</t>
  </si>
  <si>
    <t>BH18185646</t>
  </si>
  <si>
    <t>BH18184688</t>
  </si>
  <si>
    <t>0004802</t>
  </si>
  <si>
    <t>BH18184401</t>
  </si>
  <si>
    <t>BH18184744</t>
  </si>
  <si>
    <t>0004269</t>
  </si>
  <si>
    <t>BH18184342</t>
  </si>
  <si>
    <t>4128049250</t>
  </si>
  <si>
    <t>BH18184355</t>
  </si>
  <si>
    <t>0004449</t>
  </si>
  <si>
    <t>0005797</t>
  </si>
  <si>
    <t>BH18185311</t>
  </si>
  <si>
    <t>4128575660</t>
  </si>
  <si>
    <t>0005690</t>
  </si>
  <si>
    <t>0004394</t>
  </si>
  <si>
    <t>BH18184330</t>
  </si>
  <si>
    <t>4128710118</t>
  </si>
  <si>
    <t>4128733488</t>
  </si>
  <si>
    <t>BH18184357</t>
  </si>
  <si>
    <t>0004996</t>
  </si>
  <si>
    <t>BH18184499</t>
  </si>
  <si>
    <t>0005450</t>
  </si>
  <si>
    <t>4128173399</t>
  </si>
  <si>
    <t>BH18185230</t>
  </si>
  <si>
    <t>BH18185601</t>
  </si>
  <si>
    <t>4128109272</t>
  </si>
  <si>
    <t>0005564</t>
  </si>
  <si>
    <t>BH18184773</t>
  </si>
  <si>
    <t>BH18184463</t>
  </si>
  <si>
    <t>Tên khách hàng : CHI NHÁNH LÂM ĐỒNG - CÔNG TY CỔ PHẦN DỊCH VỤ THƯƠNG MẠI TỔNG HỢP VINCOMMERCE (15 )</t>
  </si>
  <si>
    <t>0004362</t>
  </si>
  <si>
    <t>0005230</t>
  </si>
  <si>
    <t>4127979432</t>
  </si>
  <si>
    <t>0006044</t>
  </si>
  <si>
    <t>4128714020</t>
  </si>
  <si>
    <t>0004318</t>
  </si>
  <si>
    <t>4128467358</t>
  </si>
  <si>
    <t>4128645614</t>
  </si>
  <si>
    <t>4128721843</t>
  </si>
  <si>
    <t>BH18184834</t>
  </si>
  <si>
    <t>0005271</t>
  </si>
  <si>
    <t>0004901</t>
  </si>
  <si>
    <t>BH18184954</t>
  </si>
  <si>
    <t>Tên khách hàng : Chi Nhánh An Giang - Công Ty Cổ Phần Dịch Vụ Thương Mại Tổng Hợp Vincommerce (18 )</t>
  </si>
  <si>
    <t>4128152315</t>
  </si>
  <si>
    <t>4128424872</t>
  </si>
  <si>
    <t>BH18183855</t>
  </si>
  <si>
    <t>4127886385</t>
  </si>
  <si>
    <t>0004448</t>
  </si>
  <si>
    <t>4127963191</t>
  </si>
  <si>
    <t>4128607566</t>
  </si>
  <si>
    <t>4128505363</t>
  </si>
  <si>
    <t>4128100726</t>
  </si>
  <si>
    <t>BH18184886</t>
  </si>
  <si>
    <t>4128156461</t>
  </si>
  <si>
    <t>BH18185115</t>
  </si>
  <si>
    <t>4127956944</t>
  </si>
  <si>
    <t>BH18184400</t>
  </si>
  <si>
    <t>Tên khách hàng : CHI NHÁNH QUẢNG NGÃI - CÔNG TY CỔ PHẦN DỊCH VỤ THƯƠNG MẠI TỔNG HỢP VINCOMMERCE (7 )</t>
  </si>
  <si>
    <t>4127975032</t>
  </si>
  <si>
    <t>0005536</t>
  </si>
  <si>
    <t>0006139</t>
  </si>
  <si>
    <t>0006090</t>
  </si>
  <si>
    <t>0005274</t>
  </si>
  <si>
    <t>4127511145</t>
  </si>
  <si>
    <t>BH18184877</t>
  </si>
  <si>
    <t>0005815</t>
  </si>
  <si>
    <t>4128225449</t>
  </si>
  <si>
    <t>4128044789</t>
  </si>
  <si>
    <t>0005557</t>
  </si>
  <si>
    <t>BH18185315</t>
  </si>
  <si>
    <t>BH18185326</t>
  </si>
  <si>
    <t>BH18185599</t>
  </si>
  <si>
    <t>0005609</t>
  </si>
  <si>
    <t>4128263996</t>
  </si>
  <si>
    <t>BH18184301</t>
  </si>
  <si>
    <t>4127975552</t>
  </si>
  <si>
    <t>4128127820</t>
  </si>
  <si>
    <t>0004875</t>
  </si>
  <si>
    <t>4127977192</t>
  </si>
  <si>
    <t>Tên khách hàng : Chi nhánh Sơn La - Công ty Cổ phần Dịch vụ Thương mại Tổng hợp Vincommerce (2 )</t>
  </si>
  <si>
    <t>BH18184871</t>
  </si>
  <si>
    <t>BH18185121</t>
  </si>
  <si>
    <t>0004363</t>
  </si>
  <si>
    <t>BH18184840</t>
  </si>
  <si>
    <t>0006137</t>
  </si>
  <si>
    <t>0004880</t>
  </si>
  <si>
    <t>BH18184694</t>
  </si>
  <si>
    <t>0004417</t>
  </si>
  <si>
    <t>0005716</t>
  </si>
  <si>
    <t>4127993979</t>
  </si>
  <si>
    <t>0004861</t>
  </si>
  <si>
    <t>0006063</t>
  </si>
  <si>
    <t>Tên khách hàng : Chi nhánh Việt Trì - Công ty Cổ phần Dịch vụ Thương mại Tổng hợp Vincommerce (17 )</t>
  </si>
  <si>
    <t>4128984915</t>
  </si>
  <si>
    <t>4128108601</t>
  </si>
  <si>
    <t>BH18185251</t>
  </si>
  <si>
    <t>4128745199</t>
  </si>
  <si>
    <t>BH18183915</t>
  </si>
  <si>
    <t>BH18184448</t>
  </si>
  <si>
    <t>4128248096</t>
  </si>
  <si>
    <t>4128290663</t>
  </si>
  <si>
    <t>BH18185571</t>
  </si>
  <si>
    <t>BH18185342</t>
  </si>
  <si>
    <t>4128339524</t>
  </si>
  <si>
    <t>BH18183961</t>
  </si>
  <si>
    <t>BH18184290</t>
  </si>
  <si>
    <t>BH18185238</t>
  </si>
  <si>
    <t>BH18185354</t>
  </si>
  <si>
    <t>4127710909</t>
  </si>
  <si>
    <t>0006096</t>
  </si>
  <si>
    <t>BH18185106</t>
  </si>
  <si>
    <t>BH18185349</t>
  </si>
  <si>
    <t>0004358</t>
  </si>
  <si>
    <t>BH18184493</t>
  </si>
  <si>
    <t>35 PO</t>
  </si>
  <si>
    <t>BH18185560</t>
  </si>
  <si>
    <t>0004876</t>
  </si>
  <si>
    <t>0004883</t>
  </si>
  <si>
    <t>4128524345</t>
  </si>
  <si>
    <t>BH18184337</t>
  </si>
  <si>
    <t>BH18184691</t>
  </si>
  <si>
    <t>0004925</t>
  </si>
  <si>
    <t>BH18184785</t>
  </si>
  <si>
    <t>0005812</t>
  </si>
  <si>
    <t>4128725779</t>
  </si>
  <si>
    <t>4127952524</t>
  </si>
  <si>
    <t>4128479443</t>
  </si>
  <si>
    <t>4128732456</t>
  </si>
  <si>
    <t>BH18183794</t>
  </si>
  <si>
    <t>4128615509</t>
  </si>
  <si>
    <t>0005566</t>
  </si>
  <si>
    <t>4128049324</t>
  </si>
  <si>
    <t>4128520110</t>
  </si>
  <si>
    <t>4128281322</t>
  </si>
  <si>
    <t>BH18184504</t>
  </si>
  <si>
    <t>0005286</t>
  </si>
  <si>
    <t>BH18184887</t>
  </si>
  <si>
    <t>4128733901</t>
  </si>
  <si>
    <t>BH18183919</t>
  </si>
  <si>
    <t>0005220</t>
  </si>
  <si>
    <t>0005813</t>
  </si>
  <si>
    <t>0005325</t>
  </si>
  <si>
    <t>BH18185661</t>
  </si>
  <si>
    <t>4128069754</t>
  </si>
  <si>
    <t>4128858584</t>
  </si>
  <si>
    <t>BH18184415</t>
  </si>
  <si>
    <t>Tên khách hàng : CHI NHÁNH BÌNH ĐỊNH- CÔNG TY CỔ PHẦN DỊCH VỤ THƯƠNG MẠI TỔNG HỢP VINCOMMERCE (1 )</t>
  </si>
  <si>
    <t>BH18185332</t>
  </si>
  <si>
    <t>4128511310</t>
  </si>
  <si>
    <t>BH18185629</t>
  </si>
  <si>
    <t>BH18184725</t>
  </si>
  <si>
    <t>4128318990</t>
  </si>
  <si>
    <t>0005365</t>
  </si>
  <si>
    <t>0005264</t>
  </si>
  <si>
    <t>0005666</t>
  </si>
  <si>
    <t>BH18185212</t>
  </si>
  <si>
    <t>BH18185202</t>
  </si>
  <si>
    <t>BH18185057</t>
  </si>
  <si>
    <t>BH18184686</t>
  </si>
  <si>
    <t>0005366</t>
  </si>
  <si>
    <t>0004283</t>
  </si>
  <si>
    <t>0004789</t>
  </si>
  <si>
    <t>4127913878</t>
  </si>
  <si>
    <t>4128179156</t>
  </si>
  <si>
    <t>0005680</t>
  </si>
  <si>
    <t>BH18185049</t>
  </si>
  <si>
    <t>0004400</t>
  </si>
  <si>
    <t>4127912330</t>
  </si>
  <si>
    <t>4128200754</t>
  </si>
  <si>
    <t>0004445</t>
  </si>
  <si>
    <t>4128619072</t>
  </si>
  <si>
    <t>0004919</t>
  </si>
  <si>
    <t>0004980</t>
  </si>
  <si>
    <t>0005594</t>
  </si>
  <si>
    <t>4128260919</t>
  </si>
  <si>
    <t>BH18184807</t>
  </si>
  <si>
    <t>BH18184849</t>
  </si>
  <si>
    <t>0004823</t>
  </si>
  <si>
    <t>0004896</t>
  </si>
  <si>
    <t>4128060258</t>
  </si>
  <si>
    <t>BH18184349</t>
  </si>
  <si>
    <t>0004868</t>
  </si>
  <si>
    <t>4127975587</t>
  </si>
  <si>
    <t>4128018356</t>
  </si>
  <si>
    <t>12 PO</t>
  </si>
  <si>
    <t>BH18185658</t>
  </si>
  <si>
    <t>BH18184687</t>
  </si>
  <si>
    <t>BH18183860</t>
  </si>
  <si>
    <t>4128177074</t>
  </si>
  <si>
    <t>BH18185046</t>
  </si>
  <si>
    <t>0005266</t>
  </si>
  <si>
    <t>18 po</t>
  </si>
  <si>
    <t>0004893</t>
  </si>
  <si>
    <t>BH18185595</t>
  </si>
  <si>
    <t>BH18184481</t>
  </si>
  <si>
    <t>BH18185611</t>
  </si>
  <si>
    <t>BH18185673</t>
  </si>
  <si>
    <t>0005707</t>
  </si>
  <si>
    <t>BH18184356</t>
  </si>
  <si>
    <t>BH18183824</t>
  </si>
  <si>
    <t>0005287</t>
  </si>
  <si>
    <t>4128751975</t>
  </si>
  <si>
    <t>0005445</t>
  </si>
  <si>
    <t>0005717</t>
  </si>
  <si>
    <t>BH18184927</t>
  </si>
  <si>
    <t>4128918999</t>
  </si>
  <si>
    <t>4128986947</t>
  </si>
  <si>
    <t>BH18183916</t>
  </si>
  <si>
    <t>BH18183785</t>
  </si>
  <si>
    <t>4128104298</t>
  </si>
  <si>
    <t>0004797</t>
  </si>
  <si>
    <t>0004831</t>
  </si>
  <si>
    <t>0004452</t>
  </si>
  <si>
    <t>BH18185211</t>
  </si>
  <si>
    <t>CK thanh toán/giảm trừ khác</t>
  </si>
  <si>
    <t>BH18184318</t>
  </si>
  <si>
    <t>BH18183876</t>
  </si>
  <si>
    <t>0005428</t>
  </si>
  <si>
    <t>4127954487</t>
  </si>
  <si>
    <t>BH18184319</t>
  </si>
  <si>
    <t>4127484357</t>
  </si>
  <si>
    <t>BH18183901</t>
  </si>
  <si>
    <t>4127940756</t>
  </si>
  <si>
    <t>Tên khách hàng : Chi nhánh Kon Tum - Công ty Cổ phần Dịch vụ Thương mại Tổng hợp Vincommerce (1 )</t>
  </si>
  <si>
    <t>0004776</t>
  </si>
  <si>
    <t>BH18185655</t>
  </si>
  <si>
    <t>4128722307</t>
  </si>
  <si>
    <t>0006085</t>
  </si>
  <si>
    <t>BH18185352</t>
  </si>
  <si>
    <t>4128075589</t>
  </si>
  <si>
    <t>4128278815</t>
  </si>
  <si>
    <t>4128319335</t>
  </si>
  <si>
    <t>4128158768</t>
  </si>
  <si>
    <t>27 po</t>
  </si>
  <si>
    <t>0004916</t>
  </si>
  <si>
    <t>4127915125</t>
  </si>
  <si>
    <t>4128257462</t>
  </si>
  <si>
    <t>0006143</t>
  </si>
  <si>
    <t>0004881</t>
  </si>
  <si>
    <t>BH18183962</t>
  </si>
  <si>
    <t>4128461577</t>
  </si>
  <si>
    <t>BH18184690</t>
  </si>
  <si>
    <t>0004976</t>
  </si>
  <si>
    <t>BH18185060</t>
  </si>
  <si>
    <t>0004455</t>
  </si>
  <si>
    <t>0004383</t>
  </si>
  <si>
    <t>0005720</t>
  </si>
  <si>
    <t>7 PO</t>
  </si>
  <si>
    <t>0004853</t>
  </si>
  <si>
    <t>BH18184509</t>
  </si>
  <si>
    <t>0005367</t>
  </si>
  <si>
    <t>4128038620</t>
  </si>
  <si>
    <t>4128109330</t>
  </si>
  <si>
    <t>4128122947</t>
  </si>
  <si>
    <t>4128251361</t>
  </si>
  <si>
    <t>BH18184514</t>
  </si>
  <si>
    <t>4128512958</t>
  </si>
  <si>
    <t>0004982</t>
  </si>
  <si>
    <t>BH18185190</t>
  </si>
  <si>
    <t>4128533249</t>
  </si>
  <si>
    <t>BH18185231</t>
  </si>
  <si>
    <t>4128501751</t>
  </si>
  <si>
    <t>BH18184489</t>
  </si>
  <si>
    <t>4128307984</t>
  </si>
  <si>
    <t>4127985329</t>
  </si>
  <si>
    <t>4128360507</t>
  </si>
  <si>
    <t>0005839</t>
  </si>
  <si>
    <t>0004777</t>
  </si>
  <si>
    <t>BH18185223</t>
  </si>
  <si>
    <t>BH18183801</t>
  </si>
  <si>
    <t>BH18185107</t>
  </si>
  <si>
    <t>4128070077</t>
  </si>
  <si>
    <t>4127799112</t>
  </si>
  <si>
    <t>4128658531</t>
  </si>
  <si>
    <t>BH18184714</t>
  </si>
  <si>
    <t>4128904288</t>
  </si>
  <si>
    <t>4128195203</t>
  </si>
  <si>
    <t>0005358</t>
  </si>
  <si>
    <t>0004291</t>
  </si>
  <si>
    <t>0004850</t>
  </si>
  <si>
    <t>4128790683</t>
  </si>
  <si>
    <t>BH18184715</t>
  </si>
  <si>
    <t>BH18184434</t>
  </si>
  <si>
    <t>BH18184866</t>
  </si>
  <si>
    <t>0005823</t>
  </si>
  <si>
    <t>0004268</t>
  </si>
  <si>
    <t>0005681</t>
  </si>
  <si>
    <t>BH18185078</t>
  </si>
  <si>
    <t>4128096990</t>
  </si>
  <si>
    <t>BH18183753</t>
  </si>
  <si>
    <t>4129007177</t>
  </si>
  <si>
    <t>0005326</t>
  </si>
  <si>
    <t>4127987091</t>
  </si>
  <si>
    <t>Trả lại/Giảm giá</t>
  </si>
  <si>
    <t>Tên khách hàng : Chi nhánh Quảng Bình  - Công ty Cổ phần Dịch vụ Thương mại Tổng hợp Vincommerce (4 )</t>
  </si>
  <si>
    <t>BH18184837</t>
  </si>
  <si>
    <t>4128645070</t>
  </si>
  <si>
    <t>BH18185330</t>
  </si>
  <si>
    <t>41 PO</t>
  </si>
  <si>
    <t>0006066</t>
  </si>
  <si>
    <t>0004413</t>
  </si>
  <si>
    <t>4128011582</t>
  </si>
  <si>
    <t>Số còn phải thu</t>
  </si>
  <si>
    <t>BH18185239</t>
  </si>
  <si>
    <t>BH18184678</t>
  </si>
  <si>
    <t>BH18185656</t>
  </si>
  <si>
    <t>4128786565</t>
  </si>
  <si>
    <t>0006080</t>
  </si>
  <si>
    <t>4128373250</t>
  </si>
  <si>
    <t>4128339281</t>
  </si>
  <si>
    <t>BH18185347</t>
  </si>
  <si>
    <t>0004835</t>
  </si>
  <si>
    <t>0005825</t>
  </si>
  <si>
    <t>4128223394</t>
  </si>
  <si>
    <t>0004819</t>
  </si>
  <si>
    <t>0005697</t>
  </si>
  <si>
    <t>4128378656</t>
  </si>
  <si>
    <t>4128522533</t>
  </si>
  <si>
    <t>4128103667</t>
  </si>
  <si>
    <t>0005289</t>
  </si>
  <si>
    <t>BH18184334</t>
  </si>
  <si>
    <t>BH18183900</t>
  </si>
  <si>
    <t>0005006</t>
  </si>
  <si>
    <t>BH18185563</t>
  </si>
  <si>
    <t>BH18184821</t>
  </si>
  <si>
    <t>0004977</t>
  </si>
  <si>
    <t>0005712</t>
  </si>
  <si>
    <t>4128862854</t>
  </si>
  <si>
    <t>4128738720</t>
  </si>
  <si>
    <t>0004420</t>
  </si>
  <si>
    <t>0005301</t>
  </si>
  <si>
    <t>4128621375</t>
  </si>
  <si>
    <t>0005223</t>
  </si>
  <si>
    <t>BH18184777</t>
  </si>
  <si>
    <t>0005726</t>
  </si>
  <si>
    <t>BH18185108</t>
  </si>
  <si>
    <t>0004788</t>
  </si>
  <si>
    <t>BH18183917</t>
  </si>
  <si>
    <t>BH18185242</t>
  </si>
  <si>
    <t>BH18185562</t>
  </si>
  <si>
    <t>4128619819</t>
  </si>
  <si>
    <t>BH18185149</t>
  </si>
  <si>
    <t>BH18183854</t>
  </si>
  <si>
    <t>0004371</t>
  </si>
  <si>
    <t>5 PO</t>
  </si>
  <si>
    <t>4128519247</t>
  </si>
  <si>
    <t>0004628</t>
  </si>
  <si>
    <t>BH18184811</t>
  </si>
  <si>
    <t>BH18185157</t>
  </si>
  <si>
    <t>4128401208</t>
  </si>
  <si>
    <t>4128871013</t>
  </si>
  <si>
    <t>BH18184810</t>
  </si>
  <si>
    <t>Tên khách hàng : Chi nhánh Thái Nguyên - Công ty Cổ phần Dịch vụ Thương mại Tổng hợp Vincommerce (13 )</t>
  </si>
  <si>
    <t>0004781</t>
  </si>
  <si>
    <t>0004275</t>
  </si>
  <si>
    <t>0004423</t>
  </si>
  <si>
    <t>BH18183782</t>
  </si>
  <si>
    <t>0006061</t>
  </si>
  <si>
    <t>4129013231</t>
  </si>
  <si>
    <t>BH18185567</t>
  </si>
  <si>
    <t>BH18184453</t>
  </si>
  <si>
    <t>0005996</t>
  </si>
  <si>
    <t>BH18184856</t>
  </si>
  <si>
    <t>4128378251</t>
  </si>
  <si>
    <t>4128706515</t>
  </si>
  <si>
    <t>4128325888</t>
  </si>
  <si>
    <t>BH18185207</t>
  </si>
  <si>
    <t>BH18183883</t>
  </si>
  <si>
    <t>BH18184823</t>
  </si>
  <si>
    <t>4128677516</t>
  </si>
  <si>
    <t>BH18184396</t>
  </si>
  <si>
    <t>0004897</t>
  </si>
  <si>
    <t>4128285045</t>
  </si>
  <si>
    <t>0005241</t>
  </si>
  <si>
    <t>4127985205</t>
  </si>
  <si>
    <t>0005687</t>
  </si>
  <si>
    <t>0004867</t>
  </si>
  <si>
    <t>0005738</t>
  </si>
  <si>
    <t>BH18184307</t>
  </si>
  <si>
    <t>Tên khách hàng : Chi nhánh Thành phố Hồ Chí Minh Công ty Cổ phần Dịch vụ Thương mại Tổng hợp Vincommerce (102 )</t>
  </si>
  <si>
    <t>4128259228</t>
  </si>
  <si>
    <t>0004975</t>
  </si>
  <si>
    <t>0005826</t>
  </si>
  <si>
    <t>0005667</t>
  </si>
  <si>
    <t>BH18184285</t>
  </si>
  <si>
    <t>0004944</t>
  </si>
  <si>
    <t>BH18185649</t>
  </si>
  <si>
    <t>BH18184390</t>
  </si>
  <si>
    <t>4128545436</t>
  </si>
  <si>
    <t>0005655</t>
  </si>
  <si>
    <t>0005745</t>
  </si>
  <si>
    <t>BH18183788</t>
  </si>
  <si>
    <t>0005270</t>
  </si>
  <si>
    <t>BH18185158</t>
  </si>
  <si>
    <t>0004377</t>
  </si>
  <si>
    <t>0005240</t>
  </si>
  <si>
    <t>4127740261</t>
  </si>
  <si>
    <t>4128230108</t>
  </si>
  <si>
    <t>4128339767</t>
  </si>
  <si>
    <t>4128116016</t>
  </si>
  <si>
    <t>BH18185110</t>
  </si>
  <si>
    <t>4128674193</t>
  </si>
  <si>
    <t>0005747</t>
  </si>
  <si>
    <t>0005275</t>
  </si>
  <si>
    <t>4128537665</t>
  </si>
  <si>
    <t>0004866</t>
  </si>
  <si>
    <t>0005443</t>
  </si>
  <si>
    <t>BH18184275</t>
  </si>
  <si>
    <t>4128691304</t>
  </si>
  <si>
    <t>BH18185514</t>
  </si>
  <si>
    <t>BH18184865</t>
  </si>
  <si>
    <t>BH18185341</t>
  </si>
  <si>
    <t>4128055615</t>
  </si>
  <si>
    <t>4127740957</t>
  </si>
  <si>
    <t>4128595233</t>
  </si>
  <si>
    <t>BH18184302</t>
  </si>
  <si>
    <t>BH18184325</t>
  </si>
  <si>
    <t>0004325</t>
  </si>
  <si>
    <t>0004928</t>
  </si>
  <si>
    <t>BH18185335</t>
  </si>
  <si>
    <t>BH18184878</t>
  </si>
  <si>
    <t>4127947875</t>
  </si>
  <si>
    <t>4128499701</t>
  </si>
  <si>
    <t>BH18185197</t>
  </si>
  <si>
    <t>0004826</t>
  </si>
  <si>
    <t>4128300660</t>
  </si>
  <si>
    <t>0004912</t>
  </si>
  <si>
    <t>0005267</t>
  </si>
  <si>
    <t>0004278</t>
  </si>
  <si>
    <t>0005599</t>
  </si>
  <si>
    <t>BH18185116</t>
  </si>
  <si>
    <t>4127875793</t>
  </si>
  <si>
    <t>4128274922</t>
  </si>
  <si>
    <t>0005731</t>
  </si>
  <si>
    <t>4128537479</t>
  </si>
  <si>
    <t>4128401344 4128370953</t>
  </si>
  <si>
    <t>0005686</t>
  </si>
  <si>
    <t>BH18185613</t>
  </si>
  <si>
    <t>4128110908</t>
  </si>
  <si>
    <t>BH18184408</t>
  </si>
  <si>
    <t>BH18184681</t>
  </si>
  <si>
    <t>BH18184881</t>
  </si>
  <si>
    <t>0004303</t>
  </si>
  <si>
    <t>BH18185313</t>
  </si>
  <si>
    <t>0004393</t>
  </si>
  <si>
    <t>Tên khách hàng : CHI NHÁNH TRÀ VINH - CTY CỔ PHẦN DỊCH VỤ THƯƠNG MẠI TỔNG HỢP VINCOMMERCE (5 )</t>
  </si>
  <si>
    <t>0005849</t>
  </si>
  <si>
    <t>4128677010</t>
  </si>
  <si>
    <t>0005673</t>
  </si>
  <si>
    <t>0004384</t>
  </si>
  <si>
    <t>4128868001</t>
  </si>
  <si>
    <t>BH18183832</t>
  </si>
  <si>
    <t>BH18183833</t>
  </si>
  <si>
    <t>BH18184282</t>
  </si>
  <si>
    <t>0005295</t>
  </si>
  <si>
    <t>0004381</t>
  </si>
  <si>
    <t>0004846</t>
  </si>
  <si>
    <t>4127911184</t>
  </si>
  <si>
    <t>4127897724</t>
  </si>
  <si>
    <t>0004403</t>
  </si>
  <si>
    <t>0005539</t>
  </si>
  <si>
    <t>0004422</t>
  </si>
  <si>
    <t>0005670</t>
  </si>
  <si>
    <t>BH18184485</t>
  </si>
  <si>
    <t>BH18185210</t>
  </si>
  <si>
    <t>0006145</t>
  </si>
  <si>
    <t>BH18183772</t>
  </si>
  <si>
    <t>4127964772</t>
  </si>
  <si>
    <t>BH18184142</t>
  </si>
  <si>
    <t>0006084</t>
  </si>
  <si>
    <t>4128891693</t>
  </si>
  <si>
    <t>4127876011</t>
  </si>
  <si>
    <t>4128858478</t>
  </si>
  <si>
    <t>4128489996</t>
  </si>
  <si>
    <t>BH18183769</t>
  </si>
  <si>
    <t>4128475910</t>
  </si>
  <si>
    <t>4127851680</t>
  </si>
  <si>
    <t>0005448</t>
  </si>
  <si>
    <t>BH18185522</t>
  </si>
  <si>
    <t>BH18184368</t>
  </si>
  <si>
    <t>0005587</t>
  </si>
  <si>
    <t>0004890</t>
  </si>
  <si>
    <t>0004908</t>
  </si>
  <si>
    <t>BH18184750</t>
  </si>
  <si>
    <t>0005810</t>
  </si>
  <si>
    <t>BH18185100</t>
  </si>
  <si>
    <t>BH18185218</t>
  </si>
  <si>
    <t>0006107</t>
  </si>
  <si>
    <t>BH18185204</t>
  </si>
  <si>
    <t>0005998</t>
  </si>
  <si>
    <t>0004914</t>
  </si>
  <si>
    <t>4128166023</t>
  </si>
  <si>
    <t>0005415</t>
  </si>
  <si>
    <t>0006078</t>
  </si>
  <si>
    <t>4128522646</t>
  </si>
  <si>
    <t>0004983</t>
  </si>
  <si>
    <t>0004367</t>
  </si>
  <si>
    <t>4128476688</t>
  </si>
  <si>
    <t>0006000</t>
  </si>
  <si>
    <t>4128681952</t>
  </si>
  <si>
    <t>49 po</t>
  </si>
  <si>
    <t>0005334</t>
  </si>
  <si>
    <t>BH18183863</t>
  </si>
  <si>
    <t>0005444</t>
  </si>
  <si>
    <t>BH18184859</t>
  </si>
  <si>
    <t>4128238074</t>
  </si>
  <si>
    <t>4128732445</t>
  </si>
  <si>
    <t>BH18185120</t>
  </si>
  <si>
    <t>32 po</t>
  </si>
  <si>
    <t>BH18183881</t>
  </si>
  <si>
    <t>BH18185247</t>
  </si>
  <si>
    <t>0004873</t>
  </si>
  <si>
    <t>BH18185359</t>
  </si>
  <si>
    <t>BH18184335</t>
  </si>
  <si>
    <t>BH18184436</t>
  </si>
  <si>
    <t>0004388</t>
  </si>
  <si>
    <t>0005449</t>
  </si>
  <si>
    <t>0005207</t>
  </si>
  <si>
    <t>4128110604</t>
  </si>
  <si>
    <t>64 PO</t>
  </si>
  <si>
    <t>0005654</t>
  </si>
  <si>
    <t>BH18185059</t>
  </si>
  <si>
    <t>0005351</t>
  </si>
  <si>
    <t>4 PO</t>
  </si>
  <si>
    <t>BH18185579</t>
  </si>
  <si>
    <t>4128568487</t>
  </si>
  <si>
    <t>0004619</t>
  </si>
  <si>
    <t>BH18185219</t>
  </si>
  <si>
    <t>0004799</t>
  </si>
  <si>
    <t>BH18185626</t>
  </si>
  <si>
    <t>BH18184384</t>
  </si>
  <si>
    <t>BH18184455</t>
  </si>
  <si>
    <t>0004932</t>
  </si>
  <si>
    <t>4128289064</t>
  </si>
  <si>
    <t>BH18183866</t>
  </si>
  <si>
    <t>0004926</t>
  </si>
  <si>
    <t>BH18185079</t>
  </si>
  <si>
    <t>0004778</t>
  </si>
  <si>
    <t>0005693</t>
  </si>
  <si>
    <t>0006055</t>
  </si>
  <si>
    <t>BH18184775</t>
  </si>
  <si>
    <t>0005732</t>
  </si>
  <si>
    <t>0004322</t>
  </si>
  <si>
    <t>4128179067</t>
  </si>
  <si>
    <t>4128757521</t>
  </si>
  <si>
    <t>0005349</t>
  </si>
  <si>
    <t>4128685117</t>
  </si>
  <si>
    <t>BH18183914</t>
  </si>
  <si>
    <t>BH18183885</t>
  </si>
  <si>
    <t>0005236</t>
  </si>
  <si>
    <t>4128043960</t>
  </si>
  <si>
    <t>0006108</t>
  </si>
  <si>
    <t>BH18185377</t>
  </si>
  <si>
    <t>0005742</t>
  </si>
  <si>
    <t>4128138913</t>
  </si>
  <si>
    <t>BH18184950</t>
  </si>
  <si>
    <t>0005293</t>
  </si>
  <si>
    <t>0005662</t>
  </si>
  <si>
    <t>4127693514</t>
  </si>
  <si>
    <t>BH18184361</t>
  </si>
  <si>
    <t>4128366092</t>
  </si>
  <si>
    <t>BH18183918</t>
  </si>
  <si>
    <t>4128318976</t>
  </si>
  <si>
    <t>4128015515</t>
  </si>
  <si>
    <t>0005344</t>
  </si>
  <si>
    <t>BH18183867</t>
  </si>
  <si>
    <t>BH18185227</t>
  </si>
  <si>
    <t>BH18184392</t>
  </si>
  <si>
    <t>4127986626</t>
  </si>
  <si>
    <t>4128722439</t>
  </si>
  <si>
    <t>0005831</t>
  </si>
  <si>
    <t>4128403019</t>
  </si>
  <si>
    <t>4128041243</t>
  </si>
  <si>
    <t>0004447</t>
  </si>
  <si>
    <t>4128265494</t>
  </si>
  <si>
    <t>0004372</t>
  </si>
  <si>
    <t>Tên khách hàng : CHI NHÁNH TIỀN GIANG - CÔNG TY CỔ PHẦN DỊCH VỤ THƯƠNG MẠI TỔNG HỢP VINCOMMERCE (9 )</t>
  </si>
  <si>
    <t>0004998</t>
  </si>
  <si>
    <t>0004898</t>
  </si>
  <si>
    <t>4128340777</t>
  </si>
  <si>
    <t>0005359</t>
  </si>
  <si>
    <t>4127975833</t>
  </si>
  <si>
    <t>4128461790</t>
  </si>
  <si>
    <t>0004923</t>
  </si>
  <si>
    <t>BH18183893</t>
  </si>
  <si>
    <t>0005713</t>
  </si>
  <si>
    <t>4128744631</t>
  </si>
  <si>
    <t>BH18185555</t>
  </si>
  <si>
    <t>BH18184961</t>
  </si>
  <si>
    <t>Tên khách hàng : Chi Nhánh Cần Thơ - CTy CP Dịch Vụ Thương Mại Tổng Hợp Vincommerce (60 )</t>
  </si>
  <si>
    <t>0006092</t>
  </si>
  <si>
    <t>BH18184146</t>
  </si>
  <si>
    <t>4128273299</t>
  </si>
  <si>
    <t>4127924610</t>
  </si>
  <si>
    <t>BH18185200</t>
  </si>
  <si>
    <t>4128403180</t>
  </si>
  <si>
    <t>BH18184144</t>
  </si>
  <si>
    <t>0004842</t>
  </si>
  <si>
    <t>0005829</t>
  </si>
  <si>
    <t>0004878</t>
  </si>
  <si>
    <t>0004801</t>
  </si>
  <si>
    <t>BH18185641</t>
  </si>
  <si>
    <t>4128348550</t>
  </si>
  <si>
    <t>0005796</t>
  </si>
  <si>
    <t>BH18185331</t>
  </si>
  <si>
    <t>BH18184315</t>
  </si>
  <si>
    <t>4128476460</t>
  </si>
  <si>
    <t>4128687792</t>
  </si>
  <si>
    <t>0005432</t>
  </si>
  <si>
    <t>BH18184717</t>
  </si>
  <si>
    <t>0005361</t>
  </si>
  <si>
    <t>BH18185632</t>
  </si>
  <si>
    <t>0005834</t>
  </si>
  <si>
    <t>BH18183848</t>
  </si>
  <si>
    <t>4900797671</t>
  </si>
  <si>
    <t>4128378934</t>
  </si>
  <si>
    <t>BH18185228</t>
  </si>
  <si>
    <t>4128475573</t>
  </si>
  <si>
    <t>4128575780</t>
  </si>
  <si>
    <t>BH18185620</t>
  </si>
  <si>
    <t>BH18185343</t>
  </si>
  <si>
    <t>0004818</t>
  </si>
  <si>
    <t>4128886368</t>
  </si>
  <si>
    <t>0006129</t>
  </si>
  <si>
    <t>BH18184791</t>
  </si>
  <si>
    <t>4127944689</t>
  </si>
  <si>
    <t>4128274921</t>
  </si>
  <si>
    <t>4128447735</t>
  </si>
  <si>
    <t>BH18184403</t>
  </si>
  <si>
    <t>BH18183878</t>
  </si>
  <si>
    <t>0005363</t>
  </si>
  <si>
    <t>0005336</t>
  </si>
  <si>
    <t>4128158673</t>
  </si>
  <si>
    <t>0004483</t>
  </si>
  <si>
    <t>BH18184952</t>
  </si>
  <si>
    <t>BH18185312</t>
  </si>
  <si>
    <t>0004798</t>
  </si>
  <si>
    <t>0004849</t>
  </si>
  <si>
    <t>0004412</t>
  </si>
  <si>
    <t>4127665713</t>
  </si>
  <si>
    <t>BH18184879</t>
  </si>
  <si>
    <t>0005664</t>
  </si>
  <si>
    <t>4128179468</t>
  </si>
  <si>
    <t>BH18183921</t>
  </si>
  <si>
    <t>BH18185610</t>
  </si>
  <si>
    <t>BH18184322</t>
  </si>
  <si>
    <t>4129007407</t>
  </si>
  <si>
    <t>BH18183840</t>
  </si>
  <si>
    <t>BH18184449</t>
  </si>
  <si>
    <t>0005232</t>
  </si>
  <si>
    <t>4128407694</t>
  </si>
  <si>
    <t>BH18184716</t>
  </si>
  <si>
    <t>BH18184745</t>
  </si>
  <si>
    <t>BH18184962</t>
  </si>
  <si>
    <t>0005315</t>
  </si>
  <si>
    <t>0004317</t>
  </si>
  <si>
    <t>0006038</t>
  </si>
  <si>
    <t>4128016012</t>
  </si>
  <si>
    <t>0005208</t>
  </si>
  <si>
    <t>BH18184331</t>
  </si>
  <si>
    <t>BH18185552</t>
  </si>
  <si>
    <t>BH18183889</t>
  </si>
  <si>
    <t>4128619816</t>
  </si>
  <si>
    <t>BH18185577</t>
  </si>
  <si>
    <t>0006041</t>
  </si>
  <si>
    <t>0006091</t>
  </si>
  <si>
    <t>BH18183906</t>
  </si>
  <si>
    <t>BH18184402</t>
  </si>
  <si>
    <t>BH18184888</t>
  </si>
  <si>
    <t>0005277</t>
  </si>
  <si>
    <t>0006002</t>
  </si>
  <si>
    <t>4127982057</t>
  </si>
  <si>
    <t>BH18185117</t>
  </si>
  <si>
    <t>BH18184685</t>
  </si>
  <si>
    <t>4128238214</t>
  </si>
  <si>
    <t>BH18183971</t>
  </si>
  <si>
    <t>4128404629</t>
  </si>
  <si>
    <t>0004623</t>
  </si>
  <si>
    <t>0005827</t>
  </si>
  <si>
    <t>4127958276</t>
  </si>
  <si>
    <t>4128223921</t>
  </si>
  <si>
    <t>4128975923 4128975998 4128976003 4128975928 4128975933</t>
  </si>
  <si>
    <t>4128118572</t>
  </si>
  <si>
    <t>4128738183</t>
  </si>
  <si>
    <t>4128316819</t>
  </si>
  <si>
    <t>BH18184308</t>
  </si>
  <si>
    <t>4128316466</t>
  </si>
  <si>
    <t>BH18184313</t>
  </si>
  <si>
    <t>4128848601</t>
  </si>
  <si>
    <t>BH18183998</t>
  </si>
  <si>
    <t>4128324081</t>
  </si>
  <si>
    <t>BH18184479</t>
  </si>
  <si>
    <t>BH18184736</t>
  </si>
  <si>
    <t>0004766</t>
  </si>
  <si>
    <t>0004900</t>
  </si>
  <si>
    <t>4128141584</t>
  </si>
  <si>
    <t>4128052169</t>
  </si>
  <si>
    <t>4128239437</t>
  </si>
  <si>
    <t>BH18183784</t>
  </si>
  <si>
    <t>0005558</t>
  </si>
  <si>
    <t>BH18184506</t>
  </si>
  <si>
    <t>66 po</t>
  </si>
  <si>
    <t>BH18185593</t>
  </si>
  <si>
    <t>4128277214</t>
  </si>
  <si>
    <t>0005534</t>
  </si>
  <si>
    <t>BH18183868</t>
  </si>
  <si>
    <t>0005563</t>
  </si>
  <si>
    <t>4128102419</t>
  </si>
  <si>
    <t>0005607</t>
  </si>
  <si>
    <t>0004311</t>
  </si>
  <si>
    <t>BH18185316</t>
  </si>
  <si>
    <t>0005337</t>
  </si>
  <si>
    <t>4128124450</t>
  </si>
  <si>
    <t>BH18183965</t>
  </si>
  <si>
    <t>4128475417</t>
  </si>
  <si>
    <t>4128122587</t>
  </si>
  <si>
    <t>4128011051</t>
  </si>
  <si>
    <t>BH18184822</t>
  </si>
  <si>
    <t>BH18185670</t>
  </si>
  <si>
    <t>0004891</t>
  </si>
  <si>
    <t>4128253777</t>
  </si>
  <si>
    <t>BH18184784</t>
  </si>
  <si>
    <t>BH18184679</t>
  </si>
  <si>
    <t>4128277148</t>
  </si>
  <si>
    <t>BH18185662</t>
  </si>
  <si>
    <t>4128302011</t>
  </si>
  <si>
    <t>0004284</t>
  </si>
  <si>
    <t>0005280</t>
  </si>
  <si>
    <t>4128140103</t>
  </si>
  <si>
    <t>0006101</t>
  </si>
  <si>
    <t>BH18184164</t>
  </si>
  <si>
    <t>4127902368</t>
  </si>
  <si>
    <t>4127709893</t>
  </si>
  <si>
    <t>4128049022</t>
  </si>
  <si>
    <t>BH18185569</t>
  </si>
  <si>
    <t>4128475238</t>
  </si>
  <si>
    <t>4127909036</t>
  </si>
  <si>
    <t>0005744</t>
  </si>
  <si>
    <t>0005371</t>
  </si>
  <si>
    <t>0005818</t>
  </si>
  <si>
    <t>BH18184387</t>
  </si>
  <si>
    <t>BH18185572</t>
  </si>
  <si>
    <t>4128372890</t>
  </si>
  <si>
    <t>BH18185594</t>
  </si>
  <si>
    <t>BH18185099</t>
  </si>
  <si>
    <t>BH18185345</t>
  </si>
  <si>
    <t>4128128025</t>
  </si>
  <si>
    <t>4128649218</t>
  </si>
  <si>
    <t>BH18185583</t>
  </si>
  <si>
    <t>0005237</t>
  </si>
  <si>
    <t>BH18185178</t>
  </si>
  <si>
    <t>0005442</t>
  </si>
  <si>
    <t>BH18184288</t>
  </si>
  <si>
    <t>BH18184875</t>
  </si>
  <si>
    <t>BH18183835</t>
  </si>
  <si>
    <t>0004874</t>
  </si>
  <si>
    <t>0004848</t>
  </si>
  <si>
    <t>4128034643</t>
  </si>
  <si>
    <t>0005735</t>
  </si>
  <si>
    <t>4128335353</t>
  </si>
  <si>
    <t>0005830</t>
  </si>
  <si>
    <t>4128407804</t>
  </si>
  <si>
    <t>0005362</t>
  </si>
  <si>
    <t>BH18184948</t>
  </si>
  <si>
    <t>0006099</t>
  </si>
  <si>
    <t>0004995</t>
  </si>
  <si>
    <t>4127875476</t>
  </si>
  <si>
    <t>0004484</t>
  </si>
  <si>
    <t>BH18185103</t>
  </si>
  <si>
    <t>4128258739</t>
  </si>
  <si>
    <t>BH18184876</t>
  </si>
  <si>
    <t>0004845</t>
  </si>
  <si>
    <t>0005007</t>
  </si>
  <si>
    <t>0005310</t>
  </si>
  <si>
    <t>0005684</t>
  </si>
  <si>
    <t>BH18185346</t>
  </si>
  <si>
    <t>0004375</t>
  </si>
  <si>
    <t>4128350641</t>
  </si>
  <si>
    <t>BH18184935</t>
  </si>
  <si>
    <t>BH18184332</t>
  </si>
  <si>
    <t>BH18185578</t>
  </si>
  <si>
    <t>4128680841</t>
  </si>
  <si>
    <t>4128204510</t>
  </si>
  <si>
    <t>0004456</t>
  </si>
  <si>
    <t>BH18184718</t>
  </si>
  <si>
    <t>BH18184438</t>
  </si>
  <si>
    <t>0005678</t>
  </si>
  <si>
    <t>BH18184836</t>
  </si>
  <si>
    <t>4127930826</t>
  </si>
  <si>
    <t>4128079424</t>
  </si>
  <si>
    <t>BH18184270</t>
  </si>
  <si>
    <t>4126970810</t>
  </si>
  <si>
    <t>4128483984</t>
  </si>
  <si>
    <t>4129178294</t>
  </si>
  <si>
    <t>4128556260</t>
  </si>
  <si>
    <t>0005669</t>
  </si>
  <si>
    <t>4128316565</t>
  </si>
  <si>
    <t>4128621116</t>
  </si>
  <si>
    <t>4128915086</t>
  </si>
  <si>
    <t>4128158494</t>
  </si>
  <si>
    <t>0004481</t>
  </si>
  <si>
    <t>Giá trị hóa đơn</t>
  </si>
  <si>
    <t>0005808</t>
  </si>
  <si>
    <t>BH18184495</t>
  </si>
  <si>
    <t>BH18185177</t>
  </si>
  <si>
    <t>BH18185056</t>
  </si>
  <si>
    <t>4128717697</t>
  </si>
  <si>
    <t>0006046</t>
  </si>
  <si>
    <t>BH18184943</t>
  </si>
  <si>
    <t>BH18185657</t>
  </si>
  <si>
    <t>BH18183800</t>
  </si>
  <si>
    <t>4128714538</t>
  </si>
  <si>
    <t>BH18185339</t>
  </si>
  <si>
    <t>4128478506</t>
  </si>
  <si>
    <t>BH18183891</t>
  </si>
  <si>
    <t>0004274</t>
  </si>
  <si>
    <t>4128896484</t>
  </si>
  <si>
    <t>4128583969  4128408778  4128404566</t>
  </si>
  <si>
    <t>BH18185625</t>
  </si>
  <si>
    <t>BH18185622</t>
  </si>
  <si>
    <t>4128588337</t>
  </si>
  <si>
    <t>BH18183775</t>
  </si>
  <si>
    <t>BH18185047</t>
  </si>
  <si>
    <t>4128631375</t>
  </si>
  <si>
    <t>0005446</t>
  </si>
  <si>
    <t>0005531</t>
  </si>
  <si>
    <t>4128751516</t>
  </si>
  <si>
    <t>BH18184684</t>
  </si>
  <si>
    <t>4128728171</t>
  </si>
  <si>
    <t>BH18185561</t>
  </si>
  <si>
    <t>BH18185644</t>
  </si>
  <si>
    <t>BH18183969</t>
  </si>
  <si>
    <t>4128036984</t>
  </si>
  <si>
    <t>Tên khách hàng : Chi nhánh Thái Bình -  Công ty Cổ phần Dịch vụ Thương mại Tổng hợp Vincommerce (12 )</t>
  </si>
  <si>
    <t>0005431</t>
  </si>
  <si>
    <t>BH18185519</t>
  </si>
  <si>
    <t>0005999</t>
  </si>
  <si>
    <t>0004378</t>
  </si>
  <si>
    <t>Tên khách hàng : Chi nhánh Thanh Hóa - Công ty Cổ phần Dịch vụ Thương mại Tổng hợp Vincommerce (4 )</t>
  </si>
  <si>
    <t>4128210946</t>
  </si>
  <si>
    <t>BH18185098</t>
  </si>
  <si>
    <t>4128462223</t>
  </si>
  <si>
    <t>0005535</t>
  </si>
  <si>
    <t>17 po</t>
  </si>
  <si>
    <t>BH18184341</t>
  </si>
  <si>
    <t>0004771</t>
  </si>
  <si>
    <t>BH18184855</t>
  </si>
  <si>
    <t>4127911759</t>
  </si>
  <si>
    <t>0005231</t>
  </si>
  <si>
    <t>0006151</t>
  </si>
  <si>
    <t>4128289769</t>
  </si>
  <si>
    <t>4128075653</t>
  </si>
  <si>
    <t>4128618523</t>
  </si>
  <si>
    <t>BH18185048</t>
  </si>
  <si>
    <t>0006103</t>
  </si>
  <si>
    <t>4128178214</t>
  </si>
  <si>
    <t>0005597</t>
  </si>
  <si>
    <t>0005739</t>
  </si>
  <si>
    <t>BH18185587</t>
  </si>
  <si>
    <t>BH18185050</t>
  </si>
  <si>
    <t>4128755530</t>
  </si>
  <si>
    <t>BH18185586</t>
  </si>
  <si>
    <t>BH18185517</t>
  </si>
  <si>
    <t>0006121</t>
  </si>
  <si>
    <t>0005298</t>
  </si>
  <si>
    <t>BH18184305</t>
  </si>
  <si>
    <t>0004834</t>
  </si>
  <si>
    <t>BH18185592</t>
  </si>
  <si>
    <t>0006082</t>
  </si>
  <si>
    <t>4128379819</t>
  </si>
  <si>
    <t>0005589</t>
  </si>
  <si>
    <t>BH18185061</t>
  </si>
  <si>
    <t>BH18184470</t>
  </si>
  <si>
    <t>BH18185236</t>
  </si>
  <si>
    <t>BH18185659</t>
  </si>
  <si>
    <t>0005668</t>
  </si>
  <si>
    <t>BH18184844</t>
  </si>
  <si>
    <t>4127843016</t>
  </si>
  <si>
    <t>BH18184450</t>
  </si>
  <si>
    <t>4127480607</t>
  </si>
  <si>
    <t>4128754566</t>
  </si>
  <si>
    <t>0005215</t>
  </si>
  <si>
    <t>4128115585</t>
  </si>
  <si>
    <t>0004277</t>
  </si>
  <si>
    <t>0004837</t>
  </si>
  <si>
    <t>BH18184863</t>
  </si>
  <si>
    <t>4128500023</t>
  </si>
  <si>
    <t>0004855</t>
  </si>
  <si>
    <t>0004424</t>
  </si>
  <si>
    <t>0005206</t>
  </si>
  <si>
    <t>BH18185515</t>
  </si>
  <si>
    <t>BH18185233</t>
  </si>
  <si>
    <t>4128905781</t>
  </si>
  <si>
    <t>BH18183882</t>
  </si>
  <si>
    <t>BH18184670</t>
  </si>
  <si>
    <t>BH18184394</t>
  </si>
  <si>
    <t>0006123</t>
  </si>
  <si>
    <t>4128995902</t>
  </si>
  <si>
    <t>4128278896</t>
  </si>
  <si>
    <t>0006097</t>
  </si>
  <si>
    <t>0004270</t>
  </si>
  <si>
    <t>0004418</t>
  </si>
  <si>
    <t>BH18185167</t>
  </si>
  <si>
    <t>BH18185156</t>
  </si>
  <si>
    <t>4128150744</t>
  </si>
  <si>
    <t>0005427</t>
  </si>
  <si>
    <t>BH18185518</t>
  </si>
  <si>
    <t>0004941</t>
  </si>
  <si>
    <t>8 PO</t>
  </si>
  <si>
    <t>4128171413</t>
  </si>
  <si>
    <t>0004903</t>
  </si>
  <si>
    <t>0004911</t>
  </si>
  <si>
    <t>0005205</t>
  </si>
  <si>
    <t>BH18185077</t>
  </si>
  <si>
    <t>BH18184724</t>
  </si>
  <si>
    <t>BH18184870</t>
  </si>
  <si>
    <t>4128228918</t>
  </si>
  <si>
    <t>0005224</t>
  </si>
  <si>
    <t>BH18184861</t>
  </si>
  <si>
    <t>4128010336</t>
  </si>
  <si>
    <t>0004870</t>
  </si>
  <si>
    <t>BH18184399</t>
  </si>
  <si>
    <t>0004416</t>
  </si>
  <si>
    <t>48 po</t>
  </si>
  <si>
    <t>BH18185243</t>
  </si>
  <si>
    <t>BH18183826</t>
  </si>
  <si>
    <t>BH18185621</t>
  </si>
  <si>
    <t>0005219</t>
  </si>
  <si>
    <t>BH18183777</t>
  </si>
  <si>
    <t>0005001</t>
  </si>
  <si>
    <t>0005252</t>
  </si>
  <si>
    <t>BH18183879</t>
  </si>
  <si>
    <t>4128325737</t>
  </si>
  <si>
    <t>0006126</t>
  </si>
  <si>
    <t>Tên khách hàng : Chi nhánh Vĩnh Phúc -  Công ty Cổ phần Dịch vụ Thương mại Tổng hợp Vincommerce (26 )</t>
  </si>
  <si>
    <t>4127302871</t>
  </si>
  <si>
    <t>BH18183902</t>
  </si>
  <si>
    <t>0005369</t>
  </si>
  <si>
    <t>4128026997</t>
  </si>
  <si>
    <t>4128275040</t>
  </si>
  <si>
    <t>4128107464</t>
  </si>
  <si>
    <t>4128080608</t>
  </si>
  <si>
    <t>0005672</t>
  </si>
  <si>
    <t>11 PO</t>
  </si>
  <si>
    <t>4128191019</t>
  </si>
  <si>
    <t>BH18185580</t>
  </si>
  <si>
    <t>4128691197</t>
  </si>
  <si>
    <t>4128091066</t>
  </si>
  <si>
    <t>BH18183847</t>
  </si>
  <si>
    <t>4128685805</t>
  </si>
  <si>
    <t>Tên khách hàng : CHI NHÁNH ĐỒNG THÁP - CÔNG TY CỔ PHẦN DỊCH VỤ THƯƠNG MẠI TỔNG HỢP VINCOMMERCE (5 )</t>
  </si>
  <si>
    <t>4127958668</t>
  </si>
  <si>
    <t>4128042335</t>
  </si>
  <si>
    <t>0006052</t>
  </si>
  <si>
    <t>0004940</t>
  </si>
  <si>
    <t>4128542840</t>
  </si>
  <si>
    <t>BH18184727</t>
  </si>
  <si>
    <t>0006095</t>
  </si>
  <si>
    <t>0006127</t>
  </si>
  <si>
    <t>BH18184425</t>
  </si>
  <si>
    <t>4128360450</t>
  </si>
  <si>
    <t>BH18183836</t>
  </si>
  <si>
    <t>0005282</t>
  </si>
  <si>
    <t>Tên khách hàng : Chi nhánh Gia Lai - Công Ty Cổ Phần Dịch Vụ Thương Mại Tổng Hợp Vincommerce (5 )</t>
  </si>
  <si>
    <t>4128601265</t>
  </si>
  <si>
    <t>0005703</t>
  </si>
  <si>
    <t>BH18185614</t>
  </si>
  <si>
    <t>0004427</t>
  </si>
  <si>
    <t>BH18184753</t>
  </si>
  <si>
    <t>4128176869</t>
  </si>
  <si>
    <t>BH18183792</t>
  </si>
  <si>
    <t>0004624</t>
  </si>
  <si>
    <t>0005426</t>
  </si>
  <si>
    <t>BH18184953</t>
  </si>
  <si>
    <t>4127845060</t>
  </si>
  <si>
    <t>BH18183869</t>
  </si>
  <si>
    <t>4127875504</t>
  </si>
  <si>
    <t>BH18185605</t>
  </si>
  <si>
    <t>0005284</t>
  </si>
  <si>
    <t>0006042</t>
  </si>
  <si>
    <t>BH18184828</t>
  </si>
  <si>
    <t>Tên khách hàng : Chi nhánh Bình Thuận - Công ty Cổ phần Dịch vụ Thương mại Tổng hợp Vincommerce (12 )</t>
  </si>
  <si>
    <t>0005265</t>
  </si>
  <si>
    <t>BH18184419</t>
  </si>
  <si>
    <t>BH18185608</t>
  </si>
  <si>
    <t>4128184801</t>
  </si>
  <si>
    <t>BH18184806</t>
  </si>
  <si>
    <t>4128011508</t>
  </si>
  <si>
    <t>BH18184862</t>
  </si>
  <si>
    <t>0004920</t>
  </si>
  <si>
    <t>0004815</t>
  </si>
  <si>
    <t>0004803</t>
  </si>
  <si>
    <t>BH18184812</t>
  </si>
  <si>
    <t>Tên khách hàng : Chi Nhánh Đồng Nai-Công Ty Cổ Phần Dịch Vụ Thương Mại Tổng Hợp Vincommerce (6 )</t>
  </si>
  <si>
    <t>4127918066</t>
  </si>
  <si>
    <t>4128493845</t>
  </si>
  <si>
    <t>0005308</t>
  </si>
  <si>
    <t>4127954116</t>
  </si>
  <si>
    <t>BH18184371</t>
  </si>
  <si>
    <t>BH18184340</t>
  </si>
  <si>
    <t>4128316090</t>
  </si>
  <si>
    <t>0004886</t>
  </si>
  <si>
    <t>0004368</t>
  </si>
  <si>
    <t>0004813</t>
  </si>
  <si>
    <t>BH18184271</t>
  </si>
  <si>
    <t>4127281571</t>
  </si>
  <si>
    <t>4128079439</t>
  </si>
  <si>
    <t>BH18184695</t>
  </si>
  <si>
    <t>4128885798</t>
  </si>
  <si>
    <t>4127710306</t>
  </si>
  <si>
    <t>0004772</t>
  </si>
  <si>
    <t>BH18184951</t>
  </si>
  <si>
    <t>BH18183802</t>
  </si>
  <si>
    <t>BH18184729</t>
  </si>
  <si>
    <t>0006007</t>
  </si>
  <si>
    <t>BH18184352</t>
  </si>
  <si>
    <t>4128535996</t>
  </si>
  <si>
    <t>BH18184363</t>
  </si>
  <si>
    <t>BH18184867</t>
  </si>
  <si>
    <t>0004884</t>
  </si>
  <si>
    <t>BH18185104</t>
  </si>
  <si>
    <t>0004918</t>
  </si>
  <si>
    <t>BH18184675</t>
  </si>
  <si>
    <t>0006114</t>
  </si>
  <si>
    <t>4127867405</t>
  </si>
  <si>
    <t>0004930</t>
  </si>
  <si>
    <t>4128313407</t>
  </si>
  <si>
    <t>BH18184386</t>
  </si>
  <si>
    <t>BH18184706</t>
  </si>
  <si>
    <t>0005370</t>
  </si>
  <si>
    <t>0005598</t>
  </si>
  <si>
    <t>0004894</t>
  </si>
  <si>
    <t>BH18184398</t>
  </si>
  <si>
    <t>0005559</t>
  </si>
  <si>
    <t>0005804</t>
  </si>
  <si>
    <t>BH18185553</t>
  </si>
  <si>
    <t>4128012532</t>
  </si>
  <si>
    <t>4128115424</t>
  </si>
  <si>
    <t>0005283</t>
  </si>
  <si>
    <t>BH18185255</t>
  </si>
  <si>
    <t>0006146</t>
  </si>
  <si>
    <t>4128676698</t>
  </si>
  <si>
    <t>4128322405</t>
  </si>
  <si>
    <t>BH18184420</t>
  </si>
  <si>
    <t>4128788913</t>
  </si>
  <si>
    <t>BH18185221</t>
  </si>
  <si>
    <t>BH18185252</t>
  </si>
  <si>
    <t>Tên khách hàng : Chi nhánh Bắc Ninh - Công Ty Cổ Phần Dịch Vụ Thương Mại Tổng Hợp Vincommerce (8 )</t>
  </si>
  <si>
    <t>0004784</t>
  </si>
  <si>
    <t>BH18183968</t>
  </si>
  <si>
    <t>0004450</t>
  </si>
  <si>
    <t>0004922</t>
  </si>
  <si>
    <t>0005663</t>
  </si>
  <si>
    <t>0004791</t>
  </si>
  <si>
    <t>0005244</t>
  </si>
  <si>
    <t>0004402</t>
  </si>
  <si>
    <t>BH18184348</t>
  </si>
  <si>
    <t>4128506917</t>
  </si>
  <si>
    <t>4128040502</t>
  </si>
  <si>
    <t>BH18185260</t>
  </si>
  <si>
    <t>4128320401</t>
  </si>
  <si>
    <t>0005606</t>
  </si>
  <si>
    <t>4128513985</t>
  </si>
  <si>
    <t>BH18184672</t>
  </si>
  <si>
    <t>0004810</t>
  </si>
  <si>
    <t>BH18185619</t>
  </si>
  <si>
    <t>4128425680</t>
  </si>
  <si>
    <t>4128347752</t>
  </si>
  <si>
    <t>BH18183849</t>
  </si>
  <si>
    <t>4128383085</t>
  </si>
  <si>
    <t>0004480</t>
  </si>
  <si>
    <t>0005355</t>
  </si>
  <si>
    <t>4128179649</t>
  </si>
  <si>
    <t>4128647875</t>
  </si>
  <si>
    <t>0004361</t>
  </si>
  <si>
    <t>BH18184937</t>
  </si>
  <si>
    <t>0004814</t>
  </si>
  <si>
    <t>4128075606</t>
  </si>
  <si>
    <t>0005603</t>
  </si>
  <si>
    <t>BH18185324</t>
  </si>
  <si>
    <t>BH18184388</t>
  </si>
  <si>
    <t>0006036</t>
  </si>
  <si>
    <t>BH18184309</t>
  </si>
  <si>
    <t>0004304</t>
  </si>
  <si>
    <t>BH18185250</t>
  </si>
  <si>
    <t>BH18184462</t>
  </si>
  <si>
    <t>4127875661</t>
  </si>
  <si>
    <t>BH18184326</t>
  </si>
  <si>
    <t>BH18185119</t>
  </si>
  <si>
    <t>4128808738</t>
  </si>
  <si>
    <t>BH18185634</t>
  </si>
  <si>
    <t>BH18183912</t>
  </si>
  <si>
    <t>BH18183839</t>
  </si>
  <si>
    <t>0005822</t>
  </si>
  <si>
    <t>4127875991</t>
  </si>
  <si>
    <t>0004856</t>
  </si>
  <si>
    <t>0004408</t>
  </si>
  <si>
    <t>0005000</t>
  </si>
  <si>
    <t>0005439</t>
  </si>
  <si>
    <t>4128842160</t>
  </si>
  <si>
    <t>Tên khách hàng : Chi nhánh Hà Tĩnh - Công ty Cổ phần Dịch vụ Thương mại Tổng hợp Vincommerce (4 )</t>
  </si>
  <si>
    <t>4128474743</t>
  </si>
  <si>
    <t>BH18185353</t>
  </si>
  <si>
    <t>4127923664</t>
  </si>
  <si>
    <t>0004298</t>
  </si>
  <si>
    <t>BH18185639</t>
  </si>
  <si>
    <t>0006120</t>
  </si>
  <si>
    <t>Tên khách hàng : CHI NHÁNH HÒA BÌNH - CÔNG TY CỔ PHẦN DỊCH VỤ THƯƠNG MẠI TỔNG HỢP VINCOMMERCE (3 )</t>
  </si>
  <si>
    <t>0005261</t>
  </si>
  <si>
    <t>BH18185624</t>
  </si>
  <si>
    <t>0005364</t>
  </si>
  <si>
    <t>0006132</t>
  </si>
  <si>
    <t>0004312</t>
  </si>
  <si>
    <t>BH18183783</t>
  </si>
  <si>
    <t>4128118844</t>
  </si>
  <si>
    <t>BH18183755</t>
  </si>
  <si>
    <t>0006155</t>
  </si>
  <si>
    <t>4128858682</t>
  </si>
  <si>
    <t>4128618930</t>
  </si>
  <si>
    <t>0005567</t>
  </si>
  <si>
    <t>BH18185318</t>
  </si>
  <si>
    <t>0004405</t>
  </si>
  <si>
    <t>BH18184682</t>
  </si>
  <si>
    <t>0006153</t>
  </si>
  <si>
    <t>4128506565</t>
  </si>
  <si>
    <t>0006081</t>
  </si>
  <si>
    <t>BH18185188</t>
  </si>
  <si>
    <t>BH18184768</t>
  </si>
  <si>
    <t>4128234364</t>
  </si>
  <si>
    <t>Tên khách hàng : CHI NHÁNH LAI CHÂU - CÔNG TY CỔ PHẦN DỊCH VỤ THƯƠNG MẠI TỔNG HỢP VINCOMMERCE (1 )</t>
  </si>
  <si>
    <t>0005235</t>
  </si>
  <si>
    <t>0006113</t>
  </si>
  <si>
    <t>4128093047</t>
  </si>
  <si>
    <t>0004279</t>
  </si>
  <si>
    <t>4128223773</t>
  </si>
  <si>
    <t>4128317442</t>
  </si>
  <si>
    <t>0005842</t>
  </si>
  <si>
    <t>0006040</t>
  </si>
  <si>
    <t>4128323216</t>
  </si>
  <si>
    <t>0006037</t>
  </si>
  <si>
    <t>0005685</t>
  </si>
  <si>
    <t>4128179740</t>
  </si>
  <si>
    <t>4127919333</t>
  </si>
  <si>
    <t>10 po</t>
  </si>
  <si>
    <t>0005311</t>
  </si>
  <si>
    <t>4129099484</t>
  </si>
  <si>
    <t>0004942</t>
  </si>
  <si>
    <t>BH18184154</t>
  </si>
  <si>
    <t>4128275190</t>
  </si>
  <si>
    <t>BH18184680</t>
  </si>
  <si>
    <t>4128435711</t>
  </si>
  <si>
    <t>0004364</t>
  </si>
  <si>
    <t>4128148187</t>
  </si>
  <si>
    <t>0005312</t>
  </si>
  <si>
    <t>0006068</t>
  </si>
  <si>
    <t>0005335</t>
  </si>
  <si>
    <t>BH18184501</t>
  </si>
  <si>
    <t>0005281</t>
  </si>
  <si>
    <t>BH18184882</t>
  </si>
  <si>
    <t>BH18185198</t>
  </si>
  <si>
    <t>0005425</t>
  </si>
  <si>
    <t>BH18184825</t>
  </si>
  <si>
    <t>BH18184751</t>
  </si>
  <si>
    <t>4128292805</t>
  </si>
  <si>
    <t>BH18184835</t>
  </si>
  <si>
    <t>BH18185214</t>
  </si>
  <si>
    <t>BH18183829</t>
  </si>
  <si>
    <t>0004904</t>
  </si>
  <si>
    <t>4127981232</t>
  </si>
  <si>
    <t>4128179016</t>
  </si>
  <si>
    <t>BH18185581</t>
  </si>
  <si>
    <t>4128540779</t>
  </si>
  <si>
    <t>4128179783</t>
  </si>
  <si>
    <t>4127696451 4129166122</t>
  </si>
  <si>
    <t>0005677</t>
  </si>
  <si>
    <t>BH18185310</t>
  </si>
  <si>
    <t>BH18184300</t>
  </si>
  <si>
    <t>0004430</t>
  </si>
  <si>
    <t>0005741</t>
  </si>
  <si>
    <t>BH18184426</t>
  </si>
  <si>
    <t>BH18185654</t>
  </si>
  <si>
    <t>4128657903</t>
  </si>
  <si>
    <t>0005285</t>
  </si>
  <si>
    <t>BH18185244</t>
  </si>
  <si>
    <t>BH18185076</t>
  </si>
  <si>
    <t>0005837</t>
  </si>
  <si>
    <t>0004306</t>
  </si>
  <si>
    <t>4128224556</t>
  </si>
  <si>
    <t>0005357</t>
  </si>
  <si>
    <t>4129099666</t>
  </si>
  <si>
    <t>4128082736</t>
  </si>
  <si>
    <t>4128949530</t>
  </si>
  <si>
    <t>0004872</t>
  </si>
  <si>
    <t>4128333075</t>
  </si>
  <si>
    <t>4128698545</t>
  </si>
  <si>
    <t>0004984</t>
  </si>
  <si>
    <t>0004809</t>
  </si>
  <si>
    <t>0006075</t>
  </si>
  <si>
    <t>0004905</t>
  </si>
  <si>
    <t>BH18185348</t>
  </si>
  <si>
    <t>BH18183997</t>
  </si>
  <si>
    <t>0004286</t>
  </si>
  <si>
    <t>BH18185235</t>
  </si>
  <si>
    <t>BH18184511</t>
  </si>
  <si>
    <t>BH18185598</t>
  </si>
  <si>
    <t>BH18185328</t>
  </si>
  <si>
    <t>4128614400</t>
  </si>
  <si>
    <t>0004397</t>
  </si>
  <si>
    <t>BH18184373</t>
  </si>
  <si>
    <t>0006110</t>
  </si>
  <si>
    <t>4127973203</t>
  </si>
  <si>
    <t>4127712931</t>
  </si>
  <si>
    <t>4128312939</t>
  </si>
  <si>
    <t>4128104443</t>
  </si>
  <si>
    <t>4128241605</t>
  </si>
  <si>
    <t>BH18183841</t>
  </si>
  <si>
    <t>BH18185638</t>
  </si>
  <si>
    <t>BH18183776</t>
  </si>
  <si>
    <t>BH18185321</t>
  </si>
  <si>
    <t>0005844</t>
  </si>
  <si>
    <t>0005245</t>
  </si>
  <si>
    <t>BH18185257</t>
  </si>
  <si>
    <t>BH18184269</t>
  </si>
  <si>
    <t>0005227</t>
  </si>
  <si>
    <t>0005239</t>
  </si>
  <si>
    <t>BH18185584</t>
  </si>
  <si>
    <t>4127767956</t>
  </si>
  <si>
    <t>0005817</t>
  </si>
  <si>
    <t>4128298679</t>
  </si>
  <si>
    <t>0005347</t>
  </si>
  <si>
    <t>4128182245</t>
  </si>
  <si>
    <t>4128072204</t>
  </si>
  <si>
    <t>BH18184521</t>
  </si>
  <si>
    <t>BH18183877</t>
  </si>
  <si>
    <t>BH18185114</t>
  </si>
  <si>
    <t>4128112517</t>
  </si>
  <si>
    <t>26 po</t>
  </si>
  <si>
    <t>BH18184957</t>
  </si>
  <si>
    <t>4128110950</t>
  </si>
  <si>
    <t>0004782</t>
  </si>
  <si>
    <t>0005260</t>
  </si>
  <si>
    <t>BH18185588</t>
  </si>
  <si>
    <t>106 PO</t>
  </si>
  <si>
    <t>4128316842</t>
  </si>
  <si>
    <t>4127999220</t>
  </si>
  <si>
    <t>BH18185627</t>
  </si>
  <si>
    <t>0004426</t>
  </si>
  <si>
    <t>BH18185511</t>
  </si>
  <si>
    <t>BH18183789</t>
  </si>
  <si>
    <t>0005679</t>
  </si>
  <si>
    <t>BH18185616</t>
  </si>
  <si>
    <t>4128350168</t>
  </si>
  <si>
    <t>4128258368</t>
  </si>
  <si>
    <t>Tên khách hàng : CHI NHÁNH HÀ GIANG - CÔNG TY CỔ PHẦN DỊCH VỤ THƯƠNG MẠI TỔNG HỢP VINCOMMERCE (12 )</t>
  </si>
  <si>
    <t>BH18183780</t>
  </si>
  <si>
    <t>4128529488</t>
  </si>
  <si>
    <t>BH18184311</t>
  </si>
  <si>
    <t>BH18184722</t>
  </si>
  <si>
    <t>0005433</t>
  </si>
  <si>
    <t>4128155653</t>
  </si>
  <si>
    <t>BH18184273</t>
  </si>
  <si>
    <t>0005733</t>
  </si>
  <si>
    <t>0006049</t>
  </si>
  <si>
    <t>Tên khách hàng : CHI NHÁNH TUYÊN QUANG - CÔNG TY CỔ PHẦN DỊCH VỤ THƯƠNG MẠI TỔNG HỢP VINCOMMERCE (11 )</t>
  </si>
  <si>
    <t>BH18185191</t>
  </si>
  <si>
    <t>BH18184327</t>
  </si>
  <si>
    <t>Tên khách hàng : CN HẢI PHÒNG - CÔNG TY CỔ PHẦN DỊCH VỤ THƯƠNG MẠI TỔNG HỢP VINCOMMERCE (6 )</t>
  </si>
  <si>
    <t>4128657546</t>
  </si>
  <si>
    <t>4128176122</t>
  </si>
  <si>
    <t>BH18183923</t>
  </si>
  <si>
    <t>4128326067</t>
  </si>
  <si>
    <t>4128689547</t>
  </si>
  <si>
    <t>4128520204</t>
  </si>
  <si>
    <t>0006056</t>
  </si>
  <si>
    <t>0005840</t>
  </si>
  <si>
    <t>0006142</t>
  </si>
  <si>
    <t>BH18184841</t>
  </si>
  <si>
    <t>0005723</t>
  </si>
  <si>
    <t>0006073</t>
  </si>
  <si>
    <t>BH18184382</t>
  </si>
  <si>
    <t>BH18184831</t>
  </si>
  <si>
    <t>4128580259</t>
  </si>
  <si>
    <t>4128128189</t>
  </si>
  <si>
    <t>0004411</t>
  </si>
  <si>
    <t>BH18185147</t>
  </si>
  <si>
    <t>0004320</t>
  </si>
  <si>
    <t>BH18185237</t>
  </si>
  <si>
    <t>4128682456</t>
  </si>
  <si>
    <t>0004308</t>
  </si>
  <si>
    <t>BH18184880</t>
  </si>
  <si>
    <t>BH18183853</t>
  </si>
  <si>
    <t>4128045208</t>
  </si>
  <si>
    <t>4127573622</t>
  </si>
  <si>
    <t>0006102</t>
  </si>
  <si>
    <t>4128645013</t>
  </si>
  <si>
    <t>0004833</t>
  </si>
  <si>
    <t>BH18185576</t>
  </si>
  <si>
    <t>0005437</t>
  </si>
  <si>
    <t>BH18184497</t>
  </si>
  <si>
    <t>BH18183899</t>
  </si>
  <si>
    <t>BH18185604</t>
  </si>
  <si>
    <t>0005689</t>
  </si>
  <si>
    <t>0005373</t>
  </si>
  <si>
    <t>0004267</t>
  </si>
  <si>
    <t>0005348</t>
  </si>
  <si>
    <t>BH18184393</t>
  </si>
  <si>
    <t>BH18184287</t>
  </si>
  <si>
    <t>0004794</t>
  </si>
  <si>
    <t>4128316928</t>
  </si>
  <si>
    <t>4128344254</t>
  </si>
  <si>
    <t>4128295581</t>
  </si>
  <si>
    <t>BH18184345</t>
  </si>
  <si>
    <t>0005660</t>
  </si>
  <si>
    <t>4128234915</t>
  </si>
  <si>
    <t>BH18185600</t>
  </si>
  <si>
    <t>0005791</t>
  </si>
  <si>
    <t>4128121039</t>
  </si>
  <si>
    <t>0004768</t>
  </si>
  <si>
    <t>BH18184372</t>
  </si>
  <si>
    <t>4128091690</t>
  </si>
  <si>
    <t>0005332</t>
  </si>
  <si>
    <t>0004991</t>
  </si>
  <si>
    <t>BH18183837</t>
  </si>
  <si>
    <t>4128157204</t>
  </si>
  <si>
    <t>4128300834</t>
  </si>
  <si>
    <t>4128847757</t>
  </si>
  <si>
    <t>BH18185559</t>
  </si>
  <si>
    <t>0005291</t>
  </si>
  <si>
    <t>BH18185637</t>
  </si>
  <si>
    <t>4128563485</t>
  </si>
  <si>
    <t>4127533477</t>
  </si>
  <si>
    <t>BH18185111</t>
  </si>
  <si>
    <t>BH18185666</t>
  </si>
  <si>
    <t>0005705</t>
  </si>
  <si>
    <t>0005279</t>
  </si>
  <si>
    <t>0004401</t>
  </si>
  <si>
    <t>0005800</t>
  </si>
  <si>
    <t>4128712332</t>
  </si>
  <si>
    <t>0004902</t>
  </si>
  <si>
    <t>4128189343</t>
  </si>
  <si>
    <t>4128383580</t>
  </si>
  <si>
    <t>0006088</t>
  </si>
  <si>
    <t>0004482</t>
  </si>
  <si>
    <t>4127833696</t>
  </si>
  <si>
    <t>BH18183895</t>
  </si>
  <si>
    <t>BH18184944</t>
  </si>
  <si>
    <t>0005806</t>
  </si>
  <si>
    <t>0005318</t>
  </si>
  <si>
    <t>Tên khách hàng : Chi Nhánh Vĩnh Long - Công Ty Cổ Phần Dịch Vụ Thương Mại Tổng Hợp Vincommerce (9 )</t>
  </si>
  <si>
    <t>BH18183890</t>
  </si>
  <si>
    <t>BH18184414</t>
  </si>
  <si>
    <t>BH18185246</t>
  </si>
  <si>
    <t>BH18184804</t>
  </si>
  <si>
    <t>0004396</t>
  </si>
  <si>
    <t>BH18184755</t>
  </si>
  <si>
    <t>0005671</t>
  </si>
  <si>
    <t>0004913</t>
  </si>
  <si>
    <t>BH18184941</t>
  </si>
  <si>
    <t>4128322453</t>
  </si>
  <si>
    <t>BH18184397</t>
  </si>
  <si>
    <t>4127982440</t>
  </si>
  <si>
    <t>0005714</t>
  </si>
  <si>
    <t>BH18184354</t>
  </si>
  <si>
    <t>BH18184375</t>
  </si>
  <si>
    <t>BH18185327</t>
  </si>
  <si>
    <t>BH18185333</t>
  </si>
  <si>
    <t>BH18184502</t>
  </si>
  <si>
    <t>0006065</t>
  </si>
  <si>
    <t>0005296</t>
  </si>
  <si>
    <t>0006141</t>
  </si>
  <si>
    <t>4128887905</t>
  </si>
  <si>
    <t>35 po</t>
  </si>
  <si>
    <t>0005588</t>
  </si>
  <si>
    <t>4127953747</t>
  </si>
  <si>
    <t>0004795</t>
  </si>
  <si>
    <t>0006048</t>
  </si>
  <si>
    <t>BH18184380</t>
  </si>
  <si>
    <t>4128315686</t>
  </si>
  <si>
    <t>4128926018</t>
  </si>
  <si>
    <t>BH18183766</t>
  </si>
  <si>
    <t>0006135</t>
  </si>
  <si>
    <t>0004295</t>
  </si>
  <si>
    <t>0004852</t>
  </si>
  <si>
    <t>0004290</t>
  </si>
  <si>
    <t>BH18185660</t>
  </si>
  <si>
    <t>0005234</t>
  </si>
  <si>
    <t>0005997</t>
  </si>
  <si>
    <t>4128001180</t>
  </si>
  <si>
    <t>0004796</t>
  </si>
  <si>
    <t>BH18185209</t>
  </si>
  <si>
    <t>0005721</t>
  </si>
  <si>
    <t>4128311035</t>
  </si>
  <si>
    <t>BH18184740</t>
  </si>
  <si>
    <t>BH18185215</t>
  </si>
  <si>
    <t>0004387</t>
  </si>
  <si>
    <t>0005306</t>
  </si>
  <si>
    <t>0005356</t>
  </si>
  <si>
    <t>4128621318</t>
  </si>
  <si>
    <t>BH18183807</t>
  </si>
  <si>
    <t>BH18185554</t>
  </si>
  <si>
    <t>BH18184367</t>
  </si>
  <si>
    <t>4127942524</t>
  </si>
  <si>
    <t>BH18184278</t>
  </si>
  <si>
    <t>0006119</t>
  </si>
  <si>
    <t>4128517074</t>
  </si>
  <si>
    <t>BH18185607</t>
  </si>
  <si>
    <t>BH18184709</t>
  </si>
  <si>
    <t>4128072276</t>
  </si>
  <si>
    <t>0005452</t>
  </si>
  <si>
    <t>4128593229</t>
  </si>
  <si>
    <t>0005801</t>
  </si>
  <si>
    <t>BH18183754</t>
  </si>
  <si>
    <t>BH18184705</t>
  </si>
  <si>
    <t>4127966506</t>
  </si>
  <si>
    <t>BH18184336</t>
  </si>
  <si>
    <t>4128292911</t>
  </si>
  <si>
    <t>BH18184848</t>
  </si>
  <si>
    <t>BH18185647</t>
  </si>
  <si>
    <t>0004618</t>
  </si>
  <si>
    <t>4128363626</t>
  </si>
  <si>
    <t>BH18185337</t>
  </si>
  <si>
    <t>4128619002</t>
  </si>
  <si>
    <t>BH18185653</t>
  </si>
  <si>
    <t>4128307937</t>
  </si>
  <si>
    <t>0005314</t>
  </si>
  <si>
    <t>BH18184730</t>
  </si>
  <si>
    <t>0005228</t>
  </si>
  <si>
    <t>0005696</t>
  </si>
  <si>
    <t>0004973</t>
  </si>
  <si>
    <t>BH18185573</t>
  </si>
  <si>
    <t>4128430504</t>
  </si>
  <si>
    <t>BH18185229</t>
  </si>
  <si>
    <t>BH18184518</t>
  </si>
  <si>
    <t>10 PO</t>
  </si>
  <si>
    <t>BH18185668</t>
  </si>
  <si>
    <t>0006154</t>
  </si>
  <si>
    <t>4128518960</t>
  </si>
  <si>
    <t>BH18184409</t>
  </si>
  <si>
    <t>0005303</t>
  </si>
  <si>
    <t>0004860</t>
  </si>
  <si>
    <t>4127875942</t>
  </si>
  <si>
    <t>4128461826</t>
  </si>
  <si>
    <t>0005238</t>
  </si>
  <si>
    <t>0005268</t>
  </si>
  <si>
    <t>0004398</t>
  </si>
  <si>
    <t>0004808</t>
  </si>
  <si>
    <t>BH18185176</t>
  </si>
  <si>
    <t>0006094</t>
  </si>
  <si>
    <t>4128150491</t>
  </si>
  <si>
    <t>BH18183894</t>
  </si>
  <si>
    <t>BH18185329</t>
  </si>
  <si>
    <t>0004871</t>
  </si>
  <si>
    <t>0006130</t>
  </si>
  <si>
    <t>0005222</t>
  </si>
  <si>
    <t>4128049113</t>
  </si>
  <si>
    <t>0006001</t>
  </si>
  <si>
    <t>0004326</t>
  </si>
  <si>
    <t>0004906</t>
  </si>
  <si>
    <t>4900798892</t>
  </si>
  <si>
    <t>0006152</t>
  </si>
  <si>
    <t>BH18185205</t>
  </si>
  <si>
    <t>BH18184405</t>
  </si>
  <si>
    <t>4127951782</t>
  </si>
  <si>
    <t>BH18184416</t>
  </si>
  <si>
    <t>BH18184712</t>
  </si>
  <si>
    <t>BH18184293</t>
  </si>
  <si>
    <t>4128375495</t>
  </si>
  <si>
    <t>40 po</t>
  </si>
  <si>
    <t>BH18184939</t>
  </si>
  <si>
    <t>Số dòng = 903</t>
  </si>
  <si>
    <t>BH18185597</t>
  </si>
  <si>
    <t>0005724</t>
  </si>
  <si>
    <t>33 po</t>
  </si>
  <si>
    <t>4128318874</t>
  </si>
  <si>
    <t>BH18185672</t>
  </si>
  <si>
    <t>BH18184413</t>
  </si>
  <si>
    <t>4128311895</t>
  </si>
  <si>
    <t>BH18184260</t>
  </si>
  <si>
    <t>0004921</t>
  </si>
  <si>
    <t>4128402785</t>
  </si>
  <si>
    <t>0005698</t>
  </si>
  <si>
    <t>4128049281</t>
  </si>
  <si>
    <t>0005440</t>
  </si>
  <si>
    <t>BH18184346</t>
  </si>
  <si>
    <t>BH18185224</t>
  </si>
  <si>
    <t>BH18184150</t>
  </si>
  <si>
    <t>BH18183996</t>
  </si>
  <si>
    <t>BH18184874</t>
  </si>
  <si>
    <t>BH18184360</t>
  </si>
  <si>
    <t>4128066579</t>
  </si>
  <si>
    <t>0004993</t>
  </si>
  <si>
    <t>0005214</t>
  </si>
  <si>
    <t>BH18184281</t>
  </si>
  <si>
    <t>0005353</t>
  </si>
  <si>
    <t>BH18183828</t>
  </si>
  <si>
    <t>Tên khách hàng : Chi Nhánh Bà Rịa-Vũng Tàu - Công Ty Cổ Phần Dịch Vụ Thương Mại Tổng Hợp Vincommerce (93 )</t>
  </si>
  <si>
    <t>0005288</t>
  </si>
  <si>
    <t>BH18185186</t>
  </si>
  <si>
    <t>BH18184347</t>
  </si>
  <si>
    <t>BH18185249</t>
  </si>
  <si>
    <t>0004292</t>
  </si>
  <si>
    <t>0006140</t>
  </si>
  <si>
    <t>BH18184746</t>
  </si>
  <si>
    <t>BH18183778</t>
  </si>
  <si>
    <t>BH18183970</t>
  </si>
  <si>
    <t>0005317</t>
  </si>
  <si>
    <t>0004391</t>
  </si>
  <si>
    <t>4128337627</t>
  </si>
  <si>
    <t>4128072771</t>
  </si>
  <si>
    <t>BH18185334</t>
  </si>
  <si>
    <t>BH18184824</t>
  </si>
  <si>
    <t>BH18184809</t>
  </si>
  <si>
    <t>0004910</t>
  </si>
  <si>
    <t>BH18183908</t>
  </si>
  <si>
    <t>BH18184808</t>
  </si>
  <si>
    <t>4128652635</t>
  </si>
  <si>
    <t>4127955388</t>
  </si>
  <si>
    <t>0005728</t>
  </si>
  <si>
    <t>4128878533</t>
  </si>
  <si>
    <t>BH18185669</t>
  </si>
  <si>
    <t>4128506754</t>
  </si>
  <si>
    <t>4128105436</t>
  </si>
  <si>
    <t>4128278270</t>
  </si>
  <si>
    <t>BH18185171</t>
  </si>
  <si>
    <t>4128376645 4128376416 4128488614</t>
  </si>
  <si>
    <t>BH18183812</t>
  </si>
  <si>
    <t>Tên khách hàng : Chi nhánh Hậu Giang - Công ty Cổ Phần Dich Vụ Thương Mại Tổng Hợp Vincommerce (1 )</t>
  </si>
  <si>
    <t>4128582688</t>
  </si>
  <si>
    <t>0005711</t>
  </si>
  <si>
    <t>BH18184699</t>
  </si>
  <si>
    <t>22 PO</t>
  </si>
  <si>
    <t>0004299</t>
  </si>
  <si>
    <t>BH18185350</t>
  </si>
  <si>
    <t>4128086355</t>
  </si>
  <si>
    <t>0005331</t>
  </si>
  <si>
    <t>BH18185152</t>
  </si>
  <si>
    <t>Tên khách hàng : Chi nhánh Quảng Trị - Công ty Cổ phần Dịch vụ Thương mại Tổng hợp Vincommerce (5 )</t>
  </si>
  <si>
    <t>0005537</t>
  </si>
  <si>
    <t>0004627</t>
  </si>
  <si>
    <t>BH18185261</t>
  </si>
  <si>
    <t>0006093</t>
  </si>
  <si>
    <t>0004432</t>
  </si>
  <si>
    <t>4128432902</t>
  </si>
  <si>
    <t>0005560</t>
  </si>
  <si>
    <t>4128461018</t>
  </si>
  <si>
    <t>BH18185663</t>
  </si>
  <si>
    <t>0004822</t>
  </si>
  <si>
    <t>BH18184289</t>
  </si>
  <si>
    <t>Tên khách hàng : Chi nhánh Hà Nam -  Công ty Cổ phần Dịch vụ Thương mại Tổng hợp Vincommerce (8 )</t>
  </si>
  <si>
    <t>4128378245</t>
  </si>
  <si>
    <t>BH18185168</t>
  </si>
  <si>
    <t>4127948776</t>
  </si>
  <si>
    <t>BH18185118</t>
  </si>
  <si>
    <t>BH18185169</t>
  </si>
  <si>
    <t>0005430</t>
  </si>
  <si>
    <t>0006150</t>
  </si>
  <si>
    <t>BH18184272</t>
  </si>
  <si>
    <t>0004409</t>
  </si>
  <si>
    <t>4128071083</t>
  </si>
  <si>
    <t>0005002</t>
  </si>
  <si>
    <t>BH18184410</t>
  </si>
  <si>
    <t>Hạn thanh toán</t>
  </si>
  <si>
    <t>Tên khách hàng : Chi nhánh Nam Đàn - Công ty Cổ phần Dịch vụ Thương mại Tổng hợp Vincommerce (3 )</t>
  </si>
  <si>
    <t>4128264192</t>
  </si>
  <si>
    <t>BH18183963</t>
  </si>
  <si>
    <t>4128223172</t>
  </si>
  <si>
    <t>0006070</t>
  </si>
  <si>
    <t>0005715</t>
  </si>
  <si>
    <t>0005604</t>
  </si>
  <si>
    <t>BH18185512</t>
  </si>
  <si>
    <t>BH18185051</t>
  </si>
  <si>
    <t>6 PO</t>
  </si>
  <si>
    <t>0004281</t>
  </si>
  <si>
    <t>4128354840</t>
  </si>
  <si>
    <t>4128855408</t>
  </si>
  <si>
    <t>0006106</t>
  </si>
  <si>
    <t>Tên khách hàng : Chi nhánh Long An -  Công ty Cổ phần Dịch vụ Thương mại Tổng hợp Vincommerce (12 )</t>
  </si>
  <si>
    <t>4127941873</t>
  </si>
  <si>
    <t>BH18184697</t>
  </si>
  <si>
    <t>4128110356</t>
  </si>
  <si>
    <t>4128503879</t>
  </si>
  <si>
    <t>Số hóa đơn</t>
  </si>
  <si>
    <t>0005718</t>
  </si>
  <si>
    <t>4128734623</t>
  </si>
  <si>
    <t>BH18185513</t>
  </si>
  <si>
    <t>0004816</t>
  </si>
  <si>
    <t>BH18184362</t>
  </si>
  <si>
    <t>0004634</t>
  </si>
  <si>
    <t>0006118</t>
  </si>
  <si>
    <t>4127975883</t>
  </si>
  <si>
    <t>BH18185635</t>
  </si>
  <si>
    <t>0005360</t>
  </si>
  <si>
    <t>BH18185651</t>
  </si>
  <si>
    <t>BH18184451</t>
  </si>
  <si>
    <t>0005324</t>
  </si>
  <si>
    <t>4128460586</t>
  </si>
  <si>
    <t>4128274616</t>
  </si>
  <si>
    <t>4128110738</t>
  </si>
  <si>
    <t>4129269970</t>
  </si>
  <si>
    <t>4128050460</t>
  </si>
  <si>
    <t>0004379</t>
  </si>
  <si>
    <t>0006077</t>
  </si>
  <si>
    <t>4127943032</t>
  </si>
  <si>
    <t>15 PO</t>
  </si>
  <si>
    <t>BH18183861</t>
  </si>
  <si>
    <t>0005375</t>
  </si>
  <si>
    <t>BH18184264</t>
  </si>
  <si>
    <t>BH18185179</t>
  </si>
  <si>
    <t>0004626</t>
  </si>
  <si>
    <t>BH18184310</t>
  </si>
  <si>
    <t>0004817</t>
  </si>
  <si>
    <t>BH18184883</t>
  </si>
  <si>
    <t>BH18185643</t>
  </si>
  <si>
    <t>4128870846</t>
  </si>
  <si>
    <t>0004790</t>
  </si>
  <si>
    <t>BH18184460</t>
  </si>
  <si>
    <t>BH18184266</t>
  </si>
  <si>
    <t>4128378742</t>
  </si>
  <si>
    <t>BH18185585</t>
  </si>
  <si>
    <t>4128477998</t>
  </si>
  <si>
    <t>4128750726</t>
  </si>
  <si>
    <t>0005263</t>
  </si>
  <si>
    <t>0005251</t>
  </si>
  <si>
    <t>BH18184364</t>
  </si>
  <si>
    <t>0005004</t>
  </si>
  <si>
    <t>4128317486</t>
  </si>
  <si>
    <t>0005821</t>
  </si>
  <si>
    <t>0006147</t>
  </si>
  <si>
    <t>0005719</t>
  </si>
  <si>
    <t>4128604586</t>
  </si>
  <si>
    <t>4128111820</t>
  </si>
  <si>
    <t>0005675</t>
  </si>
  <si>
    <t>BH18184743</t>
  </si>
  <si>
    <t>4128323142</t>
  </si>
  <si>
    <t>Số chứng từ</t>
  </si>
  <si>
    <t>0006035</t>
  </si>
  <si>
    <t>0004390</t>
  </si>
  <si>
    <t>0004865</t>
  </si>
  <si>
    <t>BH18184800</t>
  </si>
  <si>
    <t>BH18184480</t>
  </si>
  <si>
    <t>BH18185520</t>
  </si>
  <si>
    <t>4128689628</t>
  </si>
  <si>
    <t>BH18185623</t>
  </si>
  <si>
    <t>0006071</t>
  </si>
  <si>
    <t>0004888</t>
  </si>
  <si>
    <t>0005838</t>
  </si>
  <si>
    <t>BH18185617</t>
  </si>
  <si>
    <t>0005300</t>
  </si>
  <si>
    <t>BH18185206</t>
  </si>
  <si>
    <t>4128049104</t>
  </si>
  <si>
    <t>0005676</t>
  </si>
  <si>
    <t>0006087</t>
  </si>
  <si>
    <t>4127701772</t>
  </si>
  <si>
    <t>BH18185356</t>
  </si>
  <si>
    <t>0004309</t>
  </si>
  <si>
    <t>BH18184830</t>
  </si>
  <si>
    <t>0004800</t>
  </si>
  <si>
    <t>0005243</t>
  </si>
  <si>
    <t>4128523061</t>
  </si>
  <si>
    <t>BH18185640</t>
  </si>
  <si>
    <t>0004783</t>
  </si>
  <si>
    <t>0004431</t>
  </si>
  <si>
    <t>BH18183859</t>
  </si>
  <si>
    <t>0006067</t>
  </si>
  <si>
    <t>BH18185568</t>
  </si>
  <si>
    <t>0006076</t>
  </si>
  <si>
    <t>BH18183803</t>
  </si>
  <si>
    <t>0004272</t>
  </si>
  <si>
    <t>4128719906</t>
  </si>
  <si>
    <t>0005562</t>
  </si>
  <si>
    <t>4128617660</t>
  </si>
  <si>
    <t>0005799</t>
  </si>
  <si>
    <t>BH18184424</t>
  </si>
  <si>
    <t>0004938</t>
  </si>
  <si>
    <t>4128370153</t>
  </si>
  <si>
    <t>BH18184735</t>
  </si>
  <si>
    <t>0005596</t>
  </si>
  <si>
    <t>0004841</t>
  </si>
  <si>
    <t>0004933</t>
  </si>
  <si>
    <t>4128040704</t>
  </si>
  <si>
    <t>4128452412</t>
  </si>
  <si>
    <t>0006125</t>
  </si>
  <si>
    <t>0006003</t>
  </si>
  <si>
    <t>BH18183896</t>
  </si>
  <si>
    <t>0005330</t>
  </si>
  <si>
    <t>0005729</t>
  </si>
  <si>
    <t>0005836</t>
  </si>
  <si>
    <t>4128382100</t>
  </si>
  <si>
    <t>BH18184728</t>
  </si>
  <si>
    <t>0005233</t>
  </si>
  <si>
    <t>0005656</t>
  </si>
  <si>
    <t>0004836</t>
  </si>
  <si>
    <t>0004838</t>
  </si>
  <si>
    <t>4128327172</t>
  </si>
  <si>
    <t>BH18184788</t>
  </si>
  <si>
    <t>4128205406</t>
  </si>
  <si>
    <t>4128565678</t>
  </si>
  <si>
    <t>Tên khách hàng : Chi nhánh Khánh Hòa-Công Ty Cổ Phần Dịch Vụ Thương Mại Tổng Hợp Vincommerce (39 )</t>
  </si>
  <si>
    <t>0004293</t>
  </si>
  <si>
    <t>4128104852</t>
  </si>
  <si>
    <t>BH18184702</t>
  </si>
  <si>
    <t>0004313</t>
  </si>
  <si>
    <t>BH18184517</t>
  </si>
  <si>
    <t>4128221082</t>
  </si>
  <si>
    <t>0004829</t>
  </si>
  <si>
    <t>4128364164</t>
  </si>
  <si>
    <t>BH18185360</t>
  </si>
  <si>
    <t>0004988</t>
  </si>
  <si>
    <t>0005229</t>
  </si>
  <si>
    <t>4128313210</t>
  </si>
  <si>
    <t>0004917</t>
  </si>
  <si>
    <t>BH18184147</t>
  </si>
  <si>
    <t>4128137809</t>
  </si>
  <si>
    <t>0004843</t>
  </si>
  <si>
    <t>BH18184295</t>
  </si>
  <si>
    <t>0004827</t>
  </si>
  <si>
    <t>0005343</t>
  </si>
  <si>
    <t>0005602</t>
  </si>
  <si>
    <t>0005658</t>
  </si>
  <si>
    <t>BH18184389</t>
  </si>
  <si>
    <t>BH18185557</t>
  </si>
  <si>
    <t>0005737</t>
  </si>
  <si>
    <t>BH18184157</t>
  </si>
  <si>
    <t>4128363852</t>
  </si>
  <si>
    <t>4128734981</t>
  </si>
  <si>
    <t>BH18184692</t>
  </si>
  <si>
    <t>4128690240</t>
  </si>
  <si>
    <t>0005441</t>
  </si>
  <si>
    <t>4128066574</t>
  </si>
  <si>
    <t>4128521767</t>
  </si>
  <si>
    <t>BH18184374</t>
  </si>
  <si>
    <t>4128303868</t>
  </si>
  <si>
    <t>0006136</t>
  </si>
  <si>
    <t>BH18185254</t>
  </si>
  <si>
    <t>BH18185521</t>
  </si>
  <si>
    <t>4128106696</t>
  </si>
  <si>
    <t>BH18184344</t>
  </si>
  <si>
    <t>0005262</t>
  </si>
  <si>
    <t>BH18184353</t>
  </si>
  <si>
    <t>BH18184720</t>
  </si>
  <si>
    <t>4128461083</t>
  </si>
  <si>
    <t>BH18183903</t>
  </si>
  <si>
    <t>BH18185574</t>
  </si>
  <si>
    <t>4127951064</t>
  </si>
  <si>
    <t>BH18185338</t>
  </si>
  <si>
    <t>4127971242</t>
  </si>
  <si>
    <t>BH18183852</t>
  </si>
  <si>
    <t>BH18184284</t>
  </si>
  <si>
    <t>BH18184947</t>
  </si>
  <si>
    <t>4900796342</t>
  </si>
  <si>
    <t>0005532</t>
  </si>
  <si>
    <t>BH18184708</t>
  </si>
  <si>
    <t>BH18184297</t>
  </si>
  <si>
    <t>BH18184321</t>
  </si>
  <si>
    <t>0004421</t>
  </si>
  <si>
    <t>4127875999</t>
  </si>
  <si>
    <t>BH18184726</t>
  </si>
  <si>
    <t>4127920365</t>
  </si>
  <si>
    <t>0004992</t>
  </si>
  <si>
    <t>Tên khách hàng : Chi Nhánh Ninh Bình - Công Ty Cổ Phần Dịch Vụ Thương Mại Tổng Hợp Vincommerce (4 )</t>
  </si>
  <si>
    <t>0005743</t>
  </si>
  <si>
    <t>4128618878</t>
  </si>
  <si>
    <t>BH18183779</t>
  </si>
  <si>
    <t>4128507622</t>
  </si>
  <si>
    <t>4128518988</t>
  </si>
  <si>
    <t>0004974</t>
  </si>
  <si>
    <t>4128275013</t>
  </si>
  <si>
    <t>4128295249</t>
  </si>
  <si>
    <t>4128222991</t>
  </si>
  <si>
    <t>4128278780</t>
  </si>
  <si>
    <t>BH18184418</t>
  </si>
  <si>
    <t>BH18185187</t>
  </si>
  <si>
    <t>BH18185566</t>
  </si>
  <si>
    <t>4129170228</t>
  </si>
  <si>
    <t>BH18184701</t>
  </si>
  <si>
    <t>0005297</t>
  </si>
  <si>
    <t>0004857</t>
  </si>
  <si>
    <t>BH18184323</t>
  </si>
  <si>
    <t>0005674</t>
  </si>
  <si>
    <t>BH18185044</t>
  </si>
  <si>
    <t>Tên khách hàng : CHI NHÁNH YÊN BÁI - CÔNG TY CỔ PHẦN DỊCH VỤ THƯƠNG MẠI TỔNG HỢP VINCOMMERCE (10 )</t>
  </si>
  <si>
    <t>BH18185590</t>
  </si>
  <si>
    <t>BH18185556</t>
  </si>
  <si>
    <t>0005538</t>
  </si>
  <si>
    <t>0004625</t>
  </si>
  <si>
    <t>Tên khách hàng : Chi nhánh Ninh Thuận-công ty cổ phần Dịch Vụ Thương Mại Tổng Hợp Vincommerce (13 )</t>
  </si>
  <si>
    <t>4128721188</t>
  </si>
  <si>
    <t>0005832</t>
  </si>
  <si>
    <t>BH18184423</t>
  </si>
  <si>
    <t>4128690042</t>
  </si>
  <si>
    <t>4128570123</t>
  </si>
  <si>
    <t>4128879794</t>
  </si>
  <si>
    <t>0006105</t>
  </si>
  <si>
    <t>0004407</t>
  </si>
  <si>
    <t>0005258</t>
  </si>
  <si>
    <t>0004775</t>
  </si>
  <si>
    <t>4128085166</t>
  </si>
  <si>
    <t>4128102383</t>
  </si>
  <si>
    <t>BH18185636</t>
  </si>
  <si>
    <t>0005272</t>
  </si>
  <si>
    <t>4128150902</t>
  </si>
  <si>
    <t>BH18184155</t>
  </si>
  <si>
    <t>BH18184734</t>
  </si>
  <si>
    <t>0004859</t>
  </si>
  <si>
    <t>BH18185322</t>
  </si>
  <si>
    <t>0004382</t>
  </si>
  <si>
    <t>BH18185058</t>
  </si>
  <si>
    <t>0006104</t>
  </si>
  <si>
    <t>BH18185602</t>
  </si>
  <si>
    <t>4128741804</t>
  </si>
  <si>
    <t>BH18183825</t>
  </si>
  <si>
    <t>0006131</t>
  </si>
  <si>
    <t>4128623178</t>
  </si>
  <si>
    <t>BH18185336</t>
  </si>
  <si>
    <t>4128049399</t>
  </si>
  <si>
    <t>BH18185323</t>
  </si>
  <si>
    <t>BH18184814</t>
  </si>
  <si>
    <t>4128951938</t>
  </si>
  <si>
    <t>BH18183834</t>
  </si>
  <si>
    <t>4128176180</t>
  </si>
  <si>
    <t>4127918817</t>
  </si>
  <si>
    <t>4128515310</t>
  </si>
  <si>
    <t>BH18184793</t>
  </si>
  <si>
    <t>0006045</t>
  </si>
  <si>
    <t>12 po</t>
  </si>
  <si>
    <t>4128726359</t>
  </si>
  <si>
    <t>0004310</t>
  </si>
  <si>
    <t>0004851</t>
  </si>
  <si>
    <t>BH18185317</t>
  </si>
  <si>
    <t>4128754493</t>
  </si>
  <si>
    <t>4128681908</t>
  </si>
  <si>
    <t>BH18184421</t>
  </si>
  <si>
    <t>4127914268</t>
  </si>
  <si>
    <t>0004792</t>
  </si>
  <si>
    <t>BH18183795</t>
  </si>
  <si>
    <t>4129046577</t>
  </si>
  <si>
    <t>0005256</t>
  </si>
  <si>
    <t>BH18184151</t>
  </si>
  <si>
    <t>4129259512</t>
  </si>
  <si>
    <t>0004990</t>
  </si>
  <si>
    <t>0006117</t>
  </si>
  <si>
    <t>BH18183874</t>
  </si>
  <si>
    <t>BH18184707</t>
  </si>
  <si>
    <t>4128656237</t>
  </si>
  <si>
    <t>4128518234</t>
  </si>
  <si>
    <t>0004825</t>
  </si>
  <si>
    <t>BH18183827</t>
  </si>
  <si>
    <t>4128177826</t>
  </si>
  <si>
    <t>BH18184872</t>
  </si>
  <si>
    <t>BH18183909</t>
  </si>
  <si>
    <t>0005269</t>
  </si>
  <si>
    <t>Tên khách hàng : Chi nhánh Sóc Trăng - Công ty Cổ phần Dịch vụ Thương mại Tổng hợp Vincommerce (7 )</t>
  </si>
  <si>
    <t>4128137269</t>
  </si>
  <si>
    <t>BH18184365</t>
  </si>
  <si>
    <t>BH18185340</t>
  </si>
  <si>
    <t>0004828</t>
  </si>
  <si>
    <t>BH18184838</t>
  </si>
  <si>
    <t>BH18183913</t>
  </si>
  <si>
    <t>BH18184790</t>
  </si>
  <si>
    <t>0004907</t>
  </si>
  <si>
    <t>0004297</t>
  </si>
  <si>
    <t>0006115</t>
  </si>
  <si>
    <t>4128460763</t>
  </si>
  <si>
    <t>0004296</t>
  </si>
  <si>
    <t>BH18184412</t>
  </si>
  <si>
    <t>BH18185208</t>
  </si>
  <si>
    <t>4127975138</t>
  </si>
  <si>
    <t>BH18184512</t>
  </si>
  <si>
    <t>BH18185217</t>
  </si>
  <si>
    <t>0005319</t>
  </si>
  <si>
    <t>BH18183787</t>
  </si>
  <si>
    <t>BH18184149</t>
  </si>
  <si>
    <t>BH18184676</t>
  </si>
  <si>
    <t>BH18184262</t>
  </si>
  <si>
    <t>0005273</t>
  </si>
  <si>
    <t>0005307</t>
  </si>
  <si>
    <t>BH18184748</t>
  </si>
  <si>
    <t>0006134</t>
  </si>
  <si>
    <t>0005692</t>
  </si>
  <si>
    <t>BH18183791</t>
  </si>
  <si>
    <t>0005447</t>
  </si>
  <si>
    <t>0005304</t>
  </si>
  <si>
    <t>BH18185551</t>
  </si>
  <si>
    <t>4128919198</t>
  </si>
  <si>
    <t>BH18183922</t>
  </si>
  <si>
    <t>0005561</t>
  </si>
  <si>
    <t>BH18184516</t>
  </si>
  <si>
    <t>BH18183999</t>
  </si>
  <si>
    <t>4128722330</t>
  </si>
  <si>
    <t>4128381919</t>
  </si>
  <si>
    <t>0006122</t>
  </si>
  <si>
    <t>BH18184963</t>
  </si>
  <si>
    <t>BH18184333</t>
  </si>
  <si>
    <t>BH18184710</t>
  </si>
  <si>
    <t>4128152224</t>
  </si>
  <si>
    <t>BH18185565</t>
  </si>
  <si>
    <t>4128542806</t>
  </si>
  <si>
    <t>BH18185325</t>
  </si>
  <si>
    <t>4128014795</t>
  </si>
  <si>
    <t>BH18185648</t>
  </si>
  <si>
    <t>BH18183793</t>
  </si>
  <si>
    <t>0004839</t>
  </si>
  <si>
    <t>0005226</t>
  </si>
  <si>
    <t>0005802</t>
  </si>
  <si>
    <t>BH18185258</t>
  </si>
  <si>
    <t>CHI TIẾT CÔNG NỢ PHẢI THU THEO HÓA ĐƠN</t>
  </si>
  <si>
    <t>0005292</t>
  </si>
  <si>
    <t>4128240768</t>
  </si>
  <si>
    <t>0005824</t>
  </si>
  <si>
    <t>0004404</t>
  </si>
  <si>
    <t>BH18185516</t>
  </si>
  <si>
    <t>0004395</t>
  </si>
  <si>
    <t>BH18185664</t>
  </si>
  <si>
    <t>4128278610</t>
  </si>
  <si>
    <t>4127876023</t>
  </si>
  <si>
    <t>BH18185582</t>
  </si>
  <si>
    <t>Diễn giải</t>
  </si>
  <si>
    <t>BH18185220</t>
  </si>
  <si>
    <t>4128689339</t>
  </si>
  <si>
    <t>4127451049</t>
  </si>
  <si>
    <t>BH18184148</t>
  </si>
  <si>
    <t>0004935</t>
  </si>
  <si>
    <t>BH18184958</t>
  </si>
  <si>
    <t>4127826830</t>
  </si>
  <si>
    <t>0005600</t>
  </si>
  <si>
    <t>4128631699</t>
  </si>
  <si>
    <t>0006050</t>
  </si>
  <si>
    <t>0005736</t>
  </si>
  <si>
    <t>4128325552</t>
  </si>
  <si>
    <t>4128274104</t>
  </si>
  <si>
    <t>0004793</t>
  </si>
  <si>
    <t>BH18184404</t>
  </si>
  <si>
    <t>0005665</t>
  </si>
  <si>
    <t>0006064</t>
  </si>
  <si>
    <t>0005246</t>
  </si>
  <si>
    <t>4128379597</t>
  </si>
  <si>
    <t>0004924</t>
  </si>
  <si>
    <t>BH18184274</t>
  </si>
  <si>
    <t>4128297477</t>
  </si>
  <si>
    <t>BH18185195</t>
  </si>
  <si>
    <t>0004389</t>
  </si>
  <si>
    <t>4128276872</t>
  </si>
  <si>
    <t>BH18183898</t>
  </si>
  <si>
    <t>0004285</t>
  </si>
  <si>
    <t>0005841</t>
  </si>
  <si>
    <t>4128325382</t>
  </si>
  <si>
    <t>0004385</t>
  </si>
  <si>
    <t>BH18183880</t>
  </si>
  <si>
    <t>BH18184343</t>
  </si>
  <si>
    <t>4128680319</t>
  </si>
  <si>
    <t>BH18183805</t>
  </si>
  <si>
    <t>4127984696</t>
  </si>
  <si>
    <t>4128170176 4128030176 4128136505</t>
  </si>
  <si>
    <t>BH18185575</t>
  </si>
  <si>
    <t>Tên khách hàng : Chi nhánh Hà Nội - Công ty Cổ phần Dịch vụ Thương mại Tổng hợp Vincommerce (163 )</t>
  </si>
  <si>
    <t>0005322</t>
  </si>
  <si>
    <t>4127944843</t>
  </si>
  <si>
    <t>4128732537</t>
  </si>
  <si>
    <t>4128094859</t>
  </si>
  <si>
    <t>4127954689</t>
  </si>
  <si>
    <t>0005374</t>
  </si>
  <si>
    <t>0004820</t>
  </si>
  <si>
    <t>0004999</t>
  </si>
  <si>
    <t>4128690099</t>
  </si>
  <si>
    <t>0006149</t>
  </si>
  <si>
    <t>0004414</t>
  </si>
  <si>
    <t>0005248</t>
  </si>
  <si>
    <t>0005695</t>
  </si>
  <si>
    <t>0004289</t>
  </si>
  <si>
    <t>BH18184693</t>
  </si>
  <si>
    <t>0004621</t>
  </si>
  <si>
    <t>4128589421</t>
  </si>
  <si>
    <t>4128476305</t>
  </si>
  <si>
    <t>0005702</t>
  </si>
  <si>
    <t>4128115122</t>
  </si>
  <si>
    <t>0005424</t>
  </si>
  <si>
    <t>BH18183851</t>
  </si>
  <si>
    <t>4127711251</t>
  </si>
  <si>
    <t>BH18184956</t>
  </si>
  <si>
    <t>BH18185245</t>
  </si>
  <si>
    <t>0005434</t>
  </si>
  <si>
    <t>Tên khách hàng : Chi nhánh Bến Tre - Công ty Cổ phần Dịch vụ Thương mại Tổng hợp Vincommerce (9 )</t>
  </si>
  <si>
    <t>0004767</t>
  </si>
  <si>
    <t>0005593</t>
  </si>
  <si>
    <t>BH18183873</t>
  </si>
  <si>
    <t>BH18184769</t>
  </si>
  <si>
    <t>0005533</t>
  </si>
  <si>
    <t>BH18185241</t>
  </si>
  <si>
    <t>0005740</t>
  </si>
  <si>
    <t>4128481722</t>
  </si>
  <si>
    <t>BH18183856</t>
  </si>
  <si>
    <t>BH18184359</t>
  </si>
  <si>
    <t>BH18184379</t>
  </si>
  <si>
    <t>Tên khách hàng : Chi nhánh Bình Dương - Công ty Cổ phần Dịch vụ Thương mại Tổng hợp Vincommerce (18 )</t>
  </si>
  <si>
    <t>BH18184391</t>
  </si>
  <si>
    <t>BH18185609</t>
  </si>
  <si>
    <t>4128510281</t>
  </si>
  <si>
    <t>Ngày hạch toán</t>
  </si>
  <si>
    <t>BH18184683</t>
  </si>
  <si>
    <t>4128221130</t>
  </si>
  <si>
    <t>BH18185558</t>
  </si>
  <si>
    <t>BH18185618</t>
  </si>
  <si>
    <t>0004821</t>
  </si>
  <si>
    <t>BH18184781</t>
  </si>
  <si>
    <t>BH18185180</t>
  </si>
  <si>
    <t>0004830</t>
  </si>
  <si>
    <t>4128258485</t>
  </si>
  <si>
    <t>BH18184938</t>
  </si>
  <si>
    <t>4128719206</t>
  </si>
  <si>
    <t>32 PO</t>
  </si>
  <si>
    <t>4129000416</t>
  </si>
  <si>
    <t>0004943</t>
  </si>
  <si>
    <t>0004877</t>
  </si>
  <si>
    <t>BH18184268</t>
  </si>
  <si>
    <t>4127975513</t>
  </si>
  <si>
    <t>0004844</t>
  </si>
  <si>
    <t>0004807</t>
  </si>
  <si>
    <t>BH18184447</t>
  </si>
  <si>
    <t>0005661</t>
  </si>
  <si>
    <t>4127875901</t>
  </si>
  <si>
    <t>4128657564</t>
  </si>
  <si>
    <t>13 PO</t>
  </si>
  <si>
    <t>BH18184845</t>
  </si>
  <si>
    <t>4127941074</t>
  </si>
  <si>
    <t>0004987</t>
  </si>
  <si>
    <t>4128677354</t>
  </si>
  <si>
    <t>0005323</t>
  </si>
  <si>
    <t>0004939</t>
  </si>
  <si>
    <t>BH18183830</t>
  </si>
  <si>
    <t>50 PO</t>
  </si>
  <si>
    <t>BH18185166</t>
  </si>
  <si>
    <t>4128035109</t>
  </si>
  <si>
    <t>4128289896</t>
  </si>
  <si>
    <t>0005708</t>
  </si>
  <si>
    <t>BH18184884</t>
  </si>
  <si>
    <t>4128223593</t>
  </si>
  <si>
    <t>4128885940</t>
  </si>
  <si>
    <t>Tài khoản: 131; Tháng 7 năm 2021</t>
  </si>
  <si>
    <t>BH18183892</t>
  </si>
  <si>
    <t>0004994</t>
  </si>
  <si>
    <t>4127875485</t>
  </si>
  <si>
    <t>4128585680</t>
  </si>
  <si>
    <t>59 po</t>
  </si>
  <si>
    <t>BH18185652</t>
  </si>
  <si>
    <t>BH18183763</t>
  </si>
  <si>
    <t>4128530143 4128445884 4128186708</t>
  </si>
  <si>
    <t>72 po</t>
  </si>
  <si>
    <r>
      <rPr>
        <sz val="10"/>
        <color rgb="FF000000"/>
        <rFont val="Arial"/>
      </rPr>
      <t>5103690044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NT/21E#0005563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16.07.2021</t>
    </r>
  </si>
  <si>
    <r>
      <rPr>
        <sz val="10"/>
        <color rgb="FF000000"/>
        <rFont val="Arial"/>
      </rPr>
      <t>5103690045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NT/21E#0005564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16.07.2021</t>
    </r>
  </si>
  <si>
    <r>
      <rPr>
        <sz val="10"/>
        <color rgb="FF000000"/>
        <rFont val="Arial"/>
      </rPr>
      <t>5103690046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NT/21E#0005565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16.07.2021</t>
    </r>
  </si>
  <si>
    <r>
      <rPr>
        <sz val="10"/>
        <color rgb="FF000000"/>
        <rFont val="Arial"/>
      </rPr>
      <t>5103690829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NT/21E#0005450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14.07.2021</t>
    </r>
  </si>
  <si>
    <r>
      <rPr>
        <sz val="10"/>
        <color rgb="FF000000"/>
        <rFont val="Arial"/>
      </rPr>
      <t>5103690828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NT/21E#0005449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14.07.2021</t>
    </r>
  </si>
  <si>
    <r>
      <rPr>
        <sz val="10"/>
        <color rgb="FF000000"/>
        <rFont val="Arial"/>
      </rPr>
      <t>5103690826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NT/21E#0005438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14.07.2021</t>
    </r>
  </si>
  <si>
    <r>
      <rPr>
        <sz val="10"/>
        <color rgb="FF000000"/>
        <rFont val="Arial"/>
      </rPr>
      <t>5103687610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NT/21E#0005594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17.07.2021</t>
    </r>
  </si>
  <si>
    <r>
      <rPr>
        <sz val="10"/>
        <color rgb="FF000000"/>
        <rFont val="Arial"/>
      </rPr>
      <t>5103690047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NT/21E#0005593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17.07.2021</t>
    </r>
  </si>
  <si>
    <r>
      <rPr>
        <sz val="10"/>
        <color rgb="FF000000"/>
        <rFont val="Arial"/>
      </rPr>
      <t>5103686935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NT/21E#0005426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14.07.2021</t>
    </r>
  </si>
  <si>
    <r>
      <rPr>
        <sz val="10"/>
        <color rgb="FF000000"/>
        <rFont val="Arial"/>
      </rPr>
      <t>5103686936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NT/21E#0005428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14.07.2021</t>
    </r>
  </si>
  <si>
    <r>
      <rPr>
        <sz val="10"/>
        <color rgb="FF000000"/>
        <rFont val="Arial"/>
      </rPr>
      <t>5103690614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NT/21E#0005425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14.07.2021</t>
    </r>
  </si>
  <si>
    <r>
      <rPr>
        <sz val="10"/>
        <color rgb="FF000000"/>
        <rFont val="Arial"/>
      </rPr>
      <t>NT/21E#0005604</t>
    </r>
  </si>
  <si>
    <r>
      <rPr>
        <sz val="10"/>
        <color rgb="FF000000"/>
        <rFont val="Arial"/>
      </rPr>
      <t>17.07.2021</t>
    </r>
  </si>
  <si>
    <r>
      <rPr>
        <sz val="10"/>
        <color rgb="FF000000"/>
        <rFont val="Arial"/>
      </rPr>
      <t>NT/21E#0005533</t>
    </r>
  </si>
  <si>
    <r>
      <rPr>
        <sz val="10"/>
        <color rgb="FF000000"/>
        <rFont val="Arial"/>
      </rPr>
      <t>15.07.2021</t>
    </r>
  </si>
  <si>
    <r>
      <rPr>
        <sz val="10"/>
        <color rgb="FF000000"/>
        <rFont val="Arial"/>
      </rPr>
      <t>NT/21E#0005603</t>
    </r>
  </si>
  <si>
    <r>
      <rPr>
        <sz val="10"/>
        <color rgb="FF000000"/>
        <rFont val="Arial"/>
      </rPr>
      <t>NT/21E#0005607</t>
    </r>
  </si>
  <si>
    <r>
      <rPr>
        <sz val="10"/>
        <color rgb="FF000000"/>
        <rFont val="Arial"/>
      </rPr>
      <t>NT/21E#0005443</t>
    </r>
  </si>
  <si>
    <r>
      <rPr>
        <sz val="10"/>
        <color rgb="FF000000"/>
        <rFont val="Arial"/>
      </rPr>
      <t>14.07.2021</t>
    </r>
  </si>
  <si>
    <r>
      <rPr>
        <sz val="10"/>
        <color rgb="FF000000"/>
        <rFont val="Arial"/>
      </rPr>
      <t>NT/21E#0005441</t>
    </r>
  </si>
  <si>
    <r>
      <rPr>
        <sz val="10"/>
        <color rgb="FF000000"/>
        <rFont val="Arial"/>
      </rPr>
      <t>NT/21E#0005442</t>
    </r>
  </si>
  <si>
    <r>
      <rPr>
        <sz val="10"/>
        <color rgb="FF000000"/>
        <rFont val="Arial"/>
      </rPr>
      <t>NT/21E#0005535</t>
    </r>
  </si>
  <si>
    <r>
      <rPr>
        <sz val="10"/>
        <color rgb="FF000000"/>
        <rFont val="Arial"/>
      </rPr>
      <t>NT/21E#0005536</t>
    </r>
  </si>
  <si>
    <r>
      <rPr>
        <sz val="10"/>
        <color rgb="FF000000"/>
        <rFont val="Arial"/>
      </rPr>
      <t>NT/21E#0005602</t>
    </r>
  </si>
  <si>
    <r>
      <rPr>
        <sz val="10"/>
        <color rgb="FF000000"/>
        <rFont val="Arial"/>
      </rPr>
      <t>NT/21E#0005746</t>
    </r>
  </si>
  <si>
    <r>
      <rPr>
        <sz val="10"/>
        <color rgb="FF000000"/>
        <rFont val="Arial"/>
      </rPr>
      <t>19.07.2021</t>
    </r>
  </si>
  <si>
    <r>
      <rPr>
        <sz val="10"/>
        <color rgb="FF000000"/>
        <rFont val="Arial"/>
      </rPr>
      <t>NT/21E#0005437</t>
    </r>
  </si>
  <si>
    <r>
      <rPr>
        <sz val="10"/>
        <color rgb="FF000000"/>
        <rFont val="Arial"/>
      </rPr>
      <t>NT/21E#0005592</t>
    </r>
  </si>
  <si>
    <r>
      <rPr>
        <sz val="10"/>
        <color rgb="FF000000"/>
        <rFont val="Arial"/>
      </rPr>
      <t>NT/21E#0005436</t>
    </r>
  </si>
  <si>
    <r>
      <rPr>
        <sz val="10"/>
        <color rgb="FF000000"/>
        <rFont val="Arial"/>
      </rPr>
      <t>NT/21E#0005595</t>
    </r>
  </si>
  <si>
    <r>
      <rPr>
        <sz val="10"/>
        <color rgb="FF000000"/>
        <rFont val="Arial"/>
      </rPr>
      <t>NT/21E#0004484</t>
    </r>
  </si>
  <si>
    <r>
      <rPr>
        <sz val="10"/>
        <color rgb="FF000000"/>
        <rFont val="Arial"/>
      </rPr>
      <t>05.07.2021</t>
    </r>
  </si>
  <si>
    <r>
      <rPr>
        <sz val="10"/>
        <color rgb="FF000000"/>
        <rFont val="Arial"/>
      </rPr>
      <t>NT/21E#0005589</t>
    </r>
  </si>
  <si>
    <r>
      <rPr>
        <sz val="10"/>
        <color rgb="FF000000"/>
        <rFont val="Arial"/>
      </rPr>
      <t>NT/21E#0005588</t>
    </r>
  </si>
  <si>
    <r>
      <rPr>
        <sz val="10"/>
        <color rgb="FF000000"/>
        <rFont val="Arial"/>
      </rPr>
      <t>NT/21E#0005427</t>
    </r>
  </si>
  <si>
    <r>
      <rPr>
        <sz val="10"/>
        <color rgb="FF000000"/>
        <rFont val="Arial"/>
      </rPr>
      <t>NT/21E#0005429</t>
    </r>
  </si>
  <si>
    <r>
      <rPr>
        <sz val="10"/>
        <color rgb="FF000000"/>
        <rFont val="Arial"/>
      </rPr>
      <t>NT/21E#0005531</t>
    </r>
  </si>
  <si>
    <t>NT/21E#0005598</t>
  </si>
  <si>
    <t>5598</t>
  </si>
  <si>
    <t>17.07.2021</t>
  </si>
  <si>
    <t>NT/21E#0005606</t>
  </si>
  <si>
    <t>5606</t>
  </si>
  <si>
    <t>NT/21E#0005605</t>
  </si>
  <si>
    <t>5605</t>
  </si>
  <si>
    <t>NT/21E#0005532</t>
  </si>
  <si>
    <t>5532</t>
  </si>
  <si>
    <t>15.07.2021</t>
  </si>
  <si>
    <t>NT/21E#0005534</t>
  </si>
  <si>
    <t>5534</t>
  </si>
  <si>
    <t>NT/21E#0005744</t>
  </si>
  <si>
    <t>5744</t>
  </si>
  <si>
    <t>19.07.2021</t>
  </si>
  <si>
    <t>NT/21E#0005537</t>
  </si>
  <si>
    <t>5537</t>
  </si>
  <si>
    <t>NT/21E#0005567</t>
  </si>
  <si>
    <t>5567</t>
  </si>
  <si>
    <t>16.07.2021</t>
  </si>
  <si>
    <t>NT/21E#0005745</t>
  </si>
  <si>
    <t>5745</t>
  </si>
  <si>
    <t>NT/21E#0005596</t>
  </si>
  <si>
    <t>5596</t>
  </si>
  <si>
    <t>NT/21E#0005609</t>
  </si>
  <si>
    <t>5609</t>
  </si>
  <si>
    <t>NT/21E#0005608</t>
  </si>
  <si>
    <t>5608</t>
  </si>
  <si>
    <t>NT/21E#0005599</t>
  </si>
  <si>
    <t>5599</t>
  </si>
  <si>
    <t>NT/21E#0005435</t>
  </si>
  <si>
    <t>5435</t>
  </si>
  <si>
    <t>14.07.2021</t>
  </si>
  <si>
    <t>NT/21E#0005432</t>
  </si>
  <si>
    <t>5432</t>
  </si>
  <si>
    <t>NT/21E#0005430</t>
  </si>
  <si>
    <t>5430</t>
  </si>
  <si>
    <t>NT/21E#0005424</t>
  </si>
  <si>
    <t>5424</t>
  </si>
  <si>
    <t>NT/21E#0004449</t>
  </si>
  <si>
    <t>4449</t>
  </si>
  <si>
    <t>03.07.2021</t>
  </si>
  <si>
    <t>NT/21E#0005597</t>
  </si>
  <si>
    <t>5597</t>
  </si>
  <si>
    <t>NT/21E#0005431</t>
  </si>
  <si>
    <t>5431</t>
  </si>
  <si>
    <t>NT/21E#0005590</t>
  </si>
  <si>
    <t>5590</t>
  </si>
  <si>
    <r>
      <rPr>
        <sz val="10"/>
        <color rgb="FF000000"/>
        <rFont val="Arial"/>
      </rPr>
      <t>NT/21E#0005791</t>
    </r>
  </si>
  <si>
    <r>
      <rPr>
        <sz val="10"/>
        <color rgb="FF000000"/>
        <rFont val="Arial"/>
      </rPr>
      <t>21.07.2021</t>
    </r>
  </si>
  <si>
    <r>
      <rPr>
        <sz val="10"/>
        <color rgb="FF000000"/>
        <rFont val="Arial"/>
      </rPr>
      <t>NT/21E#0006125</t>
    </r>
  </si>
  <si>
    <r>
      <rPr>
        <sz val="10"/>
        <color rgb="FF000000"/>
        <rFont val="Arial"/>
      </rPr>
      <t>28.07.2021</t>
    </r>
  </si>
  <si>
    <r>
      <rPr>
        <sz val="10"/>
        <color rgb="FF000000"/>
        <rFont val="Arial"/>
      </rPr>
      <t>NT/21E#0006152</t>
    </r>
  </si>
  <si>
    <r>
      <rPr>
        <sz val="10"/>
        <color rgb="FF000000"/>
        <rFont val="Arial"/>
      </rPr>
      <t>1.442.525</t>
    </r>
  </si>
  <si>
    <r>
      <rPr>
        <sz val="10"/>
        <color rgb="FF000000"/>
        <rFont val="Arial"/>
      </rPr>
      <t>NT/21E#0006131</t>
    </r>
  </si>
  <si>
    <r>
      <rPr>
        <sz val="10"/>
        <color rgb="FF000000"/>
        <rFont val="Arial"/>
      </rPr>
      <t>NT/21E#0006153</t>
    </r>
  </si>
  <si>
    <r>
      <rPr>
        <sz val="10"/>
        <color rgb="FF000000"/>
        <rFont val="Arial"/>
      </rPr>
      <t>NT/21E#0006119</t>
    </r>
  </si>
  <si>
    <r>
      <rPr>
        <sz val="10"/>
        <color rgb="FF000000"/>
        <rFont val="Arial"/>
      </rPr>
      <t>NT/21E#0006130</t>
    </r>
  </si>
  <si>
    <r>
      <rPr>
        <sz val="10"/>
        <color rgb="FF000000"/>
        <rFont val="Arial"/>
      </rPr>
      <t>NT/21E#0006140</t>
    </r>
  </si>
  <si>
    <r>
      <rPr>
        <sz val="10"/>
        <color rgb="FF000000"/>
        <rFont val="Arial"/>
      </rPr>
      <t>NT/21E#0006138</t>
    </r>
  </si>
  <si>
    <r>
      <rPr>
        <sz val="10"/>
        <color rgb="FF000000"/>
        <rFont val="Arial"/>
      </rPr>
      <t>NT/21E#0004445</t>
    </r>
  </si>
  <si>
    <r>
      <rPr>
        <sz val="10"/>
        <color rgb="FF000000"/>
        <rFont val="Arial"/>
      </rPr>
      <t>03.07.2021</t>
    </r>
  </si>
  <si>
    <r>
      <rPr>
        <sz val="10"/>
        <color rgb="FF000000"/>
        <rFont val="Arial"/>
      </rPr>
      <t>NT/21E#0006141</t>
    </r>
  </si>
  <si>
    <r>
      <rPr>
        <sz val="10"/>
        <color rgb="FF000000"/>
        <rFont val="Arial"/>
      </rPr>
      <t>NT/21E#0006139</t>
    </r>
  </si>
  <si>
    <r>
      <rPr>
        <sz val="10"/>
        <color rgb="FF000000"/>
        <rFont val="Arial"/>
      </rPr>
      <t>NT/21E#0006150</t>
    </r>
  </si>
  <si>
    <r>
      <rPr>
        <sz val="10"/>
        <color rgb="FF000000"/>
        <rFont val="Arial"/>
      </rPr>
      <t>NT/21E#0006129</t>
    </r>
  </si>
  <si>
    <r>
      <rPr>
        <sz val="10"/>
        <color rgb="FF000000"/>
        <rFont val="Arial"/>
      </rPr>
      <t>NT/21E#0005591</t>
    </r>
  </si>
  <si>
    <r>
      <rPr>
        <sz val="10"/>
        <color rgb="FF000000"/>
        <rFont val="Arial"/>
      </rPr>
      <t>NT/21E#0005587</t>
    </r>
  </si>
  <si>
    <r>
      <rPr>
        <sz val="10"/>
        <color rgb="FF000000"/>
        <rFont val="Arial"/>
      </rPr>
      <t>NT/21E#0006154</t>
    </r>
  </si>
  <si>
    <r>
      <rPr>
        <sz val="10"/>
        <color rgb="FF000000"/>
        <rFont val="Arial"/>
      </rPr>
      <t>NT/21E#0004483</t>
    </r>
  </si>
  <si>
    <r>
      <rPr>
        <sz val="10"/>
        <color rgb="FF000000"/>
        <rFont val="Arial"/>
      </rPr>
      <t>NT/21E#0006137</t>
    </r>
  </si>
  <si>
    <r>
      <rPr>
        <sz val="10"/>
        <color rgb="FF000000"/>
        <rFont val="Arial"/>
      </rPr>
      <t>NT/21E#0006148</t>
    </r>
  </si>
  <si>
    <r>
      <rPr>
        <sz val="10"/>
        <color rgb="FF000000"/>
        <rFont val="Arial"/>
      </rPr>
      <t>NT/21E#0006124</t>
    </r>
  </si>
  <si>
    <t>NT/21E#0006120</t>
  </si>
  <si>
    <t>6120</t>
  </si>
  <si>
    <t>28.07.2021</t>
  </si>
  <si>
    <t>NT/21E#0006144</t>
  </si>
  <si>
    <t>6144</t>
  </si>
  <si>
    <t>NT/21E#0006146</t>
  </si>
  <si>
    <t>6146</t>
  </si>
  <si>
    <t>NT/21E#0006149</t>
  </si>
  <si>
    <t>6149</t>
  </si>
  <si>
    <t>NT/21E#0006147</t>
  </si>
  <si>
    <t>6147</t>
  </si>
  <si>
    <t>NT/21E#0006123</t>
  </si>
  <si>
    <t>6123</t>
  </si>
  <si>
    <t>NT/21E#0006128</t>
  </si>
  <si>
    <t>6128</t>
  </si>
  <si>
    <t>NT/21E#0006134</t>
  </si>
  <si>
    <t>6134</t>
  </si>
  <si>
    <t>NT/21E#0006122</t>
  </si>
  <si>
    <t>6122</t>
  </si>
  <si>
    <t>NT/21E#0006126</t>
  </si>
  <si>
    <t>6126</t>
  </si>
  <si>
    <t>NT/21E#0006127</t>
  </si>
  <si>
    <t>6127</t>
  </si>
  <si>
    <t>NT/21E#0006135</t>
  </si>
  <si>
    <t>6135</t>
  </si>
  <si>
    <t>NT/21E#0006133</t>
  </si>
  <si>
    <t>6133</t>
  </si>
  <si>
    <t>NT/21E#0006145</t>
  </si>
  <si>
    <t>6145</t>
  </si>
  <si>
    <t>NT/21E#0006121</t>
  </si>
  <si>
    <t>6121</t>
  </si>
  <si>
    <t>NT/21E#0006151</t>
  </si>
  <si>
    <t>6151</t>
  </si>
  <si>
    <t>NT/21E#0006142</t>
  </si>
  <si>
    <t>6142</t>
  </si>
  <si>
    <t>NT/21E#0006136</t>
  </si>
  <si>
    <t>6136</t>
  </si>
  <si>
    <t>NT/21E#0006143</t>
  </si>
  <si>
    <t>6143</t>
  </si>
  <si>
    <t>NT/21E#0006132</t>
  </si>
  <si>
    <t>6132</t>
  </si>
  <si>
    <r>
      <rPr>
        <sz val="10"/>
        <color rgb="FF000000"/>
        <rFont val="Arial"/>
      </rPr>
      <t>TM/20E#0038754</t>
    </r>
  </si>
  <si>
    <r>
      <rPr>
        <sz val="10"/>
        <color rgb="FF000000"/>
        <rFont val="Arial"/>
      </rPr>
      <t>07.09.2021</t>
    </r>
  </si>
  <si>
    <r>
      <rPr>
        <sz val="10"/>
        <color rgb="FF000000"/>
        <rFont val="Arial"/>
      </rPr>
      <t>7.273-</t>
    </r>
    <r>
      <rPr>
        <sz val="11"/>
        <color theme="1"/>
        <rFont val="Calibri"/>
        <family val="2"/>
        <scheme val="minor"/>
      </rPr>
      <t xml:space="preserve">     </t>
    </r>
    <r>
      <rPr>
        <sz val="10"/>
        <color rgb="FF000000"/>
        <rFont val="Arial"/>
      </rPr>
      <t>727.271-</t>
    </r>
  </si>
  <si>
    <r>
      <rPr>
        <sz val="10"/>
        <color rgb="FF000000"/>
        <rFont val="Arial"/>
      </rPr>
      <t xml:space="preserve">TM/20E#0038423     </t>
    </r>
    <r>
      <rPr>
        <sz val="10"/>
        <color rgb="FF000000"/>
        <rFont val="Arial"/>
      </rPr>
      <t>26.08.2021</t>
    </r>
  </si>
  <si>
    <r>
      <rPr>
        <sz val="10"/>
        <color rgb="FF000000"/>
        <rFont val="Arial"/>
      </rPr>
      <t>7.167-</t>
    </r>
    <r>
      <rPr>
        <sz val="11"/>
        <color theme="1"/>
        <rFont val="Calibri"/>
        <family val="2"/>
        <scheme val="minor"/>
      </rPr>
      <t xml:space="preserve">     </t>
    </r>
    <r>
      <rPr>
        <sz val="10"/>
        <color rgb="FF000000"/>
        <rFont val="Arial"/>
      </rPr>
      <t>716.747-</t>
    </r>
  </si>
  <si>
    <t>TM/20E#0038419</t>
  </si>
  <si>
    <t>8419</t>
  </si>
  <si>
    <t>26.08.2021</t>
  </si>
  <si>
    <t>1.222-</t>
  </si>
  <si>
    <r>
      <rPr>
        <sz val="10"/>
        <rFont val="Arial"/>
        <family val="2"/>
      </rPr>
      <t>NT/21E#0003233</t>
    </r>
  </si>
  <si>
    <r>
      <rPr>
        <sz val="10"/>
        <rFont val="Arial"/>
        <family val="2"/>
      </rPr>
      <t>17.06.2021</t>
    </r>
  </si>
  <si>
    <r>
      <rPr>
        <sz val="10"/>
        <rFont val="Arial"/>
        <family val="2"/>
      </rPr>
      <t>NT/21E#0005446</t>
    </r>
  </si>
  <si>
    <r>
      <rPr>
        <sz val="10"/>
        <rFont val="Arial"/>
        <family val="2"/>
      </rPr>
      <t>14.07.2021</t>
    </r>
  </si>
  <si>
    <r>
      <rPr>
        <sz val="10"/>
        <rFont val="Arial"/>
        <family val="2"/>
      </rPr>
      <t>NT/21E#0005448</t>
    </r>
  </si>
  <si>
    <r>
      <rPr>
        <sz val="10"/>
        <rFont val="Arial"/>
        <family val="2"/>
      </rPr>
      <t>NT/21E#0005452</t>
    </r>
  </si>
  <si>
    <r>
      <rPr>
        <sz val="10"/>
        <rFont val="Arial"/>
        <family val="2"/>
      </rPr>
      <t>NT/21E#0005447</t>
    </r>
  </si>
  <si>
    <r>
      <rPr>
        <sz val="10"/>
        <rFont val="Arial"/>
        <family val="2"/>
      </rPr>
      <t>NT/21E#0005439</t>
    </r>
  </si>
  <si>
    <r>
      <rPr>
        <sz val="10"/>
        <rFont val="Arial"/>
        <family val="2"/>
      </rPr>
      <t>NT/21E#0005444</t>
    </r>
  </si>
  <si>
    <r>
      <rPr>
        <sz val="10"/>
        <rFont val="Arial"/>
        <family val="2"/>
      </rPr>
      <t>NT/21E#0005445</t>
    </r>
  </si>
  <si>
    <r>
      <rPr>
        <sz val="10"/>
        <rFont val="Arial"/>
        <family val="2"/>
      </rPr>
      <t>NT/21E#0005451</t>
    </r>
  </si>
  <si>
    <r>
      <rPr>
        <sz val="10"/>
        <rFont val="Arial"/>
        <family val="2"/>
      </rPr>
      <t>NT/21E#0005434</t>
    </r>
  </si>
  <si>
    <r>
      <rPr>
        <sz val="10"/>
        <rFont val="Arial"/>
        <family val="2"/>
      </rPr>
      <t>NT/21E#0005601</t>
    </r>
  </si>
  <si>
    <r>
      <rPr>
        <sz val="10"/>
        <rFont val="Arial"/>
        <family val="2"/>
      </rPr>
      <t>17.07.2021</t>
    </r>
  </si>
  <si>
    <r>
      <rPr>
        <sz val="10"/>
        <rFont val="Arial"/>
        <family val="2"/>
      </rPr>
      <t>NT/21E#0005440</t>
    </r>
  </si>
  <si>
    <r>
      <rPr>
        <sz val="10"/>
        <rFont val="Arial"/>
        <family val="2"/>
      </rPr>
      <t>NT/21E#0005812</t>
    </r>
  </si>
  <si>
    <r>
      <rPr>
        <sz val="10"/>
        <rFont val="Arial"/>
        <family val="2"/>
      </rPr>
      <t>21.07.2021</t>
    </r>
  </si>
  <si>
    <r>
      <rPr>
        <sz val="10"/>
        <rFont val="Arial"/>
        <family val="2"/>
      </rPr>
      <t>NT/21E#0005821</t>
    </r>
  </si>
  <si>
    <r>
      <rPr>
        <sz val="10"/>
        <rFont val="Arial"/>
        <family val="2"/>
      </rPr>
      <t>NT/21E#0005832</t>
    </r>
  </si>
  <si>
    <r>
      <rPr>
        <sz val="10"/>
        <rFont val="Arial"/>
        <family val="2"/>
      </rPr>
      <t>NT/21E#0005839</t>
    </r>
  </si>
  <si>
    <r>
      <rPr>
        <sz val="10"/>
        <rFont val="Arial"/>
        <family val="2"/>
      </rPr>
      <t>NT/21E#0005801</t>
    </r>
  </si>
  <si>
    <r>
      <rPr>
        <sz val="10"/>
        <rFont val="Arial"/>
        <family val="2"/>
      </rPr>
      <t>NT/21E#0005802</t>
    </r>
  </si>
  <si>
    <r>
      <rPr>
        <sz val="10"/>
        <rFont val="Arial"/>
        <family val="2"/>
      </rPr>
      <t>NT/21E#0005842</t>
    </r>
  </si>
  <si>
    <r>
      <rPr>
        <sz val="10"/>
        <rFont val="Arial"/>
        <family val="2"/>
      </rPr>
      <t>NT/21E#0005843</t>
    </r>
  </si>
  <si>
    <r>
      <rPr>
        <sz val="10"/>
        <rFont val="Arial"/>
        <family val="2"/>
      </rPr>
      <t>NT/21E#0005808</t>
    </r>
  </si>
  <si>
    <r>
      <rPr>
        <sz val="10"/>
        <rFont val="Arial"/>
        <family val="2"/>
      </rPr>
      <t>NT/21E#0005849</t>
    </r>
  </si>
  <si>
    <r>
      <rPr>
        <sz val="10"/>
        <rFont val="Arial"/>
        <family val="2"/>
      </rPr>
      <t>NT/21E#0005796</t>
    </r>
  </si>
  <si>
    <r>
      <rPr>
        <sz val="10"/>
        <rFont val="Arial"/>
        <family val="2"/>
      </rPr>
      <t>NT/21E#0005797</t>
    </r>
  </si>
  <si>
    <r>
      <rPr>
        <sz val="10"/>
        <rFont val="Arial"/>
        <family val="2"/>
      </rPr>
      <t>NT/21E#0005798</t>
    </r>
  </si>
  <si>
    <r>
      <rPr>
        <sz val="10"/>
        <rFont val="Arial"/>
        <family val="2"/>
      </rPr>
      <t>NT/21E#0005799</t>
    </r>
  </si>
  <si>
    <r>
      <rPr>
        <sz val="10"/>
        <rFont val="Arial"/>
        <family val="2"/>
      </rPr>
      <t>NT/21E#0005800</t>
    </r>
  </si>
  <si>
    <r>
      <rPr>
        <sz val="10"/>
        <rFont val="Arial"/>
        <family val="2"/>
      </rPr>
      <t>NT/21E#0006000</t>
    </r>
  </si>
  <si>
    <r>
      <rPr>
        <sz val="10"/>
        <rFont val="Arial"/>
        <family val="2"/>
      </rPr>
      <t>24.07.2021</t>
    </r>
  </si>
  <si>
    <r>
      <rPr>
        <sz val="10"/>
        <rFont val="Arial"/>
        <family val="2"/>
      </rPr>
      <t>NT/21E#0006007</t>
    </r>
  </si>
  <si>
    <r>
      <rPr>
        <sz val="10"/>
        <rFont val="Arial"/>
        <family val="2"/>
      </rPr>
      <t>NT/21E#0006034</t>
    </r>
  </si>
  <si>
    <r>
      <rPr>
        <sz val="10"/>
        <rFont val="Arial"/>
        <family val="2"/>
      </rPr>
      <t>26.07.2021</t>
    </r>
  </si>
  <si>
    <r>
      <rPr>
        <sz val="10"/>
        <rFont val="Arial"/>
        <family val="2"/>
      </rPr>
      <t>NT/21E#0006051</t>
    </r>
  </si>
  <si>
    <r>
      <rPr>
        <sz val="10"/>
        <rFont val="Arial"/>
        <family val="2"/>
      </rPr>
      <t>27.07.2021</t>
    </r>
  </si>
  <si>
    <r>
      <rPr>
        <sz val="10"/>
        <rFont val="Arial"/>
        <family val="2"/>
      </rPr>
      <t>NT/21E#0006055</t>
    </r>
  </si>
  <si>
    <r>
      <rPr>
        <sz val="10"/>
        <rFont val="Arial"/>
        <family val="2"/>
      </rPr>
      <t>NT/21E#0005825</t>
    </r>
  </si>
  <si>
    <r>
      <rPr>
        <sz val="10"/>
        <rFont val="Arial"/>
        <family val="2"/>
      </rPr>
      <t>NT/21E#0005828</t>
    </r>
  </si>
  <si>
    <r>
      <rPr>
        <sz val="10"/>
        <rFont val="Arial"/>
        <family val="2"/>
      </rPr>
      <t>NT/21E#0005829</t>
    </r>
  </si>
  <si>
    <r>
      <rPr>
        <sz val="10"/>
        <rFont val="Arial"/>
        <family val="2"/>
      </rPr>
      <t>NT/21E#0005844</t>
    </r>
  </si>
  <si>
    <r>
      <rPr>
        <sz val="10"/>
        <rFont val="Arial"/>
        <family val="2"/>
      </rPr>
      <t>NT/21E#0005836</t>
    </r>
  </si>
  <si>
    <r>
      <rPr>
        <sz val="10"/>
        <rFont val="Arial"/>
        <family val="2"/>
      </rPr>
      <t>NT/21E#0005837</t>
    </r>
  </si>
  <si>
    <r>
      <rPr>
        <sz val="10"/>
        <rFont val="Arial"/>
        <family val="2"/>
      </rPr>
      <t>NT/21E#0005809</t>
    </r>
  </si>
  <si>
    <r>
      <rPr>
        <sz val="10"/>
        <rFont val="Arial"/>
        <family val="2"/>
      </rPr>
      <t>NT/21E#0005813</t>
    </r>
  </si>
  <si>
    <r>
      <rPr>
        <sz val="10"/>
        <rFont val="Arial"/>
        <family val="2"/>
      </rPr>
      <t>NT/21E#0005816</t>
    </r>
  </si>
  <si>
    <r>
      <rPr>
        <sz val="10"/>
        <rFont val="Arial"/>
        <family val="2"/>
      </rPr>
      <t>NT/21E#0005817</t>
    </r>
  </si>
  <si>
    <r>
      <rPr>
        <sz val="10"/>
        <rFont val="Arial"/>
        <family val="2"/>
      </rPr>
      <t>NT/21E#0005818</t>
    </r>
  </si>
  <si>
    <r>
      <rPr>
        <sz val="10"/>
        <rFont val="Arial"/>
        <family val="2"/>
      </rPr>
      <t>NT/21E#0005819</t>
    </r>
  </si>
  <si>
    <r>
      <rPr>
        <sz val="10"/>
        <rFont val="Arial"/>
        <family val="2"/>
      </rPr>
      <t>NT/21E#0005820</t>
    </r>
  </si>
  <si>
    <r>
      <rPr>
        <sz val="10"/>
        <rFont val="Arial"/>
        <family val="2"/>
      </rPr>
      <t>NT/21E#0005803</t>
    </r>
  </si>
  <si>
    <r>
      <rPr>
        <sz val="10"/>
        <rFont val="Arial"/>
        <family val="2"/>
      </rPr>
      <t>NT/21E#0005804</t>
    </r>
  </si>
  <si>
    <r>
      <rPr>
        <sz val="10"/>
        <rFont val="Arial"/>
        <family val="2"/>
      </rPr>
      <t>NT/21E#0005807</t>
    </r>
  </si>
  <si>
    <r>
      <rPr>
        <sz val="10"/>
        <rFont val="Arial"/>
        <family val="2"/>
      </rPr>
      <t>NT/21E#0006001</t>
    </r>
  </si>
  <si>
    <r>
      <rPr>
        <sz val="10"/>
        <rFont val="Arial"/>
        <family val="2"/>
      </rPr>
      <t>NT/21E#0005996</t>
    </r>
  </si>
  <si>
    <r>
      <rPr>
        <sz val="10"/>
        <rFont val="Arial"/>
        <family val="2"/>
      </rPr>
      <t>NT/21E#0005997</t>
    </r>
  </si>
  <si>
    <r>
      <rPr>
        <sz val="10"/>
        <rFont val="Arial"/>
        <family val="2"/>
      </rPr>
      <t>NT/21E#0005998</t>
    </r>
  </si>
  <si>
    <r>
      <rPr>
        <sz val="10"/>
        <rFont val="Arial"/>
        <family val="2"/>
      </rPr>
      <t>NT/21E#0006003</t>
    </r>
  </si>
  <si>
    <r>
      <rPr>
        <sz val="10"/>
        <rFont val="Arial"/>
        <family val="2"/>
      </rPr>
      <t>NT/21E#0005810</t>
    </r>
  </si>
  <si>
    <r>
      <rPr>
        <sz val="10"/>
        <rFont val="Arial"/>
        <family val="2"/>
      </rPr>
      <t>NT/21E#0005811</t>
    </r>
  </si>
  <si>
    <r>
      <rPr>
        <sz val="10"/>
        <rFont val="Arial"/>
        <family val="2"/>
      </rPr>
      <t>NT/21E#0005823</t>
    </r>
  </si>
  <si>
    <r>
      <rPr>
        <sz val="10"/>
        <rFont val="Arial"/>
        <family val="2"/>
      </rPr>
      <t>NT/21E#0005824</t>
    </r>
  </si>
  <si>
    <r>
      <rPr>
        <sz val="10"/>
        <rFont val="Arial"/>
        <family val="2"/>
      </rPr>
      <t>NT/21E#0005826</t>
    </r>
  </si>
  <si>
    <r>
      <rPr>
        <sz val="10"/>
        <rFont val="Arial"/>
        <family val="2"/>
      </rPr>
      <t>NT/21E#0005827</t>
    </r>
  </si>
  <si>
    <r>
      <rPr>
        <sz val="10"/>
        <rFont val="Arial"/>
        <family val="2"/>
      </rPr>
      <t>NT/21E#0005833</t>
    </r>
  </si>
  <si>
    <r>
      <rPr>
        <sz val="10"/>
        <rFont val="Arial"/>
        <family val="2"/>
      </rPr>
      <t>NT/21E#0005840</t>
    </r>
  </si>
  <si>
    <r>
      <rPr>
        <sz val="10"/>
        <rFont val="Arial"/>
        <family val="2"/>
      </rPr>
      <t>NT/21E#0005841</t>
    </r>
  </si>
  <si>
    <r>
      <rPr>
        <sz val="10"/>
        <rFont val="Arial"/>
        <family val="2"/>
      </rPr>
      <t>NT/21E#0005805</t>
    </r>
  </si>
  <si>
    <r>
      <rPr>
        <sz val="10"/>
        <rFont val="Arial"/>
        <family val="2"/>
      </rPr>
      <t>NT/21E#0005806</t>
    </r>
  </si>
  <si>
    <r>
      <rPr>
        <sz val="10"/>
        <rFont val="Arial"/>
        <family val="2"/>
      </rPr>
      <t>NT/21E#0005814</t>
    </r>
  </si>
  <si>
    <r>
      <rPr>
        <sz val="10"/>
        <rFont val="Arial"/>
        <family val="2"/>
      </rPr>
      <t>NT/21E#0005815</t>
    </r>
  </si>
  <si>
    <r>
      <rPr>
        <sz val="10"/>
        <rFont val="Arial"/>
        <family val="2"/>
      </rPr>
      <t>NT/21E#0005822</t>
    </r>
  </si>
  <si>
    <r>
      <rPr>
        <sz val="10"/>
        <rFont val="Arial"/>
        <family val="2"/>
      </rPr>
      <t>NT/21E#0005830</t>
    </r>
  </si>
  <si>
    <r>
      <rPr>
        <sz val="10"/>
        <rFont val="Arial"/>
        <family val="2"/>
      </rPr>
      <t>NT/21E#0005831</t>
    </r>
  </si>
  <si>
    <r>
      <rPr>
        <sz val="10"/>
        <rFont val="Arial"/>
        <family val="2"/>
      </rPr>
      <t>NT/21E#0005834</t>
    </r>
  </si>
  <si>
    <r>
      <rPr>
        <sz val="10"/>
        <rFont val="Arial"/>
        <family val="2"/>
      </rPr>
      <t>NT/21E#0006006</t>
    </r>
  </si>
  <si>
    <r>
      <rPr>
        <sz val="10"/>
        <rFont val="Arial"/>
        <family val="2"/>
      </rPr>
      <t>NT/21E#0006012</t>
    </r>
  </si>
  <si>
    <r>
      <rPr>
        <sz val="10"/>
        <rFont val="Arial"/>
        <family val="2"/>
      </rPr>
      <t>NT/21E#0006052</t>
    </r>
  </si>
  <si>
    <r>
      <rPr>
        <sz val="10"/>
        <rFont val="Arial"/>
        <family val="2"/>
      </rPr>
      <t>NT/21E#0006054</t>
    </r>
  </si>
  <si>
    <r>
      <rPr>
        <sz val="10"/>
        <rFont val="Arial"/>
        <family val="2"/>
      </rPr>
      <t>NT/21E#0005835</t>
    </r>
  </si>
  <si>
    <r>
      <rPr>
        <sz val="10"/>
        <rFont val="Arial"/>
        <family val="2"/>
      </rPr>
      <t>NT/21E#0005838</t>
    </r>
  </si>
  <si>
    <r>
      <rPr>
        <sz val="10"/>
        <rFont val="Arial"/>
        <family val="2"/>
      </rPr>
      <t>NT/21E#0005845</t>
    </r>
  </si>
  <si>
    <r>
      <rPr>
        <sz val="10"/>
        <rFont val="Arial"/>
        <family val="2"/>
      </rPr>
      <t>NT/21E#0006004</t>
    </r>
  </si>
  <si>
    <r>
      <rPr>
        <sz val="10"/>
        <rFont val="Arial"/>
        <family val="2"/>
      </rPr>
      <t>NT/21E#0006005</t>
    </r>
  </si>
  <si>
    <r>
      <rPr>
        <sz val="10"/>
        <rFont val="Arial"/>
        <family val="2"/>
      </rPr>
      <t>NT/21E#0006002</t>
    </r>
  </si>
  <si>
    <r>
      <rPr>
        <sz val="10"/>
        <rFont val="Arial"/>
        <family val="2"/>
      </rPr>
      <t>TM/20E#0107270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</si>
  <si>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</si>
  <si>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TM/20E#0107123</t>
    </r>
  </si>
  <si>
    <r>
      <rPr>
        <sz val="10"/>
        <rFont val="Arial"/>
        <family val="2"/>
      </rPr>
      <t>TM/20E#0107247</t>
    </r>
  </si>
  <si>
    <r>
      <rPr>
        <sz val="10"/>
        <rFont val="Arial"/>
        <family val="2"/>
      </rPr>
      <t>TM/20E#0107142</t>
    </r>
  </si>
  <si>
    <r>
      <rPr>
        <sz val="10"/>
        <rFont val="Arial"/>
        <family val="2"/>
      </rPr>
      <t>TM/20E#0107164</t>
    </r>
  </si>
  <si>
    <r>
      <rPr>
        <sz val="10"/>
        <rFont val="Arial"/>
        <family val="2"/>
      </rPr>
      <t>TM/20E#0107156</t>
    </r>
  </si>
  <si>
    <r>
      <rPr>
        <sz val="10"/>
        <rFont val="Arial"/>
        <family val="2"/>
      </rPr>
      <t>TM/20E#0107346</t>
    </r>
  </si>
  <si>
    <r>
      <rPr>
        <sz val="10"/>
        <rFont val="Arial"/>
        <family val="2"/>
      </rPr>
      <t>TM/20E#0107296</t>
    </r>
  </si>
  <si>
    <r>
      <rPr>
        <sz val="10"/>
        <rFont val="Arial"/>
        <family val="2"/>
      </rPr>
      <t>NT/21E#0006046</t>
    </r>
  </si>
  <si>
    <r>
      <rPr>
        <sz val="10"/>
        <rFont val="Arial"/>
        <family val="2"/>
      </rPr>
      <t>NT/21E#0006047</t>
    </r>
  </si>
  <si>
    <r>
      <rPr>
        <sz val="10"/>
        <rFont val="Arial"/>
        <family val="2"/>
      </rPr>
      <t>NT/21E#0006048</t>
    </r>
  </si>
  <si>
    <r>
      <rPr>
        <sz val="10"/>
        <rFont val="Arial"/>
        <family val="2"/>
      </rPr>
      <t>NT/21E#0006049</t>
    </r>
  </si>
  <si>
    <r>
      <rPr>
        <sz val="10"/>
        <rFont val="Arial"/>
        <family val="2"/>
      </rPr>
      <t>NT/21E#0006050</t>
    </r>
  </si>
  <si>
    <r>
      <rPr>
        <sz val="10"/>
        <rFont val="Arial"/>
        <family val="2"/>
      </rPr>
      <t>NT/21E#0006053</t>
    </r>
  </si>
  <si>
    <r>
      <rPr>
        <sz val="10"/>
        <rFont val="Arial"/>
        <family val="2"/>
      </rPr>
      <t>NT/21E#0006157</t>
    </r>
  </si>
  <si>
    <r>
      <rPr>
        <sz val="10"/>
        <rFont val="Arial"/>
        <family val="2"/>
      </rPr>
      <t>28.07.2021</t>
    </r>
  </si>
  <si>
    <r>
      <rPr>
        <sz val="10"/>
        <rFont val="Arial"/>
        <family val="2"/>
      </rPr>
      <t>TM/20E#0107194</t>
    </r>
  </si>
  <si>
    <r>
      <rPr>
        <sz val="10"/>
        <rFont val="Arial"/>
        <family val="2"/>
      </rPr>
      <t>TM/20E#0107280</t>
    </r>
  </si>
  <si>
    <r>
      <rPr>
        <sz val="10"/>
        <rFont val="Arial"/>
        <family val="2"/>
      </rPr>
      <t>TM/20E#0107317</t>
    </r>
  </si>
  <si>
    <r>
      <rPr>
        <sz val="10"/>
        <rFont val="Arial"/>
        <family val="2"/>
      </rPr>
      <t>TM/20E#0107330</t>
    </r>
  </si>
  <si>
    <r>
      <rPr>
        <sz val="10"/>
        <rFont val="Arial"/>
        <family val="2"/>
      </rPr>
      <t>TM/20E#0107422</t>
    </r>
  </si>
  <si>
    <r>
      <rPr>
        <sz val="10"/>
        <rFont val="Arial"/>
        <family val="2"/>
      </rPr>
      <t>TM/20E#0107599</t>
    </r>
  </si>
  <si>
    <r>
      <rPr>
        <sz val="10"/>
        <rFont val="Arial"/>
        <family val="2"/>
      </rPr>
      <t>TM/20E#0107690</t>
    </r>
  </si>
  <si>
    <r>
      <rPr>
        <sz val="10"/>
        <rFont val="Arial"/>
        <family val="2"/>
      </rPr>
      <t>TM/20E#0107450</t>
    </r>
  </si>
  <si>
    <r>
      <rPr>
        <sz val="10"/>
        <rFont val="Arial"/>
        <family val="2"/>
      </rPr>
      <t>TM/20E#0107883</t>
    </r>
  </si>
  <si>
    <r>
      <rPr>
        <sz val="10"/>
        <rFont val="Arial"/>
        <family val="2"/>
      </rPr>
      <t>TM/20E#0107522</t>
    </r>
  </si>
  <si>
    <r>
      <rPr>
        <sz val="10"/>
        <rFont val="Arial"/>
        <family val="2"/>
      </rPr>
      <t>TM/20E#0107603</t>
    </r>
  </si>
  <si>
    <r>
      <rPr>
        <sz val="10"/>
        <rFont val="Arial"/>
        <family val="2"/>
      </rPr>
      <t>TM/20E#0107540</t>
    </r>
  </si>
  <si>
    <r>
      <rPr>
        <sz val="10"/>
        <rFont val="Arial"/>
        <family val="2"/>
      </rPr>
      <t>TM/20E#0107632</t>
    </r>
  </si>
  <si>
    <r>
      <rPr>
        <sz val="10"/>
        <rFont val="Arial"/>
        <family val="2"/>
      </rPr>
      <t>TM/20E#0107592</t>
    </r>
  </si>
  <si>
    <r>
      <rPr>
        <sz val="10"/>
        <rFont val="Arial"/>
        <family val="2"/>
      </rPr>
      <t>TM/20E#0107614</t>
    </r>
  </si>
  <si>
    <r>
      <rPr>
        <sz val="10"/>
        <rFont val="Arial"/>
        <family val="2"/>
      </rPr>
      <t>TM/20E#0107625</t>
    </r>
  </si>
  <si>
    <r>
      <rPr>
        <sz val="10"/>
        <rFont val="Arial"/>
        <family val="2"/>
      </rPr>
      <t>TM/20E#0107630</t>
    </r>
  </si>
  <si>
    <r>
      <rPr>
        <sz val="10"/>
        <rFont val="Arial"/>
        <family val="2"/>
      </rPr>
      <t>TM/20E#0107644</t>
    </r>
  </si>
  <si>
    <r>
      <rPr>
        <sz val="10"/>
        <rFont val="Arial"/>
        <family val="2"/>
      </rPr>
      <t>TM/20E#0107683</t>
    </r>
  </si>
  <si>
    <r>
      <rPr>
        <sz val="10"/>
        <rFont val="Arial"/>
        <family val="2"/>
      </rPr>
      <t>TM/20E#0108136</t>
    </r>
  </si>
  <si>
    <r>
      <rPr>
        <sz val="10"/>
        <rFont val="Arial"/>
        <family val="2"/>
      </rPr>
      <t>TM/20E#0107648</t>
    </r>
  </si>
  <si>
    <r>
      <rPr>
        <sz val="10"/>
        <rFont val="Arial"/>
        <family val="2"/>
      </rPr>
      <t>TM/20E#0107653</t>
    </r>
  </si>
  <si>
    <r>
      <rPr>
        <sz val="10"/>
        <rFont val="Arial"/>
        <family val="2"/>
      </rPr>
      <t>TM/20E#0107692</t>
    </r>
  </si>
  <si>
    <r>
      <rPr>
        <sz val="10"/>
        <rFont val="Arial"/>
        <family val="2"/>
      </rPr>
      <t>TM/20E#0107667</t>
    </r>
  </si>
  <si>
    <r>
      <rPr>
        <sz val="10"/>
        <rFont val="Arial"/>
        <family val="2"/>
      </rPr>
      <t>TM/20E#0107681</t>
    </r>
  </si>
  <si>
    <r>
      <rPr>
        <sz val="10"/>
        <rFont val="Arial"/>
        <family val="2"/>
      </rPr>
      <t>TM/20E#0107921</t>
    </r>
  </si>
  <si>
    <r>
      <rPr>
        <sz val="10"/>
        <rFont val="Arial"/>
        <family val="2"/>
      </rPr>
      <t>TM/20E#0107769</t>
    </r>
  </si>
  <si>
    <r>
      <rPr>
        <sz val="10"/>
        <rFont val="Arial"/>
        <family val="2"/>
      </rPr>
      <t>TM/20E#0107823</t>
    </r>
  </si>
  <si>
    <r>
      <rPr>
        <sz val="10"/>
        <rFont val="Arial"/>
        <family val="2"/>
      </rPr>
      <t>TM/20E#0107842</t>
    </r>
  </si>
  <si>
    <r>
      <rPr>
        <sz val="10"/>
        <rFont val="Arial"/>
        <family val="2"/>
      </rPr>
      <t>TM/20E#0107822</t>
    </r>
  </si>
  <si>
    <r>
      <rPr>
        <sz val="10"/>
        <rFont val="Arial"/>
        <family val="2"/>
      </rPr>
      <t>TM/20E#0107894</t>
    </r>
  </si>
  <si>
    <r>
      <rPr>
        <sz val="10"/>
        <rFont val="Arial"/>
        <family val="2"/>
      </rPr>
      <t>TM/20E#0107874</t>
    </r>
  </si>
  <si>
    <r>
      <rPr>
        <sz val="10"/>
        <rFont val="Arial"/>
        <family val="2"/>
      </rPr>
      <t>TM/20E#0108217</t>
    </r>
  </si>
  <si>
    <r>
      <rPr>
        <sz val="10"/>
        <rFont val="Arial"/>
        <family val="2"/>
      </rPr>
      <t>TM/20E#0108017</t>
    </r>
  </si>
  <si>
    <r>
      <rPr>
        <sz val="10"/>
        <rFont val="Arial"/>
        <family val="2"/>
      </rPr>
      <t>TM/20E#0107955</t>
    </r>
  </si>
  <si>
    <r>
      <rPr>
        <sz val="10"/>
        <rFont val="Arial"/>
        <family val="2"/>
      </rPr>
      <t>TM/20E#0107952</t>
    </r>
  </si>
  <si>
    <r>
      <rPr>
        <sz val="10"/>
        <rFont val="Arial"/>
        <family val="2"/>
      </rPr>
      <t>TM/20E#0107984</t>
    </r>
  </si>
  <si>
    <r>
      <rPr>
        <sz val="10"/>
        <rFont val="Arial"/>
        <family val="2"/>
      </rPr>
      <t>TM/20E#0108097</t>
    </r>
  </si>
  <si>
    <r>
      <rPr>
        <sz val="10"/>
        <rFont val="Arial"/>
        <family val="2"/>
      </rPr>
      <t>TM/20E#0108067</t>
    </r>
  </si>
  <si>
    <r>
      <rPr>
        <sz val="10"/>
        <rFont val="Arial"/>
        <family val="2"/>
      </rPr>
      <t>TM/20E#0108106</t>
    </r>
  </si>
  <si>
    <r>
      <rPr>
        <sz val="10"/>
        <rFont val="Arial"/>
        <family val="2"/>
      </rPr>
      <t>TM/20E#0108184</t>
    </r>
  </si>
  <si>
    <r>
      <rPr>
        <sz val="10"/>
        <rFont val="Arial"/>
        <family val="2"/>
      </rPr>
      <t>TM/20E#0108099</t>
    </r>
  </si>
  <si>
    <r>
      <rPr>
        <sz val="10"/>
        <rFont val="Arial"/>
        <family val="2"/>
      </rPr>
      <t>TM/20E#0108112</t>
    </r>
  </si>
  <si>
    <r>
      <rPr>
        <sz val="10"/>
        <rFont val="Arial"/>
        <family val="2"/>
      </rPr>
      <t>TM/20E#0108101</t>
    </r>
  </si>
  <si>
    <r>
      <rPr>
        <sz val="10"/>
        <rFont val="Arial"/>
        <family val="2"/>
      </rPr>
      <t>TM/20E#0108120</t>
    </r>
  </si>
  <si>
    <r>
      <rPr>
        <sz val="10"/>
        <rFont val="Arial"/>
        <family val="2"/>
      </rPr>
      <t>TM/20E#0108139</t>
    </r>
  </si>
  <si>
    <r>
      <rPr>
        <sz val="10"/>
        <rFont val="Arial"/>
        <family val="2"/>
      </rPr>
      <t>TM/20E#0108178</t>
    </r>
  </si>
  <si>
    <r>
      <rPr>
        <sz val="10"/>
        <rFont val="Arial"/>
        <family val="2"/>
      </rPr>
      <t>TM/20E#0108187</t>
    </r>
  </si>
  <si>
    <r>
      <rPr>
        <sz val="10"/>
        <rFont val="Arial"/>
        <family val="2"/>
      </rPr>
      <t>TM/20E#0108221</t>
    </r>
  </si>
  <si>
    <r>
      <rPr>
        <sz val="10"/>
        <rFont val="Arial"/>
        <family val="2"/>
      </rPr>
      <t>TM/20E#0108461</t>
    </r>
  </si>
  <si>
    <r>
      <rPr>
        <sz val="10"/>
        <rFont val="Arial"/>
        <family val="2"/>
      </rPr>
      <t>TM/20E#0108481</t>
    </r>
  </si>
  <si>
    <r>
      <rPr>
        <sz val="10"/>
        <rFont val="Arial"/>
        <family val="2"/>
      </rPr>
      <t>TM/20E#0108287</t>
    </r>
  </si>
  <si>
    <r>
      <rPr>
        <sz val="10"/>
        <rFont val="Arial"/>
        <family val="2"/>
      </rPr>
      <t>TM/20E#0108290</t>
    </r>
  </si>
  <si>
    <r>
      <rPr>
        <sz val="10"/>
        <rFont val="Arial"/>
        <family val="2"/>
      </rPr>
      <t>TM/20E#0108403</t>
    </r>
  </si>
  <si>
    <r>
      <rPr>
        <sz val="10"/>
        <rFont val="Arial"/>
        <family val="2"/>
      </rPr>
      <t>TM/20E#0108346</t>
    </r>
  </si>
  <si>
    <r>
      <rPr>
        <sz val="10"/>
        <rFont val="Arial"/>
        <family val="2"/>
      </rPr>
      <t>TM/20E#0108445</t>
    </r>
  </si>
  <si>
    <r>
      <rPr>
        <sz val="10"/>
        <rFont val="Arial"/>
        <family val="2"/>
      </rPr>
      <t>TM/20E#0108343</t>
    </r>
  </si>
  <si>
    <r>
      <rPr>
        <sz val="10"/>
        <rFont val="Arial"/>
        <family val="2"/>
      </rPr>
      <t>TM/20E#0108382</t>
    </r>
  </si>
  <si>
    <r>
      <rPr>
        <sz val="10"/>
        <rFont val="Arial"/>
        <family val="2"/>
      </rPr>
      <t>TM/20E#0108401</t>
    </r>
  </si>
  <si>
    <r>
      <rPr>
        <sz val="10"/>
        <rFont val="Arial"/>
        <family val="2"/>
      </rPr>
      <t>TM/20E#0108599</t>
    </r>
  </si>
  <si>
    <r>
      <rPr>
        <sz val="10"/>
        <rFont val="Arial"/>
        <family val="2"/>
      </rPr>
      <t>TM/20E#0108530</t>
    </r>
  </si>
  <si>
    <r>
      <rPr>
        <sz val="10"/>
        <rFont val="Arial"/>
        <family val="2"/>
      </rPr>
      <t>TM/20E#0108422</t>
    </r>
  </si>
  <si>
    <r>
      <rPr>
        <sz val="10"/>
        <rFont val="Arial"/>
        <family val="2"/>
      </rPr>
      <t>TM/20E#0108578</t>
    </r>
  </si>
  <si>
    <r>
      <rPr>
        <sz val="10"/>
        <rFont val="Arial"/>
        <family val="2"/>
      </rPr>
      <t>TM/20E#0108452</t>
    </r>
  </si>
  <si>
    <r>
      <rPr>
        <sz val="10"/>
        <rFont val="Arial"/>
        <family val="2"/>
      </rPr>
      <t>TM/20E#0108606</t>
    </r>
  </si>
  <si>
    <r>
      <rPr>
        <sz val="10"/>
        <rFont val="Arial"/>
        <family val="2"/>
      </rPr>
      <t>TM/20E#0108572</t>
    </r>
  </si>
  <si>
    <r>
      <rPr>
        <sz val="10"/>
        <rFont val="Arial"/>
        <family val="2"/>
      </rPr>
      <t>TM/20E#0108626</t>
    </r>
  </si>
  <si>
    <r>
      <rPr>
        <sz val="10"/>
        <rFont val="Arial"/>
        <family val="2"/>
      </rPr>
      <t>TM/20E#0108622</t>
    </r>
  </si>
  <si>
    <r>
      <rPr>
        <sz val="10"/>
        <rFont val="Arial"/>
        <family val="2"/>
      </rPr>
      <t>TM/20E#0108629</t>
    </r>
  </si>
  <si>
    <r>
      <rPr>
        <sz val="10"/>
        <rFont val="Arial"/>
        <family val="2"/>
      </rPr>
      <t>TM/20E#0108641</t>
    </r>
  </si>
  <si>
    <r>
      <rPr>
        <sz val="10"/>
        <rFont val="Arial"/>
        <family val="2"/>
      </rPr>
      <t>TM/20E#0108663</t>
    </r>
  </si>
  <si>
    <r>
      <rPr>
        <sz val="10"/>
        <rFont val="Arial"/>
        <family val="2"/>
      </rPr>
      <t>TM/20E#0108667</t>
    </r>
  </si>
  <si>
    <r>
      <rPr>
        <sz val="10"/>
        <rFont val="Arial"/>
        <family val="2"/>
      </rPr>
      <t>TM/20E#0108748</t>
    </r>
  </si>
  <si>
    <r>
      <rPr>
        <sz val="10"/>
        <rFont val="Arial"/>
        <family val="2"/>
      </rPr>
      <t>TM/20E#0108772</t>
    </r>
  </si>
  <si>
    <r>
      <rPr>
        <sz val="10"/>
        <rFont val="Arial"/>
        <family val="2"/>
      </rPr>
      <t>TM/20E#0108780</t>
    </r>
  </si>
  <si>
    <r>
      <rPr>
        <sz val="10"/>
        <rFont val="Arial"/>
        <family val="2"/>
      </rPr>
      <t>TM/20E#0108922</t>
    </r>
  </si>
  <si>
    <r>
      <rPr>
        <sz val="10"/>
        <rFont val="Arial"/>
        <family val="2"/>
      </rPr>
      <t>TM/20E#0108774</t>
    </r>
  </si>
  <si>
    <r>
      <rPr>
        <sz val="10"/>
        <rFont val="Arial"/>
        <family val="2"/>
      </rPr>
      <t>TM/20E#0108805</t>
    </r>
  </si>
  <si>
    <r>
      <rPr>
        <sz val="10"/>
        <rFont val="Arial"/>
        <family val="2"/>
      </rPr>
      <t>TM/20E#0108753</t>
    </r>
  </si>
  <si>
    <r>
      <rPr>
        <sz val="10"/>
        <rFont val="Arial"/>
        <family val="2"/>
      </rPr>
      <t>TM/20E#0108824</t>
    </r>
  </si>
  <si>
    <r>
      <rPr>
        <sz val="10"/>
        <rFont val="Arial"/>
        <family val="2"/>
      </rPr>
      <t>TM/20E#0108830</t>
    </r>
  </si>
  <si>
    <r>
      <rPr>
        <sz val="10"/>
        <rFont val="Arial"/>
        <family val="2"/>
      </rPr>
      <t>TM/20E#0108801</t>
    </r>
  </si>
  <si>
    <r>
      <rPr>
        <sz val="10"/>
        <rFont val="Arial"/>
        <family val="2"/>
      </rPr>
      <t>TM/20E#0108841</t>
    </r>
  </si>
  <si>
    <r>
      <rPr>
        <sz val="10"/>
        <rFont val="Arial"/>
        <family val="2"/>
      </rPr>
      <t>TM/20E#0108861</t>
    </r>
  </si>
  <si>
    <r>
      <rPr>
        <sz val="10"/>
        <rFont val="Arial"/>
        <family val="2"/>
      </rPr>
      <t>TM/20E#0108955</t>
    </r>
  </si>
  <si>
    <r>
      <rPr>
        <sz val="10"/>
        <rFont val="Arial"/>
        <family val="2"/>
      </rPr>
      <t>TM/20E#0108970</t>
    </r>
  </si>
  <si>
    <r>
      <rPr>
        <sz val="10"/>
        <rFont val="Arial"/>
        <family val="2"/>
      </rPr>
      <t>TM/20E#0109062</t>
    </r>
  </si>
  <si>
    <r>
      <rPr>
        <sz val="10"/>
        <rFont val="Arial"/>
        <family val="2"/>
      </rPr>
      <t>TM/20E#0109726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</si>
  <si>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</si>
  <si>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TM/20E#0109810</t>
    </r>
  </si>
  <si>
    <r>
      <rPr>
        <sz val="10"/>
        <rFont val="Arial"/>
        <family val="2"/>
      </rPr>
      <t>TM/20E#0109469</t>
    </r>
  </si>
  <si>
    <r>
      <rPr>
        <sz val="10"/>
        <rFont val="Arial"/>
        <family val="2"/>
      </rPr>
      <t>TM/20E#0110150</t>
    </r>
  </si>
  <si>
    <r>
      <rPr>
        <sz val="10"/>
        <rFont val="Arial"/>
        <family val="2"/>
      </rPr>
      <t>TM/20E#0109433</t>
    </r>
  </si>
  <si>
    <r>
      <rPr>
        <sz val="10"/>
        <rFont val="Arial"/>
        <family val="2"/>
      </rPr>
      <t>TM/20E#0109448</t>
    </r>
  </si>
  <si>
    <r>
      <rPr>
        <sz val="10"/>
        <rFont val="Arial"/>
        <family val="2"/>
      </rPr>
      <t>TM/20E#0109449</t>
    </r>
  </si>
  <si>
    <r>
      <rPr>
        <sz val="10"/>
        <rFont val="Arial"/>
        <family val="2"/>
      </rPr>
      <t>TM/20E#0109456</t>
    </r>
  </si>
  <si>
    <r>
      <rPr>
        <sz val="10"/>
        <rFont val="Arial"/>
        <family val="2"/>
      </rPr>
      <t>TM/20E#0109459</t>
    </r>
  </si>
  <si>
    <r>
      <rPr>
        <sz val="10"/>
        <rFont val="Arial"/>
        <family val="2"/>
      </rPr>
      <t>TM/20E#0109475</t>
    </r>
  </si>
  <si>
    <r>
      <rPr>
        <sz val="10"/>
        <rFont val="Arial"/>
        <family val="2"/>
      </rPr>
      <t>TM/20E#0109514</t>
    </r>
  </si>
  <si>
    <r>
      <rPr>
        <sz val="10"/>
        <rFont val="Arial"/>
        <family val="2"/>
      </rPr>
      <t>TM/20E#0109527</t>
    </r>
  </si>
  <si>
    <r>
      <rPr>
        <sz val="10"/>
        <rFont val="Arial"/>
        <family val="2"/>
      </rPr>
      <t>TM/20E#0109541</t>
    </r>
  </si>
  <si>
    <r>
      <rPr>
        <sz val="10"/>
        <rFont val="Arial"/>
        <family val="2"/>
      </rPr>
      <t>TM/20E#0109602</t>
    </r>
  </si>
  <si>
    <r>
      <rPr>
        <sz val="10"/>
        <rFont val="Arial"/>
        <family val="2"/>
      </rPr>
      <t>TM/20E#0109607</t>
    </r>
  </si>
  <si>
    <r>
      <rPr>
        <sz val="10"/>
        <rFont val="Arial"/>
        <family val="2"/>
      </rPr>
      <t>TM/20E#0109619</t>
    </r>
  </si>
  <si>
    <r>
      <rPr>
        <sz val="10"/>
        <rFont val="Arial"/>
        <family val="2"/>
      </rPr>
      <t>TM/20E#0109656</t>
    </r>
  </si>
  <si>
    <r>
      <rPr>
        <sz val="10"/>
        <rFont val="Arial"/>
        <family val="2"/>
      </rPr>
      <t>TM/20E#0109658</t>
    </r>
  </si>
  <si>
    <r>
      <rPr>
        <sz val="10"/>
        <rFont val="Arial"/>
        <family val="2"/>
      </rPr>
      <t>TM/20E#0109706</t>
    </r>
  </si>
  <si>
    <r>
      <rPr>
        <sz val="10"/>
        <rFont val="Arial"/>
        <family val="2"/>
      </rPr>
      <t>TM/20E#0109700</t>
    </r>
  </si>
  <si>
    <r>
      <rPr>
        <sz val="10"/>
        <rFont val="Arial"/>
        <family val="2"/>
      </rPr>
      <t>TM/20E#0109711</t>
    </r>
  </si>
  <si>
    <r>
      <rPr>
        <sz val="10"/>
        <rFont val="Arial"/>
        <family val="2"/>
      </rPr>
      <t>TM/20E#0109723</t>
    </r>
  </si>
  <si>
    <r>
      <rPr>
        <sz val="10"/>
        <rFont val="Arial"/>
        <family val="2"/>
      </rPr>
      <t>TM/20E#0109734</t>
    </r>
  </si>
  <si>
    <r>
      <rPr>
        <sz val="10"/>
        <rFont val="Arial"/>
        <family val="2"/>
      </rPr>
      <t>TM/20E#0109739</t>
    </r>
  </si>
  <si>
    <r>
      <rPr>
        <sz val="10"/>
        <rFont val="Arial"/>
        <family val="2"/>
      </rPr>
      <t>TM/20E#0109735</t>
    </r>
  </si>
  <si>
    <r>
      <rPr>
        <sz val="10"/>
        <rFont val="Arial"/>
        <family val="2"/>
      </rPr>
      <t>TM/20E#0109743</t>
    </r>
  </si>
  <si>
    <r>
      <rPr>
        <sz val="10"/>
        <rFont val="Arial"/>
        <family val="2"/>
      </rPr>
      <t>TM/20E#0109757</t>
    </r>
  </si>
  <si>
    <r>
      <rPr>
        <sz val="10"/>
        <rFont val="Arial"/>
        <family val="2"/>
      </rPr>
      <t>TM/20E#0109758</t>
    </r>
  </si>
  <si>
    <r>
      <rPr>
        <sz val="10"/>
        <rFont val="Arial"/>
        <family val="2"/>
      </rPr>
      <t>TM/20E#0110317</t>
    </r>
  </si>
  <si>
    <r>
      <rPr>
        <sz val="10"/>
        <rFont val="Arial"/>
        <family val="2"/>
      </rPr>
      <t>TM/20E#0109765</t>
    </r>
  </si>
  <si>
    <r>
      <rPr>
        <sz val="10"/>
        <rFont val="Arial"/>
        <family val="2"/>
      </rPr>
      <t>TM/20E#0109807</t>
    </r>
  </si>
  <si>
    <r>
      <rPr>
        <sz val="10"/>
        <rFont val="Arial"/>
        <family val="2"/>
      </rPr>
      <t>TM/20E#0109821</t>
    </r>
  </si>
  <si>
    <r>
      <rPr>
        <sz val="10"/>
        <rFont val="Arial"/>
        <family val="2"/>
      </rPr>
      <t>TM/20E#0109850</t>
    </r>
  </si>
  <si>
    <r>
      <rPr>
        <sz val="10"/>
        <rFont val="Arial"/>
        <family val="2"/>
      </rPr>
      <t>TM/20E#0109860</t>
    </r>
  </si>
  <si>
    <r>
      <rPr>
        <sz val="10"/>
        <rFont val="Arial"/>
        <family val="2"/>
      </rPr>
      <t>TM/20E#0109861</t>
    </r>
  </si>
  <si>
    <r>
      <rPr>
        <sz val="10"/>
        <rFont val="Arial"/>
        <family val="2"/>
      </rPr>
      <t>TM/20E#0109933</t>
    </r>
  </si>
  <si>
    <r>
      <rPr>
        <sz val="10"/>
        <rFont val="Arial"/>
        <family val="2"/>
      </rPr>
      <t>TM/20E#0110017</t>
    </r>
  </si>
  <si>
    <r>
      <rPr>
        <sz val="10"/>
        <rFont val="Arial"/>
        <family val="2"/>
      </rPr>
      <t>TM/20E#0110058</t>
    </r>
  </si>
  <si>
    <r>
      <rPr>
        <sz val="10"/>
        <rFont val="Arial"/>
        <family val="2"/>
      </rPr>
      <t>TM/20E#0110059</t>
    </r>
  </si>
  <si>
    <r>
      <rPr>
        <sz val="10"/>
        <rFont val="Arial"/>
        <family val="2"/>
      </rPr>
      <t>TM/20E#0109987</t>
    </r>
  </si>
  <si>
    <r>
      <rPr>
        <sz val="10"/>
        <rFont val="Arial"/>
        <family val="2"/>
      </rPr>
      <t>TM/20E#0109990</t>
    </r>
  </si>
  <si>
    <r>
      <rPr>
        <sz val="10"/>
        <rFont val="Arial"/>
        <family val="2"/>
      </rPr>
      <t>TM/20E#0109994</t>
    </r>
  </si>
  <si>
    <r>
      <rPr>
        <sz val="10"/>
        <rFont val="Arial"/>
        <family val="2"/>
      </rPr>
      <t>TM/20E#0110000</t>
    </r>
  </si>
  <si>
    <r>
      <rPr>
        <sz val="10"/>
        <rFont val="Arial"/>
        <family val="2"/>
      </rPr>
      <t>TM/20E#0110011</t>
    </r>
  </si>
  <si>
    <r>
      <rPr>
        <sz val="10"/>
        <rFont val="Arial"/>
        <family val="2"/>
      </rPr>
      <t>TM/20E#0110018</t>
    </r>
  </si>
  <si>
    <r>
      <rPr>
        <sz val="10"/>
        <rFont val="Arial"/>
        <family val="2"/>
      </rPr>
      <t>TM/20E#0110095</t>
    </r>
  </si>
  <si>
    <r>
      <rPr>
        <sz val="10"/>
        <rFont val="Arial"/>
        <family val="2"/>
      </rPr>
      <t>TM/20E#0110125</t>
    </r>
  </si>
  <si>
    <r>
      <rPr>
        <sz val="10"/>
        <rFont val="Arial"/>
        <family val="2"/>
      </rPr>
      <t>TM/20E#0110126</t>
    </r>
  </si>
  <si>
    <r>
      <rPr>
        <sz val="10"/>
        <rFont val="Arial"/>
        <family val="2"/>
      </rPr>
      <t>TM/20E#0110130</t>
    </r>
  </si>
  <si>
    <r>
      <rPr>
        <sz val="10"/>
        <rFont val="Arial"/>
        <family val="2"/>
      </rPr>
      <t>TM/20E#0110096</t>
    </r>
  </si>
  <si>
    <r>
      <rPr>
        <sz val="10"/>
        <rFont val="Arial"/>
        <family val="2"/>
      </rPr>
      <t>TM/20E#0110100</t>
    </r>
  </si>
  <si>
    <r>
      <rPr>
        <sz val="10"/>
        <rFont val="Arial"/>
        <family val="2"/>
      </rPr>
      <t>TM/20E#0110112</t>
    </r>
  </si>
  <si>
    <r>
      <rPr>
        <sz val="10"/>
        <rFont val="Arial"/>
        <family val="2"/>
      </rPr>
      <t>TM/20E#0110120</t>
    </r>
  </si>
  <si>
    <r>
      <rPr>
        <sz val="10"/>
        <rFont val="Arial"/>
        <family val="2"/>
      </rPr>
      <t>TM/20E#0110148</t>
    </r>
  </si>
  <si>
    <r>
      <rPr>
        <sz val="10"/>
        <rFont val="Arial"/>
        <family val="2"/>
      </rPr>
      <t>TM/20E#0110163</t>
    </r>
  </si>
  <si>
    <r>
      <rPr>
        <sz val="10"/>
        <rFont val="Arial"/>
        <family val="2"/>
      </rPr>
      <t>TM/20E#0110247</t>
    </r>
  </si>
  <si>
    <r>
      <rPr>
        <sz val="10"/>
        <rFont val="Arial"/>
        <family val="2"/>
      </rPr>
      <t>TM/20E#0110210</t>
    </r>
  </si>
  <si>
    <r>
      <rPr>
        <sz val="10"/>
        <rFont val="Arial"/>
        <family val="2"/>
      </rPr>
      <t>TM/20E#0110255</t>
    </r>
  </si>
  <si>
    <r>
      <rPr>
        <sz val="10"/>
        <rFont val="Arial"/>
        <family val="2"/>
      </rPr>
      <t>TM/20E#0110243</t>
    </r>
  </si>
  <si>
    <r>
      <rPr>
        <sz val="10"/>
        <rFont val="Arial"/>
        <family val="2"/>
      </rPr>
      <t>TM/20E#0110269</t>
    </r>
  </si>
  <si>
    <r>
      <rPr>
        <sz val="10"/>
        <rFont val="Arial"/>
        <family val="2"/>
      </rPr>
      <t>TM/20E#0110295</t>
    </r>
  </si>
  <si>
    <r>
      <rPr>
        <sz val="10"/>
        <rFont val="Arial"/>
        <family val="2"/>
      </rPr>
      <t>TM/20E#0110281</t>
    </r>
  </si>
  <si>
    <r>
      <rPr>
        <sz val="10"/>
        <rFont val="Arial"/>
        <family val="2"/>
      </rPr>
      <t>TM/20E#0110289</t>
    </r>
  </si>
  <si>
    <r>
      <rPr>
        <sz val="10"/>
        <rFont val="Arial"/>
        <family val="2"/>
      </rPr>
      <t>TM/20E#0110311</t>
    </r>
  </si>
  <si>
    <r>
      <rPr>
        <sz val="10"/>
        <rFont val="Arial"/>
        <family val="2"/>
      </rPr>
      <t>TM/20E#0110312</t>
    </r>
  </si>
  <si>
    <r>
      <rPr>
        <sz val="10"/>
        <rFont val="Arial"/>
        <family val="2"/>
      </rPr>
      <t>TM/20E#0110385</t>
    </r>
  </si>
  <si>
    <r>
      <rPr>
        <sz val="10"/>
        <rFont val="Arial"/>
        <family val="2"/>
      </rPr>
      <t>TM/20E#0110422</t>
    </r>
  </si>
  <si>
    <r>
      <rPr>
        <sz val="10"/>
        <rFont val="Arial"/>
        <family val="2"/>
      </rPr>
      <t>TM/20E#0110515</t>
    </r>
  </si>
  <si>
    <r>
      <rPr>
        <sz val="10"/>
        <rFont val="Arial"/>
        <family val="2"/>
      </rPr>
      <t>31.08.2021</t>
    </r>
  </si>
  <si>
    <r>
      <rPr>
        <sz val="10"/>
        <rFont val="Arial"/>
        <family val="2"/>
      </rPr>
      <t>TM/20E#0110460</t>
    </r>
  </si>
  <si>
    <r>
      <rPr>
        <sz val="10"/>
        <rFont val="Arial"/>
        <family val="2"/>
      </rPr>
      <t>TM/20E#0110444</t>
    </r>
  </si>
  <si>
    <r>
      <rPr>
        <sz val="10"/>
        <rFont val="Arial"/>
        <family val="2"/>
      </rPr>
      <t>TM/20E#0110514</t>
    </r>
  </si>
  <si>
    <r>
      <rPr>
        <sz val="10"/>
        <rFont val="Arial"/>
        <family val="2"/>
      </rPr>
      <t>TM/20E#0110592</t>
    </r>
  </si>
  <si>
    <r>
      <rPr>
        <sz val="10"/>
        <rFont val="Arial"/>
        <family val="2"/>
      </rPr>
      <t>TM/20E#0110562</t>
    </r>
  </si>
  <si>
    <r>
      <rPr>
        <sz val="10"/>
        <rFont val="Arial"/>
        <family val="2"/>
      </rPr>
      <t>TM/20E#0110580</t>
    </r>
  </si>
  <si>
    <r>
      <rPr>
        <sz val="10"/>
        <rFont val="Arial"/>
        <family val="2"/>
      </rPr>
      <t>TM/20E#0110584</t>
    </r>
  </si>
  <si>
    <r>
      <rPr>
        <sz val="10"/>
        <rFont val="Arial"/>
        <family val="2"/>
      </rPr>
      <t>TM/20E#0110591</t>
    </r>
  </si>
  <si>
    <r>
      <rPr>
        <sz val="10"/>
        <rFont val="Arial"/>
        <family val="2"/>
      </rPr>
      <t>TM/20E#0110681</t>
    </r>
  </si>
  <si>
    <r>
      <rPr>
        <sz val="10"/>
        <rFont val="Arial"/>
        <family val="2"/>
      </rPr>
      <t>TM/20E#0110693</t>
    </r>
  </si>
  <si>
    <r>
      <rPr>
        <sz val="10"/>
        <rFont val="Arial"/>
        <family val="2"/>
      </rPr>
      <t>TM/20E#0110729</t>
    </r>
  </si>
  <si>
    <r>
      <rPr>
        <sz val="10"/>
        <rFont val="Arial"/>
        <family val="2"/>
      </rPr>
      <t>TM/20E#0110812</t>
    </r>
  </si>
  <si>
    <r>
      <rPr>
        <sz val="10"/>
        <rFont val="Arial"/>
        <family val="2"/>
      </rPr>
      <t>TM/20E#0110814</t>
    </r>
  </si>
  <si>
    <r>
      <rPr>
        <sz val="10"/>
        <rFont val="Arial"/>
        <family val="2"/>
      </rPr>
      <t>TM/20E#0111035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</si>
  <si>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</si>
  <si>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TM/20E#0110935</t>
    </r>
  </si>
  <si>
    <r>
      <rPr>
        <sz val="10"/>
        <rFont val="Arial"/>
        <family val="2"/>
      </rPr>
      <t>TM/20E#0110960</t>
    </r>
  </si>
  <si>
    <r>
      <rPr>
        <sz val="10"/>
        <rFont val="Arial"/>
        <family val="2"/>
      </rPr>
      <t>TM/20E#0110961</t>
    </r>
  </si>
  <si>
    <r>
      <rPr>
        <sz val="10"/>
        <rFont val="Arial"/>
        <family val="2"/>
      </rPr>
      <t>TM/20E#0111047</t>
    </r>
  </si>
  <si>
    <r>
      <rPr>
        <sz val="10"/>
        <rFont val="Arial"/>
        <family val="2"/>
      </rPr>
      <t>TM/20E#0111009</t>
    </r>
  </si>
  <si>
    <r>
      <rPr>
        <sz val="10"/>
        <rFont val="Arial"/>
        <family val="2"/>
      </rPr>
      <t>TM/20E#0110967</t>
    </r>
  </si>
  <si>
    <r>
      <rPr>
        <sz val="10"/>
        <rFont val="Arial"/>
        <family val="2"/>
      </rPr>
      <t>TM/20E#0110979</t>
    </r>
  </si>
  <si>
    <r>
      <rPr>
        <sz val="10"/>
        <rFont val="Arial"/>
        <family val="2"/>
      </rPr>
      <t>TM/20E#0111012</t>
    </r>
  </si>
  <si>
    <r>
      <rPr>
        <sz val="10"/>
        <rFont val="Arial"/>
        <family val="2"/>
      </rPr>
      <t>TM/20E#0111656</t>
    </r>
  </si>
  <si>
    <r>
      <rPr>
        <sz val="10"/>
        <rFont val="Arial"/>
        <family val="2"/>
      </rPr>
      <t>TM/20E#0111029</t>
    </r>
  </si>
  <si>
    <r>
      <rPr>
        <sz val="10"/>
        <rFont val="Arial"/>
        <family val="2"/>
      </rPr>
      <t>TM/20E#0111043</t>
    </r>
  </si>
  <si>
    <r>
      <rPr>
        <sz val="10"/>
        <rFont val="Arial"/>
        <family val="2"/>
      </rPr>
      <t>TM/20E#0111051</t>
    </r>
  </si>
  <si>
    <r>
      <rPr>
        <sz val="10"/>
        <rFont val="Arial"/>
        <family val="2"/>
      </rPr>
      <t>TM/20E#0111061</t>
    </r>
  </si>
  <si>
    <r>
      <rPr>
        <sz val="10"/>
        <rFont val="Arial"/>
        <family val="2"/>
      </rPr>
      <t>TM/20E#0111060</t>
    </r>
  </si>
  <si>
    <r>
      <rPr>
        <sz val="10"/>
        <rFont val="Arial"/>
        <family val="2"/>
      </rPr>
      <t>TM/20E#0111930</t>
    </r>
  </si>
  <si>
    <r>
      <rPr>
        <sz val="10"/>
        <rFont val="Arial"/>
        <family val="2"/>
      </rPr>
      <t>TM/20E#0111065</t>
    </r>
  </si>
  <si>
    <r>
      <rPr>
        <sz val="10"/>
        <rFont val="Arial"/>
        <family val="2"/>
      </rPr>
      <t>TM/20E#0111069</t>
    </r>
  </si>
  <si>
    <r>
      <rPr>
        <sz val="10"/>
        <rFont val="Arial"/>
        <family val="2"/>
      </rPr>
      <t>TM/20E#0110821</t>
    </r>
  </si>
  <si>
    <r>
      <rPr>
        <sz val="10"/>
        <rFont val="Arial"/>
        <family val="2"/>
      </rPr>
      <t>TM/20E#0110800</t>
    </r>
  </si>
  <si>
    <r>
      <rPr>
        <sz val="10"/>
        <rFont val="Arial"/>
        <family val="2"/>
      </rPr>
      <t>TM/20E#0110920</t>
    </r>
  </si>
  <si>
    <r>
      <rPr>
        <sz val="10"/>
        <rFont val="Arial"/>
        <family val="2"/>
      </rPr>
      <t>TM/20E#0111099</t>
    </r>
  </si>
  <si>
    <r>
      <rPr>
        <sz val="10"/>
        <rFont val="Arial"/>
        <family val="2"/>
      </rPr>
      <t>TM/20E#0111123</t>
    </r>
  </si>
  <si>
    <r>
      <rPr>
        <sz val="10"/>
        <rFont val="Arial"/>
        <family val="2"/>
      </rPr>
      <t>TM/20E#0111240</t>
    </r>
  </si>
  <si>
    <r>
      <rPr>
        <sz val="10"/>
        <rFont val="Arial"/>
        <family val="2"/>
      </rPr>
      <t>TM/20E#0111160</t>
    </r>
  </si>
  <si>
    <r>
      <rPr>
        <sz val="10"/>
        <rFont val="Arial"/>
        <family val="2"/>
      </rPr>
      <t>TM/20E#0111325</t>
    </r>
  </si>
  <si>
    <r>
      <rPr>
        <sz val="10"/>
        <rFont val="Arial"/>
        <family val="2"/>
      </rPr>
      <t>TM/20E#0111261</t>
    </r>
  </si>
  <si>
    <r>
      <rPr>
        <sz val="10"/>
        <rFont val="Arial"/>
        <family val="2"/>
      </rPr>
      <t>TM/20E#0111162</t>
    </r>
  </si>
  <si>
    <r>
      <rPr>
        <sz val="10"/>
        <rFont val="Arial"/>
        <family val="2"/>
      </rPr>
      <t>TM/20E#0111168</t>
    </r>
  </si>
  <si>
    <r>
      <rPr>
        <sz val="10"/>
        <rFont val="Arial"/>
        <family val="2"/>
      </rPr>
      <t>TM/20E#0111230</t>
    </r>
  </si>
  <si>
    <r>
      <rPr>
        <sz val="10"/>
        <rFont val="Arial"/>
        <family val="2"/>
      </rPr>
      <t>TM/20E#0111252</t>
    </r>
  </si>
  <si>
    <r>
      <rPr>
        <sz val="10"/>
        <rFont val="Arial"/>
        <family val="2"/>
      </rPr>
      <t>TM/20E#0111352</t>
    </r>
  </si>
  <si>
    <r>
      <rPr>
        <sz val="10"/>
        <rFont val="Arial"/>
        <family val="2"/>
      </rPr>
      <t>TM/20E#0111246</t>
    </r>
  </si>
  <si>
    <r>
      <rPr>
        <sz val="10"/>
        <rFont val="Arial"/>
        <family val="2"/>
      </rPr>
      <t>TM/20E#0111195</t>
    </r>
  </si>
  <si>
    <r>
      <rPr>
        <sz val="10"/>
        <rFont val="Arial"/>
        <family val="2"/>
      </rPr>
      <t>TM/20E#0111281</t>
    </r>
  </si>
  <si>
    <r>
      <rPr>
        <sz val="10"/>
        <rFont val="Arial"/>
        <family val="2"/>
      </rPr>
      <t>TM/20E#0111345</t>
    </r>
  </si>
  <si>
    <r>
      <rPr>
        <sz val="10"/>
        <rFont val="Arial"/>
        <family val="2"/>
      </rPr>
      <t>TM/20E#0111291</t>
    </r>
  </si>
  <si>
    <r>
      <rPr>
        <sz val="10"/>
        <rFont val="Arial"/>
        <family val="2"/>
      </rPr>
      <t>TM/20E#0111245</t>
    </r>
  </si>
  <si>
    <r>
      <rPr>
        <sz val="10"/>
        <rFont val="Arial"/>
        <family val="2"/>
      </rPr>
      <t>TM/20E#0111224</t>
    </r>
  </si>
  <si>
    <r>
      <rPr>
        <sz val="10"/>
        <rFont val="Arial"/>
        <family val="2"/>
      </rPr>
      <t>TM/20E#0111376</t>
    </r>
  </si>
  <si>
    <r>
      <rPr>
        <sz val="10"/>
        <rFont val="Arial"/>
        <family val="2"/>
      </rPr>
      <t>TM/20E#0111393</t>
    </r>
  </si>
  <si>
    <r>
      <rPr>
        <sz val="10"/>
        <rFont val="Arial"/>
        <family val="2"/>
      </rPr>
      <t>TM/20E#0111473</t>
    </r>
  </si>
  <si>
    <r>
      <rPr>
        <sz val="10"/>
        <rFont val="Arial"/>
        <family val="2"/>
      </rPr>
      <t>TM/20E#0111431</t>
    </r>
  </si>
  <si>
    <r>
      <rPr>
        <sz val="10"/>
        <rFont val="Arial"/>
        <family val="2"/>
      </rPr>
      <t>TM/20E#0111609</t>
    </r>
  </si>
  <si>
    <r>
      <rPr>
        <sz val="10"/>
        <rFont val="Arial"/>
        <family val="2"/>
      </rPr>
      <t>TM/20E#0112059</t>
    </r>
  </si>
  <si>
    <r>
      <rPr>
        <sz val="10"/>
        <rFont val="Arial"/>
        <family val="2"/>
      </rPr>
      <t>TM/20E#0112060</t>
    </r>
  </si>
  <si>
    <r>
      <rPr>
        <sz val="10"/>
        <rFont val="Arial"/>
        <family val="2"/>
      </rPr>
      <t>TM/20E#0111669</t>
    </r>
  </si>
  <si>
    <r>
      <rPr>
        <sz val="10"/>
        <rFont val="Arial"/>
        <family val="2"/>
      </rPr>
      <t>TM/20E#0111670</t>
    </r>
  </si>
  <si>
    <r>
      <rPr>
        <sz val="10"/>
        <rFont val="Arial"/>
        <family val="2"/>
      </rPr>
      <t>TM/20E#0111466</t>
    </r>
  </si>
  <si>
    <r>
      <rPr>
        <sz val="10"/>
        <rFont val="Arial"/>
        <family val="2"/>
      </rPr>
      <t>TM/20E#0111489</t>
    </r>
  </si>
  <si>
    <r>
      <rPr>
        <sz val="10"/>
        <rFont val="Arial"/>
        <family val="2"/>
      </rPr>
      <t>TM/20E#0111630</t>
    </r>
  </si>
  <si>
    <r>
      <rPr>
        <sz val="10"/>
        <rFont val="Arial"/>
        <family val="2"/>
      </rPr>
      <t>TM/20E#0111780</t>
    </r>
  </si>
  <si>
    <r>
      <rPr>
        <sz val="10"/>
        <rFont val="Arial"/>
        <family val="2"/>
      </rPr>
      <t>TM/20E#0112066</t>
    </r>
  </si>
  <si>
    <r>
      <rPr>
        <sz val="10"/>
        <rFont val="Arial"/>
        <family val="2"/>
      </rPr>
      <t>TM/20E#0111590</t>
    </r>
  </si>
  <si>
    <r>
      <rPr>
        <sz val="10"/>
        <rFont val="Arial"/>
        <family val="2"/>
      </rPr>
      <t>TM/20E#0111595</t>
    </r>
  </si>
  <si>
    <r>
      <rPr>
        <sz val="10"/>
        <rFont val="Arial"/>
        <family val="2"/>
      </rPr>
      <t>TM/20E#0111644</t>
    </r>
  </si>
  <si>
    <r>
      <rPr>
        <sz val="10"/>
        <rFont val="Arial"/>
        <family val="2"/>
      </rPr>
      <t>TM/20E#0111646</t>
    </r>
  </si>
  <si>
    <r>
      <rPr>
        <sz val="10"/>
        <rFont val="Arial"/>
        <family val="2"/>
      </rPr>
      <t>TM/20E#0111680</t>
    </r>
  </si>
  <si>
    <r>
      <rPr>
        <sz val="10"/>
        <rFont val="Arial"/>
        <family val="2"/>
      </rPr>
      <t>TM/20E#0111784</t>
    </r>
  </si>
  <si>
    <r>
      <rPr>
        <sz val="10"/>
        <rFont val="Arial"/>
        <family val="2"/>
      </rPr>
      <t>TM/20E#0111740</t>
    </r>
  </si>
  <si>
    <r>
      <rPr>
        <sz val="10"/>
        <rFont val="Arial"/>
        <family val="2"/>
      </rPr>
      <t>TM/20E#0111751</t>
    </r>
  </si>
  <si>
    <r>
      <rPr>
        <sz val="10"/>
        <rFont val="Arial"/>
        <family val="2"/>
      </rPr>
      <t>TM/20E#0111790</t>
    </r>
  </si>
  <si>
    <r>
      <rPr>
        <sz val="10"/>
        <rFont val="Arial"/>
        <family val="2"/>
      </rPr>
      <t>TM/20E#0111866</t>
    </r>
  </si>
  <si>
    <r>
      <rPr>
        <sz val="10"/>
        <rFont val="Arial"/>
        <family val="2"/>
      </rPr>
      <t>TM/20E#0111832</t>
    </r>
  </si>
  <si>
    <r>
      <rPr>
        <sz val="10"/>
        <rFont val="Arial"/>
        <family val="2"/>
      </rPr>
      <t>TM/20E#0111942</t>
    </r>
  </si>
  <si>
    <r>
      <rPr>
        <sz val="10"/>
        <rFont val="Arial"/>
        <family val="2"/>
      </rPr>
      <t>TM/20E#0112002</t>
    </r>
  </si>
  <si>
    <r>
      <rPr>
        <sz val="10"/>
        <rFont val="Arial"/>
        <family val="2"/>
      </rPr>
      <t>TM/20E#0112033</t>
    </r>
  </si>
  <si>
    <r>
      <rPr>
        <sz val="10"/>
        <rFont val="Arial"/>
        <family val="2"/>
      </rPr>
      <t>TM/20E#0112048</t>
    </r>
  </si>
  <si>
    <r>
      <rPr>
        <sz val="10"/>
        <rFont val="Arial"/>
        <family val="2"/>
      </rPr>
      <t>TM/20E#0112166</t>
    </r>
  </si>
  <si>
    <r>
      <rPr>
        <sz val="10"/>
        <rFont val="Arial"/>
        <family val="2"/>
      </rPr>
      <t>TM/20E#0112155</t>
    </r>
  </si>
  <si>
    <r>
      <rPr>
        <sz val="10"/>
        <rFont val="Arial"/>
        <family val="2"/>
      </rPr>
      <t>TM/20E#0112040</t>
    </r>
  </si>
  <si>
    <r>
      <rPr>
        <sz val="10"/>
        <rFont val="Arial"/>
        <family val="2"/>
      </rPr>
      <t>TM/20E#0112049</t>
    </r>
  </si>
  <si>
    <r>
      <rPr>
        <sz val="10"/>
        <rFont val="Arial"/>
        <family val="2"/>
      </rPr>
      <t>TM/20E#0112125</t>
    </r>
  </si>
  <si>
    <r>
      <rPr>
        <sz val="10"/>
        <rFont val="Arial"/>
        <family val="2"/>
      </rPr>
      <t>TM/20E#0112088</t>
    </r>
  </si>
  <si>
    <r>
      <rPr>
        <sz val="10"/>
        <rFont val="Arial"/>
        <family val="2"/>
      </rPr>
      <t>TM/20E#0112185</t>
    </r>
  </si>
  <si>
    <r>
      <rPr>
        <sz val="10"/>
        <rFont val="Arial"/>
        <family val="2"/>
      </rPr>
      <t>TM/20E#0112096</t>
    </r>
  </si>
  <si>
    <r>
      <rPr>
        <sz val="10"/>
        <rFont val="Arial"/>
        <family val="2"/>
      </rPr>
      <t>TM/20E#0112197</t>
    </r>
  </si>
  <si>
    <r>
      <rPr>
        <sz val="10"/>
        <rFont val="Arial"/>
        <family val="2"/>
      </rPr>
      <t>TM/20E#0112186</t>
    </r>
  </si>
  <si>
    <r>
      <rPr>
        <sz val="10"/>
        <rFont val="Arial"/>
        <family val="2"/>
      </rPr>
      <t>TM/20E#0112219</t>
    </r>
  </si>
  <si>
    <r>
      <rPr>
        <sz val="10"/>
        <rFont val="Arial"/>
        <family val="2"/>
      </rPr>
      <t>TM/20E#0112174</t>
    </r>
  </si>
  <si>
    <r>
      <rPr>
        <sz val="10"/>
        <rFont val="Arial"/>
        <family val="2"/>
      </rPr>
      <t>TM/20E#0112210</t>
    </r>
  </si>
  <si>
    <r>
      <rPr>
        <sz val="10"/>
        <rFont val="Arial"/>
        <family val="2"/>
      </rPr>
      <t>TM/20E#0112225</t>
    </r>
  </si>
  <si>
    <r>
      <rPr>
        <sz val="10"/>
        <rFont val="Arial"/>
        <family val="2"/>
      </rPr>
      <t>TM/20E#0112226</t>
    </r>
  </si>
  <si>
    <t>LỌC</t>
  </si>
  <si>
    <t>0006012</t>
  </si>
  <si>
    <r>
      <rPr>
        <sz val="10"/>
        <color rgb="FF000000"/>
        <rFont val="Arial"/>
        <family val="2"/>
      </rPr>
      <t>5103130314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  <family val="2"/>
      </rPr>
      <t>NT/21E#0003392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  <family val="2"/>
      </rPr>
      <t>18.06.2021</t>
    </r>
  </si>
  <si>
    <t>0003392</t>
  </si>
  <si>
    <r>
      <rPr>
        <sz val="10"/>
        <color rgb="FF000000"/>
        <rFont val="Arial"/>
        <family val="2"/>
      </rPr>
      <t>5103288995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  <family val="2"/>
      </rPr>
      <t>NT/21E#0003909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  <family val="2"/>
      </rPr>
      <t>28.06.2021</t>
    </r>
  </si>
  <si>
    <t>0003909</t>
  </si>
  <si>
    <r>
      <rPr>
        <sz val="10"/>
        <color rgb="FF000000"/>
        <rFont val="Arial"/>
        <family val="2"/>
      </rPr>
      <t>5103683722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  <family val="2"/>
      </rPr>
      <t>NT/21E#0005738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  <family val="2"/>
      </rPr>
      <t>19.07.2021</t>
    </r>
  </si>
  <si>
    <r>
      <rPr>
        <sz val="10"/>
        <color rgb="FF000000"/>
        <rFont val="Arial"/>
        <family val="2"/>
      </rPr>
      <t>5103687608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  <family val="2"/>
      </rPr>
      <t>NT/21E#0005559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  <family val="2"/>
      </rPr>
      <t>16.07.2021</t>
    </r>
  </si>
  <si>
    <r>
      <rPr>
        <sz val="10"/>
        <color rgb="FF000000"/>
        <rFont val="Arial"/>
        <family val="2"/>
      </rPr>
      <t>5103687609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  <family val="2"/>
      </rPr>
      <t>NT/21E#0005562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  <family val="2"/>
      </rPr>
      <t>16.07.2021</t>
    </r>
  </si>
  <si>
    <r>
      <rPr>
        <sz val="10"/>
        <color rgb="FF000000"/>
        <rFont val="Arial"/>
        <family val="2"/>
      </rPr>
      <t>5103687611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  <family val="2"/>
      </rPr>
      <t>NT/21E#0005690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  <family val="2"/>
      </rPr>
      <t>19.07.2021</t>
    </r>
  </si>
  <si>
    <r>
      <rPr>
        <sz val="10"/>
        <color rgb="FF000000"/>
        <rFont val="Arial"/>
        <family val="2"/>
      </rPr>
      <t>5103687612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  <family val="2"/>
      </rPr>
      <t>NT/21E#0005691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  <family val="2"/>
      </rPr>
      <t>19.07.2021</t>
    </r>
  </si>
  <si>
    <r>
      <rPr>
        <sz val="10"/>
        <color rgb="FF000000"/>
        <rFont val="Arial"/>
        <family val="2"/>
      </rPr>
      <t>5103687613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  <family val="2"/>
      </rPr>
      <t>NT/21E#0005692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  <family val="2"/>
      </rPr>
      <t>19.07.2021</t>
    </r>
  </si>
  <si>
    <r>
      <rPr>
        <sz val="10"/>
        <color rgb="FF000000"/>
        <rFont val="Arial"/>
        <family val="2"/>
      </rPr>
      <t>5103690802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  <family val="2"/>
      </rPr>
      <t>NT/21E#0005660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  <family val="2"/>
      </rPr>
      <t>19.07.2021</t>
    </r>
  </si>
  <si>
    <r>
      <rPr>
        <sz val="10"/>
        <color rgb="FF000000"/>
        <rFont val="Arial"/>
        <family val="2"/>
      </rPr>
      <t>5103690803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  <family val="2"/>
      </rPr>
      <t>NT/21E#0005661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  <family val="2"/>
      </rPr>
      <t>19.07.2021</t>
    </r>
  </si>
  <si>
    <r>
      <rPr>
        <sz val="10"/>
        <color rgb="FF000000"/>
        <rFont val="Arial"/>
        <family val="2"/>
      </rPr>
      <t>5103690804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  <family val="2"/>
      </rPr>
      <t>NT/21E#0005662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  <family val="2"/>
      </rPr>
      <t>19.07.2021</t>
    </r>
  </si>
  <si>
    <r>
      <rPr>
        <sz val="10"/>
        <color rgb="FF000000"/>
        <rFont val="Arial"/>
        <family val="2"/>
      </rPr>
      <t>NT/21E#0005538</t>
    </r>
  </si>
  <si>
    <r>
      <rPr>
        <sz val="10"/>
        <rFont val="Arial"/>
        <family val="2"/>
      </rPr>
      <t>15.07.2021</t>
    </r>
  </si>
  <si>
    <r>
      <rPr>
        <sz val="10"/>
        <color rgb="FF000000"/>
        <rFont val="Arial"/>
        <family val="2"/>
      </rPr>
      <t>NT/21E#0005560</t>
    </r>
  </si>
  <si>
    <r>
      <rPr>
        <sz val="10"/>
        <rFont val="Arial"/>
        <family val="2"/>
      </rPr>
      <t>16.07.2021</t>
    </r>
  </si>
  <si>
    <r>
      <rPr>
        <sz val="10"/>
        <color rgb="FF000000"/>
        <rFont val="Arial"/>
        <family val="2"/>
      </rPr>
      <t>NT/21E#0005557</t>
    </r>
  </si>
  <si>
    <r>
      <rPr>
        <sz val="10"/>
        <color rgb="FF000000"/>
        <rFont val="Arial"/>
        <family val="2"/>
      </rPr>
      <t>NT/21E#0005666</t>
    </r>
  </si>
  <si>
    <r>
      <rPr>
        <sz val="10"/>
        <rFont val="Arial"/>
        <family val="2"/>
      </rPr>
      <t>19.07.2021</t>
    </r>
  </si>
  <si>
    <r>
      <rPr>
        <sz val="10"/>
        <color rgb="FF000000"/>
        <rFont val="Arial"/>
        <family val="2"/>
      </rPr>
      <t>NT/21E#0005672</t>
    </r>
  </si>
  <si>
    <r>
      <rPr>
        <sz val="10"/>
        <color rgb="FF000000"/>
        <rFont val="Arial"/>
        <family val="2"/>
      </rPr>
      <t>NT/21E#0005680</t>
    </r>
  </si>
  <si>
    <r>
      <rPr>
        <sz val="10"/>
        <color rgb="FF000000"/>
        <rFont val="Arial"/>
        <family val="2"/>
      </rPr>
      <t>NT/21E#0005685</t>
    </r>
  </si>
  <si>
    <r>
      <rPr>
        <sz val="10"/>
        <color rgb="FF000000"/>
        <rFont val="Arial"/>
        <family val="2"/>
      </rPr>
      <t>NT/21E#0005697</t>
    </r>
  </si>
  <si>
    <r>
      <rPr>
        <sz val="10"/>
        <color rgb="FF000000"/>
        <rFont val="Arial"/>
        <family val="2"/>
      </rPr>
      <t>NT/21E#0005699</t>
    </r>
  </si>
  <si>
    <r>
      <rPr>
        <sz val="10"/>
        <color rgb="FF000000"/>
        <rFont val="Arial"/>
        <family val="2"/>
      </rPr>
      <t>NT/21E#0005700</t>
    </r>
  </si>
  <si>
    <r>
      <rPr>
        <sz val="10"/>
        <color rgb="FF000000"/>
        <rFont val="Arial"/>
        <family val="2"/>
      </rPr>
      <t>NT/21E#0005705</t>
    </r>
  </si>
  <si>
    <r>
      <rPr>
        <sz val="10"/>
        <color rgb="FF000000"/>
        <rFont val="Arial"/>
        <family val="2"/>
      </rPr>
      <t>NT/21E#0005730</t>
    </r>
  </si>
  <si>
    <r>
      <rPr>
        <sz val="10"/>
        <color rgb="FF000000"/>
        <rFont val="Arial"/>
        <family val="2"/>
      </rPr>
      <t>NT/21E#0005733</t>
    </r>
  </si>
  <si>
    <r>
      <rPr>
        <sz val="10"/>
        <color rgb="FF000000"/>
        <rFont val="Arial"/>
        <family val="2"/>
      </rPr>
      <t>NT/21E#0005739</t>
    </r>
  </si>
  <si>
    <r>
      <rPr>
        <sz val="10"/>
        <color rgb="FF000000"/>
        <rFont val="Arial"/>
        <family val="2"/>
      </rPr>
      <t>NT/21E#0005740</t>
    </r>
  </si>
  <si>
    <r>
      <rPr>
        <sz val="10"/>
        <color rgb="FF000000"/>
        <rFont val="Arial"/>
        <family val="2"/>
      </rPr>
      <t>NT/21E#0005743</t>
    </r>
  </si>
  <si>
    <r>
      <rPr>
        <sz val="10"/>
        <color rgb="FF000000"/>
        <rFont val="Arial"/>
        <family val="2"/>
      </rPr>
      <t>NT/21E#0005747</t>
    </r>
  </si>
  <si>
    <r>
      <rPr>
        <sz val="10"/>
        <color rgb="FF000000"/>
        <rFont val="Arial"/>
        <family val="2"/>
      </rPr>
      <t>NT/21E#0005724</t>
    </r>
  </si>
  <si>
    <r>
      <rPr>
        <sz val="10"/>
        <color rgb="FF000000"/>
        <rFont val="Arial"/>
        <family val="2"/>
      </rPr>
      <t>NT/21E#0005674</t>
    </r>
  </si>
  <si>
    <r>
      <rPr>
        <sz val="10"/>
        <color rgb="FF000000"/>
        <rFont val="Arial"/>
        <family val="2"/>
      </rPr>
      <t>NT/21E#0005675</t>
    </r>
  </si>
  <si>
    <r>
      <rPr>
        <sz val="10"/>
        <color rgb="FF000000"/>
        <rFont val="Arial"/>
        <family val="2"/>
      </rPr>
      <t>NT/21E#0005676</t>
    </r>
  </si>
  <si>
    <r>
      <rPr>
        <sz val="10"/>
        <color rgb="FF000000"/>
        <rFont val="Arial"/>
        <family val="2"/>
      </rPr>
      <t>NT/21E#0005433</t>
    </r>
  </si>
  <si>
    <r>
      <rPr>
        <sz val="10"/>
        <color rgb="FF000000"/>
        <rFont val="Arial"/>
        <family val="2"/>
      </rPr>
      <t>NT/21E#0005539</t>
    </r>
  </si>
  <si>
    <r>
      <rPr>
        <sz val="10"/>
        <color rgb="FF000000"/>
        <rFont val="Arial"/>
        <family val="2"/>
      </rPr>
      <t>NT/21E#0005720</t>
    </r>
  </si>
  <si>
    <r>
      <rPr>
        <sz val="10"/>
        <color rgb="FF000000"/>
        <rFont val="Arial"/>
        <family val="2"/>
      </rPr>
      <t>NT/21E#0005710</t>
    </r>
  </si>
  <si>
    <r>
      <rPr>
        <sz val="10"/>
        <color rgb="FF000000"/>
        <rFont val="Arial"/>
        <family val="2"/>
      </rPr>
      <t>NT/21E#0005711</t>
    </r>
  </si>
  <si>
    <r>
      <rPr>
        <sz val="10"/>
        <color rgb="FF000000"/>
        <rFont val="Arial"/>
        <family val="2"/>
      </rPr>
      <t>NT/21E#0005712</t>
    </r>
  </si>
  <si>
    <r>
      <rPr>
        <sz val="10"/>
        <color rgb="FF000000"/>
        <rFont val="Arial"/>
        <family val="2"/>
      </rPr>
      <t>NT/21E#0005721</t>
    </r>
  </si>
  <si>
    <r>
      <rPr>
        <sz val="10"/>
        <color rgb="FF000000"/>
        <rFont val="Arial"/>
        <family val="2"/>
      </rPr>
      <t>NT/21E#0005722</t>
    </r>
  </si>
  <si>
    <r>
      <rPr>
        <sz val="10"/>
        <color rgb="FF000000"/>
        <rFont val="Arial"/>
        <family val="2"/>
      </rPr>
      <t>NT/21E#0005686</t>
    </r>
  </si>
  <si>
    <r>
      <rPr>
        <sz val="10"/>
        <color rgb="FF000000"/>
        <rFont val="Arial"/>
        <family val="2"/>
      </rPr>
      <t>NT/21E#0005688</t>
    </r>
  </si>
  <si>
    <r>
      <rPr>
        <sz val="10"/>
        <color rgb="FF000000"/>
        <rFont val="Arial"/>
        <family val="2"/>
      </rPr>
      <t>NT/21E#0005696</t>
    </r>
  </si>
  <si>
    <r>
      <rPr>
        <sz val="10"/>
        <color rgb="FF000000"/>
        <rFont val="Arial"/>
        <family val="2"/>
      </rPr>
      <t>NT/21E#0005702</t>
    </r>
  </si>
  <si>
    <r>
      <rPr>
        <sz val="10"/>
        <color rgb="FF000000"/>
        <rFont val="Arial"/>
        <family val="2"/>
      </rPr>
      <t>NT/21E#0005704</t>
    </r>
  </si>
  <si>
    <r>
      <rPr>
        <sz val="10"/>
        <color rgb="FF000000"/>
        <rFont val="Arial"/>
        <family val="2"/>
      </rPr>
      <t>NT/21E#0005726</t>
    </r>
  </si>
  <si>
    <r>
      <rPr>
        <sz val="10"/>
        <color rgb="FF000000"/>
        <rFont val="Arial"/>
        <family val="2"/>
      </rPr>
      <t>NT/21E#0005654</t>
    </r>
  </si>
  <si>
    <r>
      <rPr>
        <sz val="10"/>
        <color rgb="FF000000"/>
        <rFont val="Arial"/>
        <family val="2"/>
      </rPr>
      <t>NT/21E#0005663</t>
    </r>
  </si>
  <si>
    <r>
      <rPr>
        <sz val="10"/>
        <color rgb="FF000000"/>
        <rFont val="Arial"/>
        <family val="2"/>
      </rPr>
      <t>NT/21E#0005670</t>
    </r>
  </si>
  <si>
    <r>
      <rPr>
        <sz val="10"/>
        <color rgb="FF000000"/>
        <rFont val="Arial"/>
        <family val="2"/>
      </rPr>
      <t>NT/21E#0005671</t>
    </r>
  </si>
  <si>
    <r>
      <rPr>
        <sz val="10"/>
        <color rgb="FF000000"/>
        <rFont val="Arial"/>
        <family val="2"/>
      </rPr>
      <t>NT/21E#0005684</t>
    </r>
  </si>
  <si>
    <r>
      <rPr>
        <sz val="10"/>
        <color rgb="FF000000"/>
        <rFont val="Arial"/>
        <family val="2"/>
      </rPr>
      <t>NT/21E#0005698</t>
    </r>
  </si>
  <si>
    <r>
      <rPr>
        <sz val="10"/>
        <color rgb="FF000000"/>
        <rFont val="Arial"/>
        <family val="2"/>
      </rPr>
      <t>NT/21E#0005736</t>
    </r>
  </si>
  <si>
    <r>
      <rPr>
        <sz val="10"/>
        <color rgb="FF000000"/>
        <rFont val="Arial"/>
        <family val="2"/>
      </rPr>
      <t>NT/21E#0005561</t>
    </r>
  </si>
  <si>
    <r>
      <rPr>
        <sz val="10"/>
        <color rgb="FF000000"/>
        <rFont val="Arial"/>
        <family val="2"/>
      </rPr>
      <t>NT/21E#0005558</t>
    </r>
  </si>
  <si>
    <r>
      <rPr>
        <sz val="10"/>
        <color rgb="FF000000"/>
        <rFont val="Arial"/>
        <family val="2"/>
      </rPr>
      <t>NT/21E#0005566</t>
    </r>
  </si>
  <si>
    <r>
      <rPr>
        <sz val="10"/>
        <color rgb="FF000000"/>
        <rFont val="Arial"/>
        <family val="2"/>
      </rPr>
      <t>NT/21E#0005600</t>
    </r>
  </si>
  <si>
    <r>
      <rPr>
        <sz val="10"/>
        <color rgb="FF000000"/>
        <rFont val="Arial"/>
        <family val="2"/>
      </rPr>
      <t>NT/21E#0005737</t>
    </r>
  </si>
  <si>
    <r>
      <rPr>
        <sz val="10"/>
        <color rgb="FF000000"/>
        <rFont val="Arial"/>
        <family val="2"/>
      </rPr>
      <t>NT/21E#0005727</t>
    </r>
  </si>
  <si>
    <r>
      <rPr>
        <sz val="10"/>
        <color rgb="FF000000"/>
        <rFont val="Arial"/>
        <family val="2"/>
      </rPr>
      <t>NT/21E#0005708</t>
    </r>
  </si>
  <si>
    <r>
      <rPr>
        <sz val="10"/>
        <color rgb="FF000000"/>
        <rFont val="Arial"/>
        <family val="2"/>
      </rPr>
      <t>NT/21E#0005709</t>
    </r>
  </si>
  <si>
    <r>
      <rPr>
        <sz val="10"/>
        <color rgb="FF000000"/>
        <rFont val="Arial"/>
        <family val="2"/>
      </rPr>
      <t>NT/21E#0005713</t>
    </r>
  </si>
  <si>
    <r>
      <rPr>
        <sz val="10"/>
        <color rgb="FF000000"/>
        <rFont val="Arial"/>
        <family val="2"/>
      </rPr>
      <t>NT/21E#0005714</t>
    </r>
  </si>
  <si>
    <r>
      <rPr>
        <sz val="10"/>
        <color rgb="FF000000"/>
        <rFont val="Arial"/>
        <family val="2"/>
      </rPr>
      <t>NT/21E#0005715</t>
    </r>
  </si>
  <si>
    <r>
      <rPr>
        <sz val="10"/>
        <color rgb="FF000000"/>
        <rFont val="Arial"/>
        <family val="2"/>
      </rPr>
      <t>NT/21E#0005717</t>
    </r>
  </si>
  <si>
    <r>
      <rPr>
        <sz val="10"/>
        <color rgb="FF000000"/>
        <rFont val="Arial"/>
        <family val="2"/>
      </rPr>
      <t>NT/21E#0005682</t>
    </r>
  </si>
  <si>
    <r>
      <rPr>
        <sz val="10"/>
        <color rgb="FF000000"/>
        <rFont val="Arial"/>
        <family val="2"/>
      </rPr>
      <t>NT/21E#0005683</t>
    </r>
  </si>
  <si>
    <r>
      <rPr>
        <sz val="10"/>
        <color rgb="FF000000"/>
        <rFont val="Arial"/>
        <family val="2"/>
      </rPr>
      <t>NT/21E#0005695</t>
    </r>
  </si>
  <si>
    <r>
      <rPr>
        <sz val="10"/>
        <color rgb="FF000000"/>
        <rFont val="Arial"/>
        <family val="2"/>
      </rPr>
      <t>NT/21E#0005703</t>
    </r>
  </si>
  <si>
    <r>
      <rPr>
        <sz val="10"/>
        <color rgb="FF000000"/>
        <rFont val="Arial"/>
        <family val="2"/>
      </rPr>
      <t>NT/21E#0005718</t>
    </r>
  </si>
  <si>
    <r>
      <rPr>
        <sz val="10"/>
        <color rgb="FF000000"/>
        <rFont val="Arial"/>
        <family val="2"/>
      </rPr>
      <t>NT/21E#0005719</t>
    </r>
  </si>
  <si>
    <r>
      <rPr>
        <sz val="10"/>
        <color rgb="FF000000"/>
        <rFont val="Arial"/>
        <family val="2"/>
      </rPr>
      <t>NT/21E#0005706</t>
    </r>
  </si>
  <si>
    <r>
      <rPr>
        <sz val="10"/>
        <color rgb="FF000000"/>
        <rFont val="Arial"/>
        <family val="2"/>
      </rPr>
      <t>NT/21E#0005707</t>
    </r>
  </si>
  <si>
    <r>
      <rPr>
        <sz val="10"/>
        <color rgb="FF000000"/>
        <rFont val="Arial"/>
        <family val="2"/>
      </rPr>
      <t>NT/21E#0005716</t>
    </r>
  </si>
  <si>
    <r>
      <rPr>
        <sz val="10"/>
        <color rgb="FF000000"/>
        <rFont val="Arial"/>
        <family val="2"/>
      </rPr>
      <t>NT/21E#0005568</t>
    </r>
  </si>
  <si>
    <r>
      <rPr>
        <sz val="10"/>
        <color rgb="FF000000"/>
        <rFont val="Arial"/>
        <family val="2"/>
      </rPr>
      <t>NT/21E#0005655</t>
    </r>
  </si>
  <si>
    <r>
      <rPr>
        <sz val="10"/>
        <color rgb="FF000000"/>
        <rFont val="Arial"/>
        <family val="2"/>
      </rPr>
      <t>NT/21E#0005656</t>
    </r>
  </si>
  <si>
    <r>
      <rPr>
        <sz val="10"/>
        <color rgb="FF000000"/>
        <rFont val="Arial"/>
        <family val="2"/>
      </rPr>
      <t>NT/21E#0005657</t>
    </r>
  </si>
  <si>
    <r>
      <rPr>
        <sz val="10"/>
        <color rgb="FF000000"/>
        <rFont val="Arial"/>
        <family val="2"/>
      </rPr>
      <t>NT/21E#0005659</t>
    </r>
  </si>
  <si>
    <r>
      <rPr>
        <sz val="10"/>
        <color rgb="FF000000"/>
        <rFont val="Arial"/>
        <family val="2"/>
      </rPr>
      <t>NT/21E#0005664</t>
    </r>
  </si>
  <si>
    <r>
      <rPr>
        <sz val="10"/>
        <color rgb="FF000000"/>
        <rFont val="Arial"/>
        <family val="2"/>
      </rPr>
      <t>NT/21E#0005665</t>
    </r>
  </si>
  <si>
    <r>
      <rPr>
        <sz val="10"/>
        <color rgb="FF000000"/>
        <rFont val="Arial"/>
        <family val="2"/>
      </rPr>
      <t>NT/21E#0005673</t>
    </r>
  </si>
  <si>
    <r>
      <rPr>
        <sz val="10"/>
        <color rgb="FF000000"/>
        <rFont val="Arial"/>
        <family val="2"/>
      </rPr>
      <t>NT/21E#0005679</t>
    </r>
  </si>
  <si>
    <r>
      <rPr>
        <sz val="10"/>
        <color rgb="FF000000"/>
        <rFont val="Arial"/>
        <family val="2"/>
      </rPr>
      <t>NT/21E#0005658</t>
    </r>
  </si>
  <si>
    <r>
      <rPr>
        <sz val="10"/>
        <color rgb="FF000000"/>
        <rFont val="Arial"/>
        <family val="2"/>
      </rPr>
      <t>NT/21E#0005667</t>
    </r>
  </si>
  <si>
    <r>
      <rPr>
        <sz val="10"/>
        <color rgb="FF000000"/>
        <rFont val="Arial"/>
        <family val="2"/>
      </rPr>
      <t>NT/21E#0005668</t>
    </r>
  </si>
  <si>
    <r>
      <rPr>
        <sz val="10"/>
        <color rgb="FF000000"/>
        <rFont val="Arial"/>
        <family val="2"/>
      </rPr>
      <t>NT/21E#0005669</t>
    </r>
  </si>
  <si>
    <r>
      <rPr>
        <sz val="10"/>
        <color rgb="FF000000"/>
        <rFont val="Arial"/>
        <family val="2"/>
      </rPr>
      <t>NT/21E#0005681</t>
    </r>
  </si>
  <si>
    <r>
      <rPr>
        <sz val="10"/>
        <color rgb="FF000000"/>
        <rFont val="Arial"/>
        <family val="2"/>
      </rPr>
      <t>NT/21E#0005689</t>
    </r>
  </si>
  <si>
    <r>
      <rPr>
        <sz val="10"/>
        <color rgb="FF000000"/>
        <rFont val="Arial"/>
        <family val="2"/>
      </rPr>
      <t>NT/21E#0005693</t>
    </r>
  </si>
  <si>
    <r>
      <rPr>
        <sz val="10"/>
        <color rgb="FF000000"/>
        <rFont val="Arial"/>
        <family val="2"/>
      </rPr>
      <t>NT/21E#0005694</t>
    </r>
  </si>
  <si>
    <r>
      <rPr>
        <sz val="10"/>
        <color rgb="FF000000"/>
        <rFont val="Arial"/>
        <family val="2"/>
      </rPr>
      <t>NT/21E#0005701</t>
    </r>
  </si>
  <si>
    <r>
      <rPr>
        <sz val="10"/>
        <color rgb="FF000000"/>
        <rFont val="Arial"/>
        <family val="2"/>
      </rPr>
      <t>NT/21E#0005723</t>
    </r>
  </si>
  <si>
    <r>
      <rPr>
        <sz val="10"/>
        <color rgb="FF000000"/>
        <rFont val="Arial"/>
        <family val="2"/>
      </rPr>
      <t>NT/21E#0005728</t>
    </r>
  </si>
  <si>
    <r>
      <rPr>
        <sz val="10"/>
        <color rgb="FF000000"/>
        <rFont val="Arial"/>
        <family val="2"/>
      </rPr>
      <t>NT/21E#0005729</t>
    </r>
  </si>
  <si>
    <r>
      <rPr>
        <sz val="10"/>
        <color rgb="FF000000"/>
        <rFont val="Arial"/>
        <family val="2"/>
      </rPr>
      <t>NT/21E#0005735</t>
    </r>
  </si>
  <si>
    <r>
      <rPr>
        <sz val="10"/>
        <color rgb="FF000000"/>
        <rFont val="Arial"/>
        <family val="2"/>
      </rPr>
      <t>NT/21E#0005741</t>
    </r>
  </si>
  <si>
    <r>
      <rPr>
        <sz val="10"/>
        <color rgb="FF000000"/>
        <rFont val="Arial"/>
        <family val="2"/>
      </rPr>
      <t>NT/21E#0005742</t>
    </r>
  </si>
  <si>
    <r>
      <rPr>
        <sz val="10"/>
        <color rgb="FF000000"/>
        <rFont val="Arial"/>
        <family val="2"/>
      </rPr>
      <t>NT/21E#0005677</t>
    </r>
  </si>
  <si>
    <r>
      <rPr>
        <sz val="10"/>
        <color rgb="FF000000"/>
        <rFont val="Arial"/>
        <family val="2"/>
      </rPr>
      <t>NT/21E#0005678</t>
    </r>
  </si>
  <si>
    <r>
      <rPr>
        <sz val="10"/>
        <color rgb="FF000000"/>
        <rFont val="Arial"/>
        <family val="2"/>
      </rPr>
      <t>NT/21E#0005687</t>
    </r>
  </si>
  <si>
    <r>
      <rPr>
        <sz val="10"/>
        <color rgb="FF000000"/>
        <rFont val="Arial"/>
        <family val="2"/>
      </rPr>
      <t>NT/21E#0005731</t>
    </r>
  </si>
  <si>
    <r>
      <rPr>
        <sz val="10"/>
        <color rgb="FF000000"/>
        <rFont val="Arial"/>
        <family val="2"/>
      </rPr>
      <t>NT/21E#0005732</t>
    </r>
  </si>
  <si>
    <r>
      <rPr>
        <sz val="10"/>
        <color rgb="FF000000"/>
        <rFont val="Arial"/>
        <family val="2"/>
      </rPr>
      <t>NT/21E#0005734</t>
    </r>
  </si>
  <si>
    <r>
      <rPr>
        <sz val="10"/>
        <color rgb="FF000000"/>
        <rFont val="Arial"/>
        <family val="2"/>
      </rPr>
      <t>NT/21E#0005725</t>
    </r>
  </si>
  <si>
    <r>
      <rPr>
        <sz val="10"/>
        <color rgb="FF000000"/>
        <rFont val="Arial"/>
        <family val="2"/>
      </rPr>
      <t>NT/21E#0006043</t>
    </r>
  </si>
  <si>
    <r>
      <rPr>
        <sz val="10"/>
        <color rgb="FF000000"/>
        <rFont val="Arial"/>
        <family val="2"/>
      </rPr>
      <t>26.07.2021</t>
    </r>
  </si>
  <si>
    <r>
      <rPr>
        <sz val="10"/>
        <color rgb="FF000000"/>
        <rFont val="Arial"/>
        <family val="2"/>
      </rPr>
      <t>NT/21E#0006038</t>
    </r>
  </si>
  <si>
    <r>
      <rPr>
        <sz val="10"/>
        <color rgb="FF000000"/>
        <rFont val="Arial"/>
        <family val="2"/>
      </rPr>
      <t>NT/21E#0006039</t>
    </r>
  </si>
  <si>
    <r>
      <rPr>
        <sz val="10"/>
        <color rgb="FF000000"/>
        <rFont val="Arial"/>
        <family val="2"/>
      </rPr>
      <t>NT/21E#0006040</t>
    </r>
  </si>
  <si>
    <r>
      <rPr>
        <sz val="10"/>
        <color rgb="FF000000"/>
        <rFont val="Arial"/>
        <family val="2"/>
      </rPr>
      <t>NT/21E#0006041</t>
    </r>
  </si>
  <si>
    <r>
      <rPr>
        <sz val="10"/>
        <color rgb="FF000000"/>
        <rFont val="Arial"/>
        <family val="2"/>
      </rPr>
      <t>NT/21E#0006066</t>
    </r>
  </si>
  <si>
    <r>
      <rPr>
        <sz val="10"/>
        <color rgb="FF000000"/>
        <rFont val="Arial"/>
        <family val="2"/>
      </rPr>
      <t>27.07.2021</t>
    </r>
  </si>
  <si>
    <r>
      <rPr>
        <sz val="10"/>
        <color rgb="FF000000"/>
        <rFont val="Arial"/>
        <family val="2"/>
      </rPr>
      <t>NT/21E#0006091</t>
    </r>
  </si>
  <si>
    <r>
      <rPr>
        <sz val="10"/>
        <color rgb="FF000000"/>
        <rFont val="Arial"/>
        <family val="2"/>
      </rPr>
      <t>28.07.2021</t>
    </r>
  </si>
  <si>
    <r>
      <rPr>
        <sz val="10"/>
        <color rgb="FF000000"/>
        <rFont val="Arial"/>
        <family val="2"/>
      </rPr>
      <t>NT/21E#0006092</t>
    </r>
  </si>
  <si>
    <r>
      <rPr>
        <sz val="10"/>
        <color rgb="FF000000"/>
        <rFont val="Arial"/>
        <family val="2"/>
      </rPr>
      <t>NT/21E#0006097</t>
    </r>
  </si>
  <si>
    <r>
      <rPr>
        <sz val="10"/>
        <color rgb="FF000000"/>
        <rFont val="Arial"/>
        <family val="2"/>
      </rPr>
      <t>NT/21E#0006108</t>
    </r>
  </si>
  <si>
    <r>
      <rPr>
        <sz val="10"/>
        <color rgb="FF000000"/>
        <rFont val="Arial"/>
        <family val="2"/>
      </rPr>
      <t>NT/21E#0006109</t>
    </r>
  </si>
  <si>
    <r>
      <rPr>
        <sz val="10"/>
        <color rgb="FF000000"/>
        <rFont val="Arial"/>
        <family val="2"/>
      </rPr>
      <t>NT/21E#0006035</t>
    </r>
  </si>
  <si>
    <r>
      <rPr>
        <sz val="10"/>
        <color rgb="FF000000"/>
        <rFont val="Arial"/>
        <family val="2"/>
      </rPr>
      <t>NT/21E#0006036</t>
    </r>
  </si>
  <si>
    <r>
      <rPr>
        <sz val="10"/>
        <color rgb="FF000000"/>
        <rFont val="Arial"/>
        <family val="2"/>
      </rPr>
      <t>NT/21E#0006067</t>
    </r>
  </si>
  <si>
    <r>
      <rPr>
        <sz val="10"/>
        <color rgb="FF000000"/>
        <rFont val="Arial"/>
        <family val="2"/>
      </rPr>
      <t>NT/21E#0006060</t>
    </r>
  </si>
  <si>
    <r>
      <rPr>
        <sz val="10"/>
        <color rgb="FF000000"/>
        <rFont val="Arial"/>
        <family val="2"/>
      </rPr>
      <t>NT/21E#0006061</t>
    </r>
  </si>
  <si>
    <r>
      <rPr>
        <sz val="10"/>
        <color rgb="FF000000"/>
        <rFont val="Arial"/>
        <family val="2"/>
      </rPr>
      <t>NT/21E#0006069</t>
    </r>
  </si>
  <si>
    <r>
      <rPr>
        <sz val="10"/>
        <color rgb="FF000000"/>
        <rFont val="Arial"/>
        <family val="2"/>
      </rPr>
      <t>NT/21E#0006074</t>
    </r>
  </si>
  <si>
    <r>
      <rPr>
        <sz val="10"/>
        <color rgb="FF000000"/>
        <rFont val="Arial"/>
        <family val="2"/>
      </rPr>
      <t>NT/21E#0006076</t>
    </r>
  </si>
  <si>
    <r>
      <rPr>
        <sz val="10"/>
        <color rgb="FF000000"/>
        <rFont val="Arial"/>
        <family val="2"/>
      </rPr>
      <t>NT/21E#0006077</t>
    </r>
  </si>
  <si>
    <r>
      <rPr>
        <sz val="10"/>
        <color rgb="FF000000"/>
        <rFont val="Arial"/>
        <family val="2"/>
      </rPr>
      <t>NT/21E#0006079</t>
    </r>
  </si>
  <si>
    <r>
      <rPr>
        <sz val="10"/>
        <color rgb="FF000000"/>
        <rFont val="Arial"/>
        <family val="2"/>
      </rPr>
      <t>NT/21E#0006080</t>
    </r>
  </si>
  <si>
    <r>
      <rPr>
        <sz val="10"/>
        <color rgb="FF000000"/>
        <rFont val="Arial"/>
        <family val="2"/>
      </rPr>
      <t>NT/21E#0006056</t>
    </r>
  </si>
  <si>
    <r>
      <rPr>
        <sz val="10"/>
        <color rgb="FF000000"/>
        <rFont val="Arial"/>
        <family val="2"/>
      </rPr>
      <t>NT/21E#0006070</t>
    </r>
  </si>
  <si>
    <r>
      <rPr>
        <sz val="10"/>
        <color rgb="FF000000"/>
        <rFont val="Arial"/>
        <family val="2"/>
      </rPr>
      <t>NT/21E#0006083</t>
    </r>
  </si>
  <si>
    <r>
      <rPr>
        <sz val="10"/>
        <color rgb="FF000000"/>
        <rFont val="Arial"/>
        <family val="2"/>
      </rPr>
      <t>NT/21E#0006086</t>
    </r>
  </si>
  <si>
    <r>
      <rPr>
        <sz val="10"/>
        <color rgb="FF000000"/>
        <rFont val="Arial"/>
        <family val="2"/>
      </rPr>
      <t>NT/21E#0006071</t>
    </r>
  </si>
  <si>
    <r>
      <rPr>
        <sz val="10"/>
        <color rgb="FF000000"/>
        <rFont val="Arial"/>
        <family val="2"/>
      </rPr>
      <t>NT/21E#0006093</t>
    </r>
  </si>
  <si>
    <r>
      <rPr>
        <sz val="10"/>
        <color rgb="FF000000"/>
        <rFont val="Arial"/>
        <family val="2"/>
      </rPr>
      <t>NT/21E#0006100</t>
    </r>
  </si>
  <si>
    <r>
      <rPr>
        <sz val="10"/>
        <color rgb="FF000000"/>
        <rFont val="Arial"/>
        <family val="2"/>
      </rPr>
      <t>NT/21E#0006101</t>
    </r>
  </si>
  <si>
    <r>
      <rPr>
        <sz val="10"/>
        <color rgb="FF000000"/>
        <rFont val="Arial"/>
        <family val="2"/>
      </rPr>
      <t>NT/21E#0006089</t>
    </r>
  </si>
  <si>
    <r>
      <rPr>
        <sz val="10"/>
        <color rgb="FF000000"/>
        <rFont val="Arial"/>
        <family val="2"/>
      </rPr>
      <t>NT/21E#0006090</t>
    </r>
  </si>
  <si>
    <r>
      <rPr>
        <sz val="10"/>
        <color rgb="FF000000"/>
        <rFont val="Arial"/>
        <family val="2"/>
      </rPr>
      <t>NT/21E#0006037</t>
    </r>
  </si>
  <si>
    <r>
      <rPr>
        <sz val="10"/>
        <color rgb="FF000000"/>
        <rFont val="Arial"/>
        <family val="2"/>
      </rPr>
      <t>NT/21E#0006042</t>
    </r>
  </si>
  <si>
    <r>
      <rPr>
        <sz val="10"/>
        <color rgb="FF000000"/>
        <rFont val="Arial"/>
        <family val="2"/>
      </rPr>
      <t>NT/21E#0006044</t>
    </r>
  </si>
  <si>
    <r>
      <rPr>
        <sz val="10"/>
        <color rgb="FF000000"/>
        <rFont val="Arial"/>
        <family val="2"/>
      </rPr>
      <t>NT/21E#0006045</t>
    </r>
  </si>
  <si>
    <r>
      <rPr>
        <sz val="10"/>
        <color rgb="FF000000"/>
        <rFont val="Arial"/>
        <family val="2"/>
      </rPr>
      <t>NT/21E#0006075</t>
    </r>
  </si>
  <si>
    <r>
      <rPr>
        <sz val="10"/>
        <color rgb="FF000000"/>
        <rFont val="Arial"/>
        <family val="2"/>
      </rPr>
      <t>NT/21E#0006087</t>
    </r>
  </si>
  <si>
    <r>
      <rPr>
        <sz val="10"/>
        <color rgb="FF000000"/>
        <rFont val="Arial"/>
        <family val="2"/>
      </rPr>
      <t>NT/21E#0006057</t>
    </r>
  </si>
  <si>
    <r>
      <rPr>
        <sz val="10"/>
        <color rgb="FF000000"/>
        <rFont val="Arial"/>
        <family val="2"/>
      </rPr>
      <t>NT/21E#0006062</t>
    </r>
  </si>
  <si>
    <r>
      <rPr>
        <sz val="10"/>
        <color rgb="FF000000"/>
        <rFont val="Arial"/>
        <family val="2"/>
      </rPr>
      <t>NT/21E#0006065</t>
    </r>
  </si>
  <si>
    <r>
      <rPr>
        <sz val="10"/>
        <color rgb="FF000000"/>
        <rFont val="Arial"/>
        <family val="2"/>
      </rPr>
      <t>NT/21E#0006058</t>
    </r>
  </si>
  <si>
    <r>
      <rPr>
        <sz val="10"/>
        <color rgb="FF000000"/>
        <rFont val="Arial"/>
        <family val="2"/>
      </rPr>
      <t>NT/21E#0006059</t>
    </r>
  </si>
  <si>
    <r>
      <rPr>
        <sz val="10"/>
        <color rgb="FF000000"/>
        <rFont val="Arial"/>
        <family val="2"/>
      </rPr>
      <t>NT/21E#0006078</t>
    </r>
  </si>
  <si>
    <r>
      <rPr>
        <sz val="10"/>
        <color rgb="FF000000"/>
        <rFont val="Arial"/>
        <family val="2"/>
      </rPr>
      <t>NT/21E#0006081</t>
    </r>
  </si>
  <si>
    <r>
      <rPr>
        <sz val="10"/>
        <color rgb="FF000000"/>
        <rFont val="Arial"/>
        <family val="2"/>
      </rPr>
      <t>NT/21E#0006084</t>
    </r>
  </si>
  <si>
    <r>
      <rPr>
        <sz val="10"/>
        <color rgb="FF000000"/>
        <rFont val="Arial"/>
        <family val="2"/>
      </rPr>
      <t>NT/21E#0006063</t>
    </r>
  </si>
  <si>
    <r>
      <rPr>
        <sz val="10"/>
        <color rgb="FF000000"/>
        <rFont val="Arial"/>
        <family val="2"/>
      </rPr>
      <t>NT/21E#0006064</t>
    </r>
  </si>
  <si>
    <r>
      <rPr>
        <sz val="10"/>
        <color rgb="FF000000"/>
        <rFont val="Arial"/>
        <family val="2"/>
      </rPr>
      <t>NT/21E#0006072</t>
    </r>
  </si>
  <si>
    <r>
      <rPr>
        <sz val="10"/>
        <color rgb="FF000000"/>
        <rFont val="Arial"/>
        <family val="2"/>
      </rPr>
      <t>NT/21E#0006094</t>
    </r>
  </si>
  <si>
    <r>
      <rPr>
        <sz val="10"/>
        <color rgb="FF000000"/>
        <rFont val="Arial"/>
        <family val="2"/>
      </rPr>
      <t>NT/21E#0006095</t>
    </r>
  </si>
  <si>
    <r>
      <rPr>
        <sz val="10"/>
        <color rgb="FF000000"/>
        <rFont val="Arial"/>
        <family val="2"/>
      </rPr>
      <t>NT/21E#0006096</t>
    </r>
  </si>
  <si>
    <r>
      <rPr>
        <sz val="10"/>
        <color rgb="FF000000"/>
        <rFont val="Arial"/>
        <family val="2"/>
      </rPr>
      <t>NT/21E#0006118</t>
    </r>
  </si>
  <si>
    <r>
      <rPr>
        <sz val="10"/>
        <color rgb="FF000000"/>
        <rFont val="Arial"/>
        <family val="2"/>
      </rPr>
      <t>NT/21E#0006073</t>
    </r>
  </si>
  <si>
    <r>
      <rPr>
        <sz val="10"/>
        <color rgb="FF000000"/>
        <rFont val="Arial"/>
        <family val="2"/>
      </rPr>
      <t>NT/21E#0006068</t>
    </r>
  </si>
  <si>
    <r>
      <rPr>
        <sz val="10"/>
        <color rgb="FF000000"/>
        <rFont val="Arial"/>
        <family val="2"/>
      </rPr>
      <t>NT/21E#0006085</t>
    </r>
  </si>
  <si>
    <r>
      <rPr>
        <sz val="10"/>
        <color rgb="FF000000"/>
        <rFont val="Arial"/>
        <family val="2"/>
      </rPr>
      <t>NT/21E#0006082</t>
    </r>
  </si>
  <si>
    <r>
      <rPr>
        <sz val="10"/>
        <color rgb="FF000000"/>
        <rFont val="Arial"/>
        <family val="2"/>
      </rPr>
      <t>NT/21E#0006088</t>
    </r>
  </si>
  <si>
    <r>
      <rPr>
        <sz val="10"/>
        <color rgb="FF000000"/>
        <rFont val="Arial"/>
        <family val="2"/>
      </rPr>
      <t>NT/21E#0006098</t>
    </r>
  </si>
  <si>
    <r>
      <rPr>
        <sz val="10"/>
        <color rgb="FF000000"/>
        <rFont val="Arial"/>
        <family val="2"/>
      </rPr>
      <t>NT/21E#0006099</t>
    </r>
  </si>
  <si>
    <r>
      <rPr>
        <sz val="10"/>
        <color rgb="FF000000"/>
        <rFont val="Arial"/>
        <family val="2"/>
      </rPr>
      <t>NT/21E#0006114</t>
    </r>
  </si>
  <si>
    <r>
      <rPr>
        <sz val="10"/>
        <color rgb="FF000000"/>
        <rFont val="Arial"/>
        <family val="2"/>
      </rPr>
      <t>NT/21E#0006115</t>
    </r>
  </si>
  <si>
    <r>
      <rPr>
        <sz val="10"/>
        <color rgb="FF000000"/>
        <rFont val="Arial"/>
        <family val="2"/>
      </rPr>
      <t>NT/21E#0006155</t>
    </r>
  </si>
  <si>
    <r>
      <rPr>
        <sz val="10"/>
        <color rgb="FF000000"/>
        <rFont val="Arial"/>
        <family val="2"/>
      </rPr>
      <t>NT/21E#0006112</t>
    </r>
  </si>
  <si>
    <r>
      <rPr>
        <sz val="10"/>
        <color rgb="FF000000"/>
        <rFont val="Arial"/>
        <family val="2"/>
      </rPr>
      <t>NT/21E#0006116</t>
    </r>
  </si>
  <si>
    <r>
      <rPr>
        <sz val="10"/>
        <color rgb="FF000000"/>
        <rFont val="Arial"/>
        <family val="2"/>
      </rPr>
      <t>NT/21E#0006113</t>
    </r>
  </si>
  <si>
    <r>
      <rPr>
        <sz val="10"/>
        <color rgb="FF000000"/>
        <rFont val="Arial"/>
        <family val="2"/>
      </rPr>
      <t>NT/21E#0006102</t>
    </r>
  </si>
  <si>
    <r>
      <rPr>
        <sz val="10"/>
        <color rgb="FF000000"/>
        <rFont val="Arial"/>
        <family val="2"/>
      </rPr>
      <t>NT/21E#0006103</t>
    </r>
  </si>
  <si>
    <r>
      <rPr>
        <sz val="10"/>
        <color rgb="FF000000"/>
        <rFont val="Arial"/>
        <family val="2"/>
      </rPr>
      <t>NT/21E#0006110</t>
    </r>
  </si>
  <si>
    <r>
      <rPr>
        <sz val="10"/>
        <color rgb="FF000000"/>
        <rFont val="Arial"/>
        <family val="2"/>
      </rPr>
      <t>NT/21E#0006111</t>
    </r>
  </si>
  <si>
    <r>
      <rPr>
        <sz val="10"/>
        <color rgb="FF000000"/>
        <rFont val="Arial"/>
        <family val="2"/>
      </rPr>
      <t>NT/21E#0006104</t>
    </r>
  </si>
  <si>
    <r>
      <rPr>
        <sz val="10"/>
        <color rgb="FF000000"/>
        <rFont val="Arial"/>
        <family val="2"/>
      </rPr>
      <t>NT/21E#0006105</t>
    </r>
  </si>
  <si>
    <r>
      <rPr>
        <sz val="10"/>
        <color rgb="FF000000"/>
        <rFont val="Arial"/>
        <family val="2"/>
      </rPr>
      <t>NT/21E#0006106</t>
    </r>
  </si>
  <si>
    <r>
      <rPr>
        <sz val="10"/>
        <color rgb="FF000000"/>
        <rFont val="Arial"/>
        <family val="2"/>
      </rPr>
      <t>NT/21E#0006107</t>
    </r>
  </si>
  <si>
    <r>
      <rPr>
        <sz val="10"/>
        <color rgb="FF000000"/>
        <rFont val="Arial"/>
        <family val="2"/>
      </rPr>
      <t>NT/21E#0004319</t>
    </r>
  </si>
  <si>
    <r>
      <rPr>
        <sz val="10"/>
        <color rgb="FF000000"/>
        <rFont val="Arial"/>
        <family val="2"/>
      </rPr>
      <t>01.07.2021</t>
    </r>
  </si>
  <si>
    <r>
      <rPr>
        <sz val="10"/>
        <color rgb="FF000000"/>
        <rFont val="Arial"/>
        <family val="2"/>
      </rPr>
      <t>TM/20E#0007931</t>
    </r>
  </si>
  <si>
    <r>
      <rPr>
        <sz val="10"/>
        <color rgb="FF000000"/>
        <rFont val="Arial"/>
        <family val="2"/>
      </rPr>
      <t>26.08.2021</t>
    </r>
  </si>
  <si>
    <r>
      <rPr>
        <sz val="10"/>
        <color rgb="FF000000"/>
        <rFont val="Arial"/>
        <family val="2"/>
      </rPr>
      <t>TM/20E#0000353</t>
    </r>
  </si>
  <si>
    <r>
      <rPr>
        <sz val="10"/>
        <color rgb="FF000000"/>
        <rFont val="Arial"/>
        <family val="2"/>
      </rPr>
      <t>TM/20E#0000984</t>
    </r>
  </si>
  <si>
    <r>
      <rPr>
        <sz val="10"/>
        <color rgb="FF000000"/>
        <rFont val="Arial"/>
        <family val="2"/>
      </rPr>
      <t>TM/20E#0001613</t>
    </r>
  </si>
  <si>
    <r>
      <rPr>
        <sz val="10"/>
        <color rgb="FF000000"/>
        <rFont val="Arial"/>
        <family val="2"/>
      </rPr>
      <t>TM/20E#0001200</t>
    </r>
  </si>
  <si>
    <r>
      <rPr>
        <sz val="10"/>
        <color rgb="FF000000"/>
        <rFont val="Arial"/>
        <family val="2"/>
      </rPr>
      <t>TM/20E#0008181</t>
    </r>
  </si>
  <si>
    <r>
      <rPr>
        <sz val="10"/>
        <color rgb="FF000000"/>
        <rFont val="Arial"/>
        <family val="2"/>
      </rPr>
      <t>TM/20E#0001481</t>
    </r>
  </si>
  <si>
    <r>
      <rPr>
        <sz val="10"/>
        <color rgb="FF000000"/>
        <rFont val="Arial"/>
        <family val="2"/>
      </rPr>
      <t>TM/20E#0001545</t>
    </r>
  </si>
  <si>
    <r>
      <rPr>
        <sz val="10"/>
        <color rgb="FF000000"/>
        <rFont val="Arial"/>
        <family val="2"/>
      </rPr>
      <t>TM/20E#0001422</t>
    </r>
  </si>
  <si>
    <r>
      <rPr>
        <sz val="10"/>
        <color rgb="FF000000"/>
        <rFont val="Arial"/>
        <family val="2"/>
      </rPr>
      <t>TM/20E#0001206</t>
    </r>
  </si>
  <si>
    <r>
      <rPr>
        <sz val="10"/>
        <color rgb="FF000000"/>
        <rFont val="Arial"/>
        <family val="2"/>
      </rPr>
      <t>TM/20E#0004037</t>
    </r>
  </si>
  <si>
    <r>
      <rPr>
        <sz val="10"/>
        <color rgb="FF000000"/>
        <rFont val="Arial"/>
        <family val="2"/>
      </rPr>
      <t>TM/20E#0000481</t>
    </r>
  </si>
  <si>
    <r>
      <rPr>
        <sz val="10"/>
        <color rgb="FF000000"/>
        <rFont val="Arial"/>
        <family val="2"/>
      </rPr>
      <t>TM/20E#0001119</t>
    </r>
  </si>
  <si>
    <r>
      <rPr>
        <sz val="10"/>
        <color rgb="FF000000"/>
        <rFont val="Arial"/>
        <family val="2"/>
      </rPr>
      <t>TM/20E#0001120</t>
    </r>
  </si>
  <si>
    <r>
      <rPr>
        <sz val="10"/>
        <color rgb="FF000000"/>
        <rFont val="Arial"/>
        <family val="2"/>
      </rPr>
      <t>TM/20E#0004043</t>
    </r>
  </si>
  <si>
    <r>
      <rPr>
        <sz val="10"/>
        <color rgb="FF000000"/>
        <rFont val="Arial"/>
        <family val="2"/>
      </rPr>
      <t>TM/20E#0008197</t>
    </r>
  </si>
  <si>
    <r>
      <rPr>
        <sz val="10"/>
        <color rgb="FF000000"/>
        <rFont val="Arial"/>
        <family val="2"/>
      </rPr>
      <t>TM/20E#0002412</t>
    </r>
  </si>
  <si>
    <r>
      <rPr>
        <sz val="10"/>
        <color rgb="FF000000"/>
        <rFont val="Arial"/>
        <family val="2"/>
      </rPr>
      <t>TM/20E#0001126</t>
    </r>
  </si>
  <si>
    <r>
      <rPr>
        <sz val="10"/>
        <color rgb="FF000000"/>
        <rFont val="Arial"/>
        <family val="2"/>
      </rPr>
      <t>TM/20E#0008211</t>
    </r>
  </si>
  <si>
    <r>
      <rPr>
        <sz val="10"/>
        <color rgb="FF000000"/>
        <rFont val="Arial"/>
        <family val="2"/>
      </rPr>
      <t>NT/21E#0006117</t>
    </r>
  </si>
  <si>
    <r>
      <rPr>
        <sz val="10"/>
        <color rgb="FF000000"/>
        <rFont val="Arial"/>
        <family val="2"/>
      </rPr>
      <t>TM/20E#0002125</t>
    </r>
  </si>
  <si>
    <r>
      <rPr>
        <sz val="10"/>
        <color rgb="FF000000"/>
        <rFont val="Arial"/>
        <family val="2"/>
      </rPr>
      <t>TM/20E#0001547</t>
    </r>
  </si>
  <si>
    <r>
      <rPr>
        <sz val="10"/>
        <color rgb="FF000000"/>
        <rFont val="Arial"/>
        <family val="2"/>
      </rPr>
      <t>TM/20E#0007917</t>
    </r>
  </si>
  <si>
    <r>
      <rPr>
        <sz val="10"/>
        <color rgb="FF000000"/>
        <rFont val="Arial"/>
        <family val="2"/>
      </rPr>
      <t>TM/20E#0007913</t>
    </r>
  </si>
  <si>
    <r>
      <rPr>
        <sz val="10"/>
        <color rgb="FF000000"/>
        <rFont val="Arial"/>
        <family val="2"/>
      </rPr>
      <t>TM/20E#0002414</t>
    </r>
  </si>
  <si>
    <r>
      <rPr>
        <sz val="10"/>
        <color rgb="FF000000"/>
        <rFont val="Arial"/>
        <family val="2"/>
      </rPr>
      <t>TM/20E#0002129</t>
    </r>
  </si>
  <si>
    <r>
      <rPr>
        <sz val="10"/>
        <color rgb="FF000000"/>
        <rFont val="Arial"/>
        <family val="2"/>
      </rPr>
      <t>TM/20E#0001616</t>
    </r>
  </si>
  <si>
    <r>
      <rPr>
        <sz val="10"/>
        <color rgb="FF000000"/>
        <rFont val="Arial"/>
        <family val="2"/>
      </rPr>
      <t>TM/20E#0007919</t>
    </r>
  </si>
  <si>
    <r>
      <rPr>
        <sz val="10"/>
        <color rgb="FF000000"/>
        <rFont val="Arial"/>
        <family val="2"/>
      </rPr>
      <t>TM/20E#0001461</t>
    </r>
  </si>
  <si>
    <r>
      <rPr>
        <sz val="10"/>
        <color rgb="FF000000"/>
        <rFont val="Arial"/>
        <family val="2"/>
      </rPr>
      <t>TM/20E#0007923</t>
    </r>
  </si>
  <si>
    <r>
      <rPr>
        <sz val="10"/>
        <color rgb="FF000000"/>
        <rFont val="Arial"/>
        <family val="2"/>
      </rPr>
      <t>TM/20E#0006044</t>
    </r>
  </si>
  <si>
    <r>
      <rPr>
        <sz val="10"/>
        <color rgb="FF000000"/>
        <rFont val="Arial"/>
        <family val="2"/>
      </rPr>
      <t>TM/20E#0008252</t>
    </r>
  </si>
  <si>
    <r>
      <rPr>
        <sz val="10"/>
        <color rgb="FF000000"/>
        <rFont val="Arial"/>
        <family val="2"/>
      </rPr>
      <t>TM/20E#0008255</t>
    </r>
  </si>
  <si>
    <r>
      <rPr>
        <sz val="10"/>
        <color rgb="FF000000"/>
        <rFont val="Arial"/>
        <family val="2"/>
      </rPr>
      <t>TM/20E#0001467</t>
    </r>
  </si>
  <si>
    <r>
      <rPr>
        <sz val="10"/>
        <color rgb="FF000000"/>
        <rFont val="Arial"/>
        <family val="2"/>
      </rPr>
      <t>TM/20E#0001128</t>
    </r>
  </si>
  <si>
    <r>
      <rPr>
        <sz val="10"/>
        <color rgb="FF000000"/>
        <rFont val="Arial"/>
        <family val="2"/>
      </rPr>
      <t>TM/20E#0001554</t>
    </r>
  </si>
  <si>
    <r>
      <rPr>
        <sz val="10"/>
        <color rgb="FF000000"/>
        <rFont val="Arial"/>
        <family val="2"/>
      </rPr>
      <t>TM/20E#0001311</t>
    </r>
  </si>
  <si>
    <r>
      <rPr>
        <sz val="10"/>
        <color rgb="FF000000"/>
        <rFont val="Arial"/>
        <family val="2"/>
      </rPr>
      <t>TM/20E#0008260</t>
    </r>
  </si>
  <si>
    <r>
      <rPr>
        <sz val="10"/>
        <color rgb="FF000000"/>
        <rFont val="Arial"/>
        <family val="2"/>
      </rPr>
      <t>TM/20E#0000934</t>
    </r>
  </si>
  <si>
    <r>
      <rPr>
        <sz val="10"/>
        <color rgb="FF000000"/>
        <rFont val="Arial"/>
        <family val="2"/>
      </rPr>
      <t>TM/20E#0003097</t>
    </r>
  </si>
  <si>
    <r>
      <rPr>
        <sz val="10"/>
        <color rgb="FF000000"/>
        <rFont val="Arial"/>
        <family val="2"/>
      </rPr>
      <t>TM/20E#0007940</t>
    </r>
  </si>
  <si>
    <r>
      <rPr>
        <sz val="10"/>
        <color rgb="FF000000"/>
        <rFont val="Arial"/>
        <family val="2"/>
      </rPr>
      <t>TM/20E#0001628</t>
    </r>
  </si>
  <si>
    <r>
      <rPr>
        <sz val="10"/>
        <color rgb="FF000000"/>
        <rFont val="Arial"/>
        <family val="2"/>
      </rPr>
      <t>TM/20E#0001558</t>
    </r>
  </si>
  <si>
    <r>
      <rPr>
        <sz val="10"/>
        <color rgb="FF000000"/>
        <rFont val="Arial"/>
        <family val="2"/>
      </rPr>
      <t>TM/20E#0001212</t>
    </r>
  </si>
  <si>
    <r>
      <rPr>
        <sz val="10"/>
        <color rgb="FF000000"/>
        <rFont val="Arial"/>
        <family val="2"/>
      </rPr>
      <t>TM/20E#0003102</t>
    </r>
  </si>
  <si>
    <r>
      <rPr>
        <sz val="10"/>
        <color rgb="FF000000"/>
        <rFont val="Arial"/>
        <family val="2"/>
      </rPr>
      <t>TM/20E#0001635</t>
    </r>
  </si>
  <si>
    <r>
      <rPr>
        <sz val="10"/>
        <color rgb="FF000000"/>
        <rFont val="Arial"/>
        <family val="2"/>
      </rPr>
      <t>TM/20E#0001834</t>
    </r>
  </si>
  <si>
    <r>
      <rPr>
        <sz val="10"/>
        <color rgb="FF000000"/>
        <rFont val="Arial"/>
        <family val="2"/>
      </rPr>
      <t>TM/20E#0002195</t>
    </r>
  </si>
  <si>
    <r>
      <rPr>
        <sz val="10"/>
        <color rgb="FF000000"/>
        <rFont val="Arial"/>
        <family val="2"/>
      </rPr>
      <t>TM/20E#0002010</t>
    </r>
  </si>
  <si>
    <r>
      <rPr>
        <sz val="10"/>
        <color rgb="FF000000"/>
        <rFont val="Arial"/>
        <family val="2"/>
      </rPr>
      <t>TM/20E#0001586</t>
    </r>
  </si>
  <si>
    <r>
      <rPr>
        <sz val="10"/>
        <color rgb="FF000000"/>
        <rFont val="Arial"/>
        <family val="2"/>
      </rPr>
      <t>TM/20E#0001585</t>
    </r>
  </si>
  <si>
    <r>
      <rPr>
        <sz val="10"/>
        <color rgb="FF000000"/>
        <rFont val="Arial"/>
        <family val="2"/>
      </rPr>
      <t>TM/20E#0007968</t>
    </r>
  </si>
  <si>
    <r>
      <rPr>
        <sz val="10"/>
        <color rgb="FF000000"/>
        <rFont val="Arial"/>
        <family val="2"/>
      </rPr>
      <t>TM/20E#0001569</t>
    </r>
  </si>
  <si>
    <r>
      <rPr>
        <sz val="10"/>
        <color rgb="FF000000"/>
        <rFont val="Arial"/>
        <family val="2"/>
      </rPr>
      <t>TM/20E#0001432</t>
    </r>
  </si>
  <si>
    <r>
      <rPr>
        <sz val="10"/>
        <color rgb="FF000000"/>
        <rFont val="Arial"/>
        <family val="2"/>
      </rPr>
      <t>TM/20E#0008318</t>
    </r>
  </si>
  <si>
    <r>
      <rPr>
        <sz val="10"/>
        <color rgb="FF000000"/>
        <rFont val="Arial"/>
        <family val="2"/>
      </rPr>
      <t>TM/20E#0004077</t>
    </r>
  </si>
  <si>
    <r>
      <rPr>
        <sz val="10"/>
        <color rgb="FF000000"/>
        <rFont val="Arial"/>
        <family val="2"/>
      </rPr>
      <t>TM/20E#0001435</t>
    </r>
  </si>
  <si>
    <r>
      <rPr>
        <sz val="10"/>
        <color rgb="FF000000"/>
        <rFont val="Arial"/>
        <family val="2"/>
      </rPr>
      <t>TM/20E#0001570</t>
    </r>
  </si>
  <si>
    <r>
      <rPr>
        <sz val="10"/>
        <color rgb="FF000000"/>
        <rFont val="Arial"/>
        <family val="2"/>
      </rPr>
      <t>TM/20E#0000209</t>
    </r>
  </si>
  <si>
    <r>
      <rPr>
        <sz val="10"/>
        <color rgb="FF000000"/>
        <rFont val="Arial"/>
        <family val="2"/>
      </rPr>
      <t>TM/20E#0001473</t>
    </r>
  </si>
  <si>
    <r>
      <rPr>
        <sz val="10"/>
        <color rgb="FF000000"/>
        <rFont val="Arial"/>
        <family val="2"/>
      </rPr>
      <t>TM/20E#0001134</t>
    </r>
  </si>
  <si>
    <r>
      <rPr>
        <sz val="10"/>
        <color rgb="FF000000"/>
        <rFont val="Arial"/>
        <family val="2"/>
      </rPr>
      <t>TM/20E#0008325</t>
    </r>
  </si>
  <si>
    <r>
      <rPr>
        <sz val="10"/>
        <color rgb="FF000000"/>
        <rFont val="Arial"/>
        <family val="2"/>
      </rPr>
      <t>TM/20E#0001502</t>
    </r>
  </si>
  <si>
    <r>
      <rPr>
        <sz val="10"/>
        <color rgb="FF000000"/>
        <rFont val="Arial"/>
        <family val="2"/>
      </rPr>
      <t>TM/20E#0003104</t>
    </r>
  </si>
  <si>
    <r>
      <rPr>
        <sz val="10"/>
        <color rgb="FF000000"/>
        <rFont val="Arial"/>
        <family val="2"/>
      </rPr>
      <t>TM/20E#0015151</t>
    </r>
  </si>
  <si>
    <r>
      <rPr>
        <sz val="10"/>
        <color rgb="FF000000"/>
        <rFont val="Arial"/>
        <family val="2"/>
      </rPr>
      <t>TM/20E#0004084</t>
    </r>
  </si>
  <si>
    <r>
      <rPr>
        <sz val="10"/>
        <color rgb="FF000000"/>
        <rFont val="Arial"/>
        <family val="2"/>
      </rPr>
      <t>TM/20E#0004089</t>
    </r>
  </si>
  <si>
    <r>
      <rPr>
        <sz val="10"/>
        <color rgb="FF000000"/>
        <rFont val="Arial"/>
        <family val="2"/>
      </rPr>
      <t>TM/20E#0008341</t>
    </r>
  </si>
  <si>
    <r>
      <rPr>
        <sz val="10"/>
        <color rgb="FF000000"/>
        <rFont val="Arial"/>
        <family val="2"/>
      </rPr>
      <t>TM/20E#0001441</t>
    </r>
  </si>
  <si>
    <r>
      <rPr>
        <sz val="10"/>
        <color rgb="FF000000"/>
        <rFont val="Arial"/>
        <family val="2"/>
      </rPr>
      <t>TM/20E#0000212</t>
    </r>
  </si>
  <si>
    <r>
      <rPr>
        <sz val="10"/>
        <color rgb="FF000000"/>
        <rFont val="Arial"/>
        <family val="2"/>
      </rPr>
      <t>TM/20E#0008358</t>
    </r>
  </si>
  <si>
    <r>
      <rPr>
        <sz val="10"/>
        <color rgb="FF000000"/>
        <rFont val="Arial"/>
        <family val="2"/>
      </rPr>
      <t>TM/20E#0001442</t>
    </r>
  </si>
  <si>
    <r>
      <rPr>
        <sz val="10"/>
        <color rgb="FF000000"/>
        <rFont val="Arial"/>
        <family val="2"/>
      </rPr>
      <t>TM/20E#0001650</t>
    </r>
  </si>
  <si>
    <r>
      <rPr>
        <sz val="10"/>
        <color rgb="FF000000"/>
        <rFont val="Arial"/>
        <family val="2"/>
      </rPr>
      <t>TM/20E#0000561</t>
    </r>
  </si>
  <si>
    <r>
      <rPr>
        <sz val="10"/>
        <color rgb="FF000000"/>
        <rFont val="Arial"/>
        <family val="2"/>
      </rPr>
      <t>TM/20E#0001324</t>
    </r>
  </si>
  <si>
    <r>
      <rPr>
        <sz val="10"/>
        <color rgb="FF000000"/>
        <rFont val="Arial"/>
        <family val="2"/>
      </rPr>
      <t>TM/20E#0008377</t>
    </r>
  </si>
  <si>
    <r>
      <rPr>
        <sz val="10"/>
        <color rgb="FF000000"/>
        <rFont val="Arial"/>
        <family val="2"/>
      </rPr>
      <t>TM/20E#0000986</t>
    </r>
  </si>
  <si>
    <r>
      <rPr>
        <sz val="10"/>
        <color rgb="FF000000"/>
        <rFont val="Arial"/>
        <family val="2"/>
      </rPr>
      <t>TM/20E#0008026</t>
    </r>
  </si>
  <si>
    <r>
      <rPr>
        <sz val="10"/>
        <color rgb="FF000000"/>
        <rFont val="Arial"/>
        <family val="2"/>
      </rPr>
      <t>TM/20E#0001141</t>
    </r>
  </si>
  <si>
    <r>
      <rPr>
        <sz val="10"/>
        <color rgb="FF000000"/>
        <rFont val="Arial"/>
        <family val="2"/>
      </rPr>
      <t>TM/20E#0002183</t>
    </r>
  </si>
  <si>
    <r>
      <rPr>
        <sz val="10"/>
        <color rgb="FF000000"/>
        <rFont val="Arial"/>
        <family val="2"/>
      </rPr>
      <t>TM/20E#0001142</t>
    </r>
  </si>
  <si>
    <r>
      <rPr>
        <sz val="10"/>
        <color rgb="FF000000"/>
        <rFont val="Arial"/>
        <family val="2"/>
      </rPr>
      <t>TM/20E#0008027</t>
    </r>
  </si>
  <si>
    <r>
      <rPr>
        <sz val="10"/>
        <color rgb="FF000000"/>
        <rFont val="Arial"/>
        <family val="2"/>
      </rPr>
      <t>TM/20E#0008028</t>
    </r>
  </si>
  <si>
    <r>
      <rPr>
        <sz val="10"/>
        <color rgb="FF000000"/>
        <rFont val="Arial"/>
        <family val="2"/>
      </rPr>
      <t>TM/20E#0001654</t>
    </r>
  </si>
  <si>
    <r>
      <rPr>
        <sz val="10"/>
        <color rgb="FF000000"/>
        <rFont val="Arial"/>
        <family val="2"/>
      </rPr>
      <t>TM/20E#0002187</t>
    </r>
  </si>
  <si>
    <r>
      <rPr>
        <sz val="10"/>
        <color rgb="FF000000"/>
        <rFont val="Arial"/>
        <family val="2"/>
      </rPr>
      <t>TM/20E#0001489</t>
    </r>
  </si>
  <si>
    <r>
      <rPr>
        <sz val="10"/>
        <color rgb="FF000000"/>
        <rFont val="Arial"/>
        <family val="2"/>
      </rPr>
      <t>TM/20E#0001106</t>
    </r>
  </si>
  <si>
    <r>
      <rPr>
        <sz val="10"/>
        <color rgb="FF000000"/>
        <rFont val="Arial"/>
        <family val="2"/>
      </rPr>
      <t>TM/20E#0002190</t>
    </r>
  </si>
  <si>
    <r>
      <rPr>
        <sz val="10"/>
        <color rgb="FF000000"/>
        <rFont val="Arial"/>
        <family val="2"/>
      </rPr>
      <t>TM/20E#0008393</t>
    </r>
  </si>
  <si>
    <r>
      <rPr>
        <sz val="10"/>
        <color rgb="FF000000"/>
        <rFont val="Arial"/>
        <family val="2"/>
      </rPr>
      <t>TM/20E#0008402</t>
    </r>
  </si>
  <si>
    <r>
      <rPr>
        <sz val="10"/>
        <color rgb="FF000000"/>
        <rFont val="Arial"/>
        <family val="2"/>
      </rPr>
      <t>TM/20E#0002194</t>
    </r>
  </si>
  <si>
    <r>
      <rPr>
        <sz val="10"/>
        <color rgb="FF000000"/>
        <rFont val="Arial"/>
        <family val="2"/>
      </rPr>
      <t>TM/20E#0000361</t>
    </r>
  </si>
  <si>
    <r>
      <rPr>
        <sz val="10"/>
        <color rgb="FF000000"/>
        <rFont val="Arial"/>
        <family val="2"/>
      </rPr>
      <t>TM/20E#0000362</t>
    </r>
  </si>
  <si>
    <r>
      <rPr>
        <sz val="10"/>
        <color rgb="FF000000"/>
        <rFont val="Arial"/>
        <family val="2"/>
      </rPr>
      <t>TM/20E#0008404</t>
    </r>
  </si>
  <si>
    <r>
      <rPr>
        <sz val="10"/>
        <color rgb="FF000000"/>
        <rFont val="Arial"/>
        <family val="2"/>
      </rPr>
      <t>TM/20E#0008414</t>
    </r>
  </si>
  <si>
    <r>
      <rPr>
        <sz val="10"/>
        <color rgb="FF000000"/>
        <rFont val="Arial"/>
        <family val="2"/>
      </rPr>
      <t>TM/20E#0008412</t>
    </r>
  </si>
  <si>
    <r>
      <rPr>
        <sz val="10"/>
        <color rgb="FF000000"/>
        <rFont val="Arial"/>
        <family val="2"/>
      </rPr>
      <t>TM/20E#0001333</t>
    </r>
  </si>
  <si>
    <r>
      <rPr>
        <sz val="10"/>
        <color rgb="FF000000"/>
        <rFont val="Arial"/>
        <family val="2"/>
      </rPr>
      <t>TM/20E#0004125</t>
    </r>
  </si>
  <si>
    <r>
      <rPr>
        <sz val="10"/>
        <color rgb="FF000000"/>
        <rFont val="Arial"/>
        <family val="2"/>
      </rPr>
      <t>TM/20E#0000951</t>
    </r>
  </si>
  <si>
    <r>
      <rPr>
        <sz val="10"/>
        <color rgb="FF000000"/>
        <rFont val="Arial"/>
        <family val="2"/>
      </rPr>
      <t>TM/20E#0000435</t>
    </r>
  </si>
  <si>
    <r>
      <rPr>
        <sz val="10"/>
        <color rgb="FF000000"/>
        <rFont val="Arial"/>
        <family val="2"/>
      </rPr>
      <t>TM/20E#0001588</t>
    </r>
  </si>
  <si>
    <r>
      <rPr>
        <sz val="10"/>
        <color rgb="FF000000"/>
        <rFont val="Arial"/>
        <family val="2"/>
      </rPr>
      <t>TM/20E#0008061</t>
    </r>
  </si>
  <si>
    <r>
      <rPr>
        <sz val="10"/>
        <color rgb="FF000000"/>
        <rFont val="Arial"/>
        <family val="2"/>
      </rPr>
      <t>TM/20E#0000493</t>
    </r>
  </si>
  <si>
    <r>
      <rPr>
        <sz val="10"/>
        <color rgb="FF000000"/>
        <rFont val="Arial"/>
        <family val="2"/>
      </rPr>
      <t>TM/20E#0006067</t>
    </r>
  </si>
  <si>
    <r>
      <rPr>
        <sz val="10"/>
        <color rgb="FF000000"/>
        <rFont val="Arial"/>
        <family val="2"/>
      </rPr>
      <t>TM/20E#0003115</t>
    </r>
  </si>
  <si>
    <r>
      <rPr>
        <sz val="10"/>
        <color rgb="FF000000"/>
        <rFont val="Arial"/>
        <family val="2"/>
      </rPr>
      <t>TM/20E#0001590</t>
    </r>
  </si>
  <si>
    <r>
      <rPr>
        <sz val="10"/>
        <color rgb="FF000000"/>
        <rFont val="Arial"/>
        <family val="2"/>
      </rPr>
      <t>TM/20E#0001663</t>
    </r>
  </si>
  <si>
    <r>
      <rPr>
        <sz val="10"/>
        <color rgb="FF000000"/>
        <rFont val="Arial"/>
        <family val="2"/>
      </rPr>
      <t>TM/20E#0001591</t>
    </r>
  </si>
  <si>
    <r>
      <rPr>
        <sz val="10"/>
        <color rgb="FF000000"/>
        <rFont val="Arial"/>
        <family val="2"/>
      </rPr>
      <t>TM/20E#0004131</t>
    </r>
  </si>
  <si>
    <r>
      <rPr>
        <sz val="10"/>
        <color rgb="FF000000"/>
        <rFont val="Arial"/>
        <family val="2"/>
      </rPr>
      <t>TM/20E#0002241</t>
    </r>
  </si>
  <si>
    <r>
      <rPr>
        <sz val="10"/>
        <color rgb="FF000000"/>
        <rFont val="Arial"/>
        <family val="2"/>
      </rPr>
      <t>30.08.2021</t>
    </r>
  </si>
  <si>
    <r>
      <rPr>
        <sz val="10"/>
        <color rgb="FF000000"/>
        <rFont val="Arial"/>
        <family val="2"/>
      </rPr>
      <t>TM/20E#0008094</t>
    </r>
  </si>
  <si>
    <r>
      <rPr>
        <sz val="10"/>
        <color rgb="FF000000"/>
        <rFont val="Arial"/>
        <family val="2"/>
      </rPr>
      <t>TM/20E#0000363</t>
    </r>
  </si>
  <si>
    <r>
      <rPr>
        <sz val="10"/>
        <color rgb="FF000000"/>
        <rFont val="Arial"/>
        <family val="2"/>
      </rPr>
      <t>TM/20E#0008443</t>
    </r>
  </si>
  <si>
    <r>
      <rPr>
        <sz val="10"/>
        <color rgb="FF000000"/>
        <rFont val="Arial"/>
        <family val="2"/>
      </rPr>
      <t>TM/20E#0004142</t>
    </r>
  </si>
  <si>
    <r>
      <rPr>
        <sz val="10"/>
        <color rgb="FF000000"/>
        <rFont val="Arial"/>
        <family val="2"/>
      </rPr>
      <t>TM/20E#0008461</t>
    </r>
  </si>
  <si>
    <r>
      <rPr>
        <sz val="10"/>
        <color rgb="FF000000"/>
        <rFont val="Arial"/>
        <family val="2"/>
      </rPr>
      <t>TM/20E#0001518</t>
    </r>
  </si>
  <si>
    <r>
      <rPr>
        <sz val="10"/>
        <color rgb="FF000000"/>
        <rFont val="Arial"/>
        <family val="2"/>
      </rPr>
      <t>TM/20E#0001016</t>
    </r>
  </si>
  <si>
    <r>
      <rPr>
        <sz val="10"/>
        <color rgb="FF000000"/>
        <rFont val="Arial"/>
        <family val="2"/>
      </rPr>
      <t>TM/20E#0008438</t>
    </r>
  </si>
  <si>
    <r>
      <rPr>
        <sz val="10"/>
        <color rgb="FF000000"/>
        <rFont val="Arial"/>
        <family val="2"/>
      </rPr>
      <t>TM/20E#0008082</t>
    </r>
  </si>
  <si>
    <r>
      <rPr>
        <sz val="10"/>
        <color rgb="FF000000"/>
        <rFont val="Arial"/>
        <family val="2"/>
      </rPr>
      <t>TM/20E#0000745</t>
    </r>
  </si>
  <si>
    <r>
      <rPr>
        <sz val="10"/>
        <color rgb="FF000000"/>
        <rFont val="Arial"/>
        <family val="2"/>
      </rPr>
      <t>TM/20E#0008494</t>
    </r>
  </si>
  <si>
    <r>
      <rPr>
        <sz val="10"/>
        <color rgb="FF000000"/>
        <rFont val="Arial"/>
        <family val="2"/>
      </rPr>
      <t>TM/20E#0000746</t>
    </r>
  </si>
  <si>
    <r>
      <rPr>
        <sz val="10"/>
        <color rgb="FF000000"/>
        <rFont val="Arial"/>
        <family val="2"/>
      </rPr>
      <t>TM/20E#0001115</t>
    </r>
  </si>
  <si>
    <r>
      <rPr>
        <sz val="10"/>
        <color rgb="FF000000"/>
        <rFont val="Arial"/>
        <family val="2"/>
      </rPr>
      <t>TM/20E#0008450</t>
    </r>
  </si>
  <si>
    <r>
      <rPr>
        <sz val="10"/>
        <color rgb="FF000000"/>
        <rFont val="Arial"/>
        <family val="2"/>
      </rPr>
      <t>TM/20E#0008092</t>
    </r>
  </si>
  <si>
    <r>
      <rPr>
        <sz val="10"/>
        <color rgb="FF000000"/>
        <rFont val="Arial"/>
        <family val="2"/>
      </rPr>
      <t>TM/20E#0008454</t>
    </r>
  </si>
  <si>
    <r>
      <rPr>
        <sz val="10"/>
        <color rgb="FF000000"/>
        <rFont val="Arial"/>
        <family val="2"/>
      </rPr>
      <t>TM/20E#0006079</t>
    </r>
  </si>
  <si>
    <r>
      <rPr>
        <sz val="10"/>
        <color rgb="FF000000"/>
        <rFont val="Arial"/>
        <family val="2"/>
      </rPr>
      <t>TM/20E#0006080</t>
    </r>
  </si>
  <si>
    <r>
      <rPr>
        <sz val="10"/>
        <color rgb="FF000000"/>
        <rFont val="Arial"/>
        <family val="2"/>
      </rPr>
      <t>TM/20E#0001348</t>
    </r>
  </si>
  <si>
    <r>
      <rPr>
        <sz val="10"/>
        <color rgb="FF000000"/>
        <rFont val="Arial"/>
        <family val="2"/>
      </rPr>
      <t>TM/20E#0001211</t>
    </r>
  </si>
  <si>
    <r>
      <rPr>
        <sz val="10"/>
        <color rgb="FF000000"/>
        <rFont val="Arial"/>
        <family val="2"/>
      </rPr>
      <t>TM/20E#0008101</t>
    </r>
  </si>
  <si>
    <r>
      <rPr>
        <sz val="10"/>
        <color rgb="FF000000"/>
        <rFont val="Arial"/>
        <family val="2"/>
      </rPr>
      <t>TM/20E#0002429</t>
    </r>
  </si>
  <si>
    <r>
      <rPr>
        <sz val="10"/>
        <color rgb="FF000000"/>
        <rFont val="Arial"/>
        <family val="2"/>
      </rPr>
      <t>TM/20E#0004150</t>
    </r>
  </si>
  <si>
    <r>
      <rPr>
        <sz val="10"/>
        <color rgb="FF000000"/>
        <rFont val="Arial"/>
        <family val="2"/>
      </rPr>
      <t>TM/20E#0000706</t>
    </r>
  </si>
  <si>
    <r>
      <rPr>
        <sz val="10"/>
        <color rgb="FF000000"/>
        <rFont val="Arial"/>
        <family val="2"/>
      </rPr>
      <t>TM/20E#0002042</t>
    </r>
  </si>
  <si>
    <r>
      <rPr>
        <sz val="10"/>
        <color rgb="FF000000"/>
        <rFont val="Arial"/>
        <family val="2"/>
      </rPr>
      <t>TM/20E#0000750</t>
    </r>
  </si>
  <si>
    <r>
      <rPr>
        <sz val="10"/>
        <color rgb="FF000000"/>
        <rFont val="Arial"/>
        <family val="2"/>
      </rPr>
      <t>TM/20E#0002430</t>
    </r>
  </si>
  <si>
    <r>
      <rPr>
        <sz val="10"/>
        <color rgb="FF000000"/>
        <rFont val="Arial"/>
        <family val="2"/>
      </rPr>
      <t>TM/20E#0001121</t>
    </r>
  </si>
  <si>
    <r>
      <rPr>
        <sz val="10"/>
        <color rgb="FF000000"/>
        <rFont val="Arial"/>
        <family val="2"/>
      </rPr>
      <t>TM/20E#0001503</t>
    </r>
  </si>
  <si>
    <r>
      <rPr>
        <sz val="10"/>
        <color rgb="FF000000"/>
        <rFont val="Arial"/>
        <family val="2"/>
      </rPr>
      <t>TM/20E#0008186</t>
    </r>
  </si>
  <si>
    <r>
      <rPr>
        <sz val="10"/>
        <color rgb="FF000000"/>
        <rFont val="Arial"/>
        <family val="2"/>
      </rPr>
      <t>TM/20E#0002431</t>
    </r>
  </si>
  <si>
    <r>
      <rPr>
        <sz val="10"/>
        <color rgb="FF000000"/>
        <rFont val="Arial"/>
        <family val="2"/>
      </rPr>
      <t>TM/20E#0008486</t>
    </r>
  </si>
  <si>
    <r>
      <rPr>
        <sz val="10"/>
        <color rgb="FF000000"/>
        <rFont val="Arial"/>
        <family val="2"/>
      </rPr>
      <t>TM/20E#0008529</t>
    </r>
  </si>
  <si>
    <r>
      <rPr>
        <sz val="10"/>
        <color rgb="FF000000"/>
        <rFont val="Arial"/>
        <family val="2"/>
      </rPr>
      <t>TM/20E#0008496</t>
    </r>
  </si>
  <si>
    <r>
      <rPr>
        <sz val="10"/>
        <color rgb="FF000000"/>
        <rFont val="Arial"/>
        <family val="2"/>
      </rPr>
      <t>TM/20E#0008506</t>
    </r>
  </si>
  <si>
    <r>
      <rPr>
        <sz val="10"/>
        <color rgb="FF000000"/>
        <rFont val="Arial"/>
        <family val="2"/>
      </rPr>
      <t>TM/20E#0004152</t>
    </r>
  </si>
  <si>
    <r>
      <rPr>
        <sz val="10"/>
        <color rgb="FF000000"/>
        <rFont val="Arial"/>
        <family val="2"/>
      </rPr>
      <t>TM/20E#0000438</t>
    </r>
  </si>
  <si>
    <r>
      <rPr>
        <sz val="10"/>
        <color rgb="FF000000"/>
        <rFont val="Arial"/>
        <family val="2"/>
      </rPr>
      <t>TM/20E#0000751</t>
    </r>
  </si>
  <si>
    <r>
      <rPr>
        <sz val="10"/>
        <color rgb="FF000000"/>
        <rFont val="Arial"/>
        <family val="2"/>
      </rPr>
      <t>TM/20E#0001520</t>
    </r>
  </si>
  <si>
    <r>
      <rPr>
        <sz val="10"/>
        <color rgb="FF000000"/>
        <rFont val="Arial"/>
        <family val="2"/>
      </rPr>
      <t>TM/20E#0008511</t>
    </r>
  </si>
  <si>
    <r>
      <rPr>
        <sz val="10"/>
        <color rgb="FF000000"/>
        <rFont val="Arial"/>
        <family val="2"/>
      </rPr>
      <t>TM/20E#0001670</t>
    </r>
  </si>
  <si>
    <r>
      <rPr>
        <sz val="10"/>
        <color rgb="FF000000"/>
        <rFont val="Arial"/>
        <family val="2"/>
      </rPr>
      <t>TM/20E#0008515</t>
    </r>
  </si>
  <si>
    <r>
      <rPr>
        <sz val="10"/>
        <color rgb="FF000000"/>
        <rFont val="Arial"/>
        <family val="2"/>
      </rPr>
      <t>TM/20E#0008519</t>
    </r>
  </si>
  <si>
    <r>
      <rPr>
        <sz val="10"/>
        <color rgb="FF000000"/>
        <rFont val="Arial"/>
        <family val="2"/>
      </rPr>
      <t>TM/20E#0001599</t>
    </r>
  </si>
  <si>
    <r>
      <rPr>
        <sz val="10"/>
        <color rgb="FF000000"/>
        <rFont val="Arial"/>
        <family val="2"/>
      </rPr>
      <t>TM/20E#0001117</t>
    </r>
  </si>
  <si>
    <r>
      <rPr>
        <sz val="10"/>
        <color rgb="FF000000"/>
        <rFont val="Arial"/>
        <family val="2"/>
      </rPr>
      <t>TM/20E#0002434</t>
    </r>
  </si>
  <si>
    <r>
      <rPr>
        <sz val="10"/>
        <color rgb="FF000000"/>
        <rFont val="Arial"/>
        <family val="2"/>
      </rPr>
      <t>TM/20E#0008546</t>
    </r>
  </si>
  <si>
    <r>
      <rPr>
        <sz val="10"/>
        <color rgb="FF000000"/>
        <rFont val="Arial"/>
        <family val="2"/>
      </rPr>
      <t>TM/20E#0008151</t>
    </r>
  </si>
  <si>
    <r>
      <rPr>
        <sz val="10"/>
        <color rgb="FF000000"/>
        <rFont val="Arial"/>
        <family val="2"/>
      </rPr>
      <t>TM/20E#0000761</t>
    </r>
  </si>
  <si>
    <r>
      <rPr>
        <sz val="10"/>
        <color rgb="FF000000"/>
        <rFont val="Arial"/>
        <family val="2"/>
      </rPr>
      <t>TM/20E#0002248</t>
    </r>
  </si>
  <si>
    <r>
      <rPr>
        <sz val="10"/>
        <color rgb="FF000000"/>
        <rFont val="Arial"/>
        <family val="2"/>
      </rPr>
      <t>TM/20E#0000756</t>
    </r>
  </si>
  <si>
    <r>
      <rPr>
        <sz val="10"/>
        <color rgb="FF000000"/>
        <rFont val="Arial"/>
        <family val="2"/>
      </rPr>
      <t>TM/20E#0000879</t>
    </r>
  </si>
  <si>
    <r>
      <rPr>
        <sz val="10"/>
        <color rgb="FF000000"/>
        <rFont val="Arial"/>
        <family val="2"/>
      </rPr>
      <t>TM/20E#0001535</t>
    </r>
  </si>
  <si>
    <r>
      <rPr>
        <sz val="10"/>
        <color rgb="FF000000"/>
        <rFont val="Arial"/>
        <family val="2"/>
      </rPr>
      <t>TM/20E#0008174</t>
    </r>
  </si>
  <si>
    <r>
      <rPr>
        <sz val="10"/>
        <color rgb="FF000000"/>
        <rFont val="Arial"/>
        <family val="2"/>
      </rPr>
      <t>TM/20E#0002239</t>
    </r>
  </si>
  <si>
    <r>
      <rPr>
        <sz val="10"/>
        <color rgb="FF000000"/>
        <rFont val="Arial"/>
        <family val="2"/>
      </rPr>
      <t>TM/20E#0008168</t>
    </r>
  </si>
  <si>
    <r>
      <rPr>
        <sz val="10"/>
        <color rgb="FF000000"/>
        <rFont val="Arial"/>
        <family val="2"/>
      </rPr>
      <t>TM/20E#0001678</t>
    </r>
  </si>
  <si>
    <r>
      <rPr>
        <sz val="10"/>
        <color rgb="FF000000"/>
        <rFont val="Arial"/>
        <family val="2"/>
      </rPr>
      <t>TM/20E#0008178</t>
    </r>
  </si>
  <si>
    <r>
      <rPr>
        <sz val="10"/>
        <color rgb="FF000000"/>
        <rFont val="Arial"/>
        <family val="2"/>
      </rPr>
      <t>TM/20E#0001218</t>
    </r>
  </si>
  <si>
    <r>
      <rPr>
        <sz val="10"/>
        <color rgb="FF000000"/>
        <rFont val="Arial"/>
        <family val="2"/>
      </rPr>
      <t>TM/20E#0000484</t>
    </r>
  </si>
  <si>
    <r>
      <rPr>
        <sz val="10"/>
        <color rgb="FF000000"/>
        <rFont val="Arial"/>
        <family val="2"/>
      </rPr>
      <t>TM/20E#0001167</t>
    </r>
  </si>
  <si>
    <r>
      <rPr>
        <sz val="10"/>
        <color rgb="FF000000"/>
        <rFont val="Arial"/>
        <family val="2"/>
      </rPr>
      <t>TM/20E#0008190</t>
    </r>
  </si>
  <si>
    <r>
      <rPr>
        <sz val="10"/>
        <color rgb="FF000000"/>
        <rFont val="Arial"/>
        <family val="2"/>
      </rPr>
      <t>TM/20E#0001172</t>
    </r>
  </si>
  <si>
    <r>
      <rPr>
        <sz val="10"/>
        <color rgb="FF000000"/>
        <rFont val="Arial"/>
        <family val="2"/>
      </rPr>
      <t>31.08.2021</t>
    </r>
  </si>
  <si>
    <r>
      <rPr>
        <sz val="10"/>
        <color rgb="FF000000"/>
        <rFont val="Arial"/>
        <family val="2"/>
      </rPr>
      <t>TM/20E#0000766</t>
    </r>
  </si>
  <si>
    <r>
      <rPr>
        <sz val="10"/>
        <color rgb="FF000000"/>
        <rFont val="Arial"/>
        <family val="2"/>
      </rPr>
      <t>TM/20E#0000764</t>
    </r>
  </si>
  <si>
    <r>
      <rPr>
        <sz val="10"/>
        <color rgb="FF000000"/>
        <rFont val="Arial"/>
        <family val="2"/>
      </rPr>
      <t>TM/20E#0002270</t>
    </r>
  </si>
  <si>
    <r>
      <rPr>
        <sz val="10"/>
        <color rgb="FF000000"/>
        <rFont val="Arial"/>
        <family val="2"/>
      </rPr>
      <t>TM/20E#0000767</t>
    </r>
  </si>
  <si>
    <r>
      <rPr>
        <sz val="10"/>
        <color rgb="FF000000"/>
        <rFont val="Arial"/>
        <family val="2"/>
      </rPr>
      <t>TM/20E#0001508</t>
    </r>
  </si>
  <si>
    <r>
      <rPr>
        <sz val="10"/>
        <color rgb="FF000000"/>
        <rFont val="Arial"/>
        <family val="2"/>
      </rPr>
      <t>TM/20E#0008631</t>
    </r>
  </si>
  <si>
    <r>
      <rPr>
        <sz val="10"/>
        <color rgb="FF000000"/>
        <rFont val="Arial"/>
        <family val="2"/>
      </rPr>
      <t>TM/20E#0001611</t>
    </r>
  </si>
  <si>
    <r>
      <rPr>
        <sz val="10"/>
        <color rgb="FF000000"/>
        <rFont val="Arial"/>
        <family val="2"/>
      </rPr>
      <t>TM/20E#0001033</t>
    </r>
  </si>
  <si>
    <r>
      <rPr>
        <sz val="10"/>
        <color rgb="FF000000"/>
        <rFont val="Arial"/>
        <family val="2"/>
      </rPr>
      <t>TM/20E#0002283</t>
    </r>
  </si>
  <si>
    <r>
      <rPr>
        <sz val="10"/>
        <color rgb="FF000000"/>
        <rFont val="Arial"/>
        <family val="2"/>
      </rPr>
      <t>TM/20E#0004179</t>
    </r>
  </si>
  <si>
    <r>
      <rPr>
        <sz val="10"/>
        <color rgb="FF000000"/>
        <rFont val="Arial"/>
        <family val="2"/>
      </rPr>
      <t>TM/20E#0008643</t>
    </r>
  </si>
  <si>
    <r>
      <rPr>
        <sz val="10"/>
        <color rgb="FF000000"/>
        <rFont val="Arial"/>
        <family val="2"/>
      </rPr>
      <t>TM/20E#0000176</t>
    </r>
  </si>
  <si>
    <r>
      <rPr>
        <sz val="10"/>
        <color rgb="FF000000"/>
        <rFont val="Arial"/>
        <family val="2"/>
      </rPr>
      <t>TM/20E#0002072</t>
    </r>
  </si>
  <si>
    <r>
      <rPr>
        <sz val="10"/>
        <color rgb="FF000000"/>
        <rFont val="Arial"/>
        <family val="2"/>
      </rPr>
      <t>TM/20E#0008330</t>
    </r>
  </si>
  <si>
    <r>
      <rPr>
        <sz val="10"/>
        <color rgb="FF000000"/>
        <rFont val="Arial"/>
        <family val="2"/>
      </rPr>
      <t>07.09.2021</t>
    </r>
  </si>
  <si>
    <r>
      <rPr>
        <sz val="10"/>
        <color rgb="FF000000"/>
        <rFont val="Arial"/>
        <family val="2"/>
      </rPr>
      <t>TM/20E#0008746</t>
    </r>
  </si>
  <si>
    <r>
      <rPr>
        <sz val="10"/>
        <color rgb="FF000000"/>
        <rFont val="Arial"/>
        <family val="2"/>
      </rPr>
      <t>TM/20E#0008662</t>
    </r>
  </si>
  <si>
    <r>
      <rPr>
        <sz val="10"/>
        <color rgb="FF000000"/>
        <rFont val="Arial"/>
        <family val="2"/>
      </rPr>
      <t>TM/20E#0000889</t>
    </r>
  </si>
  <si>
    <r>
      <rPr>
        <sz val="10"/>
        <color rgb="FF000000"/>
        <rFont val="Arial"/>
        <family val="2"/>
      </rPr>
      <t>TM/20E#0002440</t>
    </r>
  </si>
  <si>
    <r>
      <rPr>
        <sz val="10"/>
        <color rgb="FF000000"/>
        <rFont val="Arial"/>
        <family val="2"/>
      </rPr>
      <t>TM/20E#0008256</t>
    </r>
  </si>
  <si>
    <r>
      <rPr>
        <sz val="10"/>
        <color rgb="FF000000"/>
        <rFont val="Arial"/>
        <family val="2"/>
      </rPr>
      <t>TM/20E#0000441</t>
    </r>
  </si>
  <si>
    <r>
      <rPr>
        <sz val="10"/>
        <color rgb="FF000000"/>
        <rFont val="Arial"/>
        <family val="2"/>
      </rPr>
      <t>TM/20E#0000501</t>
    </r>
  </si>
  <si>
    <r>
      <rPr>
        <sz val="10"/>
        <color rgb="FF000000"/>
        <rFont val="Arial"/>
        <family val="2"/>
      </rPr>
      <t>TM/20E#0001633</t>
    </r>
  </si>
  <si>
    <r>
      <rPr>
        <sz val="10"/>
        <color rgb="FF000000"/>
        <rFont val="Arial"/>
        <family val="2"/>
      </rPr>
      <t>TM/20E#0002304</t>
    </r>
  </si>
  <si>
    <r>
      <rPr>
        <sz val="10"/>
        <color rgb="FF000000"/>
        <rFont val="Arial"/>
        <family val="2"/>
      </rPr>
      <t>TM/20E#0001039</t>
    </r>
  </si>
  <si>
    <r>
      <rPr>
        <sz val="10"/>
        <color rgb="FF000000"/>
        <rFont val="Arial"/>
        <family val="2"/>
      </rPr>
      <t>TM/20E#0008665</t>
    </r>
  </si>
  <si>
    <r>
      <rPr>
        <sz val="10"/>
        <color rgb="FF000000"/>
        <rFont val="Arial"/>
        <family val="2"/>
      </rPr>
      <t>TM/20E#0001235</t>
    </r>
  </si>
  <si>
    <r>
      <rPr>
        <sz val="10"/>
        <color rgb="FF000000"/>
        <rFont val="Arial"/>
        <family val="2"/>
      </rPr>
      <t>TM/20E#0008690</t>
    </r>
  </si>
  <si>
    <r>
      <rPr>
        <sz val="10"/>
        <color rgb="FF000000"/>
        <rFont val="Arial"/>
        <family val="2"/>
      </rPr>
      <t>TM/20E#0008699</t>
    </r>
  </si>
  <si>
    <r>
      <rPr>
        <sz val="10"/>
        <color rgb="FF000000"/>
        <rFont val="Arial"/>
        <family val="2"/>
      </rPr>
      <t>TM/20E#0001630</t>
    </r>
  </si>
  <si>
    <r>
      <rPr>
        <sz val="10"/>
        <color rgb="FF000000"/>
        <rFont val="Arial"/>
        <family val="2"/>
      </rPr>
      <t>TM/20E#0001226</t>
    </r>
  </si>
  <si>
    <r>
      <rPr>
        <sz val="10"/>
        <color rgb="FF000000"/>
        <rFont val="Arial"/>
        <family val="2"/>
      </rPr>
      <t>TM/20E#0002253</t>
    </r>
  </si>
  <si>
    <r>
      <rPr>
        <sz val="10"/>
        <color rgb="FF000000"/>
        <rFont val="Arial"/>
        <family val="2"/>
      </rPr>
      <t>TM/20E#0002254</t>
    </r>
  </si>
  <si>
    <r>
      <rPr>
        <sz val="10"/>
        <color rgb="FF000000"/>
        <rFont val="Arial"/>
        <family val="2"/>
      </rPr>
      <t>TM/20E#0000223</t>
    </r>
  </si>
  <si>
    <r>
      <rPr>
        <sz val="10"/>
        <color rgb="FF000000"/>
        <rFont val="Arial"/>
        <family val="2"/>
      </rPr>
      <t>TM/20E#0001143</t>
    </r>
  </si>
  <si>
    <r>
      <rPr>
        <sz val="10"/>
        <color rgb="FF000000"/>
        <rFont val="Arial"/>
        <family val="2"/>
      </rPr>
      <t>TM/20E#0008676</t>
    </r>
  </si>
  <si>
    <r>
      <rPr>
        <sz val="10"/>
        <color rgb="FF000000"/>
        <rFont val="Arial"/>
        <family val="2"/>
      </rPr>
      <t>TM/20E#0000222</t>
    </r>
  </si>
  <si>
    <r>
      <rPr>
        <sz val="10"/>
        <color rgb="FF000000"/>
        <rFont val="Arial"/>
        <family val="2"/>
      </rPr>
      <t>TM/20E#0002257</t>
    </r>
  </si>
  <si>
    <r>
      <rPr>
        <sz val="10"/>
        <color rgb="FF000000"/>
        <rFont val="Arial"/>
        <family val="2"/>
      </rPr>
      <t>TM/20E#0008714</t>
    </r>
  </si>
  <si>
    <r>
      <rPr>
        <sz val="10"/>
        <color rgb="FF000000"/>
        <rFont val="Arial"/>
        <family val="2"/>
      </rPr>
      <t>TM/20E#0008306</t>
    </r>
  </si>
  <si>
    <r>
      <rPr>
        <sz val="10"/>
        <color rgb="FF000000"/>
        <rFont val="Arial"/>
        <family val="2"/>
      </rPr>
      <t>TM/20E#0008729</t>
    </r>
  </si>
  <si>
    <r>
      <rPr>
        <sz val="10"/>
        <color rgb="FF000000"/>
        <rFont val="Arial"/>
        <family val="2"/>
      </rPr>
      <t>TM/20E#0001492</t>
    </r>
  </si>
  <si>
    <r>
      <rPr>
        <sz val="10"/>
        <color rgb="FF000000"/>
        <rFont val="Arial"/>
        <family val="2"/>
      </rPr>
      <t>TM/20E#0001622</t>
    </r>
  </si>
  <si>
    <r>
      <rPr>
        <sz val="10"/>
        <color rgb="FF000000"/>
        <rFont val="Arial"/>
        <family val="2"/>
      </rPr>
      <t>TM/20E#0001146</t>
    </r>
  </si>
  <si>
    <r>
      <rPr>
        <sz val="10"/>
        <color rgb="FF000000"/>
        <rFont val="Arial"/>
        <family val="2"/>
      </rPr>
      <t>TM/20E#0002301</t>
    </r>
  </si>
  <si>
    <r>
      <rPr>
        <sz val="10"/>
        <color rgb="FF000000"/>
        <rFont val="Arial"/>
        <family val="2"/>
      </rPr>
      <t>TM/20E#0000446</t>
    </r>
  </si>
  <si>
    <r>
      <rPr>
        <sz val="10"/>
        <color rgb="FF000000"/>
        <rFont val="Arial"/>
        <family val="2"/>
      </rPr>
      <t>TM/20E#0000445</t>
    </r>
  </si>
  <si>
    <r>
      <rPr>
        <sz val="10"/>
        <color rgb="FF000000"/>
        <rFont val="Arial"/>
        <family val="2"/>
      </rPr>
      <t>TM/20E#0001560</t>
    </r>
  </si>
  <si>
    <r>
      <rPr>
        <sz val="10"/>
        <color rgb="FF000000"/>
        <rFont val="Arial"/>
        <family val="2"/>
      </rPr>
      <t>TM/20E#0002445</t>
    </r>
  </si>
  <si>
    <r>
      <rPr>
        <sz val="10"/>
        <color rgb="FF000000"/>
        <rFont val="Arial"/>
        <family val="2"/>
      </rPr>
      <t>TM/20E#0002092</t>
    </r>
  </si>
  <si>
    <r>
      <rPr>
        <sz val="10"/>
        <color rgb="FF000000"/>
        <rFont val="Arial"/>
        <family val="2"/>
      </rPr>
      <t>TM/20E#0001555</t>
    </r>
  </si>
  <si>
    <r>
      <rPr>
        <sz val="10"/>
        <color rgb="FF000000"/>
        <rFont val="Arial"/>
        <family val="2"/>
      </rPr>
      <t>TM/20E#0015218</t>
    </r>
  </si>
  <si>
    <r>
      <rPr>
        <sz val="10"/>
        <color rgb="FF000000"/>
        <rFont val="Arial"/>
        <family val="2"/>
      </rPr>
      <t>TM/20E#0001643</t>
    </r>
  </si>
  <si>
    <r>
      <rPr>
        <sz val="10"/>
        <color rgb="FF000000"/>
        <rFont val="Arial"/>
        <family val="2"/>
      </rPr>
      <t>TM/20E#0001135</t>
    </r>
  </si>
  <si>
    <r>
      <rPr>
        <sz val="10"/>
        <color rgb="FF000000"/>
        <rFont val="Arial"/>
        <family val="2"/>
      </rPr>
      <t>TM/20E#0001500</t>
    </r>
  </si>
  <si>
    <r>
      <rPr>
        <sz val="10"/>
        <color rgb="FF000000"/>
        <rFont val="Arial"/>
        <family val="2"/>
      </rPr>
      <t>TM/20E#0001563</t>
    </r>
  </si>
  <si>
    <r>
      <rPr>
        <sz val="10"/>
        <color rgb="FF000000"/>
        <rFont val="Arial"/>
        <family val="2"/>
      </rPr>
      <t>TM/20E#0001562</t>
    </r>
  </si>
  <si>
    <r>
      <rPr>
        <sz val="10"/>
        <color rgb="FF000000"/>
        <rFont val="Arial"/>
        <family val="2"/>
      </rPr>
      <t>TM/20E#0006114</t>
    </r>
  </si>
  <si>
    <r>
      <rPr>
        <sz val="10"/>
        <color rgb="FF000000"/>
        <rFont val="Arial"/>
        <family val="2"/>
      </rPr>
      <t>TM/20E#0001856</t>
    </r>
  </si>
  <si>
    <r>
      <rPr>
        <sz val="10"/>
        <color rgb="FF000000"/>
        <rFont val="Arial"/>
        <family val="2"/>
      </rPr>
      <t>TM/20E#0002086</t>
    </r>
  </si>
  <si>
    <r>
      <rPr>
        <sz val="10"/>
        <color rgb="FF000000"/>
        <rFont val="Arial"/>
        <family val="2"/>
      </rPr>
      <t>TM/20E#0000509</t>
    </r>
  </si>
  <si>
    <r>
      <rPr>
        <sz val="10"/>
        <color rgb="FF000000"/>
        <rFont val="Arial"/>
        <family val="2"/>
      </rPr>
      <t>TM/20E#0004207</t>
    </r>
  </si>
  <si>
    <r>
      <rPr>
        <sz val="10"/>
        <color rgb="FF000000"/>
        <rFont val="Arial"/>
        <family val="2"/>
      </rPr>
      <t>TM/20E#0006115</t>
    </r>
  </si>
  <si>
    <r>
      <rPr>
        <sz val="10"/>
        <color rgb="FF000000"/>
        <rFont val="Arial"/>
        <family val="2"/>
      </rPr>
      <t>TM/20E#0002272</t>
    </r>
  </si>
  <si>
    <r>
      <rPr>
        <sz val="10"/>
        <color rgb="FF000000"/>
        <rFont val="Arial"/>
        <family val="2"/>
      </rPr>
      <t>TM/20E#0002274</t>
    </r>
  </si>
  <si>
    <r>
      <rPr>
        <sz val="10"/>
        <color rgb="FF000000"/>
        <rFont val="Arial"/>
        <family val="2"/>
      </rPr>
      <t>TM/20E#0008771</t>
    </r>
  </si>
  <si>
    <r>
      <rPr>
        <sz val="10"/>
        <color rgb="FF000000"/>
        <rFont val="Arial"/>
        <family val="2"/>
      </rPr>
      <t>TM/20E#0008809</t>
    </r>
  </si>
  <si>
    <r>
      <rPr>
        <sz val="10"/>
        <color rgb="FF000000"/>
        <rFont val="Arial"/>
        <family val="2"/>
      </rPr>
      <t>TM/20E#0008780</t>
    </r>
  </si>
  <si>
    <r>
      <rPr>
        <sz val="10"/>
        <color rgb="FF000000"/>
        <rFont val="Arial"/>
        <family val="2"/>
      </rPr>
      <t>TM/20E#0000789</t>
    </r>
  </si>
  <si>
    <r>
      <rPr>
        <sz val="10"/>
        <color rgb="FF000000"/>
        <rFont val="Arial"/>
        <family val="2"/>
      </rPr>
      <t>TM/20E#0008783</t>
    </r>
  </si>
  <si>
    <r>
      <rPr>
        <sz val="10"/>
        <color rgb="FF000000"/>
        <rFont val="Arial"/>
        <family val="2"/>
      </rPr>
      <t>TM/20E#0008391</t>
    </r>
  </si>
  <si>
    <r>
      <rPr>
        <sz val="10"/>
        <color rgb="FF000000"/>
        <rFont val="Arial"/>
        <family val="2"/>
      </rPr>
      <t>TM/20E#0008800</t>
    </r>
  </si>
  <si>
    <r>
      <rPr>
        <sz val="10"/>
        <color rgb="FF000000"/>
        <rFont val="Arial"/>
        <family val="2"/>
      </rPr>
      <t>TM/20E#0001665</t>
    </r>
  </si>
  <si>
    <r>
      <rPr>
        <sz val="10"/>
        <color rgb="FF000000"/>
        <rFont val="Arial"/>
        <family val="2"/>
      </rPr>
      <t>TM/20E#0002280</t>
    </r>
  </si>
  <si>
    <r>
      <rPr>
        <sz val="10"/>
        <color rgb="FF000000"/>
        <rFont val="Arial"/>
        <family val="2"/>
      </rPr>
      <t>TM/20E#0001662</t>
    </r>
  </si>
  <si>
    <r>
      <rPr>
        <sz val="10"/>
        <color rgb="FF000000"/>
        <rFont val="Arial"/>
        <family val="2"/>
      </rPr>
      <t>TM/20E#0000682</t>
    </r>
  </si>
  <si>
    <r>
      <rPr>
        <sz val="10"/>
        <color rgb="FF000000"/>
        <rFont val="Arial"/>
        <family val="2"/>
      </rPr>
      <t>TM/20E#0008803</t>
    </r>
  </si>
  <si>
    <r>
      <rPr>
        <sz val="10"/>
        <color rgb="FF000000"/>
        <rFont val="Arial"/>
        <family val="2"/>
      </rPr>
      <t>TM/20E#0001046</t>
    </r>
  </si>
  <si>
    <r>
      <rPr>
        <sz val="10"/>
        <color rgb="FF000000"/>
        <rFont val="Arial"/>
        <family val="2"/>
      </rPr>
      <t>TM/20E#0000515</t>
    </r>
  </si>
  <si>
    <r>
      <rPr>
        <sz val="10"/>
        <color rgb="FF000000"/>
        <rFont val="Arial"/>
        <family val="2"/>
      </rPr>
      <t>TM/20E#0008417</t>
    </r>
  </si>
  <si>
    <r>
      <rPr>
        <sz val="10"/>
        <color rgb="FF000000"/>
        <rFont val="Arial"/>
        <family val="2"/>
      </rPr>
      <t>TM/20E#0004227</t>
    </r>
  </si>
  <si>
    <r>
      <rPr>
        <sz val="10"/>
        <color rgb="FF000000"/>
        <rFont val="Arial"/>
        <family val="2"/>
      </rPr>
      <t>TM/20E#0008428</t>
    </r>
  </si>
  <si>
    <t>TỔNG THU</t>
  </si>
  <si>
    <t>DANH SÁCH KHÁCH HÀNG</t>
  </si>
  <si>
    <t>Mã khách hàng</t>
  </si>
  <si>
    <t>Tên khách hàng</t>
  </si>
  <si>
    <t>Địa chỉ</t>
  </si>
  <si>
    <t>Nhóm KH, NCC</t>
  </si>
  <si>
    <t>Mã số thuế</t>
  </si>
  <si>
    <t>Điện thoại</t>
  </si>
  <si>
    <t>Ngừng theo dõi</t>
  </si>
  <si>
    <t>Chi nhánh</t>
  </si>
  <si>
    <t>VINCOMANGIANG</t>
  </si>
  <si>
    <t>Chi Nhánh An Giang - Công Ty Cổ Phần Dịch Vụ Thương Mại Tổng Hợp Vincommerce</t>
  </si>
  <si>
    <t>Trung Tâm Thương Mại Vincom An Giang, Đ.Trần Hưng Đạo, P.Mỹ Bình, TP.Long Xuyên, T An Giang</t>
  </si>
  <si>
    <t>HCM</t>
  </si>
  <si>
    <t>0104918404-010</t>
  </si>
  <si>
    <t>CÔNG TY TNHH MỘT THÀNH VIÊN THƯƠNG MẠI VÀ DỊCH VỤ NGỌC THƠM</t>
  </si>
  <si>
    <t>VINCOMBACGIANG</t>
  </si>
  <si>
    <t>CHI NHÁNH BẮC GIANG - CÔNG TY CỔ PHẦN DỊCH VỤ THƯƠNG MẠI TỔNG HỢP VINCOMMERCE</t>
  </si>
  <si>
    <t>545 Lê Lợi, Phường Hoàng Văn Thụ, Thành phố Bắc Giang, Tỉnh Bắc Giang, Việt Nam</t>
  </si>
  <si>
    <t>HANOI</t>
  </si>
  <si>
    <t>0104918404-065</t>
  </si>
  <si>
    <t>VINCOMBACKAN</t>
  </si>
  <si>
    <t>CHI NHÁNH BẮC KẠN - CÔNG TY CỔ PHẦN DỊCH VỤ THƯƠNG MẠI TỔNG HỢP VINCOMMERCE</t>
  </si>
  <si>
    <t>Tầng 2 và 3, TTTM Vincom Bắc Kạn, đường Trường Chinh, Phường Đức Xuân, Thành phố Bắc Kạn, Tỉnh Bắc Kạn, Việt Nam</t>
  </si>
  <si>
    <t>0104918404-093</t>
  </si>
  <si>
    <t>VINCOMBACLIEU</t>
  </si>
  <si>
    <t>Chi Nhánh Bạc Liêu - Công Ty Cổ Phần Dịch Vụ Thương Mại Tổng Hợp Vincommerce</t>
  </si>
  <si>
    <t>Khu TTTM Bạc Liêu, Phường 3, TP. Bạc Liêu, Tỉnh Bạc Liêu Việt Nam</t>
  </si>
  <si>
    <t>0104918404-018</t>
  </si>
  <si>
    <t>VINCOMBACNINH</t>
  </si>
  <si>
    <t>Chi nhánh Bắc Ninh - Công Ty Cổ Phần Dịch Vụ Thương Mại Tổng Hợp Vincommerce</t>
  </si>
  <si>
    <t>Khu phố Thanh Bình, Phường Đồng Kỵ, Thị xã Từ Sơn, Tỉnh Bắc Ninh, Việt Nam</t>
  </si>
  <si>
    <t>0104918404-031</t>
  </si>
  <si>
    <t>VINCOMBENTRE</t>
  </si>
  <si>
    <t>Chi nhánh Bến Tre - Công ty Cổ phần Dịch vụ Thương mại Tổng hợp Vincommerce</t>
  </si>
  <si>
    <t>116A1 Trương Định, Phường 6, Thành phố Bến Tre, Tỉnh Bến Tre, Việt Nam</t>
  </si>
  <si>
    <t>0104918404-067</t>
  </si>
  <si>
    <t>VINCOMBINHDINH</t>
  </si>
  <si>
    <t>CHI NHÁNH BÌNH ĐỊNH- CÔNG TY CỔ PHẦN DỊCH VỤ THƯƠNG MẠI TỔNG HỢP VINCOMMERCE</t>
  </si>
  <si>
    <t>112 Nguyễn Thái Học - Phường Lê Hồng Phong - Thành phố Quy Nhơn - Bình Định.</t>
  </si>
  <si>
    <t>0104918404-071</t>
  </si>
  <si>
    <t>VINCOMBINHDUONG</t>
  </si>
  <si>
    <t>Chi nhánh Bình Dương - Công ty Cổ phần Dịch vụ Thương mại Tổng hợp Vincommerce</t>
  </si>
  <si>
    <t>Tầng trệt, chợ Dĩ An, Phường Dĩ An, Thành phố Dĩ An, Tỉnh Bình Dương, Việt Nam</t>
  </si>
  <si>
    <t>0104918404-024</t>
  </si>
  <si>
    <t>VINCOMBINHPHUOC</t>
  </si>
  <si>
    <t>Chi nhánh Bình Phước - Công ty Cổ phần Dịch vụ Thương mại Tổng hợp Vincommerce</t>
  </si>
  <si>
    <t>36 Nguyễn Chánh, Phường Tân Phú, Thành phố Đồng Xoài, Tỉnh Bình Phước, Việt Nam</t>
  </si>
  <si>
    <t>0104918404-092</t>
  </si>
  <si>
    <t>VINCOMBINHTHUAN</t>
  </si>
  <si>
    <t>Chi nhánh Bình Thuận - Công ty Cổ phần Dịch vụ Thương mại Tổng hợp Vincommerce</t>
  </si>
  <si>
    <t>9 Nguyễn Tương, Phường Phú Thủy, Thành phố Phan Thiết, Tỉnh Bình Thuận, Việt Nam</t>
  </si>
  <si>
    <t>0104918404-062</t>
  </si>
  <si>
    <t>VINCOMCAMAU</t>
  </si>
  <si>
    <t>CHI NHÁNH CÀ MAU - CÔNG TY CỔ PHẦN DỊCH VỤ THƯƠNG MẠI TỔNG HỢP VINCOMMERCE</t>
  </si>
  <si>
    <t>TTTM Vincom Plaza Cà Mau, Phường 1, Thành phố Cà Mau, Tỉnh Cà Mau, Việt Nam</t>
  </si>
  <si>
    <t>0104918404-060</t>
  </si>
  <si>
    <t>VINCOMCANTHO</t>
  </si>
  <si>
    <t>Chi Nhánh Cần Thơ - CTy CP Dịch Vụ Thương Mại Tổng Hợp Vincommerce</t>
  </si>
  <si>
    <t>Số 42, Đường 30/4,Phường An Phú, Quận Ninh Kiều, TP. Cần Thơ, Việt Nam</t>
  </si>
  <si>
    <t>0104918404-016</t>
  </si>
  <si>
    <t>VINCOMDAKLAK</t>
  </si>
  <si>
    <t>Chi Nhánh Đắk Lắk -Công Ty Cổ Phần Dịch Vụ Thương Mại Tổng Hợp Vincommerce</t>
  </si>
  <si>
    <t>Số 78 Lý Thường Kiệt, Phường Thắng Lợi, TP.Buôn Ma Thuột, Tỉnh Đắk Lắk, Việt Nam</t>
  </si>
  <si>
    <t>0104918404-017</t>
  </si>
  <si>
    <t>VINCOMDANANG</t>
  </si>
  <si>
    <t>Chi Nhánh Đà Nẵng-Công Ty Cổ Phần Dịch Vụ Thương Mại Tổng Hợp Vincommerce</t>
  </si>
  <si>
    <t>Tổ hợp KS, TTTM Riverview Complex Đà Nẵng, Đ.Ngô Quyền, P.An Hải Bắc, Q.Sơn Trà, TP Đà Nẵng.</t>
  </si>
  <si>
    <t>0104918404-009</t>
  </si>
  <si>
    <t>VINCOMDONGNAI</t>
  </si>
  <si>
    <t>Chi Nhánh Đồng Nai-Công Ty Cổ Phần Dịch Vụ Thương Mại Tổng Hợp Vincommerce</t>
  </si>
  <si>
    <t>TTTM Vincom Biên Hòa-Đồng Nai, 1096 Phan Văn Thuận, KP2, P. Tân Mai, Tp. Biên Hòa,  VN</t>
  </si>
  <si>
    <t>0104918404-023</t>
  </si>
  <si>
    <t>VINCOMDONGTHAP</t>
  </si>
  <si>
    <t>CHI NHÁNH ĐỒNG THÁP - CÔNG TY CỔ PHẦN DỊCH VỤ THƯƠNG MẠI TỔNG HỢP VINCOMMERCE</t>
  </si>
  <si>
    <t xml:space="preserve">KHU TRUNG TÂM DỊCH VỤ THƯƠNG MẠI KHÓM 4, PHƯỜNG 1, TP. SA ĐÉC , TỈNH ĐỒNG THÁP </t>
  </si>
  <si>
    <t>0104918404-013</t>
  </si>
  <si>
    <t>VINCOMGIALAI</t>
  </si>
  <si>
    <t>Chi nhánh Gia Lai - Công Ty Cổ Phần Dịch Vụ Thương Mại Tổng Hợp Vincommerce</t>
  </si>
  <si>
    <t>TTTM Pleiku, Phường Diên Hồng, TP. Pleiku, Tỉnh Gia Lai Việt Nam</t>
  </si>
  <si>
    <t>0104918404-022</t>
  </si>
  <si>
    <t>VINCOMHAGIANG</t>
  </si>
  <si>
    <t>CHI NHÁNH HÀ GIANG - CÔNG TY CỔ PHẦN DỊCH VỤ THƯƠNG MẠI TỔNG HỢP VINCOMMERCE</t>
  </si>
  <si>
    <t>89 Nguyễn Thái Học - Phường Minh Khai - TP Hà Giang - Hà Giang.</t>
  </si>
  <si>
    <t>0104918404-091</t>
  </si>
  <si>
    <t>VINCOMHAIDUONG</t>
  </si>
  <si>
    <t>Chi Nhánh Hải Dương - Công Ty Cổ Phần Dịch Vụ Thương Mại Tổng Hợp Vincommerce</t>
  </si>
  <si>
    <t>Khu dân cư Nguyễn Trãi 1, Phường Sao Đỏ, Thị xã Chí Linh, Tỉnh Hải Dương, Việt Nam</t>
  </si>
  <si>
    <t>0104918404-006</t>
  </si>
  <si>
    <t>VINCOMHAIPHONG</t>
  </si>
  <si>
    <t>CN HẢI PHÒNG - CÔNG TY CỔ PHẦN DỊCH VỤ THƯƠNG MẠI TỔNG HỢP VINCOMMERCE</t>
  </si>
  <si>
    <t>Khu TTTM Vincom Lê Thánh Tông, Số 5 đường Lê Thánh Tông, Phường Máy Tơ, Quận Ngô Quyền, Hải Phòng</t>
  </si>
  <si>
    <t>0104918404-025</t>
  </si>
  <si>
    <t>VINCOMHALONG</t>
  </si>
  <si>
    <t>Chi Nhánh Hạ Long-Công Ty Cổ Phần Dịch Vụ Thương Mại Tổng Hợp Vincommerce</t>
  </si>
  <si>
    <t>Tầng 2, Khu TTTM Vincom Plaza Hạ Long, KV Cột Đồng Hồ, P.Bạch Đằng,TP.Hạ Long, Quảng Ninh</t>
  </si>
  <si>
    <t>0104918404-007</t>
  </si>
  <si>
    <t>VINCOMHANAM</t>
  </si>
  <si>
    <t>Chi nhánh Hà Nam -  Công ty Cổ phần Dịch vụ Thương mại Tổng hợp Vincommerce</t>
  </si>
  <si>
    <t>TTTM Vincom Hà Nam, Phường Minh Khai, Thành phố Phủ Lý, Tỉnh Hà Nam, Việt Nam</t>
  </si>
  <si>
    <t>0104918404-030</t>
  </si>
  <si>
    <t>VINCOMHANOI</t>
  </si>
  <si>
    <t>Chi nhánh Hà Nội - Công ty Cổ phần Dịch vụ Thương mại Tổng hợp Vincommerce</t>
  </si>
  <si>
    <t>Tầng 6, Tòa nhà Trung tâm Quốc tế, số 17 Ngô Quyền, Phường Tràng Tiền, Quận Hoàn Kiếm, Thành phố Hà Nội, Việt Nam</t>
  </si>
  <si>
    <t>0104918404-002</t>
  </si>
  <si>
    <t>VINCOMHATINH</t>
  </si>
  <si>
    <t>Chi nhánh Hà Tĩnh - Công ty Cổ phần Dịch vụ Thương mại Tổng hợp Vincommerce</t>
  </si>
  <si>
    <t>TTTM Vincom Hà Tĩnh, Góc ngã tư, Đường Hà Huy Tập, Phường Hà Huy Tập, Thành phố Hà Tĩnh, Tỉnh Hà Tĩnh, Việt Nam</t>
  </si>
  <si>
    <t>0104918404-004</t>
  </si>
  <si>
    <t>VINCOMHAUGIANG</t>
  </si>
  <si>
    <t>Chi nhánh Hậu Giang - Công ty Cổ Phần Dich Vụ Thương Mại Tổng Hợp Vincommerce</t>
  </si>
  <si>
    <t>TTTM Vincom Plaza Hậu Giang, Khu vực 3, Phường V, TP. Vị Thanh, Tỉnh Hậu Giang Việt Nam</t>
  </si>
  <si>
    <t>0104918404-033</t>
  </si>
  <si>
    <t>VINCOMHOABINH</t>
  </si>
  <si>
    <t>CHI NHÁNH HÒA BÌNH - CÔNG TY CỔ PHẦN DỊCH VỤ THƯƠNG MẠI TỔNG HỢP VINCOMMERCE</t>
  </si>
  <si>
    <t>Tầng 2, TTTM Vincom Plaza Hòa Bình, Phường Đồng Tiến, TP Hòa Bình, Tỉnh Hòa Bình , Việt Nam</t>
  </si>
  <si>
    <t>0104918404-034</t>
  </si>
  <si>
    <t>VINCOMHOCHIMINH</t>
  </si>
  <si>
    <t>Chi nhánh Thành phố Hồ Chí Minh Công ty Cổ phần Dịch vụ Thương mại Tổng hợp Vincommerce</t>
  </si>
  <si>
    <t>Tầng 5, Mplaza SaiGon, 39 Lê Duẩn, Phường Bến Nghé, Quận 1, Thành phố Hồ Chí Minh, Việt Nam</t>
  </si>
  <si>
    <t>0104918404-048</t>
  </si>
  <si>
    <t>VINCOMHUE</t>
  </si>
  <si>
    <t>Chi nhánh Thừa Thiên Huế - Công ty Cổ phần Dịch vụ Thương mại Tổng hợp Vincommerce</t>
  </si>
  <si>
    <t>50A Hùng Vương, Phường Phú Nhuận, Thành phố Huế, Tỉnh Thừa Thiên Huế, Việt Nam</t>
  </si>
  <si>
    <t>0104918404-021</t>
  </si>
  <si>
    <t>VINCOMHUNGYEN</t>
  </si>
  <si>
    <t>Chi nhánh Hưng Yên - Công ty Cổ phần Dịch vụ Thương mại Tổng hợp Vincommerce</t>
  </si>
  <si>
    <t>Căn RA1, Tầng 01, Tòa A1 Khu căn hộ Rừng Cọ, KĐT TM và DL Văn Giang, Xã Xuân Quan, Huyện Văn Giang, Tỉnh Hưng Yên, Việt Nam</t>
  </si>
  <si>
    <t>0104918404-056</t>
  </si>
  <si>
    <t>VINCOMKHANHHOA</t>
  </si>
  <si>
    <t>Chi nhánh Khánh Hòa-Công Ty Cổ Phần Dịch Vụ Thương Mại Tổng Hợp Vincommerce</t>
  </si>
  <si>
    <t>Số 60 Thái Nguyên, phường Phương Sài, Thành phố Nha Trang, tỉnh Khánh Hòa</t>
  </si>
  <si>
    <t>0104918404-028</t>
  </si>
  <si>
    <t>VINCOMKIENGIANG</t>
  </si>
  <si>
    <t>CHI NHÁNH KIÊN GIANG - CÔNG TY CỔ PHẦN DỊCH VỤ THƯƠNG MẠI TỔNG HỢP VINCOMMERCE</t>
  </si>
  <si>
    <t>TTTM Vincom Plaza Kiên Giang, Lô A12,  Đường Cô Bắc, Khu Phố 1, Phường Vĩnh Bảo, Thành phố Rạch Giá, Tỉnh Kiên Giang, Việt Nam</t>
  </si>
  <si>
    <t>0104918404-057</t>
  </si>
  <si>
    <t>VINCOMKOMTUM</t>
  </si>
  <si>
    <t>Chi nhánh Kon Tum - Công ty Cổ phần Dịch vụ Thương mại Tổng hợp Vincommerce</t>
  </si>
  <si>
    <t>Tầng 2, TTTM Vincom PLAZA Kon Tum, 02 Phan Đình Phùng, Phường Quyết Thắng, Thành phố Kon Tum, Tỉnh Kon Tum, Việt Nam</t>
  </si>
  <si>
    <t>0104918404-014</t>
  </si>
  <si>
    <t>VINCOMLAICHAU</t>
  </si>
  <si>
    <t>CHI NHÁNH LAI CHÂU - CÔNG TY CỔ PHẦN DỊCH VỤ THƯƠNG MẠI TỔNG HỢP VINCOMMERCE</t>
  </si>
  <si>
    <t>Đường Điện Biên Phủ, Tổ 9, Phường Tân Phong, Thành Phố Lai Châu, Lai Châu, Việt Nam</t>
  </si>
  <si>
    <t>0104918404-094</t>
  </si>
  <si>
    <t>VINCOMLAMDONG</t>
  </si>
  <si>
    <t>CHI NHÁNH LÂM ĐỒNG - CÔNG TY CỔ PHẦN DỊCH VỤ THƯƠNG MẠI TỔNG HỢP VINCOMMERCE</t>
  </si>
  <si>
    <t>83 Lê Hồng Phong, Phường 1, Thành Phố Bảo Lộc, Tỉnh Lâm Đồng, Việt Nam</t>
  </si>
  <si>
    <t>0104918404-008</t>
  </si>
  <si>
    <t>VINCOMLANGSON</t>
  </si>
  <si>
    <t>Chi nhánh Lạng Sơn - Công ty Cổ phần Dịch vụ Thương mại Tổng hợp Vincommerce</t>
  </si>
  <si>
    <t>TTTM Vincom Lạng Sơn, Cầu Kỳ Lừa, Phường Chi Lăng, Thành phố Lạng Sơn, Tỉnh Lạng Sơn, Việt Nam</t>
  </si>
  <si>
    <t>0104918404-052</t>
  </si>
  <si>
    <t>VINCOMLAOCAI</t>
  </si>
  <si>
    <t>Chi nhánh Lào Cai - Công ty Cổ phần Dịch vụ Thương mại Tổng hợp Vincommerce</t>
  </si>
  <si>
    <t>Số 02-04 Võ Nguyên Giáp, Phường Bắc Cường, Thành phố Lào Cai, Tỉnh Lào Cai, Việt Nam</t>
  </si>
  <si>
    <t>0104918404-072</t>
  </si>
  <si>
    <t>VINCOMLONGAN</t>
  </si>
  <si>
    <t>Chi nhánh Long An -  Công ty Cổ phần Dịch vụ Thương mại Tổng hợp Vincommerce</t>
  </si>
  <si>
    <t>Ngã tư Hùng Vương và Mai Thị Tốt, Phường 2, Thành phố Tân An, Tỉnh Long An, Việt Nam</t>
  </si>
  <si>
    <t>0104918404-041</t>
  </si>
  <si>
    <t>VINCOMNAMDINH</t>
  </si>
  <si>
    <t>CHI NHÁNH NAM ĐỊNH - CÔNG TY CỔ PHẦN DỊCH VỤ THƯƠNG MẠI TỔNG HỢP VINCOMMERCE</t>
  </si>
  <si>
    <t>186 Hùng Vương, Phường Vị Xuyên, Thành phố Nam Định, Tỉnh Nam Định, Việt Nam</t>
  </si>
  <si>
    <t>0104918404-064</t>
  </si>
  <si>
    <t>VINCOMNGHEAN</t>
  </si>
  <si>
    <t>Chi nhánh Nam Đàn - Công ty Cổ phần Dịch vụ Thương mại Tổng hợp Vincommerce</t>
  </si>
  <si>
    <t>Vincom+ Nam Đàn, Thị trấn Nam Đàn, Huyện Nam Đàn, Tỉnh Nghệ An, Việt Nam</t>
  </si>
  <si>
    <t>0104918404-058</t>
  </si>
  <si>
    <t>VINCOMNINHBINH</t>
  </si>
  <si>
    <t>Chi Nhánh Ninh Bình - Công Ty Cổ Phần Dịch Vụ Thương Mại Tổng Hợp Vincommerce</t>
  </si>
  <si>
    <t>Số Nhà 848, đường Trần Hưng Đạo, Phường Tân Thành, TP. Ninh Bình, Tỉnh Ninh Bình, Việt Nam</t>
  </si>
  <si>
    <t>0104918404-001</t>
  </si>
  <si>
    <t>VINCOMNINHTHUAN</t>
  </si>
  <si>
    <t>Chi nhánh Ninh Thuận-công ty cổ phần Dịch Vụ Thương Mại Tổng Hợp Vincommerce</t>
  </si>
  <si>
    <t>Số 122 đường 16/4, Phường Mỹ Hải, TP.Phan Rang-Tháp Chàm, Tỉnh Ninh Thuận, Việt Nam</t>
  </si>
  <si>
    <t>0104918404-027</t>
  </si>
  <si>
    <t>VINCOMPHUYEN</t>
  </si>
  <si>
    <t>Chi nhánh Phú Yên - Công ty cổ phần Dịch Vụ Thương Mại Tổng Hợp Vincommerce</t>
  </si>
  <si>
    <t>Góc Đông Bắc ngã tư đường Hùng Vương và đường Trần Phú, Phường 7, TP. Tuy Hòa, Tỉnh Phú Yên, Việt Nam</t>
  </si>
  <si>
    <t>0104918404-039</t>
  </si>
  <si>
    <t>VINCOMQUANGBINH</t>
  </si>
  <si>
    <t>Chi nhánh Quảng Bình  - Công ty Cổ phần Dịch vụ Thương mại Tổng hợp Vincommerce</t>
  </si>
  <si>
    <t>TTTM Đồng Hới, Đường Quách Xuân Kỳ, Phường Đồng Hải, Thành phố Đồng Hới, Tỉnh Quảng Bình, Việt Nam</t>
  </si>
  <si>
    <t>0104918404-045</t>
  </si>
  <si>
    <t>VINCOMQUANGNAM</t>
  </si>
  <si>
    <t>CHI NHÁNH QUẢNG NAM - CÔNG TY CỔ PHẦN DỊCH VỤ THƯƠNG MẠI TỔNG HỢP VINCOMMERCE</t>
  </si>
  <si>
    <t>53 Đinh Tiên Hoàng, Phường Tân An, Thành phố Hội An, Tỉnh Quảng Nam, Việt Nam</t>
  </si>
  <si>
    <t>0104918404-061</t>
  </si>
  <si>
    <t>VINCOMQUANGNGAI</t>
  </si>
  <si>
    <t>CHI NHÁNH QUẢNG NGÃI - CÔNG TY CỔ PHẦN DỊCH VỤ THƯƠNG MẠI TỔNG HỢP VINCOMMERCE</t>
  </si>
  <si>
    <t>TTTM Vincom Plaza Quảng Ngãi, số 26 đường Lê Thánh Tôn, Phường Nghĩa Chánh, Thành phố Quảng Ngãi, Tỉnh Quảng Ngãi, Việt Nam</t>
  </si>
  <si>
    <t>0104918404-042</t>
  </si>
  <si>
    <t>VINCOMQUANGTRI</t>
  </si>
  <si>
    <t>Chi nhánh Quảng Trị - Công ty Cổ phần Dịch vụ Thương mại Tổng hợp Vincommerce</t>
  </si>
  <si>
    <t>35 Hùng Vương, Phường 1, Thành phố Đông Hà, Tỉnh Quảng Trị, Việt Nam</t>
  </si>
  <si>
    <t>0104918404-070</t>
  </si>
  <si>
    <t>VINCOMSOCTRANG</t>
  </si>
  <si>
    <t>Chi nhánh Sóc Trăng - Công ty Cổ phần Dịch vụ Thương mại Tổng hợp Vincommerce</t>
  </si>
  <si>
    <t>82 Điện Biên Phủ, Phường 6, Thành phố Sóc Trăng, Tỉnh Sóc Trăng, Việt Nam</t>
  </si>
  <si>
    <t>0104918404-066</t>
  </si>
  <si>
    <t>VINCOMSONLA</t>
  </si>
  <si>
    <t>Chi nhánh Sơn La - Công ty Cổ phần Dịch vụ Thương mại Tổng hợp Vincommerce</t>
  </si>
  <si>
    <t>TTTM Vincom Sơn La, Tổ 3, Phường Quyết Thắng, Thành phố Sơn La, Tỉnh Sơn La, Việt Nam</t>
  </si>
  <si>
    <t>0104918404-049</t>
  </si>
  <si>
    <t>VINCOMTAYNINH</t>
  </si>
  <si>
    <t>CHI NHÁNH TÂY NINH - CÔNG TY CỔ PHẦN DỊCH VỤ THƯƠNG MẠI TỔNG HỢP VINCOMMERCE</t>
  </si>
  <si>
    <t>TTTM Vincom Plaza Tây Ninh, khu phố 1, Phường 3, Thành phố Tây Ninh, Tỉnh Tây Ninh, Việt Nam</t>
  </si>
  <si>
    <t>0104918404-046</t>
  </si>
  <si>
    <t>VINCOMTHAIBINH</t>
  </si>
  <si>
    <t>Chi nhánh Thái Bình -  Công ty Cổ phần Dịch vụ Thương mại Tổng hợp Vincommerce</t>
  </si>
  <si>
    <t>Số 460, phố Lý Bôn, Phường Đề Thám, Thành phố Thái Bình, tỉnh Thái Bình, Việt Nam</t>
  </si>
  <si>
    <t>0104918404-044</t>
  </si>
  <si>
    <t>VINCOMTHAINGUYEN</t>
  </si>
  <si>
    <t>Chi nhánh Thái Nguyên - Công ty Cổ phần Dịch vụ Thương mại Tổng hợp Vincommerce</t>
  </si>
  <si>
    <t>TTTM Vincom Thái Nguyên, Đường Lương Ngọc Quyến, Phường Quang Trung, Thành phố Thái Nguyên, Tỉnh Thái Nguyên, Việt Nam</t>
  </si>
  <si>
    <t>0104918404-059</t>
  </si>
  <si>
    <t>VINCOMTHANHHOA</t>
  </si>
  <si>
    <t>Chi nhánh Thanh Hóa - Công ty Cổ phần Dịch vụ Thương mại Tổng hợp Vincommerce</t>
  </si>
  <si>
    <t>Tầng 1, Vincom+ Tĩnh Gia, Thôn Nam Yến, Xã Hải Yến, Thị xã Nghi Sơn, tỉnh Thanh Hóa, Việt Nam</t>
  </si>
  <si>
    <t>0104918404-020</t>
  </si>
  <si>
    <t>VINCOMTIENGIANG</t>
  </si>
  <si>
    <t>CHI NHÁNH TIỀN GIANG - CÔNG TY CỔ PHẦN DỊCH VỤ THƯƠNG MẠI TỔNG HỢP VINCOMMERCE</t>
  </si>
  <si>
    <t>98 Lê Thị Hồng Gấm, Phường 4, Thành phố Mỹ Tho, Tỉnh Tiền Giang, Việt Nam</t>
  </si>
  <si>
    <t>0104918404-063</t>
  </si>
  <si>
    <t>VINCOMTRAVINH</t>
  </si>
  <si>
    <t>CHI NHÁNH TRÀ VINH - CTY CỔ PHẦN DỊCH VỤ THƯƠNG MẠI TỔNG HỢP VINCOMMERCE</t>
  </si>
  <si>
    <t>TTTM Vincom Plaza Trà Vinh, Khóm 3, Phường 2, TP. Trà Vinh, Tỉnh Trà Vinh Việt Nam</t>
  </si>
  <si>
    <t>0104918404-053</t>
  </si>
  <si>
    <t>VINCOMTUYENQUANG</t>
  </si>
  <si>
    <t>CHI NHÁNH TUYÊN QUANG - CÔNG TY CỔ PHẦN DỊCH VỤ THƯƠNG MẠI TỔNG HỢP VINCOMMERCE</t>
  </si>
  <si>
    <t>Tầng 2, TTTM Vincom Tuyên Quang, Số 260 đường Quang Trung, Phường Phan Thiết, Thành Phố Tuyên Quang, Tuyên Quang, Việt Nam</t>
  </si>
  <si>
    <t>0104918404-038</t>
  </si>
  <si>
    <t>VINCOMVIETTRI</t>
  </si>
  <si>
    <t>Chi nhánh Việt Trì - Công ty Cổ phần Dịch vụ Thương mại Tổng hợp Vincommerce</t>
  </si>
  <si>
    <t>Tầng 2, Trung tâm thương mại Vincom Việt Trì Plaza, số 2 đường Hùng Vương, Phường Tiên Cát, Thành Phố Việt Trì, Tỉnh Phú Thọ, Việt Nam</t>
  </si>
  <si>
    <t>0104918404-003</t>
  </si>
  <si>
    <t>VINCOMVINHLONG</t>
  </si>
  <si>
    <t>Chi Nhánh Vĩnh Long - Công Ty Cổ Phần Dịch Vụ Thương Mại Tổng Hợp Vincommerce</t>
  </si>
  <si>
    <t>Lô L2-09, Lầu 2, TTTM Vincom Plaza Vĩnh Long, Số 55 Phạm Thái Bường, P.4, TP . Vĩnh Long</t>
  </si>
  <si>
    <t>0104918404-019</t>
  </si>
  <si>
    <t>VINCOMVINHPHUC</t>
  </si>
  <si>
    <t>Chi nhánh Vĩnh Phúc -  Công ty Cổ phần Dịch vụ Thương mại Tổng hợp Vincommerce</t>
  </si>
  <si>
    <t>138-140 Mê Linh, Phường Đống Đa, Thành phố Vĩnh Yên, Tỉnh Vĩnh Phúc, Việt Nam</t>
  </si>
  <si>
    <t>0104918404-029</t>
  </si>
  <si>
    <t>VINCOMVUNGTAU</t>
  </si>
  <si>
    <t>Chi Nhánh Bà Rịa-Vũng Tàu - Công Ty Cổ Phần Dịch Vụ Thương Mại Tổng Hợp Vincommerce</t>
  </si>
  <si>
    <t>Số 30 Đường Đồ Chiểu, Phường 1, Tp.Vũng Tàu, Tỉnh Bà Rịa- Vũng Tàu</t>
  </si>
  <si>
    <t>0104918404-047</t>
  </si>
  <si>
    <t>VINCOMYENBAI</t>
  </si>
  <si>
    <t>CHI NHÁNH YÊN BÁI - CÔNG TY CỔ PHẦN DỊCH VỤ THƯƠNG MẠI TỔNG HỢP VINCOMMERCE</t>
  </si>
  <si>
    <t>TTTM Vincom Yên Bái, đường Thành Công , Phường Nguyễn Thái Học ,Thành phố  Yên Bái , Tỉnh Yên Bái, Việt Nam</t>
  </si>
  <si>
    <t>0104918404-035</t>
  </si>
  <si>
    <t>Số dòng = 60</t>
  </si>
  <si>
    <t>LỌC TỔNG THU</t>
  </si>
  <si>
    <t>Hưng Yên</t>
  </si>
  <si>
    <t>Bình Dương</t>
  </si>
  <si>
    <t>Quảng Nam</t>
  </si>
  <si>
    <t>Bắc Kạn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</si>
</sst>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00_ "/>
    <numFmt numFmtId="165" formatCode="_(* #,##0_);_(* \(#,##0\);_(* &quot;-&quot;??_);_(@_)"/>
    <numFmt numFmtId="166" formatCode="0_ 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8"/>
      <name val="Microsoft Sans Serif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</font>
    <font>
      <sz val="10"/>
      <name val="Verdana"/>
    </font>
    <font>
      <sz val="10"/>
      <name val="Verdana"/>
      <family val="2"/>
    </font>
    <font>
      <sz val="10"/>
      <name val="Arial"/>
      <family val="2"/>
    </font>
    <font>
      <sz val="10"/>
      <color rgb="FFFF0000"/>
      <name val="Verdana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3E3E3"/>
      </left>
      <right/>
      <top style="thin">
        <color rgb="FFE3E3E3"/>
      </top>
      <bottom style="thin">
        <color rgb="FFE3E3E3"/>
      </bottom>
      <diagonal/>
    </border>
    <border>
      <left/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8" fillId="0" borderId="0"/>
    <xf numFmtId="43" fontId="9" fillId="0" borderId="0" applyFont="0" applyFill="0" applyBorder="0" applyAlignment="0" applyProtection="0"/>
  </cellStyleXfs>
  <cellXfs count="72">
    <xf numFmtId="0" fontId="0" fillId="0" borderId="0" xfId="0"/>
    <xf numFmtId="14" fontId="0" fillId="0" borderId="0" xfId="0" applyNumberFormat="1"/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38" fontId="0" fillId="0" borderId="0" xfId="0" applyNumberFormat="1"/>
    <xf numFmtId="14" fontId="4" fillId="3" borderId="1" xfId="0" applyNumberFormat="1" applyFont="1" applyFill="1" applyBorder="1" applyAlignment="1">
      <alignment horizontal="center" vertical="center" wrapText="1"/>
    </xf>
    <xf numFmtId="38" fontId="5" fillId="2" borderId="2" xfId="0" applyNumberFormat="1" applyFont="1" applyFill="1" applyBorder="1" applyAlignment="1">
      <alignment horizontal="right" vertical="center"/>
    </xf>
    <xf numFmtId="38" fontId="5" fillId="0" borderId="2" xfId="0" applyNumberFormat="1" applyFont="1" applyBorder="1" applyAlignment="1">
      <alignment horizontal="right" vertical="center"/>
    </xf>
    <xf numFmtId="38" fontId="4" fillId="3" borderId="3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4" fontId="5" fillId="2" borderId="2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quotePrefix="1" applyAlignment="1">
      <alignment horizontal="left" vertical="center"/>
    </xf>
    <xf numFmtId="164" fontId="7" fillId="0" borderId="0" xfId="0" applyNumberFormat="1" applyFont="1" applyAlignment="1">
      <alignment horizontal="left" vertical="center"/>
    </xf>
    <xf numFmtId="165" fontId="7" fillId="4" borderId="0" xfId="1" applyNumberFormat="1" applyFont="1" applyFill="1" applyAlignment="1">
      <alignment horizontal="left" vertical="center"/>
    </xf>
    <xf numFmtId="165" fontId="0" fillId="4" borderId="0" xfId="1" applyNumberFormat="1" applyFont="1" applyFill="1" applyAlignment="1">
      <alignment horizontal="left" vertical="center"/>
    </xf>
    <xf numFmtId="166" fontId="7" fillId="0" borderId="0" xfId="0" applyNumberFormat="1" applyFont="1" applyAlignment="1">
      <alignment horizontal="left" vertical="center"/>
    </xf>
    <xf numFmtId="165" fontId="7" fillId="5" borderId="0" xfId="1" applyNumberFormat="1" applyFont="1" applyFill="1" applyAlignment="1">
      <alignment horizontal="left" vertical="center"/>
    </xf>
    <xf numFmtId="165" fontId="0" fillId="5" borderId="0" xfId="1" applyNumberFormat="1" applyFont="1" applyFill="1" applyAlignment="1">
      <alignment horizontal="left" vertical="center"/>
    </xf>
    <xf numFmtId="165" fontId="0" fillId="6" borderId="0" xfId="1" applyNumberFormat="1" applyFont="1" applyFill="1" applyAlignment="1">
      <alignment horizontal="left" vertical="center"/>
    </xf>
    <xf numFmtId="165" fontId="0" fillId="6" borderId="0" xfId="1" applyNumberFormat="1" applyFont="1" applyFill="1"/>
    <xf numFmtId="165" fontId="0" fillId="7" borderId="0" xfId="1" applyNumberFormat="1" applyFont="1" applyFill="1"/>
    <xf numFmtId="165" fontId="0" fillId="0" borderId="0" xfId="1" applyNumberFormat="1" applyFont="1"/>
    <xf numFmtId="0" fontId="2" fillId="0" borderId="0" xfId="0" applyFont="1" applyBorder="1" applyAlignment="1"/>
    <xf numFmtId="0" fontId="1" fillId="0" borderId="0" xfId="0" applyFont="1" applyBorder="1" applyAlignment="1"/>
    <xf numFmtId="0" fontId="5" fillId="8" borderId="2" xfId="0" applyFont="1" applyFill="1" applyBorder="1" applyAlignment="1">
      <alignment horizontal="left" vertical="center"/>
    </xf>
    <xf numFmtId="0" fontId="8" fillId="0" borderId="0" xfId="2" applyBorder="1" applyAlignment="1">
      <alignment horizontal="left" vertical="top"/>
    </xf>
    <xf numFmtId="165" fontId="0" fillId="0" borderId="0" xfId="3" applyNumberFormat="1" applyFont="1" applyBorder="1"/>
    <xf numFmtId="0" fontId="8" fillId="0" borderId="0" xfId="2" applyBorder="1"/>
    <xf numFmtId="0" fontId="8" fillId="0" borderId="0" xfId="2" applyBorder="1" applyAlignment="1">
      <alignment vertical="center"/>
    </xf>
    <xf numFmtId="0" fontId="11" fillId="9" borderId="0" xfId="2" applyFont="1" applyFill="1" applyBorder="1" applyAlignment="1">
      <alignment horizontal="left" vertical="top"/>
    </xf>
    <xf numFmtId="165" fontId="0" fillId="0" borderId="0" xfId="3" applyNumberFormat="1" applyFont="1" applyBorder="1" applyAlignment="1">
      <alignment horizontal="left" vertical="top"/>
    </xf>
    <xf numFmtId="0" fontId="8" fillId="9" borderId="0" xfId="2" applyFill="1" applyBorder="1" applyAlignment="1">
      <alignment horizontal="left" vertical="top"/>
    </xf>
    <xf numFmtId="0" fontId="8" fillId="10" borderId="0" xfId="2" applyFill="1" applyBorder="1" applyAlignment="1">
      <alignment horizontal="left" vertical="top"/>
    </xf>
    <xf numFmtId="165" fontId="10" fillId="0" borderId="0" xfId="3" applyNumberFormat="1" applyFont="1" applyBorder="1" applyAlignment="1">
      <alignment horizontal="left" vertical="top"/>
    </xf>
    <xf numFmtId="0" fontId="8" fillId="0" borderId="0" xfId="2" applyFill="1" applyBorder="1" applyAlignment="1">
      <alignment horizontal="left" vertical="top"/>
    </xf>
    <xf numFmtId="165" fontId="0" fillId="0" borderId="0" xfId="3" applyNumberFormat="1" applyFont="1" applyFill="1" applyBorder="1" applyAlignment="1">
      <alignment horizontal="left" vertical="top"/>
    </xf>
    <xf numFmtId="165" fontId="8" fillId="0" borderId="0" xfId="2" applyNumberFormat="1" applyBorder="1"/>
    <xf numFmtId="165" fontId="8" fillId="0" borderId="0" xfId="2" applyNumberFormat="1" applyFill="1" applyBorder="1"/>
    <xf numFmtId="0" fontId="5" fillId="0" borderId="2" xfId="0" quotePrefix="1" applyFont="1" applyBorder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165" fontId="0" fillId="0" borderId="0" xfId="1" applyNumberFormat="1" applyFont="1" applyAlignment="1">
      <alignment horizontal="left" vertical="center"/>
    </xf>
    <xf numFmtId="165" fontId="0" fillId="10" borderId="0" xfId="1" applyNumberFormat="1" applyFont="1" applyFill="1" applyAlignment="1">
      <alignment horizontal="left" vertical="center"/>
    </xf>
    <xf numFmtId="165" fontId="12" fillId="10" borderId="0" xfId="1" applyNumberFormat="1" applyFont="1" applyFill="1" applyAlignment="1">
      <alignment horizontal="left" vertical="center"/>
    </xf>
    <xf numFmtId="165" fontId="12" fillId="0" borderId="0" xfId="1" applyNumberFormat="1" applyFont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vertical="center"/>
    </xf>
    <xf numFmtId="165" fontId="0" fillId="0" borderId="0" xfId="0" applyNumberFormat="1"/>
    <xf numFmtId="0" fontId="4" fillId="3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38" fontId="3" fillId="2" borderId="5" xfId="0" applyNumberFormat="1" applyFont="1" applyFill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38" fontId="3" fillId="8" borderId="5" xfId="0" applyNumberFormat="1" applyFont="1" applyFill="1" applyBorder="1" applyAlignment="1">
      <alignment horizontal="right" vertical="center"/>
    </xf>
    <xf numFmtId="38" fontId="3" fillId="0" borderId="5" xfId="0" applyNumberFormat="1" applyFont="1" applyBorder="1" applyAlignment="1">
      <alignment horizontal="right" vertical="center"/>
    </xf>
    <xf numFmtId="38" fontId="5" fillId="2" borderId="6" xfId="0" applyNumberFormat="1" applyFont="1" applyFill="1" applyBorder="1" applyAlignment="1">
      <alignment horizontal="right" vertical="center"/>
    </xf>
    <xf numFmtId="38" fontId="5" fillId="0" borderId="6" xfId="0" applyNumberFormat="1" applyFont="1" applyBorder="1" applyAlignment="1">
      <alignment horizontal="right" vertical="center"/>
    </xf>
    <xf numFmtId="38" fontId="5" fillId="8" borderId="4" xfId="0" applyNumberFormat="1" applyFont="1" applyFill="1" applyBorder="1" applyAlignment="1">
      <alignment horizontal="left" vertical="center"/>
    </xf>
    <xf numFmtId="38" fontId="5" fillId="8" borderId="4" xfId="0" applyNumberFormat="1" applyFont="1" applyFill="1" applyBorder="1" applyAlignment="1">
      <alignment horizontal="right" vertical="center"/>
    </xf>
    <xf numFmtId="38" fontId="5" fillId="2" borderId="4" xfId="0" applyNumberFormat="1" applyFont="1" applyFill="1" applyBorder="1" applyAlignment="1">
      <alignment horizontal="left" vertical="center"/>
    </xf>
    <xf numFmtId="38" fontId="5" fillId="2" borderId="4" xfId="0" applyNumberFormat="1" applyFont="1" applyFill="1" applyBorder="1" applyAlignment="1">
      <alignment horizontal="right" vertical="center"/>
    </xf>
    <xf numFmtId="38" fontId="5" fillId="0" borderId="4" xfId="0" applyNumberFormat="1" applyFont="1" applyBorder="1" applyAlignment="1">
      <alignment horizontal="left" vertical="center"/>
    </xf>
    <xf numFmtId="38" fontId="0" fillId="0" borderId="4" xfId="0" applyNumberFormat="1" applyBorder="1"/>
    <xf numFmtId="38" fontId="0" fillId="8" borderId="4" xfId="0" applyNumberFormat="1" applyFill="1" applyBorder="1"/>
    <xf numFmtId="38" fontId="14" fillId="0" borderId="0" xfId="0" applyNumberFormat="1" applyFont="1"/>
    <xf numFmtId="38" fontId="5" fillId="8" borderId="0" xfId="0" applyNumberFormat="1" applyFont="1" applyFill="1" applyBorder="1" applyAlignment="1">
      <alignment horizontal="right" vertical="center"/>
    </xf>
    <xf numFmtId="38" fontId="5" fillId="2" borderId="0" xfId="0" applyNumberFormat="1" applyFont="1" applyFill="1" applyBorder="1" applyAlignment="1">
      <alignment horizontal="right" vertical="center"/>
    </xf>
    <xf numFmtId="38" fontId="0" fillId="8" borderId="0" xfId="0" applyNumberFormat="1" applyFill="1" applyBorder="1"/>
    <xf numFmtId="38" fontId="14" fillId="8" borderId="0" xfId="0" applyNumberFormat="1" applyFont="1" applyFill="1"/>
    <xf numFmtId="38" fontId="0" fillId="8" borderId="0" xfId="0" applyNumberFormat="1" applyFill="1"/>
    <xf numFmtId="0" fontId="2" fillId="0" borderId="0" xfId="0" applyFont="1" applyBorder="1" applyAlignment="1">
      <alignment horizont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2"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TPC01\Desktop\SO_CHI_TIET_BAN_HANG_VINCOM_260821_0709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áo cáo"/>
    </sheetNames>
    <sheetDataSet>
      <sheetData sheetId="0">
        <row r="4">
          <cell r="E4" t="str">
            <v>0000209</v>
          </cell>
          <cell r="F4" t="str">
            <v>Cấn trừ công nợ</v>
          </cell>
          <cell r="G4" t="str">
            <v>Giò tai nấm hương 500g</v>
          </cell>
          <cell r="H4" t="str">
            <v>VINCOMHAGIANG</v>
          </cell>
        </row>
        <row r="5">
          <cell r="E5" t="str">
            <v>0000209</v>
          </cell>
          <cell r="F5" t="str">
            <v>Cấn trừ công nợ</v>
          </cell>
          <cell r="G5" t="str">
            <v>Giò lụa 500g</v>
          </cell>
          <cell r="H5" t="str">
            <v>VINCOMHAGIANG</v>
          </cell>
        </row>
        <row r="6">
          <cell r="E6" t="str">
            <v>0000212</v>
          </cell>
          <cell r="F6" t="str">
            <v>Cấn trừ công nợ</v>
          </cell>
          <cell r="G6" t="str">
            <v>Giò tai nấm hương 500g</v>
          </cell>
          <cell r="H6" t="str">
            <v>VINCOMHAGIANG</v>
          </cell>
        </row>
        <row r="7">
          <cell r="E7" t="str">
            <v>0000353</v>
          </cell>
          <cell r="F7" t="str">
            <v>Cấn trừ công nợ</v>
          </cell>
          <cell r="G7" t="str">
            <v>Gà cay 500g</v>
          </cell>
          <cell r="H7" t="str">
            <v>VINCOMLAMDONG</v>
          </cell>
        </row>
        <row r="8">
          <cell r="E8" t="str">
            <v>0000361</v>
          </cell>
          <cell r="F8" t="str">
            <v>Cấn trừ công nợ</v>
          </cell>
          <cell r="G8" t="str">
            <v>Bắp bò muối 200g</v>
          </cell>
          <cell r="H8" t="str">
            <v>VINCOMLAMDONG</v>
          </cell>
        </row>
        <row r="9">
          <cell r="E9" t="str">
            <v>0000362</v>
          </cell>
          <cell r="F9" t="str">
            <v>Cấn trừ công nợ</v>
          </cell>
          <cell r="G9" t="str">
            <v>Gà muối 500g</v>
          </cell>
          <cell r="H9" t="str">
            <v>VINCOMLAMDONG</v>
          </cell>
        </row>
        <row r="10">
          <cell r="E10" t="str">
            <v>0000435</v>
          </cell>
          <cell r="F10" t="str">
            <v>Cấn trừ công nợ</v>
          </cell>
          <cell r="G10" t="str">
            <v>Giò tai nấm hương 500g</v>
          </cell>
          <cell r="H10" t="str">
            <v>VINCOMVINHPHUC</v>
          </cell>
        </row>
        <row r="11">
          <cell r="E11" t="str">
            <v>0000481</v>
          </cell>
          <cell r="F11" t="str">
            <v>Cấn trừ công nợ</v>
          </cell>
          <cell r="G11" t="str">
            <v>Gà muối 500g</v>
          </cell>
          <cell r="H11" t="str">
            <v>VINCOMYENBAI</v>
          </cell>
        </row>
        <row r="12">
          <cell r="E12" t="str">
            <v>0000493</v>
          </cell>
          <cell r="F12" t="str">
            <v>Cấn trừ công nợ</v>
          </cell>
          <cell r="G12" t="str">
            <v>Giò Tai Lưỡi Xào 250g</v>
          </cell>
          <cell r="H12" t="str">
            <v>VINCOMYENBAI</v>
          </cell>
        </row>
        <row r="13">
          <cell r="E13" t="str">
            <v>0000561</v>
          </cell>
          <cell r="F13" t="str">
            <v>Cấn trừ công nợ</v>
          </cell>
          <cell r="G13" t="str">
            <v>Gà muối 500g</v>
          </cell>
          <cell r="H13" t="str">
            <v>VINCOMHOABINH</v>
          </cell>
        </row>
        <row r="14">
          <cell r="E14" t="str">
            <v>0000934</v>
          </cell>
          <cell r="F14" t="str">
            <v>Cấn trừ công nợ</v>
          </cell>
          <cell r="G14" t="str">
            <v>Tai heo muối 200g</v>
          </cell>
          <cell r="H14" t="str">
            <v>VINCOMSOCTRANG</v>
          </cell>
        </row>
        <row r="15">
          <cell r="E15" t="str">
            <v>0000951</v>
          </cell>
          <cell r="F15" t="str">
            <v>Cấn trừ công nợ</v>
          </cell>
          <cell r="G15" t="str">
            <v>Mộc Nấm Hương 250g</v>
          </cell>
          <cell r="H15" t="str">
            <v>VINCOMSOCTRANG</v>
          </cell>
        </row>
        <row r="16">
          <cell r="E16" t="str">
            <v>0000984</v>
          </cell>
          <cell r="F16" t="str">
            <v>Cấn trừ công nợ</v>
          </cell>
          <cell r="G16" t="str">
            <v>Giò tai nấm hương 500g</v>
          </cell>
          <cell r="H16" t="str">
            <v>VINCOMQUANGTRI</v>
          </cell>
        </row>
        <row r="17">
          <cell r="E17" t="str">
            <v>0000986</v>
          </cell>
          <cell r="F17" t="str">
            <v>Cấn trừ công nợ</v>
          </cell>
          <cell r="G17" t="str">
            <v>Bắp bò muối 200g</v>
          </cell>
          <cell r="H17" t="str">
            <v>VINCOMCAMAU</v>
          </cell>
        </row>
        <row r="18">
          <cell r="E18" t="str">
            <v>0000986</v>
          </cell>
          <cell r="F18" t="str">
            <v>Cấn trừ công nợ</v>
          </cell>
          <cell r="G18" t="str">
            <v>Giò tai nấm hương 500g</v>
          </cell>
          <cell r="H18" t="str">
            <v>VINCOMCAMAU</v>
          </cell>
        </row>
        <row r="19">
          <cell r="E19" t="str">
            <v>0000986</v>
          </cell>
          <cell r="F19" t="str">
            <v>Cấn trừ công nợ</v>
          </cell>
          <cell r="G19" t="str">
            <v>Chân giò heo muối 300g</v>
          </cell>
          <cell r="H19" t="str">
            <v>VINCOMCAMAU</v>
          </cell>
        </row>
        <row r="20">
          <cell r="E20" t="str">
            <v>0000986</v>
          </cell>
          <cell r="F20" t="str">
            <v>Cấn trừ công nợ</v>
          </cell>
          <cell r="G20" t="str">
            <v>Giò lụa 500g</v>
          </cell>
          <cell r="H20" t="str">
            <v>VINCOMCAMAU</v>
          </cell>
        </row>
        <row r="21">
          <cell r="E21" t="str">
            <v>0000986</v>
          </cell>
          <cell r="F21" t="str">
            <v>Cấn trừ công nợ</v>
          </cell>
          <cell r="G21" t="str">
            <v>Gà muối 500g</v>
          </cell>
          <cell r="H21" t="str">
            <v>VINCOMCAMAU</v>
          </cell>
        </row>
        <row r="22">
          <cell r="E22" t="str">
            <v>0001106</v>
          </cell>
          <cell r="F22" t="str">
            <v>Cấn trừ công nợ</v>
          </cell>
          <cell r="G22" t="str">
            <v>Giò lụa 500g</v>
          </cell>
          <cell r="H22" t="str">
            <v>VINCOMNINHBINH</v>
          </cell>
        </row>
        <row r="23">
          <cell r="E23" t="str">
            <v>0001119</v>
          </cell>
          <cell r="F23" t="str">
            <v>Cấn trừ công nợ</v>
          </cell>
          <cell r="G23" t="str">
            <v>Tai heo muối 200g</v>
          </cell>
          <cell r="H23" t="str">
            <v>VINCOMTHAIBINH</v>
          </cell>
        </row>
        <row r="24">
          <cell r="E24" t="str">
            <v>0001119</v>
          </cell>
          <cell r="F24" t="str">
            <v>Cấn trừ công nợ</v>
          </cell>
          <cell r="G24" t="str">
            <v>Mộc Nấm Hương 250g</v>
          </cell>
          <cell r="H24" t="str">
            <v>VINCOMTHAIBINH</v>
          </cell>
        </row>
        <row r="25">
          <cell r="E25" t="str">
            <v>0001120</v>
          </cell>
          <cell r="F25" t="str">
            <v>Cấn trừ công nợ</v>
          </cell>
          <cell r="G25" t="str">
            <v>Mộc Nấm Hương 250g</v>
          </cell>
          <cell r="H25" t="str">
            <v>VINCOMTHAIBINH</v>
          </cell>
        </row>
        <row r="26">
          <cell r="E26" t="str">
            <v>0001126</v>
          </cell>
          <cell r="F26" t="str">
            <v>Cấn trừ công nợ</v>
          </cell>
          <cell r="G26" t="str">
            <v>Gà muối 500g</v>
          </cell>
          <cell r="H26" t="str">
            <v>VINCOMTHAIBINH</v>
          </cell>
        </row>
        <row r="27">
          <cell r="E27" t="str">
            <v>0001126</v>
          </cell>
          <cell r="F27" t="str">
            <v>Cấn trừ công nợ</v>
          </cell>
          <cell r="G27" t="str">
            <v>Tai heo muối 200g</v>
          </cell>
          <cell r="H27" t="str">
            <v>VINCOMTHAIBINH</v>
          </cell>
        </row>
        <row r="28">
          <cell r="E28" t="str">
            <v>0001128</v>
          </cell>
          <cell r="F28" t="str">
            <v>Cấn trừ công nợ</v>
          </cell>
          <cell r="G28" t="str">
            <v>Chân giò heo muối 300g</v>
          </cell>
          <cell r="H28" t="str">
            <v>VINCOMTHAIBINH</v>
          </cell>
        </row>
        <row r="29">
          <cell r="E29" t="str">
            <v>0001128</v>
          </cell>
          <cell r="F29" t="str">
            <v>Cấn trừ công nợ</v>
          </cell>
          <cell r="G29" t="str">
            <v>Gà muối 500g</v>
          </cell>
          <cell r="H29" t="str">
            <v>VINCOMTHAIBINH</v>
          </cell>
        </row>
        <row r="30">
          <cell r="E30" t="str">
            <v>0001128</v>
          </cell>
          <cell r="F30" t="str">
            <v>Cấn trừ công nợ</v>
          </cell>
          <cell r="G30" t="str">
            <v>Giò Tai Lưỡi Xào 250g</v>
          </cell>
          <cell r="H30" t="str">
            <v>VINCOMTHAIBINH</v>
          </cell>
        </row>
        <row r="31">
          <cell r="E31" t="str">
            <v>0001128</v>
          </cell>
          <cell r="F31" t="str">
            <v>Cấn trừ công nợ</v>
          </cell>
          <cell r="G31" t="str">
            <v>Mộc Nấm Hương 250g</v>
          </cell>
          <cell r="H31" t="str">
            <v>VINCOMTHAIBINH</v>
          </cell>
        </row>
        <row r="32">
          <cell r="E32" t="str">
            <v>0001128</v>
          </cell>
          <cell r="F32" t="str">
            <v>Cấn trừ công nợ</v>
          </cell>
          <cell r="G32" t="str">
            <v>Tai heo muối 200g</v>
          </cell>
          <cell r="H32" t="str">
            <v>VINCOMTHAIBINH</v>
          </cell>
        </row>
        <row r="33">
          <cell r="E33" t="str">
            <v>0001134</v>
          </cell>
          <cell r="F33" t="str">
            <v>Cấn trừ công nợ</v>
          </cell>
          <cell r="G33" t="str">
            <v>Giò tai nấm hương 500g</v>
          </cell>
          <cell r="H33" t="str">
            <v>VINCOMTHAIBINH</v>
          </cell>
        </row>
        <row r="34">
          <cell r="E34" t="str">
            <v>0001141</v>
          </cell>
          <cell r="F34" t="str">
            <v>Cấn trừ công nợ</v>
          </cell>
          <cell r="G34" t="str">
            <v>Giò tai nấm hương 500g</v>
          </cell>
          <cell r="H34" t="str">
            <v>VINCOMTHAIBINH</v>
          </cell>
        </row>
        <row r="35">
          <cell r="E35" t="str">
            <v>0001141</v>
          </cell>
          <cell r="F35" t="str">
            <v>Cấn trừ công nợ</v>
          </cell>
          <cell r="G35" t="str">
            <v>Chân giò heo muối 300g</v>
          </cell>
          <cell r="H35" t="str">
            <v>VINCOMTHAIBINH</v>
          </cell>
        </row>
        <row r="36">
          <cell r="E36" t="str">
            <v>0001141</v>
          </cell>
          <cell r="F36" t="str">
            <v>Cấn trừ công nợ</v>
          </cell>
          <cell r="G36" t="str">
            <v>Giò Tai Lưỡi Xào 250g</v>
          </cell>
          <cell r="H36" t="str">
            <v>VINCOMTHAIBINH</v>
          </cell>
        </row>
        <row r="37">
          <cell r="E37" t="str">
            <v>0001141</v>
          </cell>
          <cell r="F37" t="str">
            <v>Cấn trừ công nợ</v>
          </cell>
          <cell r="G37" t="str">
            <v>Tai heo muối 200g</v>
          </cell>
          <cell r="H37" t="str">
            <v>VINCOMTHAIBINH</v>
          </cell>
        </row>
        <row r="38">
          <cell r="E38" t="str">
            <v>0001141</v>
          </cell>
          <cell r="F38" t="str">
            <v>Cấn trừ công nợ</v>
          </cell>
          <cell r="G38" t="str">
            <v>Gà muối 500g</v>
          </cell>
          <cell r="H38" t="str">
            <v>VINCOMTHAIBINH</v>
          </cell>
        </row>
        <row r="39">
          <cell r="E39" t="str">
            <v>0001141</v>
          </cell>
          <cell r="F39" t="str">
            <v>Cấn trừ công nợ</v>
          </cell>
          <cell r="G39" t="str">
            <v>Mộc Nấm Hương 250g</v>
          </cell>
          <cell r="H39" t="str">
            <v>VINCOMTHAIBINH</v>
          </cell>
        </row>
        <row r="40">
          <cell r="E40" t="str">
            <v>0001142</v>
          </cell>
          <cell r="F40" t="str">
            <v>Cấn trừ công nợ</v>
          </cell>
          <cell r="G40" t="str">
            <v>Tai heo muối 200g</v>
          </cell>
          <cell r="H40" t="str">
            <v>VINCOMTHAIBINH</v>
          </cell>
        </row>
        <row r="41">
          <cell r="E41" t="str">
            <v>0001142</v>
          </cell>
          <cell r="F41" t="str">
            <v>Cấn trừ công nợ</v>
          </cell>
          <cell r="G41" t="str">
            <v>Gà muối 500g</v>
          </cell>
          <cell r="H41" t="str">
            <v>VINCOMTHAIBINH</v>
          </cell>
        </row>
        <row r="42">
          <cell r="E42" t="str">
            <v>0001142</v>
          </cell>
          <cell r="F42" t="str">
            <v>Cấn trừ công nợ</v>
          </cell>
          <cell r="G42" t="str">
            <v>Chân giò heo muối 300g</v>
          </cell>
          <cell r="H42" t="str">
            <v>VINCOMTHAIBINH</v>
          </cell>
        </row>
        <row r="43">
          <cell r="E43" t="str">
            <v>0001142</v>
          </cell>
          <cell r="F43" t="str">
            <v>Cấn trừ công nợ</v>
          </cell>
          <cell r="G43" t="str">
            <v>Giò Tai Lưỡi Xào 250g</v>
          </cell>
          <cell r="H43" t="str">
            <v>VINCOMTHAIBINH</v>
          </cell>
        </row>
        <row r="44">
          <cell r="E44" t="str">
            <v>0001200</v>
          </cell>
          <cell r="F44" t="str">
            <v>Cấn trừ công nợ</v>
          </cell>
          <cell r="G44" t="str">
            <v>Gà cay 500g</v>
          </cell>
          <cell r="H44" t="str">
            <v>VINCOMDAKLAK</v>
          </cell>
        </row>
        <row r="45">
          <cell r="E45" t="str">
            <v>0001206</v>
          </cell>
          <cell r="F45" t="str">
            <v>Cấn trừ công nợ</v>
          </cell>
          <cell r="G45" t="str">
            <v>Chân gà sốt cay 400g</v>
          </cell>
          <cell r="H45" t="str">
            <v>VINCOMDAKLAK</v>
          </cell>
        </row>
        <row r="46">
          <cell r="E46" t="str">
            <v>0001206</v>
          </cell>
          <cell r="F46" t="str">
            <v>Cấn trừ công nợ</v>
          </cell>
          <cell r="G46" t="str">
            <v>Gà cay 500g</v>
          </cell>
          <cell r="H46" t="str">
            <v>VINCOMDAKLAK</v>
          </cell>
        </row>
        <row r="47">
          <cell r="E47" t="str">
            <v>0001212</v>
          </cell>
          <cell r="F47" t="str">
            <v>Cấn trừ công nợ</v>
          </cell>
          <cell r="G47" t="str">
            <v>Gà muối 500g</v>
          </cell>
          <cell r="H47" t="str">
            <v>VINCOMDAKLAK</v>
          </cell>
        </row>
        <row r="48">
          <cell r="E48" t="str">
            <v>0001311</v>
          </cell>
          <cell r="F48" t="str">
            <v>Cấn trừ công nợ</v>
          </cell>
          <cell r="G48" t="str">
            <v>Mộc Nấm Hương 250g</v>
          </cell>
          <cell r="H48" t="str">
            <v>VINCOMLANGSON</v>
          </cell>
        </row>
        <row r="49">
          <cell r="E49" t="str">
            <v>0001311</v>
          </cell>
          <cell r="F49" t="str">
            <v>Cấn trừ công nợ</v>
          </cell>
          <cell r="G49" t="str">
            <v>Giò Tai Lưỡi Xào 250g</v>
          </cell>
          <cell r="H49" t="str">
            <v>VINCOMLANGSON</v>
          </cell>
        </row>
        <row r="50">
          <cell r="E50" t="str">
            <v>0001324</v>
          </cell>
          <cell r="F50" t="str">
            <v>Cấn trừ công nợ</v>
          </cell>
          <cell r="G50" t="str">
            <v>Gà muối 500g</v>
          </cell>
          <cell r="H50" t="str">
            <v>VINCOMLANGSON</v>
          </cell>
        </row>
        <row r="51">
          <cell r="E51" t="str">
            <v>0001333</v>
          </cell>
          <cell r="F51" t="str">
            <v>Cấn trừ công nợ</v>
          </cell>
          <cell r="G51" t="str">
            <v>Gà muối 500g</v>
          </cell>
          <cell r="H51" t="str">
            <v>VINCOMLANGSON</v>
          </cell>
        </row>
        <row r="52">
          <cell r="E52" t="str">
            <v>0001422</v>
          </cell>
          <cell r="F52" t="str">
            <v>Cấn trừ công nợ</v>
          </cell>
          <cell r="G52" t="str">
            <v>Tai heo muối 200g</v>
          </cell>
          <cell r="H52" t="str">
            <v>VINCOMHUNGYEN</v>
          </cell>
        </row>
        <row r="53">
          <cell r="E53" t="str">
            <v>0001432</v>
          </cell>
          <cell r="F53" t="str">
            <v>Cấn trừ công nợ</v>
          </cell>
          <cell r="G53" t="str">
            <v>Giò lụa 500g</v>
          </cell>
          <cell r="H53" t="str">
            <v>VINCOMHUNGYEN</v>
          </cell>
        </row>
        <row r="54">
          <cell r="E54" t="str">
            <v>0001432</v>
          </cell>
          <cell r="F54" t="str">
            <v>Cấn trừ công nợ</v>
          </cell>
          <cell r="G54" t="str">
            <v>Giò tai nấm hương 500g</v>
          </cell>
          <cell r="H54" t="str">
            <v>VINCOMHUNGYEN</v>
          </cell>
        </row>
        <row r="55">
          <cell r="E55" t="str">
            <v>0001435</v>
          </cell>
          <cell r="F55" t="str">
            <v>Cấn trừ công nợ</v>
          </cell>
          <cell r="G55" t="str">
            <v>Giò tai nấm hương 500g</v>
          </cell>
          <cell r="H55" t="str">
            <v>VINCOMHUNGYEN</v>
          </cell>
        </row>
        <row r="56">
          <cell r="E56" t="str">
            <v>0001441</v>
          </cell>
          <cell r="F56" t="str">
            <v>Cấn trừ công nợ</v>
          </cell>
          <cell r="G56" t="str">
            <v>Bắp bò muối 200g</v>
          </cell>
          <cell r="H56" t="str">
            <v>VINCOMHUNGYEN</v>
          </cell>
        </row>
        <row r="57">
          <cell r="E57" t="str">
            <v>0001442</v>
          </cell>
          <cell r="F57" t="str">
            <v>Cấn trừ công nợ</v>
          </cell>
          <cell r="G57" t="str">
            <v>Bắp bò muối 200g</v>
          </cell>
          <cell r="H57" t="str">
            <v>VINCOMHUNGYEN</v>
          </cell>
        </row>
        <row r="58">
          <cell r="E58" t="str">
            <v>0001461</v>
          </cell>
          <cell r="F58" t="str">
            <v>Cấn trừ công nợ</v>
          </cell>
          <cell r="G58" t="str">
            <v>Bắp bò muối 200g</v>
          </cell>
          <cell r="H58" t="str">
            <v>VINCOMHUE</v>
          </cell>
        </row>
        <row r="59">
          <cell r="E59" t="str">
            <v>0001467</v>
          </cell>
          <cell r="F59" t="str">
            <v>Cấn trừ công nợ</v>
          </cell>
          <cell r="G59" t="str">
            <v>Chân giò heo muối 300g</v>
          </cell>
          <cell r="H59" t="str">
            <v>VINCOMHUE</v>
          </cell>
        </row>
        <row r="60">
          <cell r="E60" t="str">
            <v>0001467</v>
          </cell>
          <cell r="F60" t="str">
            <v>Cấn trừ công nợ</v>
          </cell>
          <cell r="G60" t="str">
            <v>Tai heo muối 200g</v>
          </cell>
          <cell r="H60" t="str">
            <v>VINCOMHUE</v>
          </cell>
        </row>
        <row r="61">
          <cell r="E61" t="str">
            <v>0001473</v>
          </cell>
          <cell r="F61" t="str">
            <v>Cấn trừ công nợ</v>
          </cell>
          <cell r="G61" t="str">
            <v>Gà muối 500g</v>
          </cell>
          <cell r="H61" t="str">
            <v>VINCOMHUE</v>
          </cell>
        </row>
        <row r="62">
          <cell r="E62" t="str">
            <v>0001481</v>
          </cell>
          <cell r="F62" t="str">
            <v>Cấn trừ công nợ</v>
          </cell>
          <cell r="G62" t="str">
            <v>Giò lụa 500g</v>
          </cell>
          <cell r="H62" t="str">
            <v>VINCOMHATINH</v>
          </cell>
        </row>
        <row r="63">
          <cell r="E63" t="str">
            <v>0001481</v>
          </cell>
          <cell r="F63" t="str">
            <v>Cấn trừ công nợ</v>
          </cell>
          <cell r="G63" t="str">
            <v>Giò tai nấm hương 500g</v>
          </cell>
          <cell r="H63" t="str">
            <v>VINCOMHATINH</v>
          </cell>
        </row>
        <row r="64">
          <cell r="E64" t="str">
            <v>0001489</v>
          </cell>
          <cell r="F64" t="str">
            <v>Cấn trừ công nợ</v>
          </cell>
          <cell r="G64" t="str">
            <v>Gà muối 500g</v>
          </cell>
          <cell r="H64" t="str">
            <v>VINCOMHUE</v>
          </cell>
        </row>
        <row r="65">
          <cell r="E65" t="str">
            <v>0001489</v>
          </cell>
          <cell r="F65" t="str">
            <v>Cấn trừ công nợ</v>
          </cell>
          <cell r="G65" t="str">
            <v>Giò tai nấm hương 500g</v>
          </cell>
          <cell r="H65" t="str">
            <v>VINCOMHUE</v>
          </cell>
        </row>
        <row r="66">
          <cell r="E66" t="str">
            <v>0001502</v>
          </cell>
          <cell r="F66" t="str">
            <v>Cấn trừ công nợ</v>
          </cell>
          <cell r="G66" t="str">
            <v>Giò tai nấm hương 500g</v>
          </cell>
          <cell r="H66" t="str">
            <v>VINCOMHATINH</v>
          </cell>
        </row>
        <row r="67">
          <cell r="E67" t="str">
            <v>0001502</v>
          </cell>
          <cell r="F67" t="str">
            <v>Cấn trừ công nợ</v>
          </cell>
          <cell r="G67" t="str">
            <v>Giò lụa 500g</v>
          </cell>
          <cell r="H67" t="str">
            <v>VINCOMHATINH</v>
          </cell>
        </row>
        <row r="68">
          <cell r="E68" t="str">
            <v>0001545</v>
          </cell>
          <cell r="F68" t="str">
            <v>Cấn trừ công nợ</v>
          </cell>
          <cell r="G68" t="str">
            <v>Mộc Nấm Hương 250g</v>
          </cell>
          <cell r="H68" t="str">
            <v>VINCOMNAMDINH</v>
          </cell>
        </row>
        <row r="69">
          <cell r="E69" t="str">
            <v>0001545</v>
          </cell>
          <cell r="F69" t="str">
            <v>Cấn trừ công nợ</v>
          </cell>
          <cell r="G69" t="str">
            <v>Tai heo muối 200g</v>
          </cell>
          <cell r="H69" t="str">
            <v>VINCOMNAMDINH</v>
          </cell>
        </row>
        <row r="70">
          <cell r="E70" t="str">
            <v>0001545</v>
          </cell>
          <cell r="F70" t="str">
            <v>Cấn trừ công nợ</v>
          </cell>
          <cell r="G70" t="str">
            <v>Giò lụa 500g</v>
          </cell>
          <cell r="H70" t="str">
            <v>VINCOMNAMDINH</v>
          </cell>
        </row>
        <row r="71">
          <cell r="E71" t="str">
            <v>0001545</v>
          </cell>
          <cell r="F71" t="str">
            <v>Cấn trừ công nợ</v>
          </cell>
          <cell r="G71" t="str">
            <v>Gà muối 500g</v>
          </cell>
          <cell r="H71" t="str">
            <v>VINCOMNAMDINH</v>
          </cell>
        </row>
        <row r="72">
          <cell r="E72" t="str">
            <v>0001547</v>
          </cell>
          <cell r="F72" t="str">
            <v>Cấn trừ công nợ</v>
          </cell>
          <cell r="G72" t="str">
            <v>Gà muối 500g</v>
          </cell>
          <cell r="H72" t="str">
            <v>VINCOMNAMDINH</v>
          </cell>
        </row>
        <row r="73">
          <cell r="E73" t="str">
            <v>0001554</v>
          </cell>
          <cell r="F73" t="str">
            <v>Cấn trừ công nợ</v>
          </cell>
          <cell r="G73" t="str">
            <v>Giò lụa 500g</v>
          </cell>
          <cell r="H73" t="str">
            <v>VINCOMNAMDINH</v>
          </cell>
        </row>
        <row r="74">
          <cell r="E74" t="str">
            <v>0001554</v>
          </cell>
          <cell r="F74" t="str">
            <v>Cấn trừ công nợ</v>
          </cell>
          <cell r="G74" t="str">
            <v>Giò tai nấm hương 500g</v>
          </cell>
          <cell r="H74" t="str">
            <v>VINCOMNAMDINH</v>
          </cell>
        </row>
        <row r="75">
          <cell r="E75" t="str">
            <v>0001554</v>
          </cell>
          <cell r="F75" t="str">
            <v>Cấn trừ công nợ</v>
          </cell>
          <cell r="G75" t="str">
            <v>Mộc Nấm Hương 250g</v>
          </cell>
          <cell r="H75" t="str">
            <v>VINCOMNAMDINH</v>
          </cell>
        </row>
        <row r="76">
          <cell r="E76" t="str">
            <v>0001558</v>
          </cell>
          <cell r="F76" t="str">
            <v>Cấn trừ công nợ</v>
          </cell>
          <cell r="G76" t="str">
            <v>Giò lụa 500g</v>
          </cell>
          <cell r="H76" t="str">
            <v>VINCOMNAMDINH</v>
          </cell>
        </row>
        <row r="77">
          <cell r="E77" t="str">
            <v>0001558</v>
          </cell>
          <cell r="F77" t="str">
            <v>Cấn trừ công nợ</v>
          </cell>
          <cell r="G77" t="str">
            <v>Giò tai nấm hương 500g</v>
          </cell>
          <cell r="H77" t="str">
            <v>VINCOMNAMDINH</v>
          </cell>
        </row>
        <row r="78">
          <cell r="E78" t="str">
            <v>0001569</v>
          </cell>
          <cell r="F78" t="str">
            <v>Cấn trừ công nợ</v>
          </cell>
          <cell r="G78" t="str">
            <v>Chả nướng 300g</v>
          </cell>
          <cell r="H78" t="str">
            <v>VINCOMNAMDINH</v>
          </cell>
        </row>
        <row r="79">
          <cell r="E79" t="str">
            <v>0001570</v>
          </cell>
          <cell r="F79" t="str">
            <v>Cấn trừ công nợ</v>
          </cell>
          <cell r="G79" t="str">
            <v>Chả nướng 300g</v>
          </cell>
          <cell r="H79" t="str">
            <v>VINCOMNAMDINH</v>
          </cell>
        </row>
        <row r="80">
          <cell r="E80" t="str">
            <v>0001585</v>
          </cell>
          <cell r="F80" t="str">
            <v>Cấn trừ công nợ</v>
          </cell>
          <cell r="G80" t="str">
            <v>Chân gà sốt cay 400g</v>
          </cell>
          <cell r="H80" t="str">
            <v>VINCOMNINHTHUAN</v>
          </cell>
        </row>
        <row r="81">
          <cell r="E81" t="str">
            <v>0001586</v>
          </cell>
          <cell r="F81" t="str">
            <v>Cấn trừ công nợ</v>
          </cell>
          <cell r="G81" t="str">
            <v>Giò Tai Lưỡi Xào 250g</v>
          </cell>
          <cell r="H81" t="str">
            <v>VINCOMNINHTHUAN</v>
          </cell>
        </row>
        <row r="82">
          <cell r="E82" t="str">
            <v>0001588</v>
          </cell>
          <cell r="F82" t="str">
            <v>Cấn trừ công nợ</v>
          </cell>
          <cell r="G82" t="str">
            <v>Mộc Nấm Hương 250g</v>
          </cell>
          <cell r="H82" t="str">
            <v>VINCOMNAMDINH</v>
          </cell>
        </row>
        <row r="83">
          <cell r="E83" t="str">
            <v>0001588</v>
          </cell>
          <cell r="F83" t="str">
            <v>Cấn trừ công nợ</v>
          </cell>
          <cell r="G83" t="str">
            <v>Giò Tai Lưỡi Xào 250g</v>
          </cell>
          <cell r="H83" t="str">
            <v>VINCOMNAMDINH</v>
          </cell>
        </row>
        <row r="84">
          <cell r="E84" t="str">
            <v>0001590</v>
          </cell>
          <cell r="F84" t="str">
            <v>Cấn trừ công nợ</v>
          </cell>
          <cell r="G84" t="str">
            <v>Gà muối 500g</v>
          </cell>
          <cell r="H84" t="str">
            <v>VINCOMNAMDINH</v>
          </cell>
        </row>
        <row r="85">
          <cell r="E85" t="str">
            <v>0001591</v>
          </cell>
          <cell r="F85" t="str">
            <v>Cấn trừ công nợ</v>
          </cell>
          <cell r="G85" t="str">
            <v>Giò lụa 500g</v>
          </cell>
          <cell r="H85" t="str">
            <v>VINCOMNAMDINH</v>
          </cell>
        </row>
        <row r="86">
          <cell r="E86" t="str">
            <v>0001591</v>
          </cell>
          <cell r="F86" t="str">
            <v>Cấn trừ công nợ</v>
          </cell>
          <cell r="G86" t="str">
            <v>Giò tai nấm hương 500g</v>
          </cell>
          <cell r="H86" t="str">
            <v>VINCOMNAMDINH</v>
          </cell>
        </row>
        <row r="87">
          <cell r="E87" t="str">
            <v>0001613</v>
          </cell>
          <cell r="F87" t="str">
            <v>Cấn trừ công nợ</v>
          </cell>
          <cell r="G87" t="str">
            <v>Giò tai nấm hương 500g</v>
          </cell>
          <cell r="H87" t="str">
            <v>VINCOMBACGIANG</v>
          </cell>
        </row>
        <row r="88">
          <cell r="E88" t="str">
            <v>0001616</v>
          </cell>
          <cell r="F88" t="str">
            <v>Cấn trừ công nợ</v>
          </cell>
          <cell r="G88" t="str">
            <v>Gà muối 500g</v>
          </cell>
          <cell r="H88" t="str">
            <v>VINCOMBACGIANG</v>
          </cell>
        </row>
        <row r="89">
          <cell r="E89" t="str">
            <v>0001628</v>
          </cell>
          <cell r="F89" t="str">
            <v>Cấn trừ công nợ</v>
          </cell>
          <cell r="G89" t="str">
            <v>Giò tai nấm hương 500g</v>
          </cell>
          <cell r="H89" t="str">
            <v>VINCOMBACGIANG</v>
          </cell>
        </row>
        <row r="90">
          <cell r="E90" t="str">
            <v>0001635</v>
          </cell>
          <cell r="F90" t="str">
            <v>Cấn trừ công nợ</v>
          </cell>
          <cell r="G90" t="str">
            <v>Mộc Nấm Hương 250g</v>
          </cell>
          <cell r="H90" t="str">
            <v>VINCOMBACGIANG</v>
          </cell>
        </row>
        <row r="91">
          <cell r="E91" t="str">
            <v>0001650</v>
          </cell>
          <cell r="F91" t="str">
            <v>Cấn trừ công nợ</v>
          </cell>
          <cell r="G91" t="str">
            <v>Giò Tai Lưỡi Xào 250g</v>
          </cell>
          <cell r="H91" t="str">
            <v>VINCOMBACGIANG</v>
          </cell>
        </row>
        <row r="92">
          <cell r="E92" t="str">
            <v>0001650</v>
          </cell>
          <cell r="F92" t="str">
            <v>Cấn trừ công nợ</v>
          </cell>
          <cell r="G92" t="str">
            <v>Tai heo muối 200g</v>
          </cell>
          <cell r="H92" t="str">
            <v>VINCOMBACGIANG</v>
          </cell>
        </row>
        <row r="93">
          <cell r="E93" t="str">
            <v>0001654</v>
          </cell>
          <cell r="F93" t="str">
            <v>Cấn trừ công nợ</v>
          </cell>
          <cell r="G93" t="str">
            <v>Giò tai nấm hương 500g</v>
          </cell>
          <cell r="H93" t="str">
            <v>VINCOMBACGIANG</v>
          </cell>
        </row>
        <row r="94">
          <cell r="E94" t="str">
            <v>0001663</v>
          </cell>
          <cell r="F94" t="str">
            <v>Cấn trừ công nợ</v>
          </cell>
          <cell r="G94" t="str">
            <v>Giò Tai Lưỡi Xào 250g</v>
          </cell>
          <cell r="H94" t="str">
            <v>VINCOMBACGIANG</v>
          </cell>
        </row>
        <row r="95">
          <cell r="E95" t="str">
            <v>0001834</v>
          </cell>
          <cell r="F95" t="str">
            <v>Cấn trừ công nợ</v>
          </cell>
          <cell r="G95" t="str">
            <v>Gà muối 500g</v>
          </cell>
          <cell r="H95" t="str">
            <v>VINCOMBINHTHUAN</v>
          </cell>
        </row>
        <row r="96">
          <cell r="E96" t="str">
            <v>0002010</v>
          </cell>
          <cell r="F96" t="str">
            <v>Cấn trừ công nợ</v>
          </cell>
          <cell r="G96" t="str">
            <v>Giò Tai Lưỡi Xào 250g</v>
          </cell>
          <cell r="H96" t="str">
            <v>VINCOMVIETTRI</v>
          </cell>
        </row>
        <row r="97">
          <cell r="E97" t="str">
            <v>0002010</v>
          </cell>
          <cell r="F97" t="str">
            <v>Cấn trừ công nợ</v>
          </cell>
          <cell r="G97" t="str">
            <v>Mộc Nấm Hương 250g</v>
          </cell>
          <cell r="H97" t="str">
            <v>VINCOMVIETTRI</v>
          </cell>
        </row>
        <row r="98">
          <cell r="E98" t="str">
            <v>0002125</v>
          </cell>
          <cell r="F98" t="str">
            <v>Cấn trừ công nợ</v>
          </cell>
          <cell r="G98" t="str">
            <v>Mộc Nấm Hương 250g</v>
          </cell>
          <cell r="H98" t="str">
            <v>VINCOMBACNINH</v>
          </cell>
        </row>
        <row r="99">
          <cell r="E99" t="str">
            <v>0002129</v>
          </cell>
          <cell r="F99" t="str">
            <v>Cấn trừ công nợ</v>
          </cell>
          <cell r="G99" t="str">
            <v>Gà muối 500g</v>
          </cell>
          <cell r="H99" t="str">
            <v>VINCOMBACNINH</v>
          </cell>
        </row>
        <row r="100">
          <cell r="E100" t="str">
            <v>0002183</v>
          </cell>
          <cell r="F100" t="str">
            <v>Cấn trừ công nợ</v>
          </cell>
          <cell r="G100" t="str">
            <v>Chân giò heo muối 300g</v>
          </cell>
          <cell r="H100" t="str">
            <v>VINCOMBACNINH</v>
          </cell>
        </row>
        <row r="101">
          <cell r="E101" t="str">
            <v>0002183</v>
          </cell>
          <cell r="F101" t="str">
            <v>Cấn trừ công nợ</v>
          </cell>
          <cell r="G101" t="str">
            <v>Gà muối 500g</v>
          </cell>
          <cell r="H101" t="str">
            <v>VINCOMBACNINH</v>
          </cell>
        </row>
        <row r="102">
          <cell r="E102" t="str">
            <v>0002187</v>
          </cell>
          <cell r="F102" t="str">
            <v>Cấn trừ công nợ</v>
          </cell>
          <cell r="G102" t="str">
            <v>Gà muối 500g</v>
          </cell>
          <cell r="H102" t="str">
            <v>VINCOMBACNINH</v>
          </cell>
        </row>
        <row r="103">
          <cell r="E103" t="str">
            <v>0002190</v>
          </cell>
          <cell r="F103" t="str">
            <v>Cấn trừ công nợ</v>
          </cell>
          <cell r="G103" t="str">
            <v>Gà muối 500g</v>
          </cell>
          <cell r="H103" t="str">
            <v>VINCOMBACNINH</v>
          </cell>
        </row>
        <row r="104">
          <cell r="E104" t="str">
            <v>0002194</v>
          </cell>
          <cell r="F104" t="str">
            <v>Cấn trừ công nợ</v>
          </cell>
          <cell r="G104" t="str">
            <v>Gà muối 500g</v>
          </cell>
          <cell r="H104" t="str">
            <v>VINCOMBACNINH</v>
          </cell>
        </row>
        <row r="105">
          <cell r="E105" t="str">
            <v>0002195</v>
          </cell>
          <cell r="F105" t="str">
            <v>Cấn trừ công nợ</v>
          </cell>
          <cell r="G105" t="str">
            <v>Gà muối 500g</v>
          </cell>
          <cell r="H105" t="str">
            <v>VINCOMBACNINH</v>
          </cell>
        </row>
        <row r="106">
          <cell r="E106" t="str">
            <v>0002195</v>
          </cell>
          <cell r="F106" t="str">
            <v>Cấn trừ công nợ</v>
          </cell>
          <cell r="G106" t="str">
            <v>Giò lụa 500g</v>
          </cell>
          <cell r="H106" t="str">
            <v>VINCOMHAIDUONG</v>
          </cell>
        </row>
        <row r="107">
          <cell r="E107" t="str">
            <v>0002195</v>
          </cell>
          <cell r="F107" t="str">
            <v>Cấn trừ công nợ</v>
          </cell>
          <cell r="G107" t="str">
            <v>Giò tai nấm hương 500g</v>
          </cell>
          <cell r="H107" t="str">
            <v>VINCOMHAIDUONG</v>
          </cell>
        </row>
        <row r="108">
          <cell r="E108" t="str">
            <v>0002412</v>
          </cell>
          <cell r="F108" t="str">
            <v>Cấn trừ công nợ</v>
          </cell>
          <cell r="G108" t="str">
            <v>Chân giò heo muối 300g</v>
          </cell>
          <cell r="H108" t="str">
            <v>VINCOMNGHEAN</v>
          </cell>
        </row>
        <row r="109">
          <cell r="E109" t="str">
            <v>0002414</v>
          </cell>
          <cell r="F109" t="str">
            <v>Cấn trừ công nợ</v>
          </cell>
          <cell r="G109" t="str">
            <v>Giò Tai Lưỡi Xào 250g</v>
          </cell>
          <cell r="H109" t="str">
            <v>VINCOMNGHEAN</v>
          </cell>
        </row>
        <row r="110">
          <cell r="E110" t="str">
            <v>0003097</v>
          </cell>
          <cell r="F110" t="str">
            <v>Cấn trừ công nợ</v>
          </cell>
          <cell r="G110" t="str">
            <v>Chân gà sốt cay 400g</v>
          </cell>
          <cell r="H110" t="str">
            <v>VINCOMKHANHHOA</v>
          </cell>
        </row>
        <row r="111">
          <cell r="E111" t="str">
            <v>0003102</v>
          </cell>
          <cell r="F111" t="str">
            <v>Cấn trừ công nợ</v>
          </cell>
          <cell r="G111" t="str">
            <v>Mộc Nấm Hương 250g</v>
          </cell>
          <cell r="H111" t="str">
            <v>VINCOMKHANHHOA</v>
          </cell>
        </row>
        <row r="112">
          <cell r="E112" t="str">
            <v>0003102</v>
          </cell>
          <cell r="F112" t="str">
            <v>Cấn trừ công nợ</v>
          </cell>
          <cell r="G112" t="str">
            <v>Giò sụn gà 250g</v>
          </cell>
          <cell r="H112" t="str">
            <v>VINCOMKHANHHOA</v>
          </cell>
        </row>
        <row r="113">
          <cell r="E113" t="str">
            <v>0003104</v>
          </cell>
          <cell r="F113" t="str">
            <v>Cấn trừ công nợ</v>
          </cell>
          <cell r="G113" t="str">
            <v>Gà muối 500g</v>
          </cell>
          <cell r="H113" t="str">
            <v>VINCOMKHANHHOA</v>
          </cell>
        </row>
        <row r="114">
          <cell r="E114" t="str">
            <v>0003115</v>
          </cell>
          <cell r="F114" t="str">
            <v>Cấn trừ công nợ</v>
          </cell>
          <cell r="G114" t="str">
            <v>Gà muối 500g</v>
          </cell>
          <cell r="H114" t="str">
            <v>VINCOMKHANHHOA</v>
          </cell>
        </row>
        <row r="115">
          <cell r="E115" t="str">
            <v>0004037</v>
          </cell>
          <cell r="F115" t="str">
            <v>Cấn trừ công nợ</v>
          </cell>
          <cell r="G115" t="str">
            <v>Mộc Nấm Hương 250g</v>
          </cell>
          <cell r="H115" t="str">
            <v>VINCOMTHANHHOA</v>
          </cell>
        </row>
        <row r="116">
          <cell r="E116" t="str">
            <v>0004043</v>
          </cell>
          <cell r="F116" t="str">
            <v>Cấn trừ công nợ</v>
          </cell>
          <cell r="G116" t="str">
            <v>Giò Tai Lưỡi Xào 250g</v>
          </cell>
          <cell r="H116" t="str">
            <v>VINCOMTHANHHOA</v>
          </cell>
        </row>
        <row r="117">
          <cell r="E117" t="str">
            <v>0004077</v>
          </cell>
          <cell r="F117" t="str">
            <v>Cấn trừ công nợ</v>
          </cell>
          <cell r="G117" t="str">
            <v>Gà muối 500g</v>
          </cell>
          <cell r="H117" t="str">
            <v>VINCOMTHANHHOA</v>
          </cell>
        </row>
        <row r="118">
          <cell r="E118" t="str">
            <v>0004084</v>
          </cell>
          <cell r="F118" t="str">
            <v>Cấn trừ công nợ</v>
          </cell>
          <cell r="G118" t="str">
            <v>Gà muối 500g</v>
          </cell>
          <cell r="H118" t="str">
            <v>VINCOMTHANHHOA</v>
          </cell>
        </row>
        <row r="119">
          <cell r="E119" t="str">
            <v>0004089</v>
          </cell>
          <cell r="F119" t="str">
            <v>Cấn trừ công nợ</v>
          </cell>
          <cell r="G119" t="str">
            <v>Giò tai nấm hương 500g</v>
          </cell>
          <cell r="H119" t="str">
            <v>VINCOMTHANHHOA</v>
          </cell>
        </row>
        <row r="120">
          <cell r="E120" t="str">
            <v>0004125</v>
          </cell>
          <cell r="F120" t="str">
            <v>Cấn trừ công nợ</v>
          </cell>
          <cell r="G120" t="str">
            <v>Giò Tai Lưỡi Xào 250g</v>
          </cell>
          <cell r="H120" t="str">
            <v>VINCOMTHANHHOA</v>
          </cell>
        </row>
        <row r="121">
          <cell r="E121" t="str">
            <v>0004131</v>
          </cell>
          <cell r="F121" t="str">
            <v>Cấn trừ công nợ</v>
          </cell>
          <cell r="G121" t="str">
            <v>Giò Tai Lưỡi Xào 250g</v>
          </cell>
          <cell r="H121" t="str">
            <v>VINCOMTHANHHOA</v>
          </cell>
        </row>
        <row r="122">
          <cell r="E122" t="str">
            <v>0006044</v>
          </cell>
          <cell r="F122" t="str">
            <v>Cấn trừ công nợ</v>
          </cell>
          <cell r="G122" t="str">
            <v>Gà cay 500g</v>
          </cell>
          <cell r="H122" t="str">
            <v>VINCOMCANTHO</v>
          </cell>
        </row>
        <row r="123">
          <cell r="E123" t="str">
            <v>0006067</v>
          </cell>
          <cell r="F123" t="str">
            <v>Cấn trừ công nợ</v>
          </cell>
          <cell r="G123" t="str">
            <v>Chân gà sốt cay 400g</v>
          </cell>
          <cell r="H123" t="str">
            <v>VINCOMCANTHO</v>
          </cell>
        </row>
        <row r="124">
          <cell r="E124" t="str">
            <v>0007913</v>
          </cell>
          <cell r="F124" t="str">
            <v>Cấn trừ công nợ</v>
          </cell>
          <cell r="G124" t="str">
            <v>Chân gà sốt cay 400g</v>
          </cell>
          <cell r="H124" t="str">
            <v>VINCOMHAIPHONG</v>
          </cell>
        </row>
        <row r="125">
          <cell r="E125" t="str">
            <v>0007917</v>
          </cell>
          <cell r="F125" t="str">
            <v>Cấn trừ công nợ</v>
          </cell>
          <cell r="G125" t="str">
            <v>Giò Tai Lưỡi Xào 250g</v>
          </cell>
          <cell r="H125" t="str">
            <v>VINCOMHAIPHONG</v>
          </cell>
        </row>
        <row r="126">
          <cell r="E126" t="str">
            <v>0007919</v>
          </cell>
          <cell r="F126" t="str">
            <v>Cấn trừ công nợ</v>
          </cell>
          <cell r="G126" t="str">
            <v>Gà muối 500g</v>
          </cell>
          <cell r="H126" t="str">
            <v>VINCOMHAIPHONG</v>
          </cell>
        </row>
        <row r="127">
          <cell r="E127" t="str">
            <v>0007923</v>
          </cell>
          <cell r="F127" t="str">
            <v>Cấn trừ công nợ</v>
          </cell>
          <cell r="G127" t="str">
            <v>Mộc Nấm Hương 250g</v>
          </cell>
          <cell r="H127" t="str">
            <v>VINCOMHAIPHONG</v>
          </cell>
        </row>
        <row r="128">
          <cell r="E128" t="str">
            <v>0007931</v>
          </cell>
          <cell r="F128" t="str">
            <v>Cấn trừ công nợ</v>
          </cell>
          <cell r="G128" t="str">
            <v>Giò Tai Lưỡi Xào 250g</v>
          </cell>
          <cell r="H128" t="str">
            <v>VINCOMHAIPHONG</v>
          </cell>
        </row>
        <row r="129">
          <cell r="E129" t="str">
            <v>0007940</v>
          </cell>
          <cell r="F129" t="str">
            <v>Cấn trừ công nợ</v>
          </cell>
          <cell r="G129" t="str">
            <v>Mộc Nấm Hương 250g</v>
          </cell>
          <cell r="H129" t="str">
            <v>VINCOMHAIPHONG</v>
          </cell>
        </row>
        <row r="130">
          <cell r="E130" t="str">
            <v>0007968</v>
          </cell>
          <cell r="F130" t="str">
            <v>Cấn trừ công nợ</v>
          </cell>
          <cell r="G130" t="str">
            <v>Tai heo muối 200g</v>
          </cell>
          <cell r="H130" t="str">
            <v>VINCOMHAIPHONG</v>
          </cell>
        </row>
        <row r="131">
          <cell r="E131" t="str">
            <v>0007968</v>
          </cell>
          <cell r="F131" t="str">
            <v>Cấn trừ công nợ</v>
          </cell>
          <cell r="G131" t="str">
            <v>Giò Tai Lưỡi Xào 250g</v>
          </cell>
          <cell r="H131" t="str">
            <v>VINCOMHAIPHONG</v>
          </cell>
        </row>
        <row r="132">
          <cell r="E132" t="str">
            <v>0008026</v>
          </cell>
          <cell r="F132" t="str">
            <v>Cấn trừ công nợ</v>
          </cell>
          <cell r="G132" t="str">
            <v>Giò Tai Lưỡi Xào 250g</v>
          </cell>
          <cell r="H132" t="str">
            <v>VINCOMHAIPHONG</v>
          </cell>
        </row>
        <row r="133">
          <cell r="E133" t="str">
            <v>0008026</v>
          </cell>
          <cell r="F133" t="str">
            <v>Cấn trừ công nợ</v>
          </cell>
          <cell r="G133" t="str">
            <v>Gà muối 500g</v>
          </cell>
          <cell r="H133" t="str">
            <v>VINCOMHAIPHONG</v>
          </cell>
        </row>
        <row r="134">
          <cell r="E134" t="str">
            <v>0008027</v>
          </cell>
          <cell r="F134" t="str">
            <v>Cấn trừ công nợ</v>
          </cell>
          <cell r="G134" t="str">
            <v>Giò tai nấm hương 500g</v>
          </cell>
          <cell r="H134" t="str">
            <v>VINCOMHAIPHONG</v>
          </cell>
        </row>
        <row r="135">
          <cell r="E135" t="str">
            <v>0008027</v>
          </cell>
          <cell r="F135" t="str">
            <v>Cấn trừ công nợ</v>
          </cell>
          <cell r="G135" t="str">
            <v>Giò Tai Lưỡi Xào 250g</v>
          </cell>
          <cell r="H135" t="str">
            <v>VINCOMHAIPHONG</v>
          </cell>
        </row>
        <row r="136">
          <cell r="E136" t="str">
            <v>0008027</v>
          </cell>
          <cell r="F136" t="str">
            <v>Cấn trừ công nợ</v>
          </cell>
          <cell r="G136" t="str">
            <v>Giò lụa 500g</v>
          </cell>
          <cell r="H136" t="str">
            <v>VINCOMHAIPHONG</v>
          </cell>
        </row>
        <row r="137">
          <cell r="E137" t="str">
            <v>0008028</v>
          </cell>
          <cell r="F137" t="str">
            <v>Cấn trừ công nợ</v>
          </cell>
          <cell r="G137" t="str">
            <v>Giò tai nấm hương 500g</v>
          </cell>
          <cell r="H137" t="str">
            <v>VINCOMHAIPHONG</v>
          </cell>
        </row>
        <row r="138">
          <cell r="E138" t="str">
            <v>0008061</v>
          </cell>
          <cell r="F138" t="str">
            <v>Cấn trừ công nợ</v>
          </cell>
          <cell r="G138" t="str">
            <v>Giò Tai Lưỡi Xào 250g</v>
          </cell>
          <cell r="H138" t="str">
            <v>VINCOMHAIPHONG</v>
          </cell>
        </row>
        <row r="139">
          <cell r="E139" t="str">
            <v>0008181</v>
          </cell>
          <cell r="F139" t="str">
            <v>Cấn trừ công nợ</v>
          </cell>
          <cell r="G139" t="str">
            <v>Bắp bò muối 200g</v>
          </cell>
          <cell r="H139" t="str">
            <v>VINCOMHALONG</v>
          </cell>
        </row>
        <row r="140">
          <cell r="E140" t="str">
            <v>0008181</v>
          </cell>
          <cell r="F140" t="str">
            <v>Cấn trừ công nợ</v>
          </cell>
          <cell r="G140" t="str">
            <v>Chân giò heo muối 300g</v>
          </cell>
          <cell r="H140" t="str">
            <v>VINCOMHALONG</v>
          </cell>
        </row>
        <row r="141">
          <cell r="E141" t="str">
            <v>0008197</v>
          </cell>
          <cell r="F141" t="str">
            <v>Cấn trừ công nợ</v>
          </cell>
          <cell r="G141" t="str">
            <v>Tai heo muối 200g</v>
          </cell>
          <cell r="H141" t="str">
            <v>VINCOMHALONG</v>
          </cell>
        </row>
        <row r="142">
          <cell r="E142" t="str">
            <v>0008211</v>
          </cell>
          <cell r="F142" t="str">
            <v>Cấn trừ công nợ</v>
          </cell>
          <cell r="G142" t="str">
            <v>Giò tai nấm hương 500g</v>
          </cell>
          <cell r="H142" t="str">
            <v>VINCOMHALONG</v>
          </cell>
        </row>
        <row r="143">
          <cell r="E143" t="str">
            <v>0008211</v>
          </cell>
          <cell r="F143" t="str">
            <v>Cấn trừ công nợ</v>
          </cell>
          <cell r="G143" t="str">
            <v>Gà muối 500g</v>
          </cell>
          <cell r="H143" t="str">
            <v>VINCOMHALONG</v>
          </cell>
        </row>
        <row r="144">
          <cell r="E144" t="str">
            <v>0008252</v>
          </cell>
          <cell r="F144" t="str">
            <v>Cấn trừ công nợ</v>
          </cell>
          <cell r="G144" t="str">
            <v>Giò Tai Lưỡi Xào 250g</v>
          </cell>
          <cell r="H144" t="str">
            <v>VINCOMHALONG</v>
          </cell>
        </row>
        <row r="145">
          <cell r="E145" t="str">
            <v>0008255</v>
          </cell>
          <cell r="F145" t="str">
            <v>Cấn trừ công nợ</v>
          </cell>
          <cell r="G145" t="str">
            <v>Giò Tai Lưỡi Xào 250g</v>
          </cell>
          <cell r="H145" t="str">
            <v>VINCOMHALONG</v>
          </cell>
        </row>
        <row r="146">
          <cell r="E146" t="str">
            <v>0008260</v>
          </cell>
          <cell r="F146" t="str">
            <v>Cấn trừ công nợ</v>
          </cell>
          <cell r="G146" t="str">
            <v>Gà muối 500g</v>
          </cell>
          <cell r="H146" t="str">
            <v>VINCOMHALONG</v>
          </cell>
        </row>
        <row r="147">
          <cell r="E147" t="str">
            <v>0008318</v>
          </cell>
          <cell r="F147" t="str">
            <v>Cấn trừ công nợ</v>
          </cell>
          <cell r="G147" t="str">
            <v>Gà muối 500g</v>
          </cell>
          <cell r="H147" t="str">
            <v>VINCOMHALONG</v>
          </cell>
        </row>
        <row r="148">
          <cell r="E148" t="str">
            <v>0008325</v>
          </cell>
          <cell r="F148" t="str">
            <v>Cấn trừ công nợ</v>
          </cell>
          <cell r="G148" t="str">
            <v>Mộc Nấm Hương 250g</v>
          </cell>
          <cell r="H148" t="str">
            <v>VINCOMHALONG</v>
          </cell>
        </row>
        <row r="149">
          <cell r="E149" t="str">
            <v>0008341</v>
          </cell>
          <cell r="F149" t="str">
            <v>Cấn trừ công nợ</v>
          </cell>
          <cell r="G149" t="str">
            <v>Gà muối 500g</v>
          </cell>
          <cell r="H149" t="str">
            <v>VINCOMHALONG</v>
          </cell>
        </row>
        <row r="150">
          <cell r="E150" t="str">
            <v>0008358</v>
          </cell>
          <cell r="F150" t="str">
            <v>Cấn trừ công nợ</v>
          </cell>
          <cell r="G150" t="str">
            <v>Tai heo muối 200g</v>
          </cell>
          <cell r="H150" t="str">
            <v>VINCOMHALONG</v>
          </cell>
        </row>
        <row r="151">
          <cell r="E151" t="str">
            <v>0008377</v>
          </cell>
          <cell r="F151" t="str">
            <v>Cấn trừ công nợ</v>
          </cell>
          <cell r="G151" t="str">
            <v>Tai heo muối 200g</v>
          </cell>
          <cell r="H151" t="str">
            <v>VINCOMHALONG</v>
          </cell>
        </row>
        <row r="152">
          <cell r="E152" t="str">
            <v>0008393</v>
          </cell>
          <cell r="F152" t="str">
            <v>Cấn trừ công nợ</v>
          </cell>
          <cell r="G152" t="str">
            <v>Gà muối 500g</v>
          </cell>
          <cell r="H152" t="str">
            <v>VINCOMHALONG</v>
          </cell>
        </row>
        <row r="153">
          <cell r="E153" t="str">
            <v>0008402</v>
          </cell>
          <cell r="F153" t="str">
            <v>Cấn trừ công nợ</v>
          </cell>
          <cell r="G153" t="str">
            <v>Tai heo muối 200g</v>
          </cell>
          <cell r="H153" t="str">
            <v>VINCOMHALONG</v>
          </cell>
        </row>
        <row r="154">
          <cell r="E154" t="str">
            <v>0008404</v>
          </cell>
          <cell r="F154" t="str">
            <v>Cấn trừ công nợ</v>
          </cell>
          <cell r="G154" t="str">
            <v>Bắp bò muối 200g</v>
          </cell>
          <cell r="H154" t="str">
            <v>VINCOMHALONG</v>
          </cell>
        </row>
        <row r="155">
          <cell r="E155" t="str">
            <v>0008404</v>
          </cell>
          <cell r="F155" t="str">
            <v>Cấn trừ công nợ</v>
          </cell>
          <cell r="G155" t="str">
            <v>Chân giò heo muối 300g</v>
          </cell>
          <cell r="H155" t="str">
            <v>VINCOMHALONG</v>
          </cell>
        </row>
        <row r="156">
          <cell r="E156" t="str">
            <v>0008404</v>
          </cell>
          <cell r="F156" t="str">
            <v>Cấn trừ công nợ</v>
          </cell>
          <cell r="G156" t="str">
            <v>Giò Tai Lưỡi Xào 250g</v>
          </cell>
          <cell r="H156" t="str">
            <v>VINCOMHALONG</v>
          </cell>
        </row>
        <row r="157">
          <cell r="E157" t="str">
            <v>0008404</v>
          </cell>
          <cell r="F157" t="str">
            <v>Cấn trừ công nợ</v>
          </cell>
          <cell r="G157" t="str">
            <v>Mộc Nấm Hương 250g</v>
          </cell>
          <cell r="H157" t="str">
            <v>VINCOMHALONG</v>
          </cell>
        </row>
        <row r="158">
          <cell r="E158" t="str">
            <v>0008412</v>
          </cell>
          <cell r="F158" t="str">
            <v>Cấn trừ công nợ</v>
          </cell>
          <cell r="G158" t="str">
            <v>Giò Tai Lưỡi Xào 250g</v>
          </cell>
          <cell r="H158" t="str">
            <v>VINCOMHALONG</v>
          </cell>
        </row>
        <row r="159">
          <cell r="E159" t="str">
            <v>0008412</v>
          </cell>
          <cell r="F159" t="str">
            <v>Cấn trừ công nợ</v>
          </cell>
          <cell r="G159" t="str">
            <v>Gà muối 500g</v>
          </cell>
          <cell r="H159" t="str">
            <v>VINCOMHALONG</v>
          </cell>
        </row>
        <row r="160">
          <cell r="E160" t="str">
            <v>0008414</v>
          </cell>
          <cell r="F160" t="str">
            <v>Cấn trừ công nợ</v>
          </cell>
          <cell r="G160" t="str">
            <v>Tai heo muối 200g</v>
          </cell>
          <cell r="H160" t="str">
            <v>VINCOMHALONG</v>
          </cell>
        </row>
        <row r="161">
          <cell r="E161" t="str">
            <v>0008414</v>
          </cell>
          <cell r="F161" t="str">
            <v>Cấn trừ công nợ</v>
          </cell>
          <cell r="G161" t="str">
            <v>Giò tai nấm hương 500g</v>
          </cell>
          <cell r="H161" t="str">
            <v>VINCOMHALONG</v>
          </cell>
        </row>
        <row r="162">
          <cell r="E162" t="str">
            <v>0015151</v>
          </cell>
          <cell r="F162" t="str">
            <v>Cấn trừ công nợ</v>
          </cell>
          <cell r="G162" t="str">
            <v>Chân giò heo muối 300g</v>
          </cell>
          <cell r="H162" t="str">
            <v>VINCOMDANANG</v>
          </cell>
        </row>
        <row r="163">
          <cell r="E163" t="str">
            <v>0038419</v>
          </cell>
          <cell r="F163" t="str">
            <v>Cấn trừ công nợ</v>
          </cell>
          <cell r="G163" t="str">
            <v>Gà muối 500g</v>
          </cell>
          <cell r="H163" t="str">
            <v>VINCOMHOCHIMINH</v>
          </cell>
        </row>
        <row r="164">
          <cell r="E164" t="str">
            <v>0038423</v>
          </cell>
          <cell r="F164" t="str">
            <v>Cấn trừ công nợ</v>
          </cell>
          <cell r="G164" t="str">
            <v>Mộc Nấm Hương 250g</v>
          </cell>
          <cell r="H164" t="str">
            <v>VINCOMHOCHIMINH</v>
          </cell>
        </row>
        <row r="165">
          <cell r="E165" t="str">
            <v>0038423</v>
          </cell>
          <cell r="F165" t="str">
            <v>Cấn trừ công nợ</v>
          </cell>
          <cell r="G165" t="str">
            <v>Tai heo muối 200g</v>
          </cell>
          <cell r="H165" t="str">
            <v>VINCOMHOCHIMINH</v>
          </cell>
        </row>
        <row r="166">
          <cell r="E166" t="str">
            <v>0038423</v>
          </cell>
          <cell r="F166" t="str">
            <v>Cấn trừ công nợ</v>
          </cell>
          <cell r="G166" t="str">
            <v>Gà muối 500g</v>
          </cell>
          <cell r="H166" t="str">
            <v>VINCOMHOCHIMINH</v>
          </cell>
        </row>
        <row r="167">
          <cell r="E167" t="str">
            <v>0038423</v>
          </cell>
          <cell r="F167" t="str">
            <v>Cấn trừ công nợ</v>
          </cell>
          <cell r="G167" t="str">
            <v>Bắp bò muối 200g</v>
          </cell>
          <cell r="H167" t="str">
            <v>VINCOMHOCHIMINH</v>
          </cell>
        </row>
        <row r="168">
          <cell r="E168" t="str">
            <v>0107123</v>
          </cell>
          <cell r="F168" t="str">
            <v>Cấn trừ công nợ</v>
          </cell>
          <cell r="G168" t="str">
            <v>Chả cốm 300g</v>
          </cell>
          <cell r="H168" t="str">
            <v>VINCOMHANOI</v>
          </cell>
        </row>
        <row r="169">
          <cell r="E169" t="str">
            <v>0107142</v>
          </cell>
          <cell r="F169" t="str">
            <v>Cấn trừ công nợ</v>
          </cell>
          <cell r="G169" t="str">
            <v>Gà muối 500g</v>
          </cell>
          <cell r="H169" t="str">
            <v>VINCOMHANOI</v>
          </cell>
        </row>
        <row r="170">
          <cell r="E170" t="str">
            <v>0107156</v>
          </cell>
          <cell r="F170" t="str">
            <v>Cấn trừ công nợ</v>
          </cell>
          <cell r="G170" t="str">
            <v>Bắp bò muối 200g</v>
          </cell>
          <cell r="H170" t="str">
            <v>VINCOMHANOI</v>
          </cell>
        </row>
        <row r="171">
          <cell r="E171" t="str">
            <v>0107164</v>
          </cell>
          <cell r="F171" t="str">
            <v>Cấn trừ công nợ</v>
          </cell>
          <cell r="G171" t="str">
            <v>Giò tai nấm hương 500g</v>
          </cell>
          <cell r="H171" t="str">
            <v>VINCOMHANOI</v>
          </cell>
        </row>
        <row r="172">
          <cell r="E172" t="str">
            <v>0107164</v>
          </cell>
          <cell r="F172" t="str">
            <v>Cấn trừ công nợ</v>
          </cell>
          <cell r="G172" t="str">
            <v>Mộc Nấm Hương 250g</v>
          </cell>
          <cell r="H172" t="str">
            <v>VINCOMHANOI</v>
          </cell>
        </row>
        <row r="173">
          <cell r="E173" t="str">
            <v>0107164</v>
          </cell>
          <cell r="F173" t="str">
            <v>Cấn trừ công nợ</v>
          </cell>
          <cell r="G173" t="str">
            <v>Gà cay 500g</v>
          </cell>
          <cell r="H173" t="str">
            <v>VINCOMHANOI</v>
          </cell>
        </row>
        <row r="174">
          <cell r="E174" t="str">
            <v>0107164</v>
          </cell>
          <cell r="F174" t="str">
            <v>Cấn trừ công nợ</v>
          </cell>
          <cell r="G174" t="str">
            <v>Chân gà sốt cay 400g</v>
          </cell>
          <cell r="H174" t="str">
            <v>VINCOMHANOI</v>
          </cell>
        </row>
        <row r="175">
          <cell r="E175" t="str">
            <v>0107194</v>
          </cell>
          <cell r="F175" t="str">
            <v>Cấn trừ công nợ</v>
          </cell>
          <cell r="G175" t="str">
            <v>Bắp bò muối 200g</v>
          </cell>
          <cell r="H175" t="str">
            <v>VINCOMHANOI</v>
          </cell>
        </row>
        <row r="176">
          <cell r="E176" t="str">
            <v>0107247</v>
          </cell>
          <cell r="F176" t="str">
            <v>Cấn trừ công nợ</v>
          </cell>
          <cell r="G176" t="str">
            <v>Giò Tai Lưỡi Xào 250g</v>
          </cell>
          <cell r="H176" t="str">
            <v>VINCOMHANOI</v>
          </cell>
        </row>
        <row r="177">
          <cell r="E177" t="str">
            <v>0107247</v>
          </cell>
          <cell r="F177" t="str">
            <v>Cấn trừ công nợ</v>
          </cell>
          <cell r="G177" t="str">
            <v>Tai heo muối 200g</v>
          </cell>
          <cell r="H177" t="str">
            <v>VINCOMHANOI</v>
          </cell>
        </row>
        <row r="178">
          <cell r="E178" t="str">
            <v>0107247</v>
          </cell>
          <cell r="F178" t="str">
            <v>Cấn trừ công nợ</v>
          </cell>
          <cell r="G178" t="str">
            <v>Mộc Nấm Hương 250g</v>
          </cell>
          <cell r="H178" t="str">
            <v>VINCOMHANOI</v>
          </cell>
        </row>
        <row r="179">
          <cell r="E179" t="str">
            <v>0107247</v>
          </cell>
          <cell r="F179" t="str">
            <v>Cấn trừ công nợ</v>
          </cell>
          <cell r="G179" t="str">
            <v>Giò tai nấm hương 500g</v>
          </cell>
          <cell r="H179" t="str">
            <v>VINCOMHANOI</v>
          </cell>
        </row>
        <row r="180">
          <cell r="E180" t="str">
            <v>0107270</v>
          </cell>
          <cell r="F180" t="str">
            <v>Cấn trừ công nợ</v>
          </cell>
          <cell r="G180" t="str">
            <v>Gà cay 500g</v>
          </cell>
          <cell r="H180" t="str">
            <v>VINCOMHANOI</v>
          </cell>
        </row>
        <row r="181">
          <cell r="E181" t="str">
            <v>0107280</v>
          </cell>
          <cell r="F181" t="str">
            <v>Cấn trừ công nợ</v>
          </cell>
          <cell r="G181" t="str">
            <v>Gà muối 500g</v>
          </cell>
          <cell r="H181" t="str">
            <v>VINCOMHANOI</v>
          </cell>
        </row>
        <row r="182">
          <cell r="E182" t="str">
            <v>0107280</v>
          </cell>
          <cell r="F182" t="str">
            <v>Cấn trừ công nợ</v>
          </cell>
          <cell r="G182" t="str">
            <v>Bắp bò muối 200g</v>
          </cell>
          <cell r="H182" t="str">
            <v>VINCOMHANOI</v>
          </cell>
        </row>
        <row r="183">
          <cell r="E183" t="str">
            <v>0107296</v>
          </cell>
          <cell r="F183" t="str">
            <v>Cấn trừ công nợ</v>
          </cell>
          <cell r="G183" t="str">
            <v>Giò lụa 500g</v>
          </cell>
          <cell r="H183" t="str">
            <v>VINCOMHANOI</v>
          </cell>
        </row>
        <row r="184">
          <cell r="E184" t="str">
            <v>0107296</v>
          </cell>
          <cell r="F184" t="str">
            <v>Cấn trừ công nợ</v>
          </cell>
          <cell r="G184" t="str">
            <v>Giò tai nấm hương 500g</v>
          </cell>
          <cell r="H184" t="str">
            <v>VINCOMHANOI</v>
          </cell>
        </row>
        <row r="185">
          <cell r="E185" t="str">
            <v>0107317</v>
          </cell>
          <cell r="F185" t="str">
            <v>Cấn trừ công nợ</v>
          </cell>
          <cell r="G185" t="str">
            <v>Gà muối 500g</v>
          </cell>
          <cell r="H185" t="str">
            <v>VINCOMHANOI</v>
          </cell>
        </row>
        <row r="186">
          <cell r="E186" t="str">
            <v>0107330</v>
          </cell>
          <cell r="F186" t="str">
            <v>Cấn trừ công nợ</v>
          </cell>
          <cell r="G186" t="str">
            <v>Giò Tai Lưỡi Xào 250g</v>
          </cell>
          <cell r="H186" t="str">
            <v>VINCOMHANOI</v>
          </cell>
        </row>
        <row r="187">
          <cell r="E187" t="str">
            <v>0107346</v>
          </cell>
          <cell r="F187" t="str">
            <v>Cấn trừ công nợ</v>
          </cell>
          <cell r="G187" t="str">
            <v>Chân giò heo muối 300g</v>
          </cell>
          <cell r="H187" t="str">
            <v>VINCOMHANOI</v>
          </cell>
        </row>
        <row r="188">
          <cell r="E188" t="str">
            <v>0107346</v>
          </cell>
          <cell r="F188" t="str">
            <v>Cấn trừ công nợ</v>
          </cell>
          <cell r="G188" t="str">
            <v>Gà muối 500g</v>
          </cell>
          <cell r="H188" t="str">
            <v>VINCOMHANOI</v>
          </cell>
        </row>
        <row r="189">
          <cell r="E189" t="str">
            <v>0107346</v>
          </cell>
          <cell r="F189" t="str">
            <v>Cấn trừ công nợ</v>
          </cell>
          <cell r="G189" t="str">
            <v>Bắp bò muối 200g</v>
          </cell>
          <cell r="H189" t="str">
            <v>VINCOMHANOI</v>
          </cell>
        </row>
        <row r="190">
          <cell r="E190" t="str">
            <v>0107422</v>
          </cell>
          <cell r="F190" t="str">
            <v>Cấn trừ công nợ</v>
          </cell>
          <cell r="G190" t="str">
            <v>Bắp bò muối 200g</v>
          </cell>
          <cell r="H190" t="str">
            <v>VINCOMHANOI</v>
          </cell>
        </row>
        <row r="191">
          <cell r="E191" t="str">
            <v>0107450</v>
          </cell>
          <cell r="F191" t="str">
            <v>Cấn trừ công nợ</v>
          </cell>
          <cell r="G191" t="str">
            <v>Mộc Nấm Hương 250g</v>
          </cell>
          <cell r="H191" t="str">
            <v>VINCOMHANOI</v>
          </cell>
        </row>
        <row r="192">
          <cell r="E192" t="str">
            <v>0107522</v>
          </cell>
          <cell r="F192" t="str">
            <v>Cấn trừ công nợ</v>
          </cell>
          <cell r="G192" t="str">
            <v>Gà muối 500g</v>
          </cell>
          <cell r="H192" t="str">
            <v>VINCOMHANOI</v>
          </cell>
        </row>
        <row r="193">
          <cell r="E193" t="str">
            <v>0107522</v>
          </cell>
          <cell r="F193" t="str">
            <v>Cấn trừ công nợ</v>
          </cell>
          <cell r="G193" t="str">
            <v>Chả cốm 300g</v>
          </cell>
          <cell r="H193" t="str">
            <v>VINCOMHANOI</v>
          </cell>
        </row>
        <row r="194">
          <cell r="E194" t="str">
            <v>0107522</v>
          </cell>
          <cell r="F194" t="str">
            <v>Cấn trừ công nợ</v>
          </cell>
          <cell r="G194" t="str">
            <v>Bắp bò muối 200g</v>
          </cell>
          <cell r="H194" t="str">
            <v>VINCOMHANOI</v>
          </cell>
        </row>
        <row r="195">
          <cell r="E195" t="str">
            <v>0107540</v>
          </cell>
          <cell r="F195" t="str">
            <v>Cấn trừ công nợ</v>
          </cell>
          <cell r="G195" t="str">
            <v>Bắp bò muối 200g</v>
          </cell>
          <cell r="H195" t="str">
            <v>VINCOMHANOI</v>
          </cell>
        </row>
        <row r="196">
          <cell r="E196" t="str">
            <v>0107540</v>
          </cell>
          <cell r="F196" t="str">
            <v>Cấn trừ công nợ</v>
          </cell>
          <cell r="G196" t="str">
            <v>Giò Tai Lưỡi Xào 250g</v>
          </cell>
          <cell r="H196" t="str">
            <v>VINCOMHANOI</v>
          </cell>
        </row>
        <row r="197">
          <cell r="E197" t="str">
            <v>0107540</v>
          </cell>
          <cell r="F197" t="str">
            <v>Cấn trừ công nợ</v>
          </cell>
          <cell r="G197" t="str">
            <v>Chân giò heo muối 300g</v>
          </cell>
          <cell r="H197" t="str">
            <v>VINCOMHANOI</v>
          </cell>
        </row>
        <row r="198">
          <cell r="E198" t="str">
            <v>0107592</v>
          </cell>
          <cell r="F198" t="str">
            <v>Cấn trừ công nợ</v>
          </cell>
          <cell r="G198" t="str">
            <v>Bắp bò muối 200g</v>
          </cell>
          <cell r="H198" t="str">
            <v>VINCOMHANOI</v>
          </cell>
        </row>
        <row r="199">
          <cell r="E199" t="str">
            <v>0107599</v>
          </cell>
          <cell r="F199" t="str">
            <v>Cấn trừ công nợ</v>
          </cell>
          <cell r="G199" t="str">
            <v>Giò tai nấm hương 500g</v>
          </cell>
          <cell r="H199" t="str">
            <v>VINCOMHANOI</v>
          </cell>
        </row>
        <row r="200">
          <cell r="E200" t="str">
            <v>0107599</v>
          </cell>
          <cell r="F200" t="str">
            <v>Cấn trừ công nợ</v>
          </cell>
          <cell r="G200" t="str">
            <v>Giò Tai Lưỡi Xào 250g</v>
          </cell>
          <cell r="H200" t="str">
            <v>VINCOMHANOI</v>
          </cell>
        </row>
        <row r="201">
          <cell r="E201" t="str">
            <v>0107603</v>
          </cell>
          <cell r="F201" t="str">
            <v>Cấn trừ công nợ</v>
          </cell>
          <cell r="G201" t="str">
            <v>Giò Tai Lưỡi Xào 250g</v>
          </cell>
          <cell r="H201" t="str">
            <v>VINCOMHANOI</v>
          </cell>
        </row>
        <row r="202">
          <cell r="E202" t="str">
            <v>0107614</v>
          </cell>
          <cell r="F202" t="str">
            <v>Cấn trừ công nợ</v>
          </cell>
          <cell r="G202" t="str">
            <v>Gà muối 500g</v>
          </cell>
          <cell r="H202" t="str">
            <v>VINCOMHANOI</v>
          </cell>
        </row>
        <row r="203">
          <cell r="E203" t="str">
            <v>0107625</v>
          </cell>
          <cell r="F203" t="str">
            <v>Cấn trừ công nợ</v>
          </cell>
          <cell r="G203" t="str">
            <v>Tai heo muối 200g</v>
          </cell>
          <cell r="H203" t="str">
            <v>VINCOMHANOI</v>
          </cell>
        </row>
        <row r="204">
          <cell r="E204" t="str">
            <v>0107625</v>
          </cell>
          <cell r="F204" t="str">
            <v>Cấn trừ công nợ</v>
          </cell>
          <cell r="G204" t="str">
            <v>Bắp bò muối 200g</v>
          </cell>
          <cell r="H204" t="str">
            <v>VINCOMHANOI</v>
          </cell>
        </row>
        <row r="205">
          <cell r="E205" t="str">
            <v>0107625</v>
          </cell>
          <cell r="F205" t="str">
            <v>Cấn trừ công nợ</v>
          </cell>
          <cell r="G205" t="str">
            <v>Giò tai nấm hương 500g</v>
          </cell>
          <cell r="H205" t="str">
            <v>VINCOMHANOI</v>
          </cell>
        </row>
        <row r="206">
          <cell r="E206" t="str">
            <v>0107630</v>
          </cell>
          <cell r="F206" t="str">
            <v>Cấn trừ công nợ</v>
          </cell>
          <cell r="G206" t="str">
            <v>Mộc Nấm Hương 250g</v>
          </cell>
          <cell r="H206" t="str">
            <v>VINCOMHANOI</v>
          </cell>
        </row>
        <row r="207">
          <cell r="E207" t="str">
            <v>0107632</v>
          </cell>
          <cell r="F207" t="str">
            <v>Cấn trừ công nợ</v>
          </cell>
          <cell r="G207" t="str">
            <v>Bắp bò muối 200g</v>
          </cell>
          <cell r="H207" t="str">
            <v>VINCOMHANOI</v>
          </cell>
        </row>
        <row r="208">
          <cell r="E208" t="str">
            <v>0107644</v>
          </cell>
          <cell r="F208" t="str">
            <v>Cấn trừ công nợ</v>
          </cell>
          <cell r="G208" t="str">
            <v>Gà cay 500g</v>
          </cell>
          <cell r="H208" t="str">
            <v>VINCOMHANOI</v>
          </cell>
        </row>
        <row r="209">
          <cell r="E209" t="str">
            <v>0107648</v>
          </cell>
          <cell r="F209" t="str">
            <v>Cấn trừ công nợ</v>
          </cell>
          <cell r="G209" t="str">
            <v>Gà muối 500g</v>
          </cell>
          <cell r="H209" t="str">
            <v>VINCOMHANOI</v>
          </cell>
        </row>
        <row r="210">
          <cell r="E210" t="str">
            <v>0107653</v>
          </cell>
          <cell r="F210" t="str">
            <v>Cấn trừ công nợ</v>
          </cell>
          <cell r="G210" t="str">
            <v>Gà muối 500g</v>
          </cell>
          <cell r="H210" t="str">
            <v>VINCOMHANOI</v>
          </cell>
        </row>
        <row r="211">
          <cell r="E211" t="str">
            <v>0107667</v>
          </cell>
          <cell r="F211" t="str">
            <v>Cấn trừ công nợ</v>
          </cell>
          <cell r="G211" t="str">
            <v>Chân giò heo muối 300g</v>
          </cell>
          <cell r="H211" t="str">
            <v>VINCOMHANOI</v>
          </cell>
        </row>
        <row r="212">
          <cell r="E212" t="str">
            <v>0107667</v>
          </cell>
          <cell r="F212" t="str">
            <v>Cấn trừ công nợ</v>
          </cell>
          <cell r="G212" t="str">
            <v>Bắp bò muối 200g</v>
          </cell>
          <cell r="H212" t="str">
            <v>VINCOMHANOI</v>
          </cell>
        </row>
        <row r="213">
          <cell r="E213" t="str">
            <v>0107681</v>
          </cell>
          <cell r="F213" t="str">
            <v>Cấn trừ công nợ</v>
          </cell>
          <cell r="G213" t="str">
            <v>Gà muối 500g</v>
          </cell>
          <cell r="H213" t="str">
            <v>VINCOMHANOI</v>
          </cell>
        </row>
        <row r="214">
          <cell r="E214" t="str">
            <v>0107683</v>
          </cell>
          <cell r="F214" t="str">
            <v>Cấn trừ công nợ</v>
          </cell>
          <cell r="G214" t="str">
            <v>Chân gà sốt cay 400g</v>
          </cell>
          <cell r="H214" t="str">
            <v>VINCOMHANOI</v>
          </cell>
        </row>
        <row r="215">
          <cell r="E215" t="str">
            <v>0107690</v>
          </cell>
          <cell r="F215" t="str">
            <v>Cấn trừ công nợ</v>
          </cell>
          <cell r="G215" t="str">
            <v>Gà muối 500g</v>
          </cell>
          <cell r="H215" t="str">
            <v>VINCOMHANOI</v>
          </cell>
        </row>
        <row r="216">
          <cell r="E216" t="str">
            <v>0107692</v>
          </cell>
          <cell r="F216" t="str">
            <v>Cấn trừ công nợ</v>
          </cell>
          <cell r="G216" t="str">
            <v>Giò Tai Lưỡi Xào 250g</v>
          </cell>
          <cell r="H216" t="str">
            <v>VINCOMHANOI</v>
          </cell>
        </row>
        <row r="217">
          <cell r="E217" t="str">
            <v>0107769</v>
          </cell>
          <cell r="F217" t="str">
            <v>Cấn trừ công nợ</v>
          </cell>
          <cell r="G217" t="str">
            <v>Gà muối 500g</v>
          </cell>
          <cell r="H217" t="str">
            <v>VINCOMHANOI</v>
          </cell>
        </row>
        <row r="218">
          <cell r="E218" t="str">
            <v>0107822</v>
          </cell>
          <cell r="F218" t="str">
            <v>Cấn trừ công nợ</v>
          </cell>
          <cell r="G218" t="str">
            <v>Giò tai nấm hương 500g</v>
          </cell>
          <cell r="H218" t="str">
            <v>VINCOMHANOI</v>
          </cell>
        </row>
        <row r="219">
          <cell r="E219" t="str">
            <v>0107822</v>
          </cell>
          <cell r="F219" t="str">
            <v>Cấn trừ công nợ</v>
          </cell>
          <cell r="G219" t="str">
            <v>Giò lụa 500g</v>
          </cell>
          <cell r="H219" t="str">
            <v>VINCOMHANOI</v>
          </cell>
        </row>
        <row r="220">
          <cell r="E220" t="str">
            <v>0107822</v>
          </cell>
          <cell r="F220" t="str">
            <v>Cấn trừ công nợ</v>
          </cell>
          <cell r="G220" t="str">
            <v>Bắp bò muối 200g</v>
          </cell>
          <cell r="H220" t="str">
            <v>VINCOMHANOI</v>
          </cell>
        </row>
        <row r="221">
          <cell r="E221" t="str">
            <v>0107823</v>
          </cell>
          <cell r="F221" t="str">
            <v>Cấn trừ công nợ</v>
          </cell>
          <cell r="G221" t="str">
            <v>Gà cay 500g</v>
          </cell>
          <cell r="H221" t="str">
            <v>VINCOMHANOI</v>
          </cell>
        </row>
        <row r="222">
          <cell r="E222" t="str">
            <v>0107842</v>
          </cell>
          <cell r="F222" t="str">
            <v>Cấn trừ công nợ</v>
          </cell>
          <cell r="G222" t="str">
            <v>Gà muối 500g</v>
          </cell>
          <cell r="H222" t="str">
            <v>VINCOMHANOI</v>
          </cell>
        </row>
        <row r="223">
          <cell r="E223" t="str">
            <v>0107874</v>
          </cell>
          <cell r="F223" t="str">
            <v>Cấn trừ công nợ</v>
          </cell>
          <cell r="G223" t="str">
            <v>Gà muối 500g</v>
          </cell>
          <cell r="H223" t="str">
            <v>VINCOMHANOI</v>
          </cell>
        </row>
        <row r="224">
          <cell r="E224" t="str">
            <v>0107883</v>
          </cell>
          <cell r="F224" t="str">
            <v>Cấn trừ công nợ</v>
          </cell>
          <cell r="G224" t="str">
            <v>Bắp bò muối 200g</v>
          </cell>
          <cell r="H224" t="str">
            <v>VINCOMHANOI</v>
          </cell>
        </row>
        <row r="225">
          <cell r="E225" t="str">
            <v>0107883</v>
          </cell>
          <cell r="F225" t="str">
            <v>Cấn trừ công nợ</v>
          </cell>
          <cell r="G225" t="str">
            <v>Chả cốm 300g</v>
          </cell>
          <cell r="H225" t="str">
            <v>VINCOMHANOI</v>
          </cell>
        </row>
        <row r="226">
          <cell r="E226" t="str">
            <v>0107883</v>
          </cell>
          <cell r="F226" t="str">
            <v>Cấn trừ công nợ</v>
          </cell>
          <cell r="G226" t="str">
            <v>Chả nướng 300g</v>
          </cell>
          <cell r="H226" t="str">
            <v>VINCOMHANOI</v>
          </cell>
        </row>
        <row r="227">
          <cell r="E227" t="str">
            <v>0107894</v>
          </cell>
          <cell r="F227" t="str">
            <v>Cấn trừ công nợ</v>
          </cell>
          <cell r="G227" t="str">
            <v>Giò tai nấm hương 500g</v>
          </cell>
          <cell r="H227" t="str">
            <v>VINCOMHANOI</v>
          </cell>
        </row>
        <row r="228">
          <cell r="E228" t="str">
            <v>0107921</v>
          </cell>
          <cell r="F228" t="str">
            <v>Cấn trừ công nợ</v>
          </cell>
          <cell r="G228" t="str">
            <v>Giò tai nấm hương 500g</v>
          </cell>
          <cell r="H228" t="str">
            <v>VINCOMHANOI</v>
          </cell>
        </row>
        <row r="229">
          <cell r="E229" t="str">
            <v>0107952</v>
          </cell>
          <cell r="F229" t="str">
            <v>Cấn trừ công nợ</v>
          </cell>
          <cell r="G229" t="str">
            <v>Bắp bò muối 200g</v>
          </cell>
          <cell r="H229" t="str">
            <v>VINCOMHANOI</v>
          </cell>
        </row>
        <row r="230">
          <cell r="E230" t="str">
            <v>0107955</v>
          </cell>
          <cell r="F230" t="str">
            <v>Cấn trừ công nợ</v>
          </cell>
          <cell r="G230" t="str">
            <v>Gà muối 500g</v>
          </cell>
          <cell r="H230" t="str">
            <v>VINCOMHANOI</v>
          </cell>
        </row>
        <row r="231">
          <cell r="E231" t="str">
            <v>0107984</v>
          </cell>
          <cell r="F231" t="str">
            <v>Cấn trừ công nợ</v>
          </cell>
          <cell r="G231" t="str">
            <v>Giò Tai Lưỡi Xào 250g</v>
          </cell>
          <cell r="H231" t="str">
            <v>VINCOMHANOI</v>
          </cell>
        </row>
        <row r="232">
          <cell r="E232" t="str">
            <v>0108017</v>
          </cell>
          <cell r="F232" t="str">
            <v>Cấn trừ công nợ</v>
          </cell>
          <cell r="G232" t="str">
            <v>Chân giò heo muối 300g</v>
          </cell>
          <cell r="H232" t="str">
            <v>VINCOMHANOI</v>
          </cell>
        </row>
        <row r="233">
          <cell r="E233" t="str">
            <v>0108067</v>
          </cell>
          <cell r="F233" t="str">
            <v>Cấn trừ công nợ</v>
          </cell>
          <cell r="G233" t="str">
            <v>Gà muối 500g</v>
          </cell>
          <cell r="H233" t="str">
            <v>VINCOMHANOI</v>
          </cell>
        </row>
        <row r="234">
          <cell r="E234" t="str">
            <v>0108097</v>
          </cell>
          <cell r="F234" t="str">
            <v>Cấn trừ công nợ</v>
          </cell>
          <cell r="G234" t="str">
            <v>Gà muối 500g</v>
          </cell>
          <cell r="H234" t="str">
            <v>VINCOMHANOI</v>
          </cell>
        </row>
        <row r="235">
          <cell r="E235" t="str">
            <v>0108099</v>
          </cell>
          <cell r="F235" t="str">
            <v>Cấn trừ công nợ</v>
          </cell>
          <cell r="G235" t="str">
            <v>Bắp bò muối 200g</v>
          </cell>
          <cell r="H235" t="str">
            <v>VINCOMHANOI</v>
          </cell>
        </row>
        <row r="236">
          <cell r="E236" t="str">
            <v>0108101</v>
          </cell>
          <cell r="F236" t="str">
            <v>Cấn trừ công nợ</v>
          </cell>
          <cell r="G236" t="str">
            <v>Bắp bò muối 200g</v>
          </cell>
          <cell r="H236" t="str">
            <v>VINCOMHANOI</v>
          </cell>
        </row>
        <row r="237">
          <cell r="E237" t="str">
            <v>0108106</v>
          </cell>
          <cell r="F237" t="str">
            <v>Cấn trừ công nợ</v>
          </cell>
          <cell r="G237" t="str">
            <v>Bắp bò muối 200g</v>
          </cell>
          <cell r="H237" t="str">
            <v>VINCOMHANOI</v>
          </cell>
        </row>
        <row r="238">
          <cell r="E238" t="str">
            <v>0108112</v>
          </cell>
          <cell r="F238" t="str">
            <v>Cấn trừ công nợ</v>
          </cell>
          <cell r="G238" t="str">
            <v>Bắp bò muối 200g</v>
          </cell>
          <cell r="H238" t="str">
            <v>VINCOMHANOI</v>
          </cell>
        </row>
        <row r="239">
          <cell r="E239" t="str">
            <v>0108120</v>
          </cell>
          <cell r="F239" t="str">
            <v>Cấn trừ công nợ</v>
          </cell>
          <cell r="G239" t="str">
            <v>Chân gà sốt cay 400g</v>
          </cell>
          <cell r="H239" t="str">
            <v>VINCOMHANOI</v>
          </cell>
        </row>
        <row r="240">
          <cell r="E240" t="str">
            <v>0108136</v>
          </cell>
          <cell r="F240" t="str">
            <v>Cấn trừ công nợ</v>
          </cell>
          <cell r="G240" t="str">
            <v>Giò tai nấm hương 500g</v>
          </cell>
          <cell r="H240" t="str">
            <v>VINCOMHANOI</v>
          </cell>
        </row>
        <row r="241">
          <cell r="E241" t="str">
            <v>0108139</v>
          </cell>
          <cell r="F241" t="str">
            <v>Cấn trừ công nợ</v>
          </cell>
          <cell r="G241" t="str">
            <v>Giò Tai Lưỡi Xào 250g</v>
          </cell>
          <cell r="H241" t="str">
            <v>VINCOMHANOI</v>
          </cell>
        </row>
        <row r="242">
          <cell r="E242" t="str">
            <v>0108178</v>
          </cell>
          <cell r="F242" t="str">
            <v>Cấn trừ công nợ</v>
          </cell>
          <cell r="G242" t="str">
            <v>Bắp bò muối 200g</v>
          </cell>
          <cell r="H242" t="str">
            <v>VINCOMHANOI</v>
          </cell>
        </row>
        <row r="243">
          <cell r="E243" t="str">
            <v>0108178</v>
          </cell>
          <cell r="F243" t="str">
            <v>Cấn trừ công nợ</v>
          </cell>
          <cell r="G243" t="str">
            <v>Giò tai nấm hương 500g</v>
          </cell>
          <cell r="H243" t="str">
            <v>VINCOMHANOI</v>
          </cell>
        </row>
        <row r="244">
          <cell r="E244" t="str">
            <v>0108178</v>
          </cell>
          <cell r="F244" t="str">
            <v>Cấn trừ công nợ</v>
          </cell>
          <cell r="G244" t="str">
            <v>Mộc Nấm Hương 250g</v>
          </cell>
          <cell r="H244" t="str">
            <v>VINCOMHANOI</v>
          </cell>
        </row>
        <row r="245">
          <cell r="E245" t="str">
            <v>0108184</v>
          </cell>
          <cell r="F245" t="str">
            <v>Cấn trừ công nợ</v>
          </cell>
          <cell r="G245" t="str">
            <v>Mộc Nấm Hương 250g</v>
          </cell>
          <cell r="H245" t="str">
            <v>VINCOMHANOI</v>
          </cell>
        </row>
        <row r="246">
          <cell r="E246" t="str">
            <v>0108187</v>
          </cell>
          <cell r="F246" t="str">
            <v>Cấn trừ công nợ</v>
          </cell>
          <cell r="G246" t="str">
            <v>Mực lá câu làm sạch 450g</v>
          </cell>
          <cell r="H246" t="str">
            <v>VINCOMHANOI</v>
          </cell>
        </row>
        <row r="247">
          <cell r="E247" t="str">
            <v>0108217</v>
          </cell>
          <cell r="F247" t="str">
            <v>Cấn trừ công nợ</v>
          </cell>
          <cell r="G247" t="str">
            <v>Chân gà sốt cay 400g</v>
          </cell>
          <cell r="H247" t="str">
            <v>VINCOMHANOI</v>
          </cell>
        </row>
        <row r="248">
          <cell r="E248" t="str">
            <v>0108221</v>
          </cell>
          <cell r="F248" t="str">
            <v>Cấn trừ công nợ</v>
          </cell>
          <cell r="G248" t="str">
            <v>Gà muối 500g</v>
          </cell>
          <cell r="H248" t="str">
            <v>VINCOMHANOI</v>
          </cell>
        </row>
        <row r="249">
          <cell r="E249" t="str">
            <v>0108287</v>
          </cell>
          <cell r="F249" t="str">
            <v>Cấn trừ công nợ</v>
          </cell>
          <cell r="G249" t="str">
            <v>Mực lá câu làm sạch 450g</v>
          </cell>
          <cell r="H249" t="str">
            <v>VINCOMHANOI</v>
          </cell>
        </row>
        <row r="250">
          <cell r="E250" t="str">
            <v>0108290</v>
          </cell>
          <cell r="F250" t="str">
            <v>Cấn trừ công nợ</v>
          </cell>
          <cell r="G250" t="str">
            <v>Giò Tai Lưỡi Xào 250g</v>
          </cell>
          <cell r="H250" t="str">
            <v>VINCOMHANOI</v>
          </cell>
        </row>
        <row r="251">
          <cell r="E251" t="str">
            <v>0108290</v>
          </cell>
          <cell r="F251" t="str">
            <v>Cấn trừ công nợ</v>
          </cell>
          <cell r="G251" t="str">
            <v>Mộc Nấm Hương 250g</v>
          </cell>
          <cell r="H251" t="str">
            <v>VINCOMHANOI</v>
          </cell>
        </row>
        <row r="252">
          <cell r="E252" t="str">
            <v>0108290</v>
          </cell>
          <cell r="F252" t="str">
            <v>Cấn trừ công nợ</v>
          </cell>
          <cell r="G252" t="str">
            <v>Giò tai nấm hương 500g</v>
          </cell>
          <cell r="H252" t="str">
            <v>VINCOMHANOI</v>
          </cell>
        </row>
        <row r="253">
          <cell r="E253" t="str">
            <v>0108290</v>
          </cell>
          <cell r="F253" t="str">
            <v>Cấn trừ công nợ</v>
          </cell>
          <cell r="G253" t="str">
            <v>Bắp bò muối 200g</v>
          </cell>
          <cell r="H253" t="str">
            <v>VINCOMHANOI</v>
          </cell>
        </row>
        <row r="254">
          <cell r="E254" t="str">
            <v>0108290</v>
          </cell>
          <cell r="F254" t="str">
            <v>Cấn trừ công nợ</v>
          </cell>
          <cell r="G254" t="str">
            <v>Gà muối 500g</v>
          </cell>
          <cell r="H254" t="str">
            <v>VINCOMHANOI</v>
          </cell>
        </row>
        <row r="255">
          <cell r="E255" t="str">
            <v>0108343</v>
          </cell>
          <cell r="F255" t="str">
            <v>Cấn trừ công nợ</v>
          </cell>
          <cell r="G255" t="str">
            <v>Gà cay 500g</v>
          </cell>
          <cell r="H255" t="str">
            <v>VINCOMHANOI</v>
          </cell>
        </row>
        <row r="256">
          <cell r="E256" t="str">
            <v>0108346</v>
          </cell>
          <cell r="F256" t="str">
            <v>Cấn trừ công nợ</v>
          </cell>
          <cell r="G256" t="str">
            <v>Mộc Nấm Hương 250g</v>
          </cell>
          <cell r="H256" t="str">
            <v>VINCOMHANOI</v>
          </cell>
        </row>
        <row r="257">
          <cell r="E257" t="str">
            <v>0108382</v>
          </cell>
          <cell r="F257" t="str">
            <v>Cấn trừ công nợ</v>
          </cell>
          <cell r="G257" t="str">
            <v>Giò lụa 250g</v>
          </cell>
          <cell r="H257" t="str">
            <v>VINCOMHANOI</v>
          </cell>
        </row>
        <row r="258">
          <cell r="E258" t="str">
            <v>0108382</v>
          </cell>
          <cell r="F258" t="str">
            <v>Cấn trừ công nợ</v>
          </cell>
          <cell r="G258" t="str">
            <v>Gà cay 500g</v>
          </cell>
          <cell r="H258" t="str">
            <v>VINCOMHANOI</v>
          </cell>
        </row>
        <row r="259">
          <cell r="E259" t="str">
            <v>0108382</v>
          </cell>
          <cell r="F259" t="str">
            <v>Cấn trừ công nợ</v>
          </cell>
          <cell r="G259" t="str">
            <v>Giò sụn gà 250g</v>
          </cell>
          <cell r="H259" t="str">
            <v>VINCOMHANOI</v>
          </cell>
        </row>
        <row r="260">
          <cell r="E260" t="str">
            <v>0108401</v>
          </cell>
          <cell r="F260" t="str">
            <v>Cấn trừ công nợ</v>
          </cell>
          <cell r="G260" t="str">
            <v>Mực lá câu làm sạch 450g</v>
          </cell>
          <cell r="H260" t="str">
            <v>VINCOMHANOI</v>
          </cell>
        </row>
        <row r="261">
          <cell r="E261" t="str">
            <v>0108403</v>
          </cell>
          <cell r="F261" t="str">
            <v>Cấn trừ công nợ</v>
          </cell>
          <cell r="G261" t="str">
            <v>Gà muối 500g</v>
          </cell>
          <cell r="H261" t="str">
            <v>VINCOMHANOI</v>
          </cell>
        </row>
        <row r="262">
          <cell r="E262" t="str">
            <v>0108403</v>
          </cell>
          <cell r="F262" t="str">
            <v>Cấn trừ công nợ</v>
          </cell>
          <cell r="G262" t="str">
            <v>Giò tai nấm hương 500g</v>
          </cell>
          <cell r="H262" t="str">
            <v>VINCOMHANOI</v>
          </cell>
        </row>
        <row r="263">
          <cell r="E263" t="str">
            <v>0108403</v>
          </cell>
          <cell r="F263" t="str">
            <v>Cấn trừ công nợ</v>
          </cell>
          <cell r="G263" t="str">
            <v>Giò lụa 500g</v>
          </cell>
          <cell r="H263" t="str">
            <v>VINCOMHANOI</v>
          </cell>
        </row>
        <row r="264">
          <cell r="E264" t="str">
            <v>0108403</v>
          </cell>
          <cell r="F264" t="str">
            <v>Cấn trừ công nợ</v>
          </cell>
          <cell r="G264" t="str">
            <v>Bắp bò muối 200g</v>
          </cell>
          <cell r="H264" t="str">
            <v>VINCOMHANOI</v>
          </cell>
        </row>
        <row r="265">
          <cell r="E265" t="str">
            <v>0108403</v>
          </cell>
          <cell r="F265" t="str">
            <v>Cấn trừ công nợ</v>
          </cell>
          <cell r="G265" t="str">
            <v>Giò Tai Lưỡi Xào 250g</v>
          </cell>
          <cell r="H265" t="str">
            <v>VINCOMHANOI</v>
          </cell>
        </row>
        <row r="266">
          <cell r="E266" t="str">
            <v>0108422</v>
          </cell>
          <cell r="F266" t="str">
            <v>Cấn trừ công nợ</v>
          </cell>
          <cell r="G266" t="str">
            <v>Chân giò heo muối 300g</v>
          </cell>
          <cell r="H266" t="str">
            <v>VINCOMHANOI</v>
          </cell>
        </row>
        <row r="267">
          <cell r="E267" t="str">
            <v>0108422</v>
          </cell>
          <cell r="F267" t="str">
            <v>Cấn trừ công nợ</v>
          </cell>
          <cell r="G267" t="str">
            <v>Gà muối 500g</v>
          </cell>
          <cell r="H267" t="str">
            <v>VINCOMHANOI</v>
          </cell>
        </row>
        <row r="268">
          <cell r="E268" t="str">
            <v>0108422</v>
          </cell>
          <cell r="F268" t="str">
            <v>Cấn trừ công nợ</v>
          </cell>
          <cell r="G268" t="str">
            <v>Giò Tai Lưỡi Xào 250g</v>
          </cell>
          <cell r="H268" t="str">
            <v>VINCOMHANOI</v>
          </cell>
        </row>
        <row r="269">
          <cell r="E269" t="str">
            <v>0108422</v>
          </cell>
          <cell r="F269" t="str">
            <v>Cấn trừ công nợ</v>
          </cell>
          <cell r="G269" t="str">
            <v>Giò tai nấm hương 500g</v>
          </cell>
          <cell r="H269" t="str">
            <v>VINCOMHANOI</v>
          </cell>
        </row>
        <row r="270">
          <cell r="E270" t="str">
            <v>0108422</v>
          </cell>
          <cell r="F270" t="str">
            <v>Cấn trừ công nợ</v>
          </cell>
          <cell r="G270" t="str">
            <v>Mộc Nấm Hương 250g</v>
          </cell>
          <cell r="H270" t="str">
            <v>VINCOMHANOI</v>
          </cell>
        </row>
        <row r="271">
          <cell r="E271" t="str">
            <v>0108445</v>
          </cell>
          <cell r="F271" t="str">
            <v>Cấn trừ công nợ</v>
          </cell>
          <cell r="G271" t="str">
            <v>Chân giò heo muối 300g</v>
          </cell>
          <cell r="H271" t="str">
            <v>VINCOMHANOI</v>
          </cell>
        </row>
        <row r="272">
          <cell r="E272" t="str">
            <v>0108452</v>
          </cell>
          <cell r="F272" t="str">
            <v>Cấn trừ công nợ</v>
          </cell>
          <cell r="G272" t="str">
            <v>Gà muối 500g</v>
          </cell>
          <cell r="H272" t="str">
            <v>VINCOMHANOI</v>
          </cell>
        </row>
        <row r="273">
          <cell r="E273" t="str">
            <v>0108461</v>
          </cell>
          <cell r="F273" t="str">
            <v>Cấn trừ công nợ</v>
          </cell>
          <cell r="G273" t="str">
            <v>Bắp bò muối 200g</v>
          </cell>
          <cell r="H273" t="str">
            <v>VINCOMHANOI</v>
          </cell>
        </row>
        <row r="274">
          <cell r="E274" t="str">
            <v>0108461</v>
          </cell>
          <cell r="F274" t="str">
            <v>Cấn trừ công nợ</v>
          </cell>
          <cell r="G274" t="str">
            <v>Mộc Nấm Hương 250g</v>
          </cell>
          <cell r="H274" t="str">
            <v>VINCOMHANOI</v>
          </cell>
        </row>
        <row r="275">
          <cell r="E275" t="str">
            <v>0108481</v>
          </cell>
          <cell r="F275" t="str">
            <v>Cấn trừ công nợ</v>
          </cell>
          <cell r="G275" t="str">
            <v>Giò Tai Lưỡi Xào 250g</v>
          </cell>
          <cell r="H275" t="str">
            <v>VINCOMHANOI</v>
          </cell>
        </row>
        <row r="276">
          <cell r="E276" t="str">
            <v>0108530</v>
          </cell>
          <cell r="F276" t="str">
            <v>Cấn trừ công nợ</v>
          </cell>
          <cell r="G276" t="str">
            <v>Gà muối 500g</v>
          </cell>
          <cell r="H276" t="str">
            <v>VINCOMHANOI</v>
          </cell>
        </row>
        <row r="277">
          <cell r="E277" t="str">
            <v>0108572</v>
          </cell>
          <cell r="F277" t="str">
            <v>Cấn trừ công nợ</v>
          </cell>
          <cell r="G277" t="str">
            <v>Gà cay 500g</v>
          </cell>
          <cell r="H277" t="str">
            <v>VINCOMHANOI</v>
          </cell>
        </row>
        <row r="278">
          <cell r="E278" t="str">
            <v>0108578</v>
          </cell>
          <cell r="F278" t="str">
            <v>Cấn trừ công nợ</v>
          </cell>
          <cell r="G278" t="str">
            <v>Giò Tai Lưỡi Xào 250g</v>
          </cell>
          <cell r="H278" t="str">
            <v>VINCOMHANOI</v>
          </cell>
        </row>
        <row r="279">
          <cell r="E279" t="str">
            <v>0108578</v>
          </cell>
          <cell r="F279" t="str">
            <v>Cấn trừ công nợ</v>
          </cell>
          <cell r="G279" t="str">
            <v>Mộc Nấm Hương 250g</v>
          </cell>
          <cell r="H279" t="str">
            <v>VINCOMHANOI</v>
          </cell>
        </row>
        <row r="280">
          <cell r="E280" t="str">
            <v>0108599</v>
          </cell>
          <cell r="F280" t="str">
            <v>Cấn trừ công nợ</v>
          </cell>
          <cell r="G280" t="str">
            <v>Gà muối 500g</v>
          </cell>
          <cell r="H280" t="str">
            <v>VINCOMHANOI</v>
          </cell>
        </row>
        <row r="281">
          <cell r="E281" t="str">
            <v>0108606</v>
          </cell>
          <cell r="F281" t="str">
            <v>Cấn trừ công nợ</v>
          </cell>
          <cell r="G281" t="str">
            <v>Mộc Nấm Hương 250g</v>
          </cell>
          <cell r="H281" t="str">
            <v>VINCOMHANOI</v>
          </cell>
        </row>
        <row r="282">
          <cell r="E282" t="str">
            <v>0108606</v>
          </cell>
          <cell r="F282" t="str">
            <v>Cấn trừ công nợ</v>
          </cell>
          <cell r="G282" t="str">
            <v>Gà cay 500g</v>
          </cell>
          <cell r="H282" t="str">
            <v>VINCOMHANOI</v>
          </cell>
        </row>
        <row r="283">
          <cell r="E283" t="str">
            <v>0108606</v>
          </cell>
          <cell r="F283" t="str">
            <v>Cấn trừ công nợ</v>
          </cell>
          <cell r="G283" t="str">
            <v>Giò Tai Lưỡi Xào 250g</v>
          </cell>
          <cell r="H283" t="str">
            <v>VINCOMHANOI</v>
          </cell>
        </row>
        <row r="284">
          <cell r="E284" t="str">
            <v>0108606</v>
          </cell>
          <cell r="F284" t="str">
            <v>Cấn trừ công nợ</v>
          </cell>
          <cell r="G284" t="str">
            <v>Gà muối 500g</v>
          </cell>
          <cell r="H284" t="str">
            <v>VINCOMHANOI</v>
          </cell>
        </row>
        <row r="285">
          <cell r="E285" t="str">
            <v>0108622</v>
          </cell>
          <cell r="F285" t="str">
            <v>Cấn trừ công nợ</v>
          </cell>
          <cell r="G285" t="str">
            <v>Bắp bò muối 200g</v>
          </cell>
          <cell r="H285" t="str">
            <v>VINCOMHANOI</v>
          </cell>
        </row>
        <row r="286">
          <cell r="E286" t="str">
            <v>0108626</v>
          </cell>
          <cell r="F286" t="str">
            <v>Cấn trừ công nợ</v>
          </cell>
          <cell r="G286" t="str">
            <v>Bắp bò muối 200g</v>
          </cell>
          <cell r="H286" t="str">
            <v>VINCOMHANOI</v>
          </cell>
        </row>
        <row r="287">
          <cell r="E287" t="str">
            <v>0108629</v>
          </cell>
          <cell r="F287" t="str">
            <v>Cấn trừ công nợ</v>
          </cell>
          <cell r="G287" t="str">
            <v>Giò Tai Lưỡi Xào 250g</v>
          </cell>
          <cell r="H287" t="str">
            <v>VINCOMHANOI</v>
          </cell>
        </row>
        <row r="288">
          <cell r="E288" t="str">
            <v>0108641</v>
          </cell>
          <cell r="F288" t="str">
            <v>Cấn trừ công nợ</v>
          </cell>
          <cell r="G288" t="str">
            <v>Gà muối 500g</v>
          </cell>
          <cell r="H288" t="str">
            <v>VINCOMHANOI</v>
          </cell>
        </row>
        <row r="289">
          <cell r="E289" t="str">
            <v>0108663</v>
          </cell>
          <cell r="F289" t="str">
            <v>Cấn trừ công nợ</v>
          </cell>
          <cell r="G289" t="str">
            <v>Gà muối 500g</v>
          </cell>
          <cell r="H289" t="str">
            <v>VINCOMHANOI</v>
          </cell>
        </row>
        <row r="290">
          <cell r="E290" t="str">
            <v>0108663</v>
          </cell>
          <cell r="F290" t="str">
            <v>Cấn trừ công nợ</v>
          </cell>
          <cell r="G290" t="str">
            <v>Bắp bò muối 200g</v>
          </cell>
          <cell r="H290" t="str">
            <v>VINCOMHANOI</v>
          </cell>
        </row>
        <row r="291">
          <cell r="E291" t="str">
            <v>0108667</v>
          </cell>
          <cell r="F291" t="str">
            <v>Cấn trừ công nợ</v>
          </cell>
          <cell r="G291" t="str">
            <v>Bắp bò muối 200g</v>
          </cell>
          <cell r="H291" t="str">
            <v>VINCOMHANOI</v>
          </cell>
        </row>
        <row r="292">
          <cell r="E292" t="str">
            <v>0108667</v>
          </cell>
          <cell r="F292" t="str">
            <v>Cấn trừ công nợ</v>
          </cell>
          <cell r="G292" t="str">
            <v>Gà muối 500g</v>
          </cell>
          <cell r="H292" t="str">
            <v>VINCOMHANOI</v>
          </cell>
        </row>
        <row r="293">
          <cell r="E293" t="str">
            <v>0108748</v>
          </cell>
          <cell r="F293" t="str">
            <v>Cấn trừ công nợ</v>
          </cell>
          <cell r="G293" t="str">
            <v>Bắp bò muối 200g</v>
          </cell>
          <cell r="H293" t="str">
            <v>VINCOMHANOI</v>
          </cell>
        </row>
        <row r="294">
          <cell r="E294" t="str">
            <v>0108753</v>
          </cell>
          <cell r="F294" t="str">
            <v>Cấn trừ công nợ</v>
          </cell>
          <cell r="G294" t="str">
            <v>Mộc Nấm Hương 250g</v>
          </cell>
          <cell r="H294" t="str">
            <v>VINCOMHANOI</v>
          </cell>
        </row>
        <row r="295">
          <cell r="E295" t="str">
            <v>0108753</v>
          </cell>
          <cell r="F295" t="str">
            <v>Cấn trừ công nợ</v>
          </cell>
          <cell r="G295" t="str">
            <v>Giò Tai Lưỡi Xào 250g</v>
          </cell>
          <cell r="H295" t="str">
            <v>VINCOMHANOI</v>
          </cell>
        </row>
        <row r="296">
          <cell r="E296" t="str">
            <v>0108753</v>
          </cell>
          <cell r="F296" t="str">
            <v>Cấn trừ công nợ</v>
          </cell>
          <cell r="G296" t="str">
            <v>Gà cay 500g</v>
          </cell>
          <cell r="H296" t="str">
            <v>VINCOMHANOI</v>
          </cell>
        </row>
        <row r="297">
          <cell r="E297" t="str">
            <v>0108753</v>
          </cell>
          <cell r="F297" t="str">
            <v>Cấn trừ công nợ</v>
          </cell>
          <cell r="G297" t="str">
            <v>Tai heo muối 200g</v>
          </cell>
          <cell r="H297" t="str">
            <v>VINCOMHANOI</v>
          </cell>
        </row>
        <row r="298">
          <cell r="E298" t="str">
            <v>0108772</v>
          </cell>
          <cell r="F298" t="str">
            <v>Cấn trừ công nợ</v>
          </cell>
          <cell r="G298" t="str">
            <v>Gà muối 500g</v>
          </cell>
          <cell r="H298" t="str">
            <v>VINCOMHANOI</v>
          </cell>
        </row>
        <row r="299">
          <cell r="E299" t="str">
            <v>0108774</v>
          </cell>
          <cell r="F299" t="str">
            <v>Cấn trừ công nợ</v>
          </cell>
          <cell r="G299" t="str">
            <v>Chân giò heo muối 300g</v>
          </cell>
          <cell r="H299" t="str">
            <v>VINCOMHANOI</v>
          </cell>
        </row>
        <row r="300">
          <cell r="E300" t="str">
            <v>0108774</v>
          </cell>
          <cell r="F300" t="str">
            <v>Cấn trừ công nợ</v>
          </cell>
          <cell r="G300" t="str">
            <v>Bắp bò muối 200g</v>
          </cell>
          <cell r="H300" t="str">
            <v>VINCOMHANOI</v>
          </cell>
        </row>
        <row r="301">
          <cell r="E301" t="str">
            <v>0108780</v>
          </cell>
          <cell r="F301" t="str">
            <v>Cấn trừ công nợ</v>
          </cell>
          <cell r="G301" t="str">
            <v>Giò tai nấm hương 500g</v>
          </cell>
          <cell r="H301" t="str">
            <v>VINCOMHANOI</v>
          </cell>
        </row>
        <row r="302">
          <cell r="E302" t="str">
            <v>0108801</v>
          </cell>
          <cell r="F302" t="str">
            <v>Cấn trừ công nợ</v>
          </cell>
          <cell r="G302" t="str">
            <v>Tai heo muối 200g</v>
          </cell>
          <cell r="H302" t="str">
            <v>VINCOMHANOI</v>
          </cell>
        </row>
        <row r="303">
          <cell r="E303" t="str">
            <v>0108805</v>
          </cell>
          <cell r="F303" t="str">
            <v>Cấn trừ công nợ</v>
          </cell>
          <cell r="G303" t="str">
            <v>Mộc Nấm Hương 250g</v>
          </cell>
          <cell r="H303" t="str">
            <v>VINCOMHANOI</v>
          </cell>
        </row>
        <row r="304">
          <cell r="E304" t="str">
            <v>0108824</v>
          </cell>
          <cell r="F304" t="str">
            <v>Cấn trừ công nợ</v>
          </cell>
          <cell r="G304" t="str">
            <v>Chân giò heo muối 300g</v>
          </cell>
          <cell r="H304" t="str">
            <v>VINCOMHANOI</v>
          </cell>
        </row>
        <row r="305">
          <cell r="E305" t="str">
            <v>0108830</v>
          </cell>
          <cell r="F305" t="str">
            <v>Cấn trừ công nợ</v>
          </cell>
          <cell r="G305" t="str">
            <v>Chân giò heo muối 300g</v>
          </cell>
          <cell r="H305" t="str">
            <v>VINCOMHANOI</v>
          </cell>
        </row>
        <row r="306">
          <cell r="E306" t="str">
            <v>0108841</v>
          </cell>
          <cell r="F306" t="str">
            <v>Cấn trừ công nợ</v>
          </cell>
          <cell r="G306" t="str">
            <v>Gà muối 500g</v>
          </cell>
          <cell r="H306" t="str">
            <v>VINCOMHANOI</v>
          </cell>
        </row>
        <row r="307">
          <cell r="E307" t="str">
            <v>0108841</v>
          </cell>
          <cell r="F307" t="str">
            <v>Cấn trừ công nợ</v>
          </cell>
          <cell r="G307" t="str">
            <v>Bắp bò muối 200g</v>
          </cell>
          <cell r="H307" t="str">
            <v>VINCOMHANOI</v>
          </cell>
        </row>
        <row r="308">
          <cell r="E308" t="str">
            <v>0108861</v>
          </cell>
          <cell r="F308" t="str">
            <v>Cấn trừ công nợ</v>
          </cell>
          <cell r="G308" t="str">
            <v>Giò tai nấm hương 500g</v>
          </cell>
          <cell r="H308" t="str">
            <v>VINCOMHANOI</v>
          </cell>
        </row>
        <row r="309">
          <cell r="E309" t="str">
            <v>0108922</v>
          </cell>
          <cell r="F309" t="str">
            <v>Cấn trừ công nợ</v>
          </cell>
          <cell r="G309" t="str">
            <v>Chân giò heo muối 300g</v>
          </cell>
          <cell r="H309" t="str">
            <v>VINCOMHANOI</v>
          </cell>
        </row>
        <row r="310">
          <cell r="E310" t="str">
            <v>0108922</v>
          </cell>
          <cell r="F310" t="str">
            <v>Cấn trừ công nợ</v>
          </cell>
          <cell r="G310" t="str">
            <v>Mộc Nấm Hương 250g</v>
          </cell>
          <cell r="H310" t="str">
            <v>VINCOMHANOI</v>
          </cell>
        </row>
        <row r="311">
          <cell r="E311" t="str">
            <v>0108955</v>
          </cell>
          <cell r="F311" t="str">
            <v>Cấn trừ công nợ</v>
          </cell>
          <cell r="G311" t="str">
            <v>Ghẹ farci 150g</v>
          </cell>
          <cell r="H311" t="str">
            <v>VINCOMHANOI</v>
          </cell>
        </row>
        <row r="312">
          <cell r="E312" t="str">
            <v>0108970</v>
          </cell>
          <cell r="F312" t="str">
            <v>Cấn trừ công nợ</v>
          </cell>
          <cell r="G312" t="str">
            <v>Gà cay 500g</v>
          </cell>
          <cell r="H312" t="str">
            <v>VINCOMHANOI</v>
          </cell>
        </row>
        <row r="313">
          <cell r="E313" t="str">
            <v>0108970</v>
          </cell>
          <cell r="F313" t="str">
            <v>Cấn trừ công nợ</v>
          </cell>
          <cell r="G313" t="str">
            <v>Chân gà sốt cay 400g</v>
          </cell>
          <cell r="H313" t="str">
            <v>VINCOMHANOI</v>
          </cell>
        </row>
        <row r="314">
          <cell r="E314" t="str">
            <v>0109062</v>
          </cell>
          <cell r="F314" t="str">
            <v>Cấn trừ công nợ</v>
          </cell>
          <cell r="G314" t="str">
            <v>Bắp bò muối 200g</v>
          </cell>
          <cell r="H314" t="str">
            <v>VINCOMHANOI</v>
          </cell>
        </row>
        <row r="315">
          <cell r="E315" t="str">
            <v>0000363</v>
          </cell>
          <cell r="F315" t="str">
            <v>Cấn trừ công nợ</v>
          </cell>
          <cell r="G315" t="str">
            <v>Gà cay 500g</v>
          </cell>
          <cell r="H315" t="str">
            <v>VINCOMLAMDONG</v>
          </cell>
        </row>
        <row r="316">
          <cell r="E316" t="str">
            <v>0000438</v>
          </cell>
          <cell r="F316" t="str">
            <v>Cấn trừ công nợ</v>
          </cell>
          <cell r="G316" t="str">
            <v>Gà muối 500g</v>
          </cell>
          <cell r="H316" t="str">
            <v>VINCOMVINHPHUC</v>
          </cell>
        </row>
        <row r="317">
          <cell r="E317" t="str">
            <v>0000484</v>
          </cell>
          <cell r="F317" t="str">
            <v>Cấn trừ công nợ</v>
          </cell>
          <cell r="G317" t="str">
            <v>Mộc Nấm Hương 250g</v>
          </cell>
          <cell r="H317" t="str">
            <v>VINCOMQUANGNGAI</v>
          </cell>
        </row>
        <row r="318">
          <cell r="E318" t="str">
            <v>0000484</v>
          </cell>
          <cell r="F318" t="str">
            <v>Cấn trừ công nợ</v>
          </cell>
          <cell r="G318" t="str">
            <v>Giò tai nấm hương 500g</v>
          </cell>
          <cell r="H318" t="str">
            <v>VINCOMQUANGNGAI</v>
          </cell>
        </row>
        <row r="319">
          <cell r="E319" t="str">
            <v>0000706</v>
          </cell>
          <cell r="F319" t="str">
            <v>Cấn trừ công nợ</v>
          </cell>
          <cell r="G319" t="str">
            <v>Gà muối 500g</v>
          </cell>
          <cell r="H319" t="str">
            <v>VINCOMQUANGNAM</v>
          </cell>
        </row>
        <row r="320">
          <cell r="E320" t="str">
            <v>0000745</v>
          </cell>
          <cell r="F320" t="str">
            <v>Cấn trừ công nợ</v>
          </cell>
          <cell r="G320" t="str">
            <v>Chân gà sốt cay 400g</v>
          </cell>
          <cell r="H320" t="str">
            <v>VINCOMTUYENQUANG</v>
          </cell>
        </row>
        <row r="321">
          <cell r="E321" t="str">
            <v>0000746</v>
          </cell>
          <cell r="F321" t="str">
            <v>Cấn trừ công nợ</v>
          </cell>
          <cell r="G321" t="str">
            <v>Gà muối 500g</v>
          </cell>
          <cell r="H321" t="str">
            <v>VINCOMTUYENQUANG</v>
          </cell>
        </row>
        <row r="322">
          <cell r="E322" t="str">
            <v>0000750</v>
          </cell>
          <cell r="F322" t="str">
            <v>Cấn trừ công nợ</v>
          </cell>
          <cell r="G322" t="str">
            <v>Giò tai nấm hương 500g</v>
          </cell>
          <cell r="H322" t="str">
            <v>VINCOMTUYENQUANG</v>
          </cell>
        </row>
        <row r="323">
          <cell r="E323" t="str">
            <v>0000751</v>
          </cell>
          <cell r="F323" t="str">
            <v>Cấn trừ công nợ</v>
          </cell>
          <cell r="G323" t="str">
            <v>Giò Tai Lưỡi Xào 250g</v>
          </cell>
          <cell r="H323" t="str">
            <v>VINCOMTUYENQUANG</v>
          </cell>
        </row>
        <row r="324">
          <cell r="E324" t="str">
            <v>0000756</v>
          </cell>
          <cell r="F324" t="str">
            <v>Cấn trừ công nợ</v>
          </cell>
          <cell r="G324" t="str">
            <v>Gà cay 500g</v>
          </cell>
          <cell r="H324" t="str">
            <v>VINCOMTUYENQUANG</v>
          </cell>
        </row>
        <row r="325">
          <cell r="E325" t="str">
            <v>0000761</v>
          </cell>
          <cell r="F325" t="str">
            <v>Cấn trừ công nợ</v>
          </cell>
          <cell r="G325" t="str">
            <v>Giò Tai Lưỡi Xào 250g</v>
          </cell>
          <cell r="H325" t="str">
            <v>VINCOMVINHLONG</v>
          </cell>
        </row>
        <row r="326">
          <cell r="E326" t="str">
            <v>0000879</v>
          </cell>
          <cell r="F326" t="str">
            <v>Cấn trừ công nợ</v>
          </cell>
          <cell r="G326" t="str">
            <v>Gà muối 500g</v>
          </cell>
          <cell r="H326" t="str">
            <v>VINCOMHANAM</v>
          </cell>
        </row>
        <row r="327">
          <cell r="E327" t="str">
            <v>0001016</v>
          </cell>
          <cell r="F327" t="str">
            <v>Cấn trừ công nợ</v>
          </cell>
          <cell r="G327" t="str">
            <v>Giò tai nấm hương 500g</v>
          </cell>
          <cell r="H327" t="str">
            <v>VINCOMQUANGTRI</v>
          </cell>
        </row>
        <row r="328">
          <cell r="E328" t="str">
            <v>0001016</v>
          </cell>
          <cell r="F328" t="str">
            <v>Cấn trừ công nợ</v>
          </cell>
          <cell r="G328" t="str">
            <v>Giò tai nấm hương 500g</v>
          </cell>
          <cell r="H328" t="str">
            <v>VINCOMQUANGTRI</v>
          </cell>
        </row>
        <row r="329">
          <cell r="E329" t="str">
            <v>0001016</v>
          </cell>
          <cell r="F329" t="str">
            <v>Cấn trừ công nợ</v>
          </cell>
          <cell r="G329" t="str">
            <v>Giò Tai Lưỡi Xào 250g</v>
          </cell>
          <cell r="H329" t="str">
            <v>VINCOMQUANGTRI</v>
          </cell>
        </row>
        <row r="330">
          <cell r="E330" t="str">
            <v>0001115</v>
          </cell>
          <cell r="F330" t="str">
            <v>Cấn trừ công nợ</v>
          </cell>
          <cell r="G330" t="str">
            <v>Giò Tai Lưỡi Xào 250g</v>
          </cell>
          <cell r="H330" t="str">
            <v>VINCOMTHAINGUYEN</v>
          </cell>
        </row>
        <row r="331">
          <cell r="E331" t="str">
            <v>0001117</v>
          </cell>
          <cell r="F331" t="str">
            <v>Cấn trừ công nợ</v>
          </cell>
          <cell r="G331" t="str">
            <v>Gà muối 500g</v>
          </cell>
          <cell r="H331" t="str">
            <v>VINCOMNINHBINH</v>
          </cell>
        </row>
        <row r="332">
          <cell r="E332" t="str">
            <v>0001121</v>
          </cell>
          <cell r="F332" t="str">
            <v>Cấn trừ công nợ</v>
          </cell>
          <cell r="G332" t="str">
            <v>Mộc Nấm Hương 250g</v>
          </cell>
          <cell r="H332" t="str">
            <v>VINCOMTHAINGUYEN</v>
          </cell>
        </row>
        <row r="333">
          <cell r="E333" t="str">
            <v>0001167</v>
          </cell>
          <cell r="F333" t="str">
            <v>Cấn trừ công nợ</v>
          </cell>
          <cell r="G333" t="str">
            <v>Gà muối 500g</v>
          </cell>
          <cell r="H333" t="str">
            <v>VINCOMTHAIBINH</v>
          </cell>
        </row>
        <row r="334">
          <cell r="E334" t="str">
            <v>0001211</v>
          </cell>
          <cell r="F334" t="str">
            <v>Cấn trừ công nợ</v>
          </cell>
          <cell r="G334" t="str">
            <v>Giò Tai Lưỡi Xào 250g</v>
          </cell>
          <cell r="H334" t="str">
            <v>VINCOMBENTRE</v>
          </cell>
        </row>
        <row r="335">
          <cell r="E335" t="str">
            <v>0001211</v>
          </cell>
          <cell r="F335" t="str">
            <v>Cấn trừ công nợ</v>
          </cell>
          <cell r="G335" t="str">
            <v>Tai heo muối 200g</v>
          </cell>
          <cell r="H335" t="str">
            <v>VINCOMBENTRE</v>
          </cell>
        </row>
        <row r="336">
          <cell r="E336" t="str">
            <v>0001218</v>
          </cell>
          <cell r="F336" t="str">
            <v>Cấn trừ công nợ</v>
          </cell>
          <cell r="G336" t="str">
            <v>Gà muối 500g</v>
          </cell>
          <cell r="H336" t="str">
            <v>VINCOMBENTRE</v>
          </cell>
        </row>
        <row r="337">
          <cell r="E337" t="str">
            <v>0001348</v>
          </cell>
          <cell r="F337" t="str">
            <v>Cấn trừ công nợ</v>
          </cell>
          <cell r="G337" t="str">
            <v>Gà muối 500g</v>
          </cell>
          <cell r="H337" t="str">
            <v>VINCOMLANGSON</v>
          </cell>
        </row>
        <row r="338">
          <cell r="E338" t="str">
            <v>0001503</v>
          </cell>
          <cell r="F338" t="str">
            <v>Cấn trừ công nợ</v>
          </cell>
          <cell r="G338" t="str">
            <v>Bắp bò muối 200g</v>
          </cell>
          <cell r="H338" t="str">
            <v>VINCOMHUE</v>
          </cell>
        </row>
        <row r="339">
          <cell r="E339" t="str">
            <v>0001518</v>
          </cell>
          <cell r="F339" t="str">
            <v>Cấn trừ công nợ</v>
          </cell>
          <cell r="G339" t="str">
            <v>Giò Tai Lưỡi Xào 250g</v>
          </cell>
          <cell r="H339" t="str">
            <v>VINCOMHATINH</v>
          </cell>
        </row>
        <row r="340">
          <cell r="E340" t="str">
            <v>0001518</v>
          </cell>
          <cell r="F340" t="str">
            <v>Cấn trừ công nợ</v>
          </cell>
          <cell r="G340" t="str">
            <v>Giò tai nấm hương 500g</v>
          </cell>
          <cell r="H340" t="str">
            <v>VINCOMHATINH</v>
          </cell>
        </row>
        <row r="341">
          <cell r="E341" t="str">
            <v>0001520</v>
          </cell>
          <cell r="F341" t="str">
            <v>Cấn trừ công nợ</v>
          </cell>
          <cell r="G341" t="str">
            <v>Giò tai nấm hương 500g</v>
          </cell>
          <cell r="H341" t="str">
            <v>VINCOMHATINH</v>
          </cell>
        </row>
        <row r="342">
          <cell r="E342" t="str">
            <v>0001520</v>
          </cell>
          <cell r="F342" t="str">
            <v>Cấn trừ công nợ</v>
          </cell>
          <cell r="G342" t="str">
            <v>Giò lụa 500g</v>
          </cell>
          <cell r="H342" t="str">
            <v>VINCOMHATINH</v>
          </cell>
        </row>
        <row r="343">
          <cell r="E343" t="str">
            <v>0001535</v>
          </cell>
          <cell r="F343" t="str">
            <v>Cấn trừ công nợ</v>
          </cell>
          <cell r="G343" t="str">
            <v>Giò Tai Lưỡi Xào 250g</v>
          </cell>
          <cell r="H343" t="str">
            <v>VINCOMHATINH</v>
          </cell>
        </row>
        <row r="344">
          <cell r="E344" t="str">
            <v>0001599</v>
          </cell>
          <cell r="F344" t="str">
            <v>Cấn trừ công nợ</v>
          </cell>
          <cell r="G344" t="str">
            <v>Tai heo muối 200g</v>
          </cell>
          <cell r="H344" t="str">
            <v>VINCOMNINHTHUAN</v>
          </cell>
        </row>
        <row r="345">
          <cell r="E345" t="str">
            <v>0001670</v>
          </cell>
          <cell r="F345" t="str">
            <v>Cấn trừ công nợ</v>
          </cell>
          <cell r="G345" t="str">
            <v>Giò lụa 500g</v>
          </cell>
          <cell r="H345" t="str">
            <v>VINCOMBACGIANG</v>
          </cell>
        </row>
        <row r="346">
          <cell r="E346" t="str">
            <v>0001678</v>
          </cell>
          <cell r="F346" t="str">
            <v>Cấn trừ công nợ</v>
          </cell>
          <cell r="G346" t="str">
            <v>Gà muối 500g</v>
          </cell>
          <cell r="H346" t="str">
            <v>VINCOMBACGIANG</v>
          </cell>
        </row>
        <row r="347">
          <cell r="E347" t="str">
            <v>0002042</v>
          </cell>
          <cell r="F347" t="str">
            <v>Cấn trừ công nợ</v>
          </cell>
          <cell r="G347" t="str">
            <v>Giò Tai Lưỡi Xào 250g</v>
          </cell>
          <cell r="H347" t="str">
            <v>VINCOMVIETTRI</v>
          </cell>
        </row>
        <row r="348">
          <cell r="E348" t="str">
            <v>0002042</v>
          </cell>
          <cell r="F348" t="str">
            <v>Cấn trừ công nợ</v>
          </cell>
          <cell r="G348" t="str">
            <v>Mộc Nấm Hương 250g</v>
          </cell>
          <cell r="H348" t="str">
            <v>VINCOMVIETTRI</v>
          </cell>
        </row>
        <row r="349">
          <cell r="E349" t="str">
            <v>0002239</v>
          </cell>
          <cell r="F349" t="str">
            <v>Cấn trừ công nợ</v>
          </cell>
          <cell r="G349" t="str">
            <v>Mộc Nấm Hương 250g</v>
          </cell>
          <cell r="H349" t="str">
            <v>VINCOMHAIDUONG</v>
          </cell>
        </row>
        <row r="350">
          <cell r="E350" t="str">
            <v>0002239</v>
          </cell>
          <cell r="F350" t="str">
            <v>Cấn trừ công nợ</v>
          </cell>
          <cell r="G350" t="str">
            <v>Giò Tai Lưỡi Xào 250g</v>
          </cell>
          <cell r="H350" t="str">
            <v>VINCOMHAIDUONG</v>
          </cell>
        </row>
        <row r="351">
          <cell r="E351" t="str">
            <v>0002241</v>
          </cell>
          <cell r="F351" t="str">
            <v>Cấn trừ công nợ</v>
          </cell>
          <cell r="G351" t="str">
            <v>Mộc Nấm Hương 250g</v>
          </cell>
          <cell r="H351" t="str">
            <v>VINCOMBACNINH</v>
          </cell>
        </row>
        <row r="352">
          <cell r="E352" t="str">
            <v>0002241</v>
          </cell>
          <cell r="F352" t="str">
            <v>Cấn trừ công nợ</v>
          </cell>
          <cell r="G352" t="str">
            <v>Mộc Nấm Hương 250g</v>
          </cell>
          <cell r="H352" t="str">
            <v>VINCOMHAIDUONG</v>
          </cell>
        </row>
        <row r="353">
          <cell r="E353" t="str">
            <v>0002248</v>
          </cell>
          <cell r="F353" t="str">
            <v>Cấn trừ công nợ</v>
          </cell>
          <cell r="G353" t="str">
            <v>Gà muối 500g</v>
          </cell>
          <cell r="H353" t="str">
            <v>VINCOMBACNINH</v>
          </cell>
        </row>
        <row r="354">
          <cell r="E354" t="str">
            <v>0002248</v>
          </cell>
          <cell r="F354" t="str">
            <v>Cấn trừ công nợ</v>
          </cell>
          <cell r="G354" t="str">
            <v>Bắp bò muối 200g</v>
          </cell>
          <cell r="H354" t="str">
            <v>VINCOMBACNINH</v>
          </cell>
        </row>
        <row r="355">
          <cell r="E355" t="str">
            <v>0002429</v>
          </cell>
          <cell r="F355" t="str">
            <v>Cấn trừ công nợ</v>
          </cell>
          <cell r="G355" t="str">
            <v>Giò tai nấm hương 500g</v>
          </cell>
          <cell r="H355" t="str">
            <v>VINCOMNGHEAN</v>
          </cell>
        </row>
        <row r="356">
          <cell r="E356" t="str">
            <v>0002430</v>
          </cell>
          <cell r="F356" t="str">
            <v>Cấn trừ công nợ</v>
          </cell>
          <cell r="G356" t="str">
            <v>Giò lụa 500g</v>
          </cell>
          <cell r="H356" t="str">
            <v>VINCOMNGHEAN</v>
          </cell>
        </row>
        <row r="357">
          <cell r="E357" t="str">
            <v>0002431</v>
          </cell>
          <cell r="F357" t="str">
            <v>Cấn trừ công nợ</v>
          </cell>
          <cell r="G357" t="str">
            <v>Giò Tai Lưỡi Xào 250g</v>
          </cell>
          <cell r="H357" t="str">
            <v>VINCOMNGHEAN</v>
          </cell>
        </row>
        <row r="358">
          <cell r="E358" t="str">
            <v>0002434</v>
          </cell>
          <cell r="F358" t="str">
            <v>Cấn trừ công nợ</v>
          </cell>
          <cell r="G358" t="str">
            <v>Gà muối 500g</v>
          </cell>
          <cell r="H358" t="str">
            <v>VINCOMNGHEAN</v>
          </cell>
        </row>
        <row r="359">
          <cell r="E359" t="str">
            <v>0004142</v>
          </cell>
          <cell r="F359" t="str">
            <v>Cấn trừ công nợ</v>
          </cell>
          <cell r="G359" t="str">
            <v>Chân giò heo muối 300g</v>
          </cell>
          <cell r="H359" t="str">
            <v>VINCOMTHANHHOA</v>
          </cell>
        </row>
        <row r="360">
          <cell r="E360" t="str">
            <v>0004142</v>
          </cell>
          <cell r="F360" t="str">
            <v>Cấn trừ công nợ</v>
          </cell>
          <cell r="G360" t="str">
            <v>Gà muối 500g</v>
          </cell>
          <cell r="H360" t="str">
            <v>VINCOMTHANHHOA</v>
          </cell>
        </row>
        <row r="361">
          <cell r="E361" t="str">
            <v>0004142</v>
          </cell>
          <cell r="F361" t="str">
            <v>Cấn trừ công nợ</v>
          </cell>
          <cell r="G361" t="str">
            <v>Mộc Nấm Hương 250g</v>
          </cell>
          <cell r="H361" t="str">
            <v>VINCOMTHANHHOA</v>
          </cell>
        </row>
        <row r="362">
          <cell r="E362" t="str">
            <v>0004150</v>
          </cell>
          <cell r="F362" t="str">
            <v>Cấn trừ công nợ</v>
          </cell>
          <cell r="G362" t="str">
            <v>Gà muối 500g</v>
          </cell>
          <cell r="H362" t="str">
            <v>VINCOMTHANHHOA</v>
          </cell>
        </row>
        <row r="363">
          <cell r="E363" t="str">
            <v>0004150</v>
          </cell>
          <cell r="F363" t="str">
            <v>Cấn trừ công nợ</v>
          </cell>
          <cell r="G363" t="str">
            <v>Giò Tai Lưỡi Xào 250g</v>
          </cell>
          <cell r="H363" t="str">
            <v>VINCOMTHANHHOA</v>
          </cell>
        </row>
        <row r="364">
          <cell r="E364" t="str">
            <v>0004152</v>
          </cell>
          <cell r="F364" t="str">
            <v>Cấn trừ công nợ</v>
          </cell>
          <cell r="G364" t="str">
            <v>Gà muối 500g</v>
          </cell>
          <cell r="H364" t="str">
            <v>VINCOMTHANHHOA</v>
          </cell>
        </row>
        <row r="365">
          <cell r="E365" t="str">
            <v>0004152</v>
          </cell>
          <cell r="F365" t="str">
            <v>Cấn trừ công nợ</v>
          </cell>
          <cell r="G365" t="str">
            <v>Mộc Nấm Hương 250g</v>
          </cell>
          <cell r="H365" t="str">
            <v>VINCOMTHANHHOA</v>
          </cell>
        </row>
        <row r="366">
          <cell r="E366" t="str">
            <v>0006079</v>
          </cell>
          <cell r="F366" t="str">
            <v>Cấn trừ công nợ</v>
          </cell>
          <cell r="G366" t="str">
            <v>Giò tai nấm hương 500g</v>
          </cell>
          <cell r="H366" t="str">
            <v>VINCOMCANTHO</v>
          </cell>
        </row>
        <row r="367">
          <cell r="E367" t="str">
            <v>0006080</v>
          </cell>
          <cell r="F367" t="str">
            <v>Cấn trừ công nợ</v>
          </cell>
          <cell r="G367" t="str">
            <v>Gà muối 500g</v>
          </cell>
          <cell r="H367" t="str">
            <v>VINCOMCANTHO</v>
          </cell>
        </row>
        <row r="368">
          <cell r="E368" t="str">
            <v>0008082</v>
          </cell>
          <cell r="F368" t="str">
            <v>Cấn trừ công nợ</v>
          </cell>
          <cell r="G368" t="str">
            <v>Gà muối 500g</v>
          </cell>
          <cell r="H368" t="str">
            <v>VINCOMHAIPHONG</v>
          </cell>
        </row>
        <row r="369">
          <cell r="E369" t="str">
            <v>0008082</v>
          </cell>
          <cell r="F369" t="str">
            <v>Cấn trừ công nợ</v>
          </cell>
          <cell r="G369" t="str">
            <v>Giò Tai Lưỡi Xào 250g</v>
          </cell>
          <cell r="H369" t="str">
            <v>VINCOMHAIPHONG</v>
          </cell>
        </row>
        <row r="370">
          <cell r="E370" t="str">
            <v>0008082</v>
          </cell>
          <cell r="F370" t="str">
            <v>Cấn trừ công nợ</v>
          </cell>
          <cell r="G370" t="str">
            <v>Mộc Nấm Hương 250g</v>
          </cell>
          <cell r="H370" t="str">
            <v>VINCOMHAIPHONG</v>
          </cell>
        </row>
        <row r="371">
          <cell r="E371" t="str">
            <v>0008092</v>
          </cell>
          <cell r="F371" t="str">
            <v>Cấn trừ công nợ</v>
          </cell>
          <cell r="G371" t="str">
            <v>Giò lụa 500g</v>
          </cell>
          <cell r="H371" t="str">
            <v>VINCOMHAIPHONG</v>
          </cell>
        </row>
        <row r="372">
          <cell r="E372" t="str">
            <v>0008094</v>
          </cell>
          <cell r="F372" t="str">
            <v>Cấn trừ công nợ</v>
          </cell>
          <cell r="G372" t="str">
            <v>Tai heo muối 200g</v>
          </cell>
          <cell r="H372" t="str">
            <v>VINCOMHAIPHONG</v>
          </cell>
        </row>
        <row r="373">
          <cell r="E373" t="str">
            <v>0008101</v>
          </cell>
          <cell r="F373" t="str">
            <v>Cấn trừ công nợ</v>
          </cell>
          <cell r="G373" t="str">
            <v>Gà muối 500g</v>
          </cell>
          <cell r="H373" t="str">
            <v>VINCOMHAIPHONG</v>
          </cell>
        </row>
        <row r="374">
          <cell r="E374" t="str">
            <v>0008151</v>
          </cell>
          <cell r="F374" t="str">
            <v>Cấn trừ công nợ</v>
          </cell>
          <cell r="G374" t="str">
            <v>Bắp bò muối 200g</v>
          </cell>
          <cell r="H374" t="str">
            <v>VINCOMHAIPHONG</v>
          </cell>
        </row>
        <row r="375">
          <cell r="E375" t="str">
            <v>0008168</v>
          </cell>
          <cell r="F375" t="str">
            <v>Cấn trừ công nợ</v>
          </cell>
          <cell r="G375" t="str">
            <v>Giò tai nấm hương 500g</v>
          </cell>
          <cell r="H375" t="str">
            <v>VINCOMHAIPHONG</v>
          </cell>
        </row>
        <row r="376">
          <cell r="E376" t="str">
            <v>0008174</v>
          </cell>
          <cell r="F376" t="str">
            <v>Cấn trừ công nợ</v>
          </cell>
          <cell r="G376" t="str">
            <v>Giò tai nấm hương 500g</v>
          </cell>
          <cell r="H376" t="str">
            <v>VINCOMHAIPHONG</v>
          </cell>
        </row>
        <row r="377">
          <cell r="E377" t="str">
            <v>0008178</v>
          </cell>
          <cell r="F377" t="str">
            <v>Cấn trừ công nợ</v>
          </cell>
          <cell r="G377" t="str">
            <v>Gà muối 500g</v>
          </cell>
          <cell r="H377" t="str">
            <v>VINCOMHAIPHONG</v>
          </cell>
        </row>
        <row r="378">
          <cell r="E378" t="str">
            <v>0008186</v>
          </cell>
          <cell r="F378" t="str">
            <v>Cấn trừ công nợ</v>
          </cell>
          <cell r="G378" t="str">
            <v>Mộc Nấm Hương 250g</v>
          </cell>
          <cell r="H378" t="str">
            <v>VINCOMHAIPHONG</v>
          </cell>
        </row>
        <row r="379">
          <cell r="E379" t="str">
            <v>0008190</v>
          </cell>
          <cell r="F379" t="str">
            <v>Cấn trừ công nợ</v>
          </cell>
          <cell r="G379" t="str">
            <v>Tai heo muối 200g</v>
          </cell>
          <cell r="H379" t="str">
            <v>VINCOMHAIPHONG</v>
          </cell>
        </row>
        <row r="380">
          <cell r="E380" t="str">
            <v>0008438</v>
          </cell>
          <cell r="F380" t="str">
            <v>Cấn trừ công nợ</v>
          </cell>
          <cell r="G380" t="str">
            <v>Bắp bò muối 200g</v>
          </cell>
          <cell r="H380" t="str">
            <v>VINCOMHALONG</v>
          </cell>
        </row>
        <row r="381">
          <cell r="E381" t="str">
            <v>0008443</v>
          </cell>
          <cell r="F381" t="str">
            <v>Cấn trừ công nợ</v>
          </cell>
          <cell r="G381" t="str">
            <v>Mộc Nấm Hương 250g</v>
          </cell>
          <cell r="H381" t="str">
            <v>VINCOMHALONG</v>
          </cell>
        </row>
        <row r="382">
          <cell r="E382" t="str">
            <v>0008450</v>
          </cell>
          <cell r="F382" t="str">
            <v>Cấn trừ công nợ</v>
          </cell>
          <cell r="G382" t="str">
            <v>Mộc Nấm Hương 250g</v>
          </cell>
          <cell r="H382" t="str">
            <v>VINCOMHALONG</v>
          </cell>
        </row>
        <row r="383">
          <cell r="E383" t="str">
            <v>0008454</v>
          </cell>
          <cell r="F383" t="str">
            <v>Cấn trừ công nợ</v>
          </cell>
          <cell r="G383" t="str">
            <v>Bắp bò muối 200g</v>
          </cell>
          <cell r="H383" t="str">
            <v>VINCOMHALONG</v>
          </cell>
        </row>
        <row r="384">
          <cell r="E384" t="str">
            <v>0008461</v>
          </cell>
          <cell r="F384" t="str">
            <v>Cấn trừ công nợ</v>
          </cell>
          <cell r="G384" t="str">
            <v>Mộc Nấm Hương 250g</v>
          </cell>
          <cell r="H384" t="str">
            <v>VINCOMHALONG</v>
          </cell>
        </row>
        <row r="385">
          <cell r="E385" t="str">
            <v>0008486</v>
          </cell>
          <cell r="F385" t="str">
            <v>Cấn trừ công nợ</v>
          </cell>
          <cell r="G385" t="str">
            <v>Bắp bò muối 200g</v>
          </cell>
          <cell r="H385" t="str">
            <v>VINCOMHALONG</v>
          </cell>
        </row>
        <row r="386">
          <cell r="E386" t="str">
            <v>0008486</v>
          </cell>
          <cell r="F386" t="str">
            <v>Cấn trừ công nợ</v>
          </cell>
          <cell r="G386" t="str">
            <v>Giò Tai Lưỡi Xào 250g</v>
          </cell>
          <cell r="H386" t="str">
            <v>VINCOMHALONG</v>
          </cell>
        </row>
        <row r="387">
          <cell r="E387" t="str">
            <v>0008486</v>
          </cell>
          <cell r="F387" t="str">
            <v>Cấn trừ công nợ</v>
          </cell>
          <cell r="G387" t="str">
            <v>Mộc Nấm Hương 250g</v>
          </cell>
          <cell r="H387" t="str">
            <v>VINCOMHALONG</v>
          </cell>
        </row>
        <row r="388">
          <cell r="E388" t="str">
            <v>0008486</v>
          </cell>
          <cell r="F388" t="str">
            <v>Cấn trừ công nợ</v>
          </cell>
          <cell r="G388" t="str">
            <v>Tai heo muối 200g</v>
          </cell>
          <cell r="H388" t="str">
            <v>VINCOMHALONG</v>
          </cell>
        </row>
        <row r="389">
          <cell r="E389" t="str">
            <v>0008494</v>
          </cell>
          <cell r="F389" t="str">
            <v>Cấn trừ công nợ</v>
          </cell>
          <cell r="G389" t="str">
            <v>Mộc Nấm Hương 250g</v>
          </cell>
          <cell r="H389" t="str">
            <v>VINCOMHALONG</v>
          </cell>
        </row>
        <row r="390">
          <cell r="E390" t="str">
            <v>0008496</v>
          </cell>
          <cell r="F390" t="str">
            <v>Cấn trừ công nợ</v>
          </cell>
          <cell r="G390" t="str">
            <v>Chân giò heo muối 300g</v>
          </cell>
          <cell r="H390" t="str">
            <v>VINCOMHALONG</v>
          </cell>
        </row>
        <row r="391">
          <cell r="E391" t="str">
            <v>0008506</v>
          </cell>
          <cell r="F391" t="str">
            <v>Cấn trừ công nợ</v>
          </cell>
          <cell r="G391" t="str">
            <v>Giò Tai Lưỡi Xào 250g</v>
          </cell>
          <cell r="H391" t="str">
            <v>VINCOMHALONG</v>
          </cell>
        </row>
        <row r="392">
          <cell r="E392" t="str">
            <v>0008511</v>
          </cell>
          <cell r="F392" t="str">
            <v>Cấn trừ công nợ</v>
          </cell>
          <cell r="G392" t="str">
            <v>Chân giò heo muối 300g</v>
          </cell>
          <cell r="H392" t="str">
            <v>VINCOMHALONG</v>
          </cell>
        </row>
        <row r="393">
          <cell r="E393" t="str">
            <v>0008511</v>
          </cell>
          <cell r="F393" t="str">
            <v>Cấn trừ công nợ</v>
          </cell>
          <cell r="G393" t="str">
            <v>Giò Tai Lưỡi Xào 250g</v>
          </cell>
          <cell r="H393" t="str">
            <v>VINCOMHALONG</v>
          </cell>
        </row>
        <row r="394">
          <cell r="E394" t="str">
            <v>0008515</v>
          </cell>
          <cell r="F394" t="str">
            <v>Cấn trừ công nợ</v>
          </cell>
          <cell r="G394" t="str">
            <v>Mộc Nấm Hương 250g</v>
          </cell>
          <cell r="H394" t="str">
            <v>VINCOMHALONG</v>
          </cell>
        </row>
        <row r="395">
          <cell r="E395" t="str">
            <v>0008515</v>
          </cell>
          <cell r="F395" t="str">
            <v>Cấn trừ công nợ</v>
          </cell>
          <cell r="G395" t="str">
            <v>Bắp bò muối 200g</v>
          </cell>
          <cell r="H395" t="str">
            <v>VINCOMHALONG</v>
          </cell>
        </row>
        <row r="396">
          <cell r="E396" t="str">
            <v>0008519</v>
          </cell>
          <cell r="F396" t="str">
            <v>Cấn trừ công nợ</v>
          </cell>
          <cell r="G396" t="str">
            <v>Mộc Nấm Hương 250g</v>
          </cell>
          <cell r="H396" t="str">
            <v>VINCOMHALONG</v>
          </cell>
        </row>
        <row r="397">
          <cell r="E397" t="str">
            <v>0008529</v>
          </cell>
          <cell r="F397" t="str">
            <v>Cấn trừ công nợ</v>
          </cell>
          <cell r="G397" t="str">
            <v>Mộc Nấm Hương 250g</v>
          </cell>
          <cell r="H397" t="str">
            <v>VINCOMHALONG</v>
          </cell>
        </row>
        <row r="398">
          <cell r="E398" t="str">
            <v>0008546</v>
          </cell>
          <cell r="F398" t="str">
            <v>Cấn trừ công nợ</v>
          </cell>
          <cell r="G398" t="str">
            <v>Chân giò heo muối 300g</v>
          </cell>
          <cell r="H398" t="str">
            <v>VINCOMHALONG</v>
          </cell>
        </row>
        <row r="399">
          <cell r="E399" t="str">
            <v>0109433</v>
          </cell>
          <cell r="F399" t="str">
            <v>Cấn trừ công nợ</v>
          </cell>
          <cell r="G399" t="str">
            <v>Gà cay 500g</v>
          </cell>
          <cell r="H399" t="str">
            <v>VINCOMHANOI</v>
          </cell>
        </row>
        <row r="400">
          <cell r="E400" t="str">
            <v>0109448</v>
          </cell>
          <cell r="F400" t="str">
            <v>Cấn trừ công nợ</v>
          </cell>
          <cell r="G400" t="str">
            <v>Chân gà sốt cay 400g</v>
          </cell>
          <cell r="H400" t="str">
            <v>VINCOMHANOI</v>
          </cell>
        </row>
        <row r="401">
          <cell r="E401" t="str">
            <v>0109449</v>
          </cell>
          <cell r="F401" t="str">
            <v>Cấn trừ công nợ</v>
          </cell>
          <cell r="G401" t="str">
            <v>Mộc Nấm Hương 250g</v>
          </cell>
          <cell r="H401" t="str">
            <v>VINCOMHANOI</v>
          </cell>
        </row>
        <row r="402">
          <cell r="E402" t="str">
            <v>0109456</v>
          </cell>
          <cell r="F402" t="str">
            <v>Cấn trừ công nợ</v>
          </cell>
          <cell r="G402" t="str">
            <v>Mộc Nấm Hương 250g</v>
          </cell>
          <cell r="H402" t="str">
            <v>VINCOMHANOI</v>
          </cell>
        </row>
        <row r="403">
          <cell r="E403" t="str">
            <v>0109459</v>
          </cell>
          <cell r="F403" t="str">
            <v>Cấn trừ công nợ</v>
          </cell>
          <cell r="G403" t="str">
            <v>Giò Tai Lưỡi Xào 250g</v>
          </cell>
          <cell r="H403" t="str">
            <v>VINCOMHANOI</v>
          </cell>
        </row>
        <row r="404">
          <cell r="E404" t="str">
            <v>0109459</v>
          </cell>
          <cell r="F404" t="str">
            <v>Cấn trừ công nợ</v>
          </cell>
          <cell r="G404" t="str">
            <v>Mộc Nấm Hương 250g</v>
          </cell>
          <cell r="H404" t="str">
            <v>VINCOMHANOI</v>
          </cell>
        </row>
        <row r="405">
          <cell r="E405" t="str">
            <v>0109469</v>
          </cell>
          <cell r="F405" t="str">
            <v>Cấn trừ công nợ</v>
          </cell>
          <cell r="G405" t="str">
            <v>Giò Tai Lưỡi Xào 250g</v>
          </cell>
          <cell r="H405" t="str">
            <v>VINCOMHANOI</v>
          </cell>
        </row>
        <row r="406">
          <cell r="E406" t="str">
            <v>0109475</v>
          </cell>
          <cell r="F406" t="str">
            <v>Cấn trừ công nợ</v>
          </cell>
          <cell r="G406" t="str">
            <v>Chả cốm 300g</v>
          </cell>
          <cell r="H406" t="str">
            <v>VINCOMHANOI</v>
          </cell>
        </row>
        <row r="407">
          <cell r="E407" t="str">
            <v>0109514</v>
          </cell>
          <cell r="F407" t="str">
            <v>Cấn trừ công nợ</v>
          </cell>
          <cell r="G407" t="str">
            <v>Gà muối 500g</v>
          </cell>
          <cell r="H407" t="str">
            <v>VINCOMHANOI</v>
          </cell>
        </row>
        <row r="408">
          <cell r="E408" t="str">
            <v>0109527</v>
          </cell>
          <cell r="F408" t="str">
            <v>Cấn trừ công nợ</v>
          </cell>
          <cell r="G408" t="str">
            <v>Bắp bò muối 200g</v>
          </cell>
          <cell r="H408" t="str">
            <v>VINCOMHANOI</v>
          </cell>
        </row>
        <row r="409">
          <cell r="E409" t="str">
            <v>0109527</v>
          </cell>
          <cell r="F409" t="str">
            <v>Cấn trừ công nợ</v>
          </cell>
          <cell r="G409" t="str">
            <v>Mộc Nấm Hương 250g</v>
          </cell>
          <cell r="H409" t="str">
            <v>VINCOMHANOI</v>
          </cell>
        </row>
        <row r="410">
          <cell r="E410" t="str">
            <v>0109541</v>
          </cell>
          <cell r="F410" t="str">
            <v>Cấn trừ công nợ</v>
          </cell>
          <cell r="G410" t="str">
            <v>Bắp bò muối 200g</v>
          </cell>
          <cell r="H410" t="str">
            <v>VINCOMHANOI</v>
          </cell>
        </row>
        <row r="411">
          <cell r="E411" t="str">
            <v>0109602</v>
          </cell>
          <cell r="F411" t="str">
            <v>Cấn trừ công nợ</v>
          </cell>
          <cell r="G411" t="str">
            <v>Mộc Nấm Hương 250g</v>
          </cell>
          <cell r="H411" t="str">
            <v>VINCOMHANOI</v>
          </cell>
        </row>
        <row r="412">
          <cell r="E412" t="str">
            <v>0109607</v>
          </cell>
          <cell r="F412" t="str">
            <v>Cấn trừ công nợ</v>
          </cell>
          <cell r="G412" t="str">
            <v>Mực lá câu làm sạch 450g</v>
          </cell>
          <cell r="H412" t="str">
            <v>VINCOMHANOI</v>
          </cell>
        </row>
        <row r="413">
          <cell r="E413" t="str">
            <v>0109619</v>
          </cell>
          <cell r="F413" t="str">
            <v>Cấn trừ công nợ</v>
          </cell>
          <cell r="G413" t="str">
            <v>Gà muối 500g</v>
          </cell>
          <cell r="H413" t="str">
            <v>VINCOMHANOI</v>
          </cell>
        </row>
        <row r="414">
          <cell r="E414" t="str">
            <v>0109656</v>
          </cell>
          <cell r="F414" t="str">
            <v>Cấn trừ công nợ</v>
          </cell>
          <cell r="G414" t="str">
            <v>Giò Tai Lưỡi Xào 250g</v>
          </cell>
          <cell r="H414" t="str">
            <v>VINCOMHANOI</v>
          </cell>
        </row>
        <row r="415">
          <cell r="E415" t="str">
            <v>0109658</v>
          </cell>
          <cell r="F415" t="str">
            <v>Cấn trừ công nợ</v>
          </cell>
          <cell r="G415" t="str">
            <v>Gà muối 500g</v>
          </cell>
          <cell r="H415" t="str">
            <v>VINCOMHANOI</v>
          </cell>
        </row>
        <row r="416">
          <cell r="E416" t="str">
            <v>0109658</v>
          </cell>
          <cell r="F416" t="str">
            <v>Cấn trừ công nợ</v>
          </cell>
          <cell r="G416" t="str">
            <v>Mộc Nấm Hương 250g</v>
          </cell>
          <cell r="H416" t="str">
            <v>VINCOMHANOI</v>
          </cell>
        </row>
        <row r="417">
          <cell r="E417" t="str">
            <v>0109700</v>
          </cell>
          <cell r="F417" t="str">
            <v>Cấn trừ công nợ</v>
          </cell>
          <cell r="G417" t="str">
            <v>Gà muối 500g</v>
          </cell>
          <cell r="H417" t="str">
            <v>VINCOMHANOI</v>
          </cell>
        </row>
        <row r="418">
          <cell r="E418" t="str">
            <v>0109700</v>
          </cell>
          <cell r="F418" t="str">
            <v>Cấn trừ công nợ</v>
          </cell>
          <cell r="G418" t="str">
            <v>Chả cốm 300g</v>
          </cell>
          <cell r="H418" t="str">
            <v>VINCOMHANOI</v>
          </cell>
        </row>
        <row r="419">
          <cell r="E419" t="str">
            <v>0109706</v>
          </cell>
          <cell r="F419" t="str">
            <v>Cấn trừ công nợ</v>
          </cell>
          <cell r="G419" t="str">
            <v>Gà cay 500g</v>
          </cell>
          <cell r="H419" t="str">
            <v>VINCOMHANOI</v>
          </cell>
        </row>
        <row r="420">
          <cell r="E420" t="str">
            <v>0109711</v>
          </cell>
          <cell r="F420" t="str">
            <v>Cấn trừ công nợ</v>
          </cell>
          <cell r="G420" t="str">
            <v>Bắp bò muối 200g</v>
          </cell>
          <cell r="H420" t="str">
            <v>VINCOMHANOI</v>
          </cell>
        </row>
        <row r="421">
          <cell r="E421" t="str">
            <v>0109723</v>
          </cell>
          <cell r="F421" t="str">
            <v>Cấn trừ công nợ</v>
          </cell>
          <cell r="G421" t="str">
            <v>Gà muối 500g</v>
          </cell>
          <cell r="H421" t="str">
            <v>VINCOMHANOI</v>
          </cell>
        </row>
        <row r="422">
          <cell r="E422" t="str">
            <v>0109726</v>
          </cell>
          <cell r="F422" t="str">
            <v>Cấn trừ công nợ</v>
          </cell>
          <cell r="G422" t="str">
            <v>Mộc Nấm Hương 250g</v>
          </cell>
          <cell r="H422" t="str">
            <v>VINCOMHANOI</v>
          </cell>
        </row>
        <row r="423">
          <cell r="E423" t="str">
            <v>0109734</v>
          </cell>
          <cell r="F423" t="str">
            <v>Cấn trừ công nợ</v>
          </cell>
          <cell r="G423" t="str">
            <v>Chân gà sốt cay 400g</v>
          </cell>
          <cell r="H423" t="str">
            <v>VINCOMHANOI</v>
          </cell>
        </row>
        <row r="424">
          <cell r="E424" t="str">
            <v>0109734</v>
          </cell>
          <cell r="F424" t="str">
            <v>Cấn trừ công nợ</v>
          </cell>
          <cell r="G424" t="str">
            <v>Giò Tai Lưỡi Xào 250g</v>
          </cell>
          <cell r="H424" t="str">
            <v>VINCOMHANOI</v>
          </cell>
        </row>
        <row r="425">
          <cell r="E425" t="str">
            <v>0109735</v>
          </cell>
          <cell r="F425" t="str">
            <v>Cấn trừ công nợ</v>
          </cell>
          <cell r="G425" t="str">
            <v>Gà muối 500g</v>
          </cell>
          <cell r="H425" t="str">
            <v>VINCOMHANOI</v>
          </cell>
        </row>
        <row r="426">
          <cell r="E426" t="str">
            <v>0109739</v>
          </cell>
          <cell r="F426" t="str">
            <v>Cấn trừ công nợ</v>
          </cell>
          <cell r="G426" t="str">
            <v>Giò Tai Lưỡi Xào 250g</v>
          </cell>
          <cell r="H426" t="str">
            <v>VINCOMHANOI</v>
          </cell>
        </row>
        <row r="427">
          <cell r="E427" t="str">
            <v>0109743</v>
          </cell>
          <cell r="F427" t="str">
            <v>Cấn trừ công nợ</v>
          </cell>
          <cell r="G427" t="str">
            <v>Giò Tai Lưỡi Xào 250g</v>
          </cell>
          <cell r="H427" t="str">
            <v>VINCOMHANOI</v>
          </cell>
        </row>
        <row r="428">
          <cell r="E428" t="str">
            <v>0109757</v>
          </cell>
          <cell r="F428" t="str">
            <v>Cấn trừ công nợ</v>
          </cell>
          <cell r="G428" t="str">
            <v>Ghẹ farci 150g</v>
          </cell>
          <cell r="H428" t="str">
            <v>VINCOMHANOI</v>
          </cell>
        </row>
        <row r="429">
          <cell r="E429" t="str">
            <v>0109757</v>
          </cell>
          <cell r="F429" t="str">
            <v>Cấn trừ công nợ</v>
          </cell>
          <cell r="G429" t="str">
            <v>Mực lá câu làm sạch 450g</v>
          </cell>
          <cell r="H429" t="str">
            <v>VINCOMHANOI</v>
          </cell>
        </row>
        <row r="430">
          <cell r="E430" t="str">
            <v>0109758</v>
          </cell>
          <cell r="F430" t="str">
            <v>Cấn trừ công nợ</v>
          </cell>
          <cell r="G430" t="str">
            <v>Bắp bò muối 200g</v>
          </cell>
          <cell r="H430" t="str">
            <v>VINCOMHANOI</v>
          </cell>
        </row>
        <row r="431">
          <cell r="E431" t="str">
            <v>0109758</v>
          </cell>
          <cell r="F431" t="str">
            <v>Cấn trừ công nợ</v>
          </cell>
          <cell r="G431" t="str">
            <v>Bắp bò muối 200g</v>
          </cell>
          <cell r="H431" t="str">
            <v>VINCOMHANOI</v>
          </cell>
        </row>
        <row r="432">
          <cell r="E432" t="str">
            <v>0109765</v>
          </cell>
          <cell r="F432" t="str">
            <v>Cấn trừ công nợ</v>
          </cell>
          <cell r="G432" t="str">
            <v>Gà muối 500g</v>
          </cell>
          <cell r="H432" t="str">
            <v>VINCOMHANOI</v>
          </cell>
        </row>
        <row r="433">
          <cell r="E433" t="str">
            <v>0109807</v>
          </cell>
          <cell r="F433" t="str">
            <v>Cấn trừ công nợ</v>
          </cell>
          <cell r="G433" t="str">
            <v>Gà cay 500g</v>
          </cell>
          <cell r="H433" t="str">
            <v>VINCOMHANOI</v>
          </cell>
        </row>
        <row r="434">
          <cell r="E434" t="str">
            <v>0109810</v>
          </cell>
          <cell r="F434" t="str">
            <v>Cấn trừ công nợ</v>
          </cell>
          <cell r="G434" t="str">
            <v>Gà muối 500g</v>
          </cell>
          <cell r="H434" t="str">
            <v>VINCOMHANOI</v>
          </cell>
        </row>
        <row r="435">
          <cell r="E435" t="str">
            <v>0109821</v>
          </cell>
          <cell r="F435" t="str">
            <v>Cấn trừ công nợ</v>
          </cell>
          <cell r="G435" t="str">
            <v>Gà muối 500g</v>
          </cell>
          <cell r="H435" t="str">
            <v>VINCOMHANOI</v>
          </cell>
        </row>
        <row r="436">
          <cell r="E436" t="str">
            <v>0109850</v>
          </cell>
          <cell r="F436" t="str">
            <v>Cấn trừ công nợ</v>
          </cell>
          <cell r="G436" t="str">
            <v>Càng ghẹ cốm hoa 250g</v>
          </cell>
          <cell r="H436" t="str">
            <v>VINCOMHANOI</v>
          </cell>
        </row>
        <row r="437">
          <cell r="E437" t="str">
            <v>0109860</v>
          </cell>
          <cell r="F437" t="str">
            <v>Cấn trừ công nợ</v>
          </cell>
          <cell r="G437" t="str">
            <v>Mực lá câu làm sạch 450g</v>
          </cell>
          <cell r="H437" t="str">
            <v>VINCOMHANOI</v>
          </cell>
        </row>
        <row r="438">
          <cell r="E438" t="str">
            <v>0109861</v>
          </cell>
          <cell r="F438" t="str">
            <v>Cấn trừ công nợ</v>
          </cell>
          <cell r="G438" t="str">
            <v>Chả cốm 300g</v>
          </cell>
          <cell r="H438" t="str">
            <v>VINCOMHANOI</v>
          </cell>
        </row>
        <row r="439">
          <cell r="E439" t="str">
            <v>0109861</v>
          </cell>
          <cell r="F439" t="str">
            <v>Cấn trừ công nợ</v>
          </cell>
          <cell r="G439" t="str">
            <v>Chân gà sốt cay 400g</v>
          </cell>
          <cell r="H439" t="str">
            <v>VINCOMHANOI</v>
          </cell>
        </row>
        <row r="440">
          <cell r="E440" t="str">
            <v>0109933</v>
          </cell>
          <cell r="F440" t="str">
            <v>Cấn trừ công nợ</v>
          </cell>
          <cell r="G440" t="str">
            <v>Bắp bò muối 200g</v>
          </cell>
          <cell r="H440" t="str">
            <v>VINCOMHANOI</v>
          </cell>
        </row>
        <row r="441">
          <cell r="E441" t="str">
            <v>0109987</v>
          </cell>
          <cell r="F441" t="str">
            <v>Cấn trừ công nợ</v>
          </cell>
          <cell r="G441" t="str">
            <v>Bắp bò muối 200g</v>
          </cell>
          <cell r="H441" t="str">
            <v>VINCOMHANOI</v>
          </cell>
        </row>
        <row r="442">
          <cell r="E442" t="str">
            <v>0109990</v>
          </cell>
          <cell r="F442" t="str">
            <v>Cấn trừ công nợ</v>
          </cell>
          <cell r="G442" t="str">
            <v>Bắp bò muối 200g</v>
          </cell>
          <cell r="H442" t="str">
            <v>VINCOMHANOI</v>
          </cell>
        </row>
        <row r="443">
          <cell r="E443" t="str">
            <v>0109990</v>
          </cell>
          <cell r="F443" t="str">
            <v>Cấn trừ công nợ</v>
          </cell>
          <cell r="G443" t="str">
            <v>Giò lụa 500g</v>
          </cell>
          <cell r="H443" t="str">
            <v>VINCOMHANOI</v>
          </cell>
        </row>
        <row r="444">
          <cell r="E444" t="str">
            <v>0109990</v>
          </cell>
          <cell r="F444" t="str">
            <v>Cấn trừ công nợ</v>
          </cell>
          <cell r="G444" t="str">
            <v>Giò tai nấm hương 500g</v>
          </cell>
          <cell r="H444" t="str">
            <v>VINCOMHANOI</v>
          </cell>
        </row>
        <row r="445">
          <cell r="E445" t="str">
            <v>0109994</v>
          </cell>
          <cell r="F445" t="str">
            <v>Cấn trừ công nợ</v>
          </cell>
          <cell r="G445" t="str">
            <v>Bắp bò muối 200g</v>
          </cell>
          <cell r="H445" t="str">
            <v>VINCOMHANOI</v>
          </cell>
        </row>
        <row r="446">
          <cell r="E446" t="str">
            <v>0110000</v>
          </cell>
          <cell r="F446" t="str">
            <v>Cấn trừ công nợ</v>
          </cell>
          <cell r="G446" t="str">
            <v>Gà muối 500g</v>
          </cell>
          <cell r="H446" t="str">
            <v>VINCOMHANOI</v>
          </cell>
        </row>
        <row r="447">
          <cell r="E447" t="str">
            <v>0110011</v>
          </cell>
          <cell r="F447" t="str">
            <v>Cấn trừ công nợ</v>
          </cell>
          <cell r="G447" t="str">
            <v>Giò Tai Lưỡi Xào 250g</v>
          </cell>
          <cell r="H447" t="str">
            <v>VINCOMHANOI</v>
          </cell>
        </row>
        <row r="448">
          <cell r="E448" t="str">
            <v>0110017</v>
          </cell>
          <cell r="F448" t="str">
            <v>Cấn trừ công nợ</v>
          </cell>
          <cell r="G448" t="str">
            <v>Mực lá câu làm sạch 450g</v>
          </cell>
          <cell r="H448" t="str">
            <v>VINCOMHANOI</v>
          </cell>
        </row>
        <row r="449">
          <cell r="E449" t="str">
            <v>0110018</v>
          </cell>
          <cell r="F449" t="str">
            <v>Cấn trừ công nợ</v>
          </cell>
          <cell r="G449" t="str">
            <v>Chân giò heo muối 300g</v>
          </cell>
          <cell r="H449" t="str">
            <v>VINCOMHANOI</v>
          </cell>
        </row>
        <row r="450">
          <cell r="E450" t="str">
            <v>0110058</v>
          </cell>
          <cell r="F450" t="str">
            <v>Cấn trừ công nợ</v>
          </cell>
          <cell r="G450" t="str">
            <v>Gà muối 500g</v>
          </cell>
          <cell r="H450" t="str">
            <v>VINCOMHANOI</v>
          </cell>
        </row>
        <row r="451">
          <cell r="E451" t="str">
            <v>0110059</v>
          </cell>
          <cell r="F451" t="str">
            <v>Cấn trừ công nợ</v>
          </cell>
          <cell r="G451" t="str">
            <v>Gà muối 500g</v>
          </cell>
          <cell r="H451" t="str">
            <v>VINCOMHANOI</v>
          </cell>
        </row>
        <row r="452">
          <cell r="E452" t="str">
            <v>0110095</v>
          </cell>
          <cell r="F452" t="str">
            <v>Cấn trừ công nợ</v>
          </cell>
          <cell r="G452" t="str">
            <v>Chân giò heo muối 300g</v>
          </cell>
          <cell r="H452" t="str">
            <v>VINCOMHANOI</v>
          </cell>
        </row>
        <row r="453">
          <cell r="E453" t="str">
            <v>0110095</v>
          </cell>
          <cell r="F453" t="str">
            <v>Cấn trừ công nợ</v>
          </cell>
          <cell r="G453" t="str">
            <v>Giò Tai Lưỡi Xào 250g</v>
          </cell>
          <cell r="H453" t="str">
            <v>VINCOMHANOI</v>
          </cell>
        </row>
        <row r="454">
          <cell r="E454" t="str">
            <v>0110096</v>
          </cell>
          <cell r="F454" t="str">
            <v>Cấn trừ công nợ</v>
          </cell>
          <cell r="G454" t="str">
            <v>Gà muối 500g</v>
          </cell>
          <cell r="H454" t="str">
            <v>VINCOMHANOI</v>
          </cell>
        </row>
        <row r="455">
          <cell r="E455" t="str">
            <v>0110096</v>
          </cell>
          <cell r="F455" t="str">
            <v>Cấn trừ công nợ</v>
          </cell>
          <cell r="G455" t="str">
            <v>Giò Tai Lưỡi Xào 250g</v>
          </cell>
          <cell r="H455" t="str">
            <v>VINCOMHANOI</v>
          </cell>
        </row>
        <row r="456">
          <cell r="E456" t="str">
            <v>0110100</v>
          </cell>
          <cell r="F456" t="str">
            <v>Cấn trừ công nợ</v>
          </cell>
          <cell r="G456" t="str">
            <v>Chân giò heo muối 300g</v>
          </cell>
          <cell r="H456" t="str">
            <v>VINCOMHANOI</v>
          </cell>
        </row>
        <row r="457">
          <cell r="E457" t="str">
            <v>0110100</v>
          </cell>
          <cell r="F457" t="str">
            <v>Cấn trừ công nợ</v>
          </cell>
          <cell r="G457" t="str">
            <v>Giò Tai Lưỡi Xào 250g</v>
          </cell>
          <cell r="H457" t="str">
            <v>VINCOMHANOI</v>
          </cell>
        </row>
        <row r="458">
          <cell r="E458" t="str">
            <v>0110112</v>
          </cell>
          <cell r="F458" t="str">
            <v>Cấn trừ công nợ</v>
          </cell>
          <cell r="G458" t="str">
            <v>Chân gà sốt cay 400g</v>
          </cell>
          <cell r="H458" t="str">
            <v>VINCOMHANOI</v>
          </cell>
        </row>
        <row r="459">
          <cell r="E459" t="str">
            <v>0110120</v>
          </cell>
          <cell r="F459" t="str">
            <v>Cấn trừ công nợ</v>
          </cell>
          <cell r="G459" t="str">
            <v>Bắp bò muối 200g</v>
          </cell>
          <cell r="H459" t="str">
            <v>VINCOMHANOI</v>
          </cell>
        </row>
        <row r="460">
          <cell r="E460" t="str">
            <v>0110125</v>
          </cell>
          <cell r="F460" t="str">
            <v>Cấn trừ công nợ</v>
          </cell>
          <cell r="G460" t="str">
            <v>Mực lá câu làm sạch 450g</v>
          </cell>
          <cell r="H460" t="str">
            <v>VINCOMHANOI</v>
          </cell>
        </row>
        <row r="461">
          <cell r="E461" t="str">
            <v>0110125</v>
          </cell>
          <cell r="F461" t="str">
            <v>Cấn trừ công nợ</v>
          </cell>
          <cell r="G461" t="str">
            <v>Ghẹ farci 150g</v>
          </cell>
          <cell r="H461" t="str">
            <v>VINCOMHANOI</v>
          </cell>
        </row>
        <row r="462">
          <cell r="E462" t="str">
            <v>0110126</v>
          </cell>
          <cell r="F462" t="str">
            <v>Cấn trừ công nợ</v>
          </cell>
          <cell r="G462" t="str">
            <v>Gà cay 500g</v>
          </cell>
          <cell r="H462" t="str">
            <v>VINCOMHANOI</v>
          </cell>
        </row>
        <row r="463">
          <cell r="E463" t="str">
            <v>0110130</v>
          </cell>
          <cell r="F463" t="str">
            <v>Cấn trừ công nợ</v>
          </cell>
          <cell r="G463" t="str">
            <v>Bắp bò muối 200g</v>
          </cell>
          <cell r="H463" t="str">
            <v>VINCOMHANOI</v>
          </cell>
        </row>
        <row r="464">
          <cell r="E464" t="str">
            <v>0110148</v>
          </cell>
          <cell r="F464" t="str">
            <v>Cấn trừ công nợ</v>
          </cell>
          <cell r="G464" t="str">
            <v>Giò Tai Lưỡi Xào 250g</v>
          </cell>
          <cell r="H464" t="str">
            <v>VINCOMHANOI</v>
          </cell>
        </row>
        <row r="465">
          <cell r="E465" t="str">
            <v>0110150</v>
          </cell>
          <cell r="F465" t="str">
            <v>Cấn trừ công nợ</v>
          </cell>
          <cell r="G465" t="str">
            <v>Gà muối 500g</v>
          </cell>
          <cell r="H465" t="str">
            <v>VINCOMHANOI</v>
          </cell>
        </row>
        <row r="466">
          <cell r="E466" t="str">
            <v>0110163</v>
          </cell>
          <cell r="F466" t="str">
            <v>Cấn trừ công nợ</v>
          </cell>
          <cell r="G466" t="str">
            <v>Gà cay 500g</v>
          </cell>
          <cell r="H466" t="str">
            <v>VINCOMHANOI</v>
          </cell>
        </row>
        <row r="467">
          <cell r="E467" t="str">
            <v>0110210</v>
          </cell>
          <cell r="F467" t="str">
            <v>Cấn trừ công nợ</v>
          </cell>
          <cell r="G467" t="str">
            <v>Bắp bò muối 200g</v>
          </cell>
          <cell r="H467" t="str">
            <v>VINCOMHANOI</v>
          </cell>
        </row>
        <row r="468">
          <cell r="E468" t="str">
            <v>0110243</v>
          </cell>
          <cell r="F468" t="str">
            <v>Cấn trừ công nợ</v>
          </cell>
          <cell r="G468" t="str">
            <v>Gà muối 500g</v>
          </cell>
          <cell r="H468" t="str">
            <v>VINCOMHANOI</v>
          </cell>
        </row>
        <row r="469">
          <cell r="E469" t="str">
            <v>0110243</v>
          </cell>
          <cell r="F469" t="str">
            <v>Cấn trừ công nợ</v>
          </cell>
          <cell r="G469" t="str">
            <v>Giò Tai Lưỡi Xào 250g</v>
          </cell>
          <cell r="H469" t="str">
            <v>VINCOMHANOI</v>
          </cell>
        </row>
        <row r="470">
          <cell r="E470" t="str">
            <v>0110243</v>
          </cell>
          <cell r="F470" t="str">
            <v>Cấn trừ công nợ</v>
          </cell>
          <cell r="G470" t="str">
            <v>Chả cốm 300g</v>
          </cell>
          <cell r="H470" t="str">
            <v>VINCOMHANOI</v>
          </cell>
        </row>
        <row r="471">
          <cell r="E471" t="str">
            <v>0110247</v>
          </cell>
          <cell r="F471" t="str">
            <v>Cấn trừ công nợ</v>
          </cell>
          <cell r="G471" t="str">
            <v>Gà muối 500g</v>
          </cell>
          <cell r="H471" t="str">
            <v>VINCOMHANOI</v>
          </cell>
        </row>
        <row r="472">
          <cell r="E472" t="str">
            <v>0110255</v>
          </cell>
          <cell r="F472" t="str">
            <v>Cấn trừ công nợ</v>
          </cell>
          <cell r="G472" t="str">
            <v>Gà muối 500g</v>
          </cell>
          <cell r="H472" t="str">
            <v>VINCOMHANOI</v>
          </cell>
        </row>
        <row r="473">
          <cell r="E473" t="str">
            <v>0110269</v>
          </cell>
          <cell r="F473" t="str">
            <v>Cấn trừ công nợ</v>
          </cell>
          <cell r="G473" t="str">
            <v>Gà cay 500g</v>
          </cell>
          <cell r="H473" t="str">
            <v>VINCOMHANOI</v>
          </cell>
        </row>
        <row r="474">
          <cell r="E474" t="str">
            <v>0110281</v>
          </cell>
          <cell r="F474" t="str">
            <v>Cấn trừ công nợ</v>
          </cell>
          <cell r="G474" t="str">
            <v>Gà muối 500g</v>
          </cell>
          <cell r="H474" t="str">
            <v>VINCOMHANOI</v>
          </cell>
        </row>
        <row r="475">
          <cell r="E475" t="str">
            <v>0110289</v>
          </cell>
          <cell r="F475" t="str">
            <v>Cấn trừ công nợ</v>
          </cell>
          <cell r="G475" t="str">
            <v>Bắp bò muối 200g</v>
          </cell>
          <cell r="H475" t="str">
            <v>VINCOMHANOI</v>
          </cell>
        </row>
        <row r="476">
          <cell r="E476" t="str">
            <v>0110295</v>
          </cell>
          <cell r="F476" t="str">
            <v>Cấn trừ công nợ</v>
          </cell>
          <cell r="G476" t="str">
            <v>Giò tai nấm hương 500g</v>
          </cell>
          <cell r="H476" t="str">
            <v>VINCOMHANOI</v>
          </cell>
        </row>
        <row r="477">
          <cell r="E477" t="str">
            <v>0110295</v>
          </cell>
          <cell r="F477" t="str">
            <v>Cấn trừ công nợ</v>
          </cell>
          <cell r="G477" t="str">
            <v>Bắp bò muối 200g</v>
          </cell>
          <cell r="H477" t="str">
            <v>VINCOMHANOI</v>
          </cell>
        </row>
        <row r="478">
          <cell r="E478" t="str">
            <v>0110311</v>
          </cell>
          <cell r="F478" t="str">
            <v>Cấn trừ công nợ</v>
          </cell>
          <cell r="G478" t="str">
            <v>Gà muối 500g</v>
          </cell>
          <cell r="H478" t="str">
            <v>VINCOMHANOI</v>
          </cell>
        </row>
        <row r="479">
          <cell r="E479" t="str">
            <v>0110312</v>
          </cell>
          <cell r="F479" t="str">
            <v>Cấn trừ công nợ</v>
          </cell>
          <cell r="G479" t="str">
            <v>Bắp bò muối 200g</v>
          </cell>
          <cell r="H479" t="str">
            <v>VINCOMHANOI</v>
          </cell>
        </row>
        <row r="480">
          <cell r="E480" t="str">
            <v>0110317</v>
          </cell>
          <cell r="F480" t="str">
            <v>Cấn trừ công nợ</v>
          </cell>
          <cell r="G480" t="str">
            <v>Giò Tai Lưỡi Xào 250g</v>
          </cell>
          <cell r="H480" t="str">
            <v>VINCOMHANOI</v>
          </cell>
        </row>
        <row r="481">
          <cell r="E481" t="str">
            <v>0110385</v>
          </cell>
          <cell r="F481" t="str">
            <v>Cấn trừ công nợ</v>
          </cell>
          <cell r="G481" t="str">
            <v>Mộc Nấm Hương 250g</v>
          </cell>
          <cell r="H481" t="str">
            <v>VINCOMHANOI</v>
          </cell>
        </row>
        <row r="482">
          <cell r="E482" t="str">
            <v>0110422</v>
          </cell>
          <cell r="F482" t="str">
            <v>Cấn trừ công nợ</v>
          </cell>
          <cell r="G482" t="str">
            <v>Bắp bò muối 200g</v>
          </cell>
          <cell r="H482" t="str">
            <v>VINCOMHANOI</v>
          </cell>
        </row>
        <row r="483">
          <cell r="E483" t="str">
            <v>0110422</v>
          </cell>
          <cell r="F483" t="str">
            <v>Cấn trừ công nợ</v>
          </cell>
          <cell r="G483" t="str">
            <v>Gà muối 500g</v>
          </cell>
          <cell r="H483" t="str">
            <v>VINCOMHANOI</v>
          </cell>
        </row>
        <row r="484">
          <cell r="E484" t="str">
            <v>0000176</v>
          </cell>
          <cell r="F484" t="str">
            <v>Cấn trừ công nợ</v>
          </cell>
          <cell r="G484" t="str">
            <v>Bắp bò muối 200g</v>
          </cell>
          <cell r="H484" t="str">
            <v>VINCOMBACKAN</v>
          </cell>
        </row>
        <row r="485">
          <cell r="E485" t="str">
            <v>0000764</v>
          </cell>
          <cell r="F485" t="str">
            <v>Cấn trừ công nợ</v>
          </cell>
          <cell r="G485" t="str">
            <v>Gà cay 500g</v>
          </cell>
          <cell r="H485" t="str">
            <v>VINCOMTUYENQUANG</v>
          </cell>
        </row>
        <row r="486">
          <cell r="E486" t="str">
            <v>0000766</v>
          </cell>
          <cell r="F486" t="str">
            <v>Cấn trừ công nợ</v>
          </cell>
          <cell r="G486" t="str">
            <v>Mộc Nấm Hương 250g</v>
          </cell>
          <cell r="H486" t="str">
            <v>VINCOMTUYENQUANG</v>
          </cell>
        </row>
        <row r="487">
          <cell r="E487" t="str">
            <v>0000767</v>
          </cell>
          <cell r="F487" t="str">
            <v>Cấn trừ công nợ</v>
          </cell>
          <cell r="G487" t="str">
            <v>Gà cay 500g</v>
          </cell>
          <cell r="H487" t="str">
            <v>VINCOMTUYENQUANG</v>
          </cell>
        </row>
        <row r="488">
          <cell r="E488" t="str">
            <v>0001033</v>
          </cell>
          <cell r="F488" t="str">
            <v>Cấn trừ công nợ</v>
          </cell>
          <cell r="G488" t="str">
            <v>Giò tai nấm hương 500g</v>
          </cell>
          <cell r="H488" t="str">
            <v>VINCOMQUANGTRI</v>
          </cell>
        </row>
        <row r="489">
          <cell r="E489" t="str">
            <v>0001172</v>
          </cell>
          <cell r="F489" t="str">
            <v>Cấn trừ công nợ</v>
          </cell>
          <cell r="G489" t="str">
            <v>Gà muối 500g</v>
          </cell>
          <cell r="H489" t="str">
            <v>VINCOMTHAIBINH</v>
          </cell>
        </row>
        <row r="490">
          <cell r="E490" t="str">
            <v>0001172</v>
          </cell>
          <cell r="F490" t="str">
            <v>Cấn trừ công nợ</v>
          </cell>
          <cell r="G490" t="str">
            <v>Chân giò heo muối 300g</v>
          </cell>
          <cell r="H490" t="str">
            <v>VINCOMTHAIBINH</v>
          </cell>
        </row>
        <row r="491">
          <cell r="E491" t="str">
            <v>0001172</v>
          </cell>
          <cell r="F491" t="str">
            <v>Cấn trừ công nợ</v>
          </cell>
          <cell r="G491" t="str">
            <v>Tai heo muối 200g</v>
          </cell>
          <cell r="H491" t="str">
            <v>VINCOMTHAIBINH</v>
          </cell>
        </row>
        <row r="492">
          <cell r="E492" t="str">
            <v>0001172</v>
          </cell>
          <cell r="F492" t="str">
            <v>Cấn trừ công nợ</v>
          </cell>
          <cell r="G492" t="str">
            <v>Giò tai nấm hương 500g</v>
          </cell>
          <cell r="H492" t="str">
            <v>VINCOMTHAIBINH</v>
          </cell>
        </row>
        <row r="493">
          <cell r="E493" t="str">
            <v>0001172</v>
          </cell>
          <cell r="F493" t="str">
            <v>Cấn trừ công nợ</v>
          </cell>
          <cell r="G493" t="str">
            <v>Giò Tai Lưỡi Xào 250g</v>
          </cell>
          <cell r="H493" t="str">
            <v>VINCOMTHAIBINH</v>
          </cell>
        </row>
        <row r="494">
          <cell r="E494" t="str">
            <v>0001508</v>
          </cell>
          <cell r="F494" t="str">
            <v>Cấn trừ công nợ</v>
          </cell>
          <cell r="G494" t="str">
            <v>Giò Tai Lưỡi Xào 250g</v>
          </cell>
          <cell r="H494" t="str">
            <v>VINCOMHUE</v>
          </cell>
        </row>
        <row r="495">
          <cell r="E495" t="str">
            <v>0001611</v>
          </cell>
          <cell r="F495" t="str">
            <v>Cấn trừ công nợ</v>
          </cell>
          <cell r="G495" t="str">
            <v>Giò lụa 500g</v>
          </cell>
          <cell r="H495" t="str">
            <v>VINCOMNAMDINH</v>
          </cell>
        </row>
        <row r="496">
          <cell r="E496" t="str">
            <v>0001611</v>
          </cell>
          <cell r="F496" t="str">
            <v>Cấn trừ công nợ</v>
          </cell>
          <cell r="G496" t="str">
            <v>Giò tai nấm hương 500g</v>
          </cell>
          <cell r="H496" t="str">
            <v>VINCOMNAMDINH</v>
          </cell>
        </row>
        <row r="497">
          <cell r="E497" t="str">
            <v>0002072</v>
          </cell>
          <cell r="F497" t="str">
            <v>Cấn trừ công nợ</v>
          </cell>
          <cell r="G497" t="str">
            <v>Gà muối 500g</v>
          </cell>
          <cell r="H497" t="str">
            <v>VINCOMVIETTRI</v>
          </cell>
        </row>
        <row r="498">
          <cell r="E498" t="str">
            <v>0002253</v>
          </cell>
          <cell r="F498" t="str">
            <v>Cấn trừ công nợ</v>
          </cell>
          <cell r="G498" t="str">
            <v>Tai heo muối 200g</v>
          </cell>
          <cell r="H498" t="str">
            <v>VINCOMHAIDUONG</v>
          </cell>
        </row>
        <row r="499">
          <cell r="E499" t="str">
            <v>0002253</v>
          </cell>
          <cell r="F499" t="str">
            <v>Cấn trừ công nợ</v>
          </cell>
          <cell r="G499" t="str">
            <v>Bắp bò muối 200g</v>
          </cell>
          <cell r="H499" t="str">
            <v>VINCOMHAIDUONG</v>
          </cell>
        </row>
        <row r="500">
          <cell r="E500" t="str">
            <v>0002254</v>
          </cell>
          <cell r="F500" t="str">
            <v>Cấn trừ công nợ</v>
          </cell>
          <cell r="G500" t="str">
            <v>Bắp bò muối 200g</v>
          </cell>
          <cell r="H500" t="str">
            <v>VINCOMHAIDUONG</v>
          </cell>
        </row>
        <row r="501">
          <cell r="E501" t="str">
            <v>0002270</v>
          </cell>
          <cell r="F501" t="str">
            <v>Cấn trừ công nợ</v>
          </cell>
          <cell r="G501" t="str">
            <v>Giò lụa 250g</v>
          </cell>
          <cell r="H501" t="str">
            <v>VINCOMBACNINH</v>
          </cell>
        </row>
        <row r="502">
          <cell r="E502" t="str">
            <v>0002283</v>
          </cell>
          <cell r="F502" t="str">
            <v>Cấn trừ công nợ</v>
          </cell>
          <cell r="G502" t="str">
            <v>Giò tai nấm hương 500g</v>
          </cell>
          <cell r="H502" t="str">
            <v>VINCOMBACNINH</v>
          </cell>
        </row>
        <row r="503">
          <cell r="E503" t="str">
            <v>0002283</v>
          </cell>
          <cell r="F503" t="str">
            <v>Cấn trừ công nợ</v>
          </cell>
          <cell r="G503" t="str">
            <v>Giò lụa 500g</v>
          </cell>
          <cell r="H503" t="str">
            <v>VINCOMBACNINH</v>
          </cell>
        </row>
        <row r="504">
          <cell r="E504" t="str">
            <v>0004179</v>
          </cell>
          <cell r="F504" t="str">
            <v>Cấn trừ công nợ</v>
          </cell>
          <cell r="G504" t="str">
            <v>Chân giò heo muối 300g</v>
          </cell>
          <cell r="H504" t="str">
            <v>VINCOMTHANHHOA</v>
          </cell>
        </row>
        <row r="505">
          <cell r="E505" t="str">
            <v>0004179</v>
          </cell>
          <cell r="F505" t="str">
            <v>Cấn trừ công nợ</v>
          </cell>
          <cell r="G505" t="str">
            <v>Gà muối 500g</v>
          </cell>
          <cell r="H505" t="str">
            <v>VINCOMTHANHHOA</v>
          </cell>
        </row>
        <row r="506">
          <cell r="E506" t="str">
            <v>0008631</v>
          </cell>
          <cell r="F506" t="str">
            <v>Cấn trừ công nợ</v>
          </cell>
          <cell r="G506" t="str">
            <v>Gà cay 500g</v>
          </cell>
          <cell r="H506" t="str">
            <v>VINCOMHALONG</v>
          </cell>
        </row>
        <row r="507">
          <cell r="E507" t="str">
            <v>0008643</v>
          </cell>
          <cell r="F507" t="str">
            <v>Cấn trừ công nợ</v>
          </cell>
          <cell r="G507" t="str">
            <v>Mộc Nấm Hương 250g</v>
          </cell>
          <cell r="H507" t="str">
            <v>VINCOMHALONG</v>
          </cell>
        </row>
        <row r="508">
          <cell r="E508" t="str">
            <v>0110444</v>
          </cell>
          <cell r="F508" t="str">
            <v>Cấn trừ công nợ</v>
          </cell>
          <cell r="G508" t="str">
            <v>Ghẹ farci 150g</v>
          </cell>
          <cell r="H508" t="str">
            <v>VINCOMHANOI</v>
          </cell>
        </row>
        <row r="509">
          <cell r="E509" t="str">
            <v>0110444</v>
          </cell>
          <cell r="F509" t="str">
            <v>Cấn trừ công nợ</v>
          </cell>
          <cell r="G509" t="str">
            <v>Mực ống tươi 450g</v>
          </cell>
          <cell r="H509" t="str">
            <v>VINCOMHANOI</v>
          </cell>
        </row>
        <row r="510">
          <cell r="E510" t="str">
            <v>0110444</v>
          </cell>
          <cell r="F510" t="str">
            <v>Cấn trừ công nợ</v>
          </cell>
          <cell r="G510" t="str">
            <v>Tôm mũ ni nguyên con 450g</v>
          </cell>
          <cell r="H510" t="str">
            <v>VINCOMHANOI</v>
          </cell>
        </row>
        <row r="511">
          <cell r="E511" t="str">
            <v>0110460</v>
          </cell>
          <cell r="F511" t="str">
            <v>Cấn trừ công nợ</v>
          </cell>
          <cell r="G511" t="str">
            <v>Chả cốm 300g</v>
          </cell>
          <cell r="H511" t="str">
            <v>VINCOMHANOI</v>
          </cell>
        </row>
        <row r="512">
          <cell r="E512" t="str">
            <v>0110460</v>
          </cell>
          <cell r="F512" t="str">
            <v>Cấn trừ công nợ</v>
          </cell>
          <cell r="G512" t="str">
            <v>Chân gà sốt cay 400g</v>
          </cell>
          <cell r="H512" t="str">
            <v>VINCOMHANOI</v>
          </cell>
        </row>
        <row r="513">
          <cell r="E513" t="str">
            <v>0110460</v>
          </cell>
          <cell r="F513" t="str">
            <v>Cấn trừ công nợ</v>
          </cell>
          <cell r="G513" t="str">
            <v>Gà cay 500g</v>
          </cell>
          <cell r="H513" t="str">
            <v>VINCOMHANOI</v>
          </cell>
        </row>
        <row r="514">
          <cell r="E514" t="str">
            <v>0110460</v>
          </cell>
          <cell r="F514" t="str">
            <v>Cấn trừ công nợ</v>
          </cell>
          <cell r="G514" t="str">
            <v>Giò tai nấm hương 500g</v>
          </cell>
          <cell r="H514" t="str">
            <v>VINCOMHANOI</v>
          </cell>
        </row>
        <row r="515">
          <cell r="E515" t="str">
            <v>0110460</v>
          </cell>
          <cell r="F515" t="str">
            <v>Cấn trừ công nợ</v>
          </cell>
          <cell r="G515" t="str">
            <v>Gà muối 500g</v>
          </cell>
          <cell r="H515" t="str">
            <v>VINCOMHANOI</v>
          </cell>
        </row>
        <row r="516">
          <cell r="E516" t="str">
            <v>0110514</v>
          </cell>
          <cell r="F516" t="str">
            <v>Cấn trừ công nợ</v>
          </cell>
          <cell r="G516" t="str">
            <v>Mộc Nấm Hương 250g</v>
          </cell>
          <cell r="H516" t="str">
            <v>VINCOMHANOI</v>
          </cell>
        </row>
        <row r="517">
          <cell r="E517" t="str">
            <v>0110514</v>
          </cell>
          <cell r="F517" t="str">
            <v>Cấn trừ công nợ</v>
          </cell>
          <cell r="G517" t="str">
            <v>Giò Tai Lưỡi Xào 250g</v>
          </cell>
          <cell r="H517" t="str">
            <v>VINCOMHANOI</v>
          </cell>
        </row>
        <row r="518">
          <cell r="E518" t="str">
            <v>0110514</v>
          </cell>
          <cell r="F518" t="str">
            <v>Cấn trừ công nợ</v>
          </cell>
          <cell r="G518" t="str">
            <v>Gà muối 500g</v>
          </cell>
          <cell r="H518" t="str">
            <v>VINCOMHANOI</v>
          </cell>
        </row>
        <row r="519">
          <cell r="E519" t="str">
            <v>0110515</v>
          </cell>
          <cell r="F519" t="str">
            <v>Cấn trừ công nợ</v>
          </cell>
          <cell r="G519" t="str">
            <v>Mực lá câu làm sạch 450g</v>
          </cell>
          <cell r="H519" t="str">
            <v>VINCOMHANOI</v>
          </cell>
        </row>
        <row r="520">
          <cell r="E520" t="str">
            <v>0110562</v>
          </cell>
          <cell r="F520" t="str">
            <v>Cấn trừ công nợ</v>
          </cell>
          <cell r="G520" t="str">
            <v>Gà muối 500g</v>
          </cell>
          <cell r="H520" t="str">
            <v>VINCOMHANOI</v>
          </cell>
        </row>
        <row r="521">
          <cell r="E521" t="str">
            <v>0110580</v>
          </cell>
          <cell r="F521" t="str">
            <v>Cấn trừ công nợ</v>
          </cell>
          <cell r="G521" t="str">
            <v>Gà muối 500g</v>
          </cell>
          <cell r="H521" t="str">
            <v>VINCOMHANOI</v>
          </cell>
        </row>
        <row r="522">
          <cell r="E522" t="str">
            <v>0110584</v>
          </cell>
          <cell r="F522" t="str">
            <v>Cấn trừ công nợ</v>
          </cell>
          <cell r="G522" t="str">
            <v>Gà muối 500g</v>
          </cell>
          <cell r="H522" t="str">
            <v>VINCOMHANOI</v>
          </cell>
        </row>
        <row r="523">
          <cell r="E523" t="str">
            <v>0110591</v>
          </cell>
          <cell r="F523" t="str">
            <v>Cấn trừ công nợ</v>
          </cell>
          <cell r="G523" t="str">
            <v>Mộc Nấm Hương 250g</v>
          </cell>
          <cell r="H523" t="str">
            <v>VINCOMHANOI</v>
          </cell>
        </row>
        <row r="524">
          <cell r="E524" t="str">
            <v>0110592</v>
          </cell>
          <cell r="F524" t="str">
            <v>Cấn trừ công nợ</v>
          </cell>
          <cell r="G524" t="str">
            <v>Mộc Nấm Hương 250g</v>
          </cell>
          <cell r="H524" t="str">
            <v>VINCOMHANOI</v>
          </cell>
        </row>
        <row r="525">
          <cell r="E525" t="str">
            <v>0110681</v>
          </cell>
          <cell r="F525" t="str">
            <v>Cấn trừ công nợ</v>
          </cell>
          <cell r="G525" t="str">
            <v>Gà muối 500g</v>
          </cell>
          <cell r="H525" t="str">
            <v>VINCOMHANOI</v>
          </cell>
        </row>
        <row r="526">
          <cell r="E526" t="str">
            <v>0110693</v>
          </cell>
          <cell r="F526" t="str">
            <v>Cấn trừ công nợ</v>
          </cell>
          <cell r="G526" t="str">
            <v>Bắp bò muối 200g</v>
          </cell>
          <cell r="H526" t="str">
            <v>VINCOMHANOI</v>
          </cell>
        </row>
        <row r="527">
          <cell r="E527" t="str">
            <v>0110693</v>
          </cell>
          <cell r="F527" t="str">
            <v>Cấn trừ công nợ</v>
          </cell>
          <cell r="G527" t="str">
            <v>Gà muối 500g</v>
          </cell>
          <cell r="H527" t="str">
            <v>VINCOMHANOI</v>
          </cell>
        </row>
        <row r="528">
          <cell r="E528" t="str">
            <v>0110729</v>
          </cell>
          <cell r="F528" t="str">
            <v>Cấn trừ công nợ</v>
          </cell>
          <cell r="G528" t="str">
            <v>Bắp bò muối 200g</v>
          </cell>
          <cell r="H528" t="str">
            <v>VINCOMHANOI</v>
          </cell>
        </row>
        <row r="529">
          <cell r="E529" t="str">
            <v>0110800</v>
          </cell>
          <cell r="F529" t="str">
            <v>Cấn trừ công nợ</v>
          </cell>
          <cell r="G529" t="str">
            <v>Gà muối 500g</v>
          </cell>
          <cell r="H529" t="str">
            <v>VINCOMHANOI</v>
          </cell>
        </row>
        <row r="530">
          <cell r="E530" t="str">
            <v>0110812</v>
          </cell>
          <cell r="F530" t="str">
            <v>Cấn trừ công nợ</v>
          </cell>
          <cell r="G530" t="str">
            <v>Giò Tai Lưỡi Xào 250g</v>
          </cell>
          <cell r="H530" t="str">
            <v>VINCOMHANOI</v>
          </cell>
        </row>
        <row r="531">
          <cell r="E531" t="str">
            <v>0110812</v>
          </cell>
          <cell r="F531" t="str">
            <v>Cấn trừ công nợ</v>
          </cell>
          <cell r="G531" t="str">
            <v>Giò tai nấm hương 500g</v>
          </cell>
          <cell r="H531" t="str">
            <v>VINCOMHANOI</v>
          </cell>
        </row>
        <row r="532">
          <cell r="E532" t="str">
            <v>0110812</v>
          </cell>
          <cell r="F532" t="str">
            <v>Cấn trừ công nợ</v>
          </cell>
          <cell r="G532" t="str">
            <v>Mộc Nấm Hương 250g</v>
          </cell>
          <cell r="H532" t="str">
            <v>VINCOMHANOI</v>
          </cell>
        </row>
        <row r="533">
          <cell r="E533" t="str">
            <v>0110814</v>
          </cell>
          <cell r="F533" t="str">
            <v>Cấn trừ công nợ</v>
          </cell>
          <cell r="G533" t="str">
            <v>Bắp bò muối 200g</v>
          </cell>
          <cell r="H533" t="str">
            <v>VINCOMHANOI</v>
          </cell>
        </row>
        <row r="534">
          <cell r="E534" t="str">
            <v>0110814</v>
          </cell>
          <cell r="F534" t="str">
            <v>Cấn trừ công nợ</v>
          </cell>
          <cell r="G534" t="str">
            <v>Gà cay 500g</v>
          </cell>
          <cell r="H534" t="str">
            <v>VINCOMHANOI</v>
          </cell>
        </row>
        <row r="535">
          <cell r="E535" t="str">
            <v>0110821</v>
          </cell>
          <cell r="F535" t="str">
            <v>Cấn trừ công nợ</v>
          </cell>
          <cell r="G535" t="str">
            <v>Chân giò heo muối 300g</v>
          </cell>
          <cell r="H535" t="str">
            <v>VINCOMHANOI</v>
          </cell>
        </row>
        <row r="536">
          <cell r="E536" t="str">
            <v>0110920</v>
          </cell>
          <cell r="F536" t="str">
            <v>Cấn trừ công nợ</v>
          </cell>
          <cell r="G536" t="str">
            <v>Chân giò heo muối 300g</v>
          </cell>
          <cell r="H536" t="str">
            <v>VINCOMHANOI</v>
          </cell>
        </row>
        <row r="537">
          <cell r="E537" t="str">
            <v>0110920</v>
          </cell>
          <cell r="F537" t="str">
            <v>Cấn trừ công nợ</v>
          </cell>
          <cell r="G537" t="str">
            <v>Gà muối 500g</v>
          </cell>
          <cell r="H537" t="str">
            <v>VINCOMHANOI</v>
          </cell>
        </row>
        <row r="538">
          <cell r="E538" t="str">
            <v>0000222</v>
          </cell>
          <cell r="F538" t="str">
            <v>Cấn trừ công nợ</v>
          </cell>
          <cell r="G538" t="str">
            <v>Giò tai nấm hương 500g</v>
          </cell>
          <cell r="H538" t="str">
            <v>VINCOMHAGIANG</v>
          </cell>
        </row>
        <row r="539">
          <cell r="E539" t="str">
            <v>0000223</v>
          </cell>
          <cell r="F539" t="str">
            <v>Cấn trừ công nợ</v>
          </cell>
          <cell r="G539" t="str">
            <v>Gà muối 500g</v>
          </cell>
          <cell r="H539" t="str">
            <v>VINCOMHAGIANG</v>
          </cell>
        </row>
        <row r="540">
          <cell r="E540" t="str">
            <v>0000441</v>
          </cell>
          <cell r="F540" t="str">
            <v>Cấn trừ công nợ</v>
          </cell>
          <cell r="G540" t="str">
            <v>Gà muối 500g</v>
          </cell>
          <cell r="H540" t="str">
            <v>VINCOMVINHPHUC</v>
          </cell>
        </row>
        <row r="541">
          <cell r="E541" t="str">
            <v>0000445</v>
          </cell>
          <cell r="F541" t="str">
            <v>Cấn trừ công nợ</v>
          </cell>
          <cell r="G541" t="str">
            <v>Mộc Nấm Hương 250g</v>
          </cell>
          <cell r="H541" t="str">
            <v>VINCOMVINHPHUC</v>
          </cell>
        </row>
        <row r="542">
          <cell r="E542" t="str">
            <v>0000446</v>
          </cell>
          <cell r="F542" t="str">
            <v>Cấn trừ công nợ</v>
          </cell>
          <cell r="G542" t="str">
            <v>Gà muối 500g</v>
          </cell>
          <cell r="H542" t="str">
            <v>VINCOMVINHPHUC</v>
          </cell>
        </row>
        <row r="543">
          <cell r="E543" t="str">
            <v>0000501</v>
          </cell>
          <cell r="F543" t="str">
            <v>Cấn trừ công nợ</v>
          </cell>
          <cell r="G543" t="str">
            <v>Bắp bò muối 200g</v>
          </cell>
          <cell r="H543" t="str">
            <v>VINCOMYENBAI</v>
          </cell>
        </row>
        <row r="544">
          <cell r="E544" t="str">
            <v>0000509</v>
          </cell>
          <cell r="F544" t="str">
            <v>Cấn trừ công nợ</v>
          </cell>
          <cell r="G544" t="str">
            <v>Gà muối 500g</v>
          </cell>
          <cell r="H544" t="str">
            <v>VINCOMYENBAI</v>
          </cell>
        </row>
        <row r="545">
          <cell r="E545" t="str">
            <v>0000515</v>
          </cell>
          <cell r="F545" t="str">
            <v>Cấn trừ công nợ</v>
          </cell>
          <cell r="G545" t="str">
            <v>Gà muối 500g</v>
          </cell>
          <cell r="H545" t="str">
            <v>VINCOMYENBAI</v>
          </cell>
        </row>
        <row r="546">
          <cell r="E546" t="str">
            <v>0000682</v>
          </cell>
          <cell r="F546" t="str">
            <v>Cấn trừ công nợ</v>
          </cell>
          <cell r="G546" t="str">
            <v>Gà muối 500g</v>
          </cell>
          <cell r="H546" t="str">
            <v>VINCOMGIALAI</v>
          </cell>
        </row>
        <row r="547">
          <cell r="E547" t="str">
            <v>0000789</v>
          </cell>
          <cell r="F547" t="str">
            <v>Cấn trừ công nợ</v>
          </cell>
          <cell r="G547" t="str">
            <v>Chả cốm 300g</v>
          </cell>
          <cell r="H547" t="str">
            <v>VINCOMTUYENQUANG</v>
          </cell>
        </row>
        <row r="548">
          <cell r="E548" t="str">
            <v>0001662</v>
          </cell>
          <cell r="F548" t="str">
            <v>Cấn trừ công nợ</v>
          </cell>
          <cell r="G548" t="str">
            <v>Chả lụa 500g</v>
          </cell>
          <cell r="H548" t="str">
            <v>VINCOMNAMDINH</v>
          </cell>
        </row>
        <row r="549">
          <cell r="E549" t="str">
            <v>0001662</v>
          </cell>
          <cell r="F549" t="str">
            <v>Cấn trừ công nợ</v>
          </cell>
          <cell r="G549" t="str">
            <v>Giò tai nấm hương 500g</v>
          </cell>
          <cell r="H549" t="str">
            <v>VINCOMNAMDINH</v>
          </cell>
        </row>
        <row r="550">
          <cell r="E550" t="str">
            <v>0000889</v>
          </cell>
          <cell r="F550" t="str">
            <v>Cấn trừ công nợ</v>
          </cell>
          <cell r="G550" t="str">
            <v>Bắp bò muối 200g</v>
          </cell>
          <cell r="H550" t="str">
            <v>VINCOMHANAM</v>
          </cell>
        </row>
        <row r="551">
          <cell r="E551" t="str">
            <v>0000889</v>
          </cell>
          <cell r="F551" t="str">
            <v>Cấn trừ công nợ</v>
          </cell>
          <cell r="G551" t="str">
            <v>Gà muối 500g</v>
          </cell>
          <cell r="H551" t="str">
            <v>VINCOMHANAM</v>
          </cell>
        </row>
        <row r="552">
          <cell r="E552" t="str">
            <v>0001039</v>
          </cell>
          <cell r="F552" t="str">
            <v>Cấn trừ công nợ</v>
          </cell>
          <cell r="G552" t="str">
            <v>Giò tai nấm hương 500g</v>
          </cell>
          <cell r="H552" t="str">
            <v>VINCOMQUANGTRI</v>
          </cell>
        </row>
        <row r="553">
          <cell r="E553" t="str">
            <v>0001046</v>
          </cell>
          <cell r="F553" t="str">
            <v>Cấn trừ công nợ</v>
          </cell>
          <cell r="G553" t="str">
            <v>Giò tai nấm hương 500g</v>
          </cell>
          <cell r="H553" t="str">
            <v>VINCOMQUANGTRI</v>
          </cell>
        </row>
        <row r="554">
          <cell r="E554" t="str">
            <v>0001135</v>
          </cell>
          <cell r="F554" t="str">
            <v>Cấn trừ công nợ</v>
          </cell>
          <cell r="G554" t="str">
            <v>Chả cốm 300g</v>
          </cell>
          <cell r="H554" t="str">
            <v>VINCOMNINHBINH</v>
          </cell>
        </row>
        <row r="555">
          <cell r="E555" t="str">
            <v>0001143</v>
          </cell>
          <cell r="F555" t="str">
            <v>Cấn trừ công nợ</v>
          </cell>
          <cell r="G555" t="str">
            <v>Gà muối 500g</v>
          </cell>
          <cell r="H555" t="str">
            <v>VINCOMTHAINGUYEN</v>
          </cell>
        </row>
        <row r="556">
          <cell r="E556" t="str">
            <v>0001146</v>
          </cell>
          <cell r="F556" t="str">
            <v>Cấn trừ công nợ</v>
          </cell>
          <cell r="G556" t="str">
            <v>Tai heo muối 200g</v>
          </cell>
          <cell r="H556" t="str">
            <v>VINCOMTHAINGUYEN</v>
          </cell>
        </row>
        <row r="557">
          <cell r="E557" t="str">
            <v>0001146</v>
          </cell>
          <cell r="F557" t="str">
            <v>Cấn trừ công nợ</v>
          </cell>
          <cell r="G557" t="str">
            <v>Mộc Nấm Hương 250g</v>
          </cell>
          <cell r="H557" t="str">
            <v>VINCOMTHAINGUYEN</v>
          </cell>
        </row>
        <row r="558">
          <cell r="E558" t="str">
            <v>0001226</v>
          </cell>
          <cell r="F558" t="str">
            <v>Cấn trừ công nợ</v>
          </cell>
          <cell r="G558" t="str">
            <v>Gà muối 500g</v>
          </cell>
          <cell r="H558" t="str">
            <v>VINCOMBENTRE</v>
          </cell>
        </row>
        <row r="559">
          <cell r="E559" t="str">
            <v>0001235</v>
          </cell>
          <cell r="F559" t="str">
            <v>Cấn trừ công nợ</v>
          </cell>
          <cell r="G559" t="str">
            <v>Đùi gà sốt cay 500g</v>
          </cell>
          <cell r="H559" t="str">
            <v>VINCOMDAKLAK</v>
          </cell>
        </row>
        <row r="560">
          <cell r="E560" t="str">
            <v>0001235</v>
          </cell>
          <cell r="F560" t="str">
            <v>Cấn trừ công nợ</v>
          </cell>
          <cell r="G560" t="str">
            <v>Chân gà sốt cay 400g</v>
          </cell>
          <cell r="H560" t="str">
            <v>VINCOMDAKLAK</v>
          </cell>
        </row>
        <row r="561">
          <cell r="E561" t="str">
            <v>0001492</v>
          </cell>
          <cell r="F561" t="str">
            <v>Cấn trừ công nợ</v>
          </cell>
          <cell r="G561" t="str">
            <v>Chả lụa 500g</v>
          </cell>
          <cell r="H561" t="str">
            <v>VINCOMHUNGYEN</v>
          </cell>
        </row>
        <row r="562">
          <cell r="E562" t="str">
            <v>0001492</v>
          </cell>
          <cell r="F562" t="str">
            <v>Cấn trừ công nợ</v>
          </cell>
          <cell r="G562" t="str">
            <v>Giò tai nấm hương 500g</v>
          </cell>
          <cell r="H562" t="str">
            <v>VINCOMHUNGYEN</v>
          </cell>
        </row>
        <row r="563">
          <cell r="E563" t="str">
            <v>0001500</v>
          </cell>
          <cell r="F563" t="str">
            <v>Cấn trừ công nợ</v>
          </cell>
          <cell r="G563" t="str">
            <v>Chân giò heo muối 300g</v>
          </cell>
          <cell r="H563" t="str">
            <v>VINCOMHUNGYEN</v>
          </cell>
        </row>
        <row r="564">
          <cell r="E564" t="str">
            <v>0001555</v>
          </cell>
          <cell r="F564" t="str">
            <v>Cấn trừ công nợ</v>
          </cell>
          <cell r="G564" t="str">
            <v>Gà muối 500g</v>
          </cell>
          <cell r="H564" t="str">
            <v>VINCOMHATINH</v>
          </cell>
        </row>
        <row r="565">
          <cell r="E565" t="str">
            <v>0001555</v>
          </cell>
          <cell r="F565" t="str">
            <v>Cấn trừ công nợ</v>
          </cell>
          <cell r="G565" t="str">
            <v>Giò tai nấm hương 500g</v>
          </cell>
          <cell r="H565" t="str">
            <v>VINCOMHATINH</v>
          </cell>
        </row>
        <row r="566">
          <cell r="E566" t="str">
            <v>0001560</v>
          </cell>
          <cell r="F566" t="str">
            <v>Cấn trừ công nợ</v>
          </cell>
          <cell r="G566" t="str">
            <v>Chả lụa 500g</v>
          </cell>
          <cell r="H566" t="str">
            <v>VINCOMHATINH</v>
          </cell>
        </row>
        <row r="567">
          <cell r="E567" t="str">
            <v>0001562</v>
          </cell>
          <cell r="F567" t="str">
            <v>Cấn trừ công nợ</v>
          </cell>
          <cell r="G567" t="str">
            <v>Mộc Nấm Hương 250g</v>
          </cell>
          <cell r="H567" t="str">
            <v>VINCOMHATINH</v>
          </cell>
        </row>
        <row r="568">
          <cell r="E568" t="str">
            <v>0001562</v>
          </cell>
          <cell r="F568" t="str">
            <v>Cấn trừ công nợ</v>
          </cell>
          <cell r="G568" t="str">
            <v>Giò tai nấm hương 500g</v>
          </cell>
          <cell r="H568" t="str">
            <v>VINCOMHATINH</v>
          </cell>
        </row>
        <row r="569">
          <cell r="E569" t="str">
            <v>0001563</v>
          </cell>
          <cell r="F569" t="str">
            <v>Cấn trừ công nợ</v>
          </cell>
          <cell r="G569" t="str">
            <v>Gà muối 500g</v>
          </cell>
          <cell r="H569" t="str">
            <v>VINCOMHATINH</v>
          </cell>
        </row>
        <row r="570">
          <cell r="E570" t="str">
            <v>0001633</v>
          </cell>
          <cell r="F570" t="str">
            <v>Cấn trừ công nợ</v>
          </cell>
          <cell r="G570" t="str">
            <v>Giò sụn gà 250g</v>
          </cell>
          <cell r="H570" t="str">
            <v>VINCOMNAMDINH</v>
          </cell>
        </row>
        <row r="571">
          <cell r="E571" t="str">
            <v>0001633</v>
          </cell>
          <cell r="F571" t="str">
            <v>Cấn trừ công nợ</v>
          </cell>
          <cell r="G571" t="str">
            <v>Chân gà sốt cay 400g</v>
          </cell>
          <cell r="H571" t="str">
            <v>VINCOMNAMDINH</v>
          </cell>
        </row>
        <row r="572">
          <cell r="E572" t="str">
            <v>0001643</v>
          </cell>
          <cell r="F572" t="str">
            <v>Cấn trừ công nợ</v>
          </cell>
          <cell r="G572" t="str">
            <v>Đùi gà sốt cay 500g</v>
          </cell>
          <cell r="H572" t="str">
            <v>VINCOMNAMDINH</v>
          </cell>
        </row>
        <row r="573">
          <cell r="E573" t="str">
            <v>0001665</v>
          </cell>
          <cell r="F573" t="str">
            <v>Cấn trừ công nợ</v>
          </cell>
          <cell r="G573" t="str">
            <v>Bắp bò muối 200g</v>
          </cell>
          <cell r="H573" t="str">
            <v>VINCOMNAMDINH</v>
          </cell>
        </row>
        <row r="574">
          <cell r="E574" t="str">
            <v>0001665</v>
          </cell>
          <cell r="F574" t="str">
            <v>Cấn trừ công nợ</v>
          </cell>
          <cell r="G574" t="str">
            <v>Tai heo muối 200g</v>
          </cell>
          <cell r="H574" t="str">
            <v>VINCOMNAMDINH</v>
          </cell>
        </row>
        <row r="575">
          <cell r="E575" t="str">
            <v>0001665</v>
          </cell>
          <cell r="F575" t="str">
            <v>Cấn trừ công nợ</v>
          </cell>
          <cell r="G575" t="str">
            <v>Giò Tai Lưỡi Xào 250g</v>
          </cell>
          <cell r="H575" t="str">
            <v>VINCOMNAMDINH</v>
          </cell>
        </row>
        <row r="576">
          <cell r="E576" t="str">
            <v>0001856</v>
          </cell>
          <cell r="F576" t="str">
            <v>Cấn trừ công nợ</v>
          </cell>
          <cell r="G576" t="str">
            <v>Chân giò heo muối 300g</v>
          </cell>
          <cell r="H576" t="str">
            <v>VINCOMBINHTHUAN</v>
          </cell>
        </row>
        <row r="577">
          <cell r="E577" t="str">
            <v>0002086</v>
          </cell>
          <cell r="F577" t="str">
            <v>Cấn trừ công nợ</v>
          </cell>
          <cell r="G577" t="str">
            <v>Gà muối 500g</v>
          </cell>
          <cell r="H577" t="str">
            <v>VINCOMVIETTRI</v>
          </cell>
        </row>
        <row r="578">
          <cell r="E578" t="str">
            <v>0002086</v>
          </cell>
          <cell r="F578" t="str">
            <v>Cấn trừ công nợ</v>
          </cell>
          <cell r="G578" t="str">
            <v>Giò Tai Lưỡi Xào 250g</v>
          </cell>
          <cell r="H578" t="str">
            <v>VINCOMVIETTRI</v>
          </cell>
        </row>
        <row r="579">
          <cell r="E579" t="str">
            <v>0002092</v>
          </cell>
          <cell r="F579" t="str">
            <v>Cấn trừ công nợ</v>
          </cell>
          <cell r="G579" t="str">
            <v>Chả lụa 500g</v>
          </cell>
          <cell r="H579" t="str">
            <v>VINCOMVIETTRI</v>
          </cell>
        </row>
        <row r="580">
          <cell r="E580" t="str">
            <v>0002092</v>
          </cell>
          <cell r="F580" t="str">
            <v>Cấn trừ công nợ</v>
          </cell>
          <cell r="G580" t="str">
            <v>Giò tai nấm hương 500g</v>
          </cell>
          <cell r="H580" t="str">
            <v>VINCOMVIETTRI</v>
          </cell>
        </row>
        <row r="581">
          <cell r="E581" t="str">
            <v>0002257</v>
          </cell>
          <cell r="F581" t="str">
            <v>Cấn trừ công nợ</v>
          </cell>
          <cell r="G581" t="str">
            <v>Mộc Nấm Hương 250g</v>
          </cell>
          <cell r="H581" t="str">
            <v>VINCOMHAIDUONG</v>
          </cell>
        </row>
        <row r="582">
          <cell r="E582" t="str">
            <v>0002272</v>
          </cell>
          <cell r="F582" t="str">
            <v>Cấn trừ công nợ</v>
          </cell>
          <cell r="G582" t="str">
            <v>Tai heo muối 200g</v>
          </cell>
          <cell r="H582" t="str">
            <v>VINCOMHAIDUONG</v>
          </cell>
        </row>
        <row r="583">
          <cell r="E583" t="str">
            <v>0002274</v>
          </cell>
          <cell r="F583" t="str">
            <v>Cấn trừ công nợ</v>
          </cell>
          <cell r="G583" t="str">
            <v>Mộc Nấm Hương 250g</v>
          </cell>
          <cell r="H583" t="str">
            <v>VINCOMHAIDUONG</v>
          </cell>
        </row>
        <row r="584">
          <cell r="E584" t="str">
            <v>0002280</v>
          </cell>
          <cell r="F584" t="str">
            <v>Cấn trừ công nợ</v>
          </cell>
          <cell r="G584" t="str">
            <v>Tai heo muối 200g</v>
          </cell>
          <cell r="H584" t="str">
            <v>VINCOMHAIDUONG</v>
          </cell>
        </row>
        <row r="585">
          <cell r="E585" t="str">
            <v>0002280</v>
          </cell>
          <cell r="F585" t="str">
            <v>Cấn trừ công nợ</v>
          </cell>
          <cell r="G585" t="str">
            <v>Bắp bò muối 200g</v>
          </cell>
          <cell r="H585" t="str">
            <v>VINCOMHAIDUONG</v>
          </cell>
        </row>
        <row r="586">
          <cell r="E586" t="str">
            <v>0002301</v>
          </cell>
          <cell r="F586" t="str">
            <v>Cấn trừ công nợ</v>
          </cell>
          <cell r="G586" t="str">
            <v>Gà muối 500g</v>
          </cell>
          <cell r="H586" t="str">
            <v>VINCOMBACNINH</v>
          </cell>
        </row>
        <row r="587">
          <cell r="E587" t="str">
            <v>0002304</v>
          </cell>
          <cell r="F587" t="str">
            <v>Cấn trừ công nợ</v>
          </cell>
          <cell r="G587" t="str">
            <v>Bắp bò muối 200g</v>
          </cell>
          <cell r="H587" t="str">
            <v>VINCOMBACNINH</v>
          </cell>
        </row>
        <row r="588">
          <cell r="E588" t="str">
            <v>0002440</v>
          </cell>
          <cell r="F588" t="str">
            <v>Cấn trừ công nợ</v>
          </cell>
          <cell r="G588" t="str">
            <v>Gà muối 500g</v>
          </cell>
          <cell r="H588" t="str">
            <v>VINCOMNGHEAN</v>
          </cell>
        </row>
        <row r="589">
          <cell r="E589" t="str">
            <v>0002445</v>
          </cell>
          <cell r="F589" t="str">
            <v>Cấn trừ công nợ</v>
          </cell>
          <cell r="G589" t="str">
            <v>Gà muối 500g</v>
          </cell>
          <cell r="H589" t="str">
            <v>VINCOMNGHEAN</v>
          </cell>
        </row>
        <row r="590">
          <cell r="E590" t="str">
            <v>0004207</v>
          </cell>
          <cell r="F590" t="str">
            <v>Cấn trừ công nợ</v>
          </cell>
          <cell r="G590" t="str">
            <v>Gà muối 500g</v>
          </cell>
          <cell r="H590" t="str">
            <v>VINCOMTHANHHOA</v>
          </cell>
        </row>
        <row r="591">
          <cell r="E591" t="str">
            <v>0004227</v>
          </cell>
          <cell r="F591" t="str">
            <v>Cấn trừ công nợ</v>
          </cell>
          <cell r="G591" t="str">
            <v>Giò sụn gà 250g</v>
          </cell>
          <cell r="H591" t="str">
            <v>VINCOMTHANHHOA</v>
          </cell>
        </row>
        <row r="592">
          <cell r="E592" t="str">
            <v>0006114</v>
          </cell>
          <cell r="F592" t="str">
            <v>Cấn trừ công nợ</v>
          </cell>
          <cell r="G592" t="str">
            <v>Bắp bò muối 200g</v>
          </cell>
          <cell r="H592" t="str">
            <v>VINCOMCANTHO</v>
          </cell>
        </row>
        <row r="593">
          <cell r="E593" t="str">
            <v>0006115</v>
          </cell>
          <cell r="F593" t="str">
            <v>Cấn trừ công nợ</v>
          </cell>
          <cell r="G593" t="str">
            <v>Gà muối 500g</v>
          </cell>
          <cell r="H593" t="str">
            <v>VINCOMCANTHO</v>
          </cell>
        </row>
        <row r="594">
          <cell r="E594" t="str">
            <v>0008252</v>
          </cell>
          <cell r="F594" t="str">
            <v>Cấn trừ công nợ</v>
          </cell>
          <cell r="G594" t="str">
            <v>Tai heo muối 200g</v>
          </cell>
          <cell r="H594" t="str">
            <v>VINCOMHAIPHONG</v>
          </cell>
        </row>
        <row r="595">
          <cell r="E595" t="str">
            <v>0008255</v>
          </cell>
          <cell r="F595" t="str">
            <v>Cấn trừ công nợ</v>
          </cell>
          <cell r="G595" t="str">
            <v>Gà muối 500g</v>
          </cell>
          <cell r="H595" t="str">
            <v>VINCOMHAIPHONG</v>
          </cell>
        </row>
        <row r="596">
          <cell r="E596" t="str">
            <v>0008255</v>
          </cell>
          <cell r="F596" t="str">
            <v>Cấn trừ công nợ</v>
          </cell>
          <cell r="G596" t="str">
            <v>Chân giò heo muối 300g</v>
          </cell>
          <cell r="H596" t="str">
            <v>VINCOMHAIPHONG</v>
          </cell>
        </row>
        <row r="597">
          <cell r="E597" t="str">
            <v>0008256</v>
          </cell>
          <cell r="F597" t="str">
            <v>Cấn trừ công nợ</v>
          </cell>
          <cell r="G597" t="str">
            <v>Ghẹ farci 150g</v>
          </cell>
          <cell r="H597" t="str">
            <v>VINCOMHAIPHONG</v>
          </cell>
        </row>
        <row r="598">
          <cell r="E598" t="str">
            <v>0008306</v>
          </cell>
          <cell r="F598" t="str">
            <v>Cấn trừ công nợ</v>
          </cell>
          <cell r="G598" t="str">
            <v>Gà muối 500g</v>
          </cell>
          <cell r="H598" t="str">
            <v>VINCOMHAIPHONG</v>
          </cell>
        </row>
        <row r="599">
          <cell r="E599" t="str">
            <v>0008330</v>
          </cell>
          <cell r="F599" t="str">
            <v>Cấn trừ công nợ</v>
          </cell>
          <cell r="G599" t="str">
            <v>Giò tai nấm hương 500g</v>
          </cell>
          <cell r="H599" t="str">
            <v>VINCOMHAIPHONG</v>
          </cell>
        </row>
        <row r="600">
          <cell r="E600" t="str">
            <v>0008391</v>
          </cell>
          <cell r="F600" t="str">
            <v>Cấn trừ công nợ</v>
          </cell>
          <cell r="G600" t="str">
            <v>Gà muối 500g</v>
          </cell>
          <cell r="H600" t="str">
            <v>VINCOMHAIPHONG</v>
          </cell>
        </row>
        <row r="601">
          <cell r="E601" t="str">
            <v>0008391</v>
          </cell>
          <cell r="F601" t="str">
            <v>Cấn trừ công nợ</v>
          </cell>
          <cell r="G601" t="str">
            <v>Giò tai nấm hương 500g</v>
          </cell>
          <cell r="H601" t="str">
            <v>VINCOMHAIPHONG</v>
          </cell>
        </row>
        <row r="602">
          <cell r="E602" t="str">
            <v>0008391</v>
          </cell>
          <cell r="F602" t="str">
            <v>Cấn trừ công nợ</v>
          </cell>
          <cell r="G602" t="str">
            <v>Mộc Nấm Hương 250g</v>
          </cell>
          <cell r="H602" t="str">
            <v>VINCOMHAIPHONG</v>
          </cell>
        </row>
        <row r="603">
          <cell r="E603" t="str">
            <v>0008417</v>
          </cell>
          <cell r="F603" t="str">
            <v>Cấn trừ công nợ</v>
          </cell>
          <cell r="G603" t="str">
            <v>Tai heo muối 200g</v>
          </cell>
          <cell r="H603" t="str">
            <v>VINCOMHAIPHONG</v>
          </cell>
        </row>
        <row r="604">
          <cell r="E604" t="str">
            <v>0008428</v>
          </cell>
          <cell r="F604" t="str">
            <v>Cấn trừ công nợ</v>
          </cell>
          <cell r="G604" t="str">
            <v>Tai heo muối 200g</v>
          </cell>
          <cell r="H604" t="str">
            <v>VINCOMHAIPHONG</v>
          </cell>
        </row>
        <row r="605">
          <cell r="E605" t="str">
            <v>0008662</v>
          </cell>
          <cell r="F605" t="str">
            <v>Cấn trừ công nợ</v>
          </cell>
          <cell r="G605" t="str">
            <v>Bắp bò muối 200g</v>
          </cell>
          <cell r="H605" t="str">
            <v>VINCOMHALONG</v>
          </cell>
        </row>
        <row r="606">
          <cell r="E606" t="str">
            <v>0008662</v>
          </cell>
          <cell r="F606" t="str">
            <v>Cấn trừ công nợ</v>
          </cell>
          <cell r="G606" t="str">
            <v>Tai heo muối 200g</v>
          </cell>
          <cell r="H606" t="str">
            <v>VINCOMHALONG</v>
          </cell>
        </row>
        <row r="607">
          <cell r="E607" t="str">
            <v>0008665</v>
          </cell>
          <cell r="F607" t="str">
            <v>Cấn trừ công nợ</v>
          </cell>
          <cell r="G607" t="str">
            <v>Giò Tai Lưỡi Xào 250g</v>
          </cell>
          <cell r="H607" t="str">
            <v>VINCOMHALONG</v>
          </cell>
        </row>
        <row r="608">
          <cell r="E608" t="str">
            <v>0008665</v>
          </cell>
          <cell r="F608" t="str">
            <v>Cấn trừ công nợ</v>
          </cell>
          <cell r="G608" t="str">
            <v>Tai heo muối 200g</v>
          </cell>
          <cell r="H608" t="str">
            <v>VINCOMHALONG</v>
          </cell>
        </row>
        <row r="609">
          <cell r="E609" t="str">
            <v>0008676</v>
          </cell>
          <cell r="F609" t="str">
            <v>Cấn trừ công nợ</v>
          </cell>
          <cell r="G609" t="str">
            <v>Mộc Nấm Hương 250g</v>
          </cell>
          <cell r="H609" t="str">
            <v>VINCOMHALONG</v>
          </cell>
        </row>
        <row r="610">
          <cell r="E610" t="str">
            <v>0008690</v>
          </cell>
          <cell r="F610" t="str">
            <v>Cấn trừ công nợ</v>
          </cell>
          <cell r="G610" t="str">
            <v>Gà muối 500g</v>
          </cell>
          <cell r="H610" t="str">
            <v>VINCOMHALONG</v>
          </cell>
        </row>
        <row r="611">
          <cell r="E611" t="str">
            <v>0008699</v>
          </cell>
          <cell r="F611" t="str">
            <v>Cấn trừ công nợ</v>
          </cell>
          <cell r="G611" t="str">
            <v>Chân gà sốt cay 400g</v>
          </cell>
          <cell r="H611" t="str">
            <v>VINCOMHALONG</v>
          </cell>
        </row>
        <row r="612">
          <cell r="E612" t="str">
            <v>0008714</v>
          </cell>
          <cell r="F612" t="str">
            <v>Cấn trừ công nợ</v>
          </cell>
          <cell r="G612" t="str">
            <v>Bắp bò muối 200g</v>
          </cell>
          <cell r="H612" t="str">
            <v>VINCOMHALONG</v>
          </cell>
        </row>
        <row r="613">
          <cell r="E613" t="str">
            <v>0008729</v>
          </cell>
          <cell r="F613" t="str">
            <v>Cấn trừ công nợ</v>
          </cell>
          <cell r="G613" t="str">
            <v>Gà muối 500g</v>
          </cell>
          <cell r="H613" t="str">
            <v>VINCOMHALONG</v>
          </cell>
        </row>
        <row r="614">
          <cell r="E614" t="str">
            <v>0008729</v>
          </cell>
          <cell r="F614" t="str">
            <v>Cấn trừ công nợ</v>
          </cell>
          <cell r="G614" t="str">
            <v>Giò Tai Lưỡi Xào 250g</v>
          </cell>
          <cell r="H614" t="str">
            <v>VINCOMHALONG</v>
          </cell>
        </row>
        <row r="615">
          <cell r="E615" t="str">
            <v>0008729</v>
          </cell>
          <cell r="F615" t="str">
            <v>Cấn trừ công nợ</v>
          </cell>
          <cell r="G615" t="str">
            <v>Mộc Nấm Hương 250g</v>
          </cell>
          <cell r="H615" t="str">
            <v>VINCOMHALONG</v>
          </cell>
        </row>
        <row r="616">
          <cell r="E616" t="str">
            <v>0008729</v>
          </cell>
          <cell r="F616" t="str">
            <v>Cấn trừ công nợ</v>
          </cell>
          <cell r="G616" t="str">
            <v>Tai heo muối 200g</v>
          </cell>
          <cell r="H616" t="str">
            <v>VINCOMHALONG</v>
          </cell>
        </row>
        <row r="617">
          <cell r="E617" t="str">
            <v>0008746</v>
          </cell>
          <cell r="F617" t="str">
            <v>Cấn trừ công nợ</v>
          </cell>
          <cell r="G617" t="str">
            <v>Mộc Nấm Hương 250g</v>
          </cell>
          <cell r="H617" t="str">
            <v>VINCOMHALONG</v>
          </cell>
        </row>
        <row r="618">
          <cell r="E618" t="str">
            <v>0008771</v>
          </cell>
          <cell r="F618" t="str">
            <v>Cấn trừ công nợ</v>
          </cell>
          <cell r="G618" t="str">
            <v>Mộc Nấm Hương 250g</v>
          </cell>
          <cell r="H618" t="str">
            <v>VINCOMHALONG</v>
          </cell>
        </row>
        <row r="619">
          <cell r="E619" t="str">
            <v>0008780</v>
          </cell>
          <cell r="F619" t="str">
            <v>Cấn trừ công nợ</v>
          </cell>
          <cell r="G619" t="str">
            <v>Giò Tai Lưỡi Xào 250g</v>
          </cell>
          <cell r="H619" t="str">
            <v>VINCOMHALONG</v>
          </cell>
        </row>
        <row r="620">
          <cell r="E620" t="str">
            <v>0008783</v>
          </cell>
          <cell r="F620" t="str">
            <v>Cấn trừ công nợ</v>
          </cell>
          <cell r="G620" t="str">
            <v>Mộc Nấm Hương 250g</v>
          </cell>
          <cell r="H620" t="str">
            <v>VINCOMHALONG</v>
          </cell>
        </row>
        <row r="621">
          <cell r="E621" t="str">
            <v>0008800</v>
          </cell>
          <cell r="F621" t="str">
            <v>Cấn trừ công nợ</v>
          </cell>
          <cell r="G621" t="str">
            <v>Giò tai nấm hương 500g</v>
          </cell>
          <cell r="H621" t="str">
            <v>VINCOMHALONG</v>
          </cell>
        </row>
        <row r="622">
          <cell r="E622" t="str">
            <v>0008803</v>
          </cell>
          <cell r="F622" t="str">
            <v>Cấn trừ công nợ</v>
          </cell>
          <cell r="G622" t="str">
            <v>Chân gà sốt cay 400g</v>
          </cell>
          <cell r="H622" t="str">
            <v>VINCOMHALONG</v>
          </cell>
        </row>
        <row r="623">
          <cell r="E623" t="str">
            <v>0015218</v>
          </cell>
          <cell r="F623" t="str">
            <v>Cấn trừ công nợ</v>
          </cell>
          <cell r="G623" t="str">
            <v>Chả cốm 300g</v>
          </cell>
          <cell r="H623" t="str">
            <v>VINCOMDANANG</v>
          </cell>
        </row>
        <row r="624">
          <cell r="E624" t="str">
            <v>0038754</v>
          </cell>
          <cell r="F624" t="str">
            <v>Cấn trừ công nợ</v>
          </cell>
          <cell r="G624" t="str">
            <v>Bắp bò muối 200g</v>
          </cell>
          <cell r="H624" t="str">
            <v>VINCOMHOCHIMINH</v>
          </cell>
        </row>
        <row r="625">
          <cell r="E625" t="str">
            <v>0038754</v>
          </cell>
          <cell r="F625" t="str">
            <v>Cấn trừ công nợ</v>
          </cell>
          <cell r="G625" t="str">
            <v>Chân giò heo muối 300g</v>
          </cell>
          <cell r="H625" t="str">
            <v>VINCOMHOCHIMINH</v>
          </cell>
        </row>
        <row r="626">
          <cell r="E626" t="str">
            <v>0038754</v>
          </cell>
          <cell r="F626" t="str">
            <v>Cấn trừ công nợ</v>
          </cell>
          <cell r="G626" t="str">
            <v>Gà muối 500g</v>
          </cell>
          <cell r="H626" t="str">
            <v>VINCOMHOCHIMINH</v>
          </cell>
        </row>
        <row r="627">
          <cell r="E627" t="str">
            <v>0038754</v>
          </cell>
          <cell r="F627" t="str">
            <v>Cấn trừ công nợ</v>
          </cell>
          <cell r="G627" t="str">
            <v>Giò Tai Lưỡi Xào 250g</v>
          </cell>
          <cell r="H627" t="str">
            <v>VINCOMHOCHIMINH</v>
          </cell>
        </row>
        <row r="628">
          <cell r="E628" t="str">
            <v>0110935</v>
          </cell>
          <cell r="F628" t="str">
            <v>Cấn trừ công nợ</v>
          </cell>
          <cell r="G628" t="str">
            <v>Gà muối 500g</v>
          </cell>
          <cell r="H628" t="str">
            <v>VINCOMHANOI</v>
          </cell>
        </row>
        <row r="629">
          <cell r="E629" t="str">
            <v>0110960</v>
          </cell>
          <cell r="F629" t="str">
            <v>Cấn trừ công nợ</v>
          </cell>
          <cell r="G629" t="str">
            <v>Gà muối 500g</v>
          </cell>
          <cell r="H629" t="str">
            <v>VINCOMHANOI</v>
          </cell>
        </row>
        <row r="630">
          <cell r="E630" t="str">
            <v>0110960</v>
          </cell>
          <cell r="F630" t="str">
            <v>Cấn trừ công nợ</v>
          </cell>
          <cell r="G630" t="str">
            <v>Chả lụa 500g</v>
          </cell>
          <cell r="H630" t="str">
            <v>VINCOMHANOI</v>
          </cell>
        </row>
        <row r="631">
          <cell r="E631" t="str">
            <v>0110960</v>
          </cell>
          <cell r="F631" t="str">
            <v>Cấn trừ công nợ</v>
          </cell>
          <cell r="G631" t="str">
            <v>Giò tai nấm hương 500g</v>
          </cell>
          <cell r="H631" t="str">
            <v>VINCOMHANOI</v>
          </cell>
        </row>
        <row r="632">
          <cell r="E632" t="str">
            <v>0110961</v>
          </cell>
          <cell r="F632" t="str">
            <v>Cấn trừ công nợ</v>
          </cell>
          <cell r="G632" t="str">
            <v>Mực lá câu làm sạch 450g</v>
          </cell>
          <cell r="H632" t="str">
            <v>VINCOMHANOI</v>
          </cell>
        </row>
        <row r="633">
          <cell r="E633" t="str">
            <v>0110967</v>
          </cell>
          <cell r="F633" t="str">
            <v>Cấn trừ công nợ</v>
          </cell>
          <cell r="G633" t="str">
            <v>Gà muối 500g</v>
          </cell>
          <cell r="H633" t="str">
            <v>VINCOMHANOI</v>
          </cell>
        </row>
        <row r="634">
          <cell r="E634" t="str">
            <v>0110979</v>
          </cell>
          <cell r="F634" t="str">
            <v>Cấn trừ công nợ</v>
          </cell>
          <cell r="G634" t="str">
            <v>Giò Tai Lưỡi Xào 250g</v>
          </cell>
          <cell r="H634" t="str">
            <v>VINCOMHANOI</v>
          </cell>
        </row>
        <row r="635">
          <cell r="E635" t="str">
            <v>0110979</v>
          </cell>
          <cell r="F635" t="str">
            <v>Cấn trừ công nợ</v>
          </cell>
          <cell r="G635" t="str">
            <v>Gà muối 500g</v>
          </cell>
          <cell r="H635" t="str">
            <v>VINCOMHANOI</v>
          </cell>
        </row>
        <row r="636">
          <cell r="E636" t="str">
            <v>0111009</v>
          </cell>
          <cell r="F636" t="str">
            <v>Cấn trừ công nợ</v>
          </cell>
          <cell r="G636" t="str">
            <v>Bắp bò muối 200g</v>
          </cell>
          <cell r="H636" t="str">
            <v>VINCOMHANOI</v>
          </cell>
        </row>
        <row r="637">
          <cell r="E637" t="str">
            <v>0111009</v>
          </cell>
          <cell r="F637" t="str">
            <v>Cấn trừ công nợ</v>
          </cell>
          <cell r="G637" t="str">
            <v>Gà muối 500g</v>
          </cell>
          <cell r="H637" t="str">
            <v>VINCOMHANOI</v>
          </cell>
        </row>
        <row r="638">
          <cell r="E638" t="str">
            <v>0111012</v>
          </cell>
          <cell r="F638" t="str">
            <v>Cấn trừ công nợ</v>
          </cell>
          <cell r="G638" t="str">
            <v>Chân giò heo muối 300g</v>
          </cell>
          <cell r="H638" t="str">
            <v>VINCOMHANOI</v>
          </cell>
        </row>
        <row r="639">
          <cell r="E639" t="str">
            <v>0111029</v>
          </cell>
          <cell r="F639" t="str">
            <v>Cấn trừ công nợ</v>
          </cell>
          <cell r="G639" t="str">
            <v>Bắp bò muối 200g</v>
          </cell>
          <cell r="H639" t="str">
            <v>VINCOMHANOI</v>
          </cell>
        </row>
        <row r="640">
          <cell r="E640" t="str">
            <v>0111035</v>
          </cell>
          <cell r="F640" t="str">
            <v>Cấn trừ công nợ</v>
          </cell>
          <cell r="G640" t="str">
            <v>Bắp bò muối 200g</v>
          </cell>
          <cell r="H640" t="str">
            <v>VINCOMHANOI</v>
          </cell>
        </row>
        <row r="641">
          <cell r="E641" t="str">
            <v>0111043</v>
          </cell>
          <cell r="F641" t="str">
            <v>Cấn trừ công nợ</v>
          </cell>
          <cell r="G641" t="str">
            <v>Gà muối 500g</v>
          </cell>
          <cell r="H641" t="str">
            <v>VINCOMHANOI</v>
          </cell>
        </row>
        <row r="642">
          <cell r="E642" t="str">
            <v>0111043</v>
          </cell>
          <cell r="F642" t="str">
            <v>Cấn trừ công nợ</v>
          </cell>
          <cell r="G642" t="str">
            <v>Giò lụa 250g</v>
          </cell>
          <cell r="H642" t="str">
            <v>VINCOMHANOI</v>
          </cell>
        </row>
        <row r="643">
          <cell r="E643" t="str">
            <v>0111047</v>
          </cell>
          <cell r="F643" t="str">
            <v>Cấn trừ công nợ</v>
          </cell>
          <cell r="G643" t="str">
            <v>Đùi gà sốt cay 500g</v>
          </cell>
          <cell r="H643" t="str">
            <v>VINCOMHANOI</v>
          </cell>
        </row>
        <row r="644">
          <cell r="E644" t="str">
            <v>0111051</v>
          </cell>
          <cell r="F644" t="str">
            <v>Cấn trừ công nợ</v>
          </cell>
          <cell r="G644" t="str">
            <v>Gà muối 500g</v>
          </cell>
          <cell r="H644" t="str">
            <v>VINCOMHANOI</v>
          </cell>
        </row>
        <row r="645">
          <cell r="E645" t="str">
            <v>0111060</v>
          </cell>
          <cell r="F645" t="str">
            <v>Cấn trừ công nợ</v>
          </cell>
          <cell r="G645" t="str">
            <v>Chân giò heo muối 300g</v>
          </cell>
          <cell r="H645" t="str">
            <v>VINCOMHANOI</v>
          </cell>
        </row>
        <row r="646">
          <cell r="E646" t="str">
            <v>0111061</v>
          </cell>
          <cell r="F646" t="str">
            <v>Cấn trừ công nợ</v>
          </cell>
          <cell r="G646" t="str">
            <v>Tôm mũ ni bỏ đầu 450g</v>
          </cell>
          <cell r="H646" t="str">
            <v>VINCOMHANOI</v>
          </cell>
        </row>
        <row r="647">
          <cell r="E647" t="str">
            <v>0111061</v>
          </cell>
          <cell r="F647" t="str">
            <v>Cấn trừ công nợ</v>
          </cell>
          <cell r="G647" t="str">
            <v>Mực lá câu làm sạch 450g</v>
          </cell>
          <cell r="H647" t="str">
            <v>VINCOMHANOI</v>
          </cell>
        </row>
        <row r="648">
          <cell r="E648" t="str">
            <v>0111065</v>
          </cell>
          <cell r="F648" t="str">
            <v>Cấn trừ công nợ</v>
          </cell>
          <cell r="G648" t="str">
            <v>Gà muối 500g</v>
          </cell>
          <cell r="H648" t="str">
            <v>VINCOMHANOI</v>
          </cell>
        </row>
        <row r="649">
          <cell r="E649" t="str">
            <v>0111069</v>
          </cell>
          <cell r="F649" t="str">
            <v>Cấn trừ công nợ</v>
          </cell>
          <cell r="G649" t="str">
            <v>Gà muối 500g</v>
          </cell>
          <cell r="H649" t="str">
            <v>VINCOMHANOI</v>
          </cell>
        </row>
        <row r="650">
          <cell r="E650" t="str">
            <v>0111069</v>
          </cell>
          <cell r="F650" t="str">
            <v>Cấn trừ công nợ</v>
          </cell>
          <cell r="G650" t="str">
            <v>Bắp bò muối 200g</v>
          </cell>
          <cell r="H650" t="str">
            <v>VINCOMHANOI</v>
          </cell>
        </row>
        <row r="651">
          <cell r="E651" t="str">
            <v>0111099</v>
          </cell>
          <cell r="F651" t="str">
            <v>Cấn trừ công nợ</v>
          </cell>
          <cell r="G651" t="str">
            <v>Bắp bò muối 200g</v>
          </cell>
          <cell r="H651" t="str">
            <v>VINCOMHANOI</v>
          </cell>
        </row>
        <row r="652">
          <cell r="E652" t="str">
            <v>0111123</v>
          </cell>
          <cell r="F652" t="str">
            <v>Cấn trừ công nợ</v>
          </cell>
          <cell r="G652" t="str">
            <v>Chân giò heo muối 300g</v>
          </cell>
          <cell r="H652" t="str">
            <v>VINCOMHANOI</v>
          </cell>
        </row>
        <row r="653">
          <cell r="E653" t="str">
            <v>0111160</v>
          </cell>
          <cell r="F653" t="str">
            <v>Cấn trừ công nợ</v>
          </cell>
          <cell r="G653" t="str">
            <v>Gà muối 500g</v>
          </cell>
          <cell r="H653" t="str">
            <v>VINCOMHANOI</v>
          </cell>
        </row>
        <row r="654">
          <cell r="E654" t="str">
            <v>0111162</v>
          </cell>
          <cell r="F654" t="str">
            <v>Cấn trừ công nợ</v>
          </cell>
          <cell r="G654" t="str">
            <v>Gà muối 500g</v>
          </cell>
          <cell r="H654" t="str">
            <v>VINCOMHANOI</v>
          </cell>
        </row>
        <row r="655">
          <cell r="E655" t="str">
            <v>0111168</v>
          </cell>
          <cell r="F655" t="str">
            <v>Cấn trừ công nợ</v>
          </cell>
          <cell r="G655" t="str">
            <v>Mực lá câu làm sạch 450g</v>
          </cell>
          <cell r="H655" t="str">
            <v>VINCOMHANOI</v>
          </cell>
        </row>
        <row r="656">
          <cell r="E656" t="str">
            <v>0111195</v>
          </cell>
          <cell r="F656" t="str">
            <v>Cấn trừ công nợ</v>
          </cell>
          <cell r="G656" t="str">
            <v>Gà muối 500g</v>
          </cell>
          <cell r="H656" t="str">
            <v>VINCOMHANOI</v>
          </cell>
        </row>
        <row r="657">
          <cell r="E657" t="str">
            <v>0111224</v>
          </cell>
          <cell r="F657" t="str">
            <v>Cấn trừ công nợ</v>
          </cell>
          <cell r="G657" t="str">
            <v>Mộc Nấm Hương 250g</v>
          </cell>
          <cell r="H657" t="str">
            <v>VINCOMHANOI</v>
          </cell>
        </row>
        <row r="658">
          <cell r="E658" t="str">
            <v>0111230</v>
          </cell>
          <cell r="F658" t="str">
            <v>Cấn trừ công nợ</v>
          </cell>
          <cell r="G658" t="str">
            <v>Mực lá câu làm sạch 450g</v>
          </cell>
          <cell r="H658" t="str">
            <v>VINCOMHANOI</v>
          </cell>
        </row>
        <row r="659">
          <cell r="E659" t="str">
            <v>0111240</v>
          </cell>
          <cell r="F659" t="str">
            <v>Cấn trừ công nợ</v>
          </cell>
          <cell r="G659" t="str">
            <v>Mộc Nấm Hương 250g</v>
          </cell>
          <cell r="H659" t="str">
            <v>VINCOMHANOI</v>
          </cell>
        </row>
        <row r="660">
          <cell r="E660" t="str">
            <v>0111245</v>
          </cell>
          <cell r="F660" t="str">
            <v>Cấn trừ công nợ</v>
          </cell>
          <cell r="G660" t="str">
            <v>Đùi gà sốt cay 500g</v>
          </cell>
          <cell r="H660" t="str">
            <v>VINCOMHANOI</v>
          </cell>
        </row>
        <row r="661">
          <cell r="E661" t="str">
            <v>0111246</v>
          </cell>
          <cell r="F661" t="str">
            <v>Cấn trừ công nợ</v>
          </cell>
          <cell r="G661" t="str">
            <v>Đùi gà sốt cay 500g</v>
          </cell>
          <cell r="H661" t="str">
            <v>VINCOMHANOI</v>
          </cell>
        </row>
        <row r="662">
          <cell r="E662" t="str">
            <v>0111252</v>
          </cell>
          <cell r="F662" t="str">
            <v>Cấn trừ công nợ</v>
          </cell>
          <cell r="G662" t="str">
            <v>Gà muối 500g</v>
          </cell>
          <cell r="H662" t="str">
            <v>VINCOMHANOI</v>
          </cell>
        </row>
        <row r="663">
          <cell r="E663" t="str">
            <v>0111261</v>
          </cell>
          <cell r="F663" t="str">
            <v>Cấn trừ công nợ</v>
          </cell>
          <cell r="G663" t="str">
            <v>Mộc Nấm Hương 250g</v>
          </cell>
          <cell r="H663" t="str">
            <v>VINCOMHANOI</v>
          </cell>
        </row>
        <row r="664">
          <cell r="E664" t="str">
            <v>0111261</v>
          </cell>
          <cell r="F664" t="str">
            <v>Cấn trừ công nợ</v>
          </cell>
          <cell r="G664" t="str">
            <v>Gà muối 500g</v>
          </cell>
          <cell r="H664" t="str">
            <v>VINCOMHANOI</v>
          </cell>
        </row>
        <row r="665">
          <cell r="E665" t="str">
            <v>0111281</v>
          </cell>
          <cell r="F665" t="str">
            <v>Cấn trừ công nợ</v>
          </cell>
          <cell r="G665" t="str">
            <v>Giò Tai Lưỡi Xào 250g</v>
          </cell>
          <cell r="H665" t="str">
            <v>VINCOMHANOI</v>
          </cell>
        </row>
        <row r="666">
          <cell r="E666" t="str">
            <v>0111291</v>
          </cell>
          <cell r="F666" t="str">
            <v>Cấn trừ công nợ</v>
          </cell>
          <cell r="G666" t="str">
            <v>Chả giò phô mai ghẹ 250g</v>
          </cell>
          <cell r="H666" t="str">
            <v>VINCOMHANOI</v>
          </cell>
        </row>
        <row r="667">
          <cell r="E667" t="str">
            <v>0111325</v>
          </cell>
          <cell r="F667" t="str">
            <v>Cấn trừ công nợ</v>
          </cell>
          <cell r="G667" t="str">
            <v>Gà muối 500g</v>
          </cell>
          <cell r="H667" t="str">
            <v>VINCOMHANOI</v>
          </cell>
        </row>
        <row r="668">
          <cell r="E668" t="str">
            <v>0111345</v>
          </cell>
          <cell r="F668" t="str">
            <v>Cấn trừ công nợ</v>
          </cell>
          <cell r="G668" t="str">
            <v>Gà muối 500g</v>
          </cell>
          <cell r="H668" t="str">
            <v>VINCOMHANOI</v>
          </cell>
        </row>
        <row r="669">
          <cell r="E669" t="str">
            <v>0111352</v>
          </cell>
          <cell r="F669" t="str">
            <v>Cấn trừ công nợ</v>
          </cell>
          <cell r="G669" t="str">
            <v>Tai heo muối 200g</v>
          </cell>
          <cell r="H669" t="str">
            <v>VINCOMHANOI</v>
          </cell>
        </row>
        <row r="670">
          <cell r="E670" t="str">
            <v>0111352</v>
          </cell>
          <cell r="F670" t="str">
            <v>Cấn trừ công nợ</v>
          </cell>
          <cell r="G670" t="str">
            <v>Gà muối 500g</v>
          </cell>
          <cell r="H670" t="str">
            <v>VINCOMHANOI</v>
          </cell>
        </row>
        <row r="671">
          <cell r="E671" t="str">
            <v>0111376</v>
          </cell>
          <cell r="F671" t="str">
            <v>Cấn trừ công nợ</v>
          </cell>
          <cell r="G671" t="str">
            <v>Chả cốm 300g</v>
          </cell>
          <cell r="H671" t="str">
            <v>VINCOMHANOI</v>
          </cell>
        </row>
        <row r="672">
          <cell r="E672" t="str">
            <v>0111393</v>
          </cell>
          <cell r="F672" t="str">
            <v>Cấn trừ công nợ</v>
          </cell>
          <cell r="G672" t="str">
            <v>Bắp bò muối 200g</v>
          </cell>
          <cell r="H672" t="str">
            <v>VINCOMHANOI</v>
          </cell>
        </row>
        <row r="673">
          <cell r="E673" t="str">
            <v>0111393</v>
          </cell>
          <cell r="F673" t="str">
            <v>Cấn trừ công nợ</v>
          </cell>
          <cell r="G673" t="str">
            <v>Gà muối 500g</v>
          </cell>
          <cell r="H673" t="str">
            <v>VINCOMHANOI</v>
          </cell>
        </row>
        <row r="674">
          <cell r="E674" t="str">
            <v>0111431</v>
          </cell>
          <cell r="F674" t="str">
            <v>Cấn trừ công nợ</v>
          </cell>
          <cell r="G674" t="str">
            <v>Gà muối 500g</v>
          </cell>
          <cell r="H674" t="str">
            <v>VINCOMHANOI</v>
          </cell>
        </row>
        <row r="675">
          <cell r="E675" t="str">
            <v>0111466</v>
          </cell>
          <cell r="F675" t="str">
            <v>Cấn trừ công nợ</v>
          </cell>
          <cell r="G675" t="str">
            <v>Giò Tai Lưỡi Xào 250g</v>
          </cell>
          <cell r="H675" t="str">
            <v>VINCOMHANOI</v>
          </cell>
        </row>
        <row r="676">
          <cell r="E676" t="str">
            <v>0111473</v>
          </cell>
          <cell r="F676" t="str">
            <v>Cấn trừ công nợ</v>
          </cell>
          <cell r="G676" t="str">
            <v>Giò sụn gà 250g</v>
          </cell>
          <cell r="H676" t="str">
            <v>VINCOMHANOI</v>
          </cell>
        </row>
        <row r="677">
          <cell r="E677" t="str">
            <v>0111489</v>
          </cell>
          <cell r="F677" t="str">
            <v>Cấn trừ công nợ</v>
          </cell>
          <cell r="G677" t="str">
            <v>Mực lá câu làm sạch 450g</v>
          </cell>
          <cell r="H677" t="str">
            <v>VINCOMHANOI</v>
          </cell>
        </row>
        <row r="678">
          <cell r="E678" t="str">
            <v>0111590</v>
          </cell>
          <cell r="F678" t="str">
            <v>Cấn trừ công nợ</v>
          </cell>
          <cell r="G678" t="str">
            <v>Mực lá câu làm sạch 450g</v>
          </cell>
          <cell r="H678" t="str">
            <v>VINCOMHANOI</v>
          </cell>
        </row>
        <row r="679">
          <cell r="E679" t="str">
            <v>0111595</v>
          </cell>
          <cell r="F679" t="str">
            <v>Cấn trừ công nợ</v>
          </cell>
          <cell r="G679" t="str">
            <v>Bắp bò muối 200g</v>
          </cell>
          <cell r="H679" t="str">
            <v>VINCOMHANOI</v>
          </cell>
        </row>
        <row r="680">
          <cell r="E680" t="str">
            <v>0111609</v>
          </cell>
          <cell r="F680" t="str">
            <v>Cấn trừ công nợ</v>
          </cell>
          <cell r="G680" t="str">
            <v>Bắp bò muối 200g</v>
          </cell>
          <cell r="H680" t="str">
            <v>VINCOMHANOI</v>
          </cell>
        </row>
        <row r="681">
          <cell r="E681" t="str">
            <v>0111630</v>
          </cell>
          <cell r="F681" t="str">
            <v>Cấn trừ công nợ</v>
          </cell>
          <cell r="G681" t="str">
            <v>Gà muối 500g</v>
          </cell>
          <cell r="H681" t="str">
            <v>VINCOMHANOI</v>
          </cell>
        </row>
        <row r="682">
          <cell r="E682" t="str">
            <v>0111630</v>
          </cell>
          <cell r="F682" t="str">
            <v>Cấn trừ công nợ</v>
          </cell>
          <cell r="G682" t="str">
            <v>Giò Tai Lưỡi Xào 250g</v>
          </cell>
          <cell r="H682" t="str">
            <v>VINCOMHANOI</v>
          </cell>
        </row>
        <row r="683">
          <cell r="E683" t="str">
            <v>0111644</v>
          </cell>
          <cell r="F683" t="str">
            <v>Cấn trừ công nợ</v>
          </cell>
          <cell r="G683" t="str">
            <v>Mực lá câu làm sạch 450g</v>
          </cell>
          <cell r="H683" t="str">
            <v>VINCOMHANOI</v>
          </cell>
        </row>
        <row r="684">
          <cell r="E684" t="str">
            <v>0111646</v>
          </cell>
          <cell r="F684" t="str">
            <v>Cấn trừ công nợ</v>
          </cell>
          <cell r="G684" t="str">
            <v>Đùi gà sốt cay 500g</v>
          </cell>
          <cell r="H684" t="str">
            <v>VINCOMHANOI</v>
          </cell>
        </row>
        <row r="685">
          <cell r="E685" t="str">
            <v>0111656</v>
          </cell>
          <cell r="F685" t="str">
            <v>Cấn trừ công nợ</v>
          </cell>
          <cell r="G685" t="str">
            <v>Gà muối 500g</v>
          </cell>
          <cell r="H685" t="str">
            <v>VINCOMHANOI</v>
          </cell>
        </row>
        <row r="686">
          <cell r="E686" t="str">
            <v>0111656</v>
          </cell>
          <cell r="F686" t="str">
            <v>Cấn trừ công nợ</v>
          </cell>
          <cell r="G686" t="str">
            <v>Bắp bò muối 200g</v>
          </cell>
          <cell r="H686" t="str">
            <v>VINCOMHANOI</v>
          </cell>
        </row>
        <row r="687">
          <cell r="E687" t="str">
            <v>0111669</v>
          </cell>
          <cell r="F687" t="str">
            <v>Cấn trừ công nợ</v>
          </cell>
          <cell r="G687" t="str">
            <v>Giò Tai Lưỡi Xào 250g</v>
          </cell>
          <cell r="H687" t="str">
            <v>VINCOMHANOI</v>
          </cell>
        </row>
        <row r="688">
          <cell r="E688" t="str">
            <v>0111670</v>
          </cell>
          <cell r="F688" t="str">
            <v>Cấn trừ công nợ</v>
          </cell>
          <cell r="G688" t="str">
            <v>Bắp bò muối 200g</v>
          </cell>
          <cell r="H688" t="str">
            <v>VINCOMHANOI</v>
          </cell>
        </row>
        <row r="689">
          <cell r="E689" t="str">
            <v>0111680</v>
          </cell>
          <cell r="F689" t="str">
            <v>Cấn trừ công nợ</v>
          </cell>
          <cell r="G689" t="str">
            <v>Gà muối 500g</v>
          </cell>
          <cell r="H689" t="str">
            <v>VINCOMHANOI</v>
          </cell>
        </row>
        <row r="690">
          <cell r="E690" t="str">
            <v>0111740</v>
          </cell>
          <cell r="F690" t="str">
            <v>Cấn trừ công nợ</v>
          </cell>
          <cell r="G690" t="str">
            <v>Gà muối 500g</v>
          </cell>
          <cell r="H690" t="str">
            <v>VINCOMHANOI</v>
          </cell>
        </row>
        <row r="691">
          <cell r="E691" t="str">
            <v>0111740</v>
          </cell>
          <cell r="F691" t="str">
            <v>Cấn trừ công nợ</v>
          </cell>
          <cell r="G691" t="str">
            <v>Giò tai nấm hương 500g</v>
          </cell>
          <cell r="H691" t="str">
            <v>VINCOMHANOI</v>
          </cell>
        </row>
        <row r="692">
          <cell r="E692" t="str">
            <v>0111751</v>
          </cell>
          <cell r="F692" t="str">
            <v>Cấn trừ công nợ</v>
          </cell>
          <cell r="G692" t="str">
            <v>Chả lụa 500g</v>
          </cell>
          <cell r="H692" t="str">
            <v>VINCOMHANOI</v>
          </cell>
        </row>
        <row r="693">
          <cell r="E693" t="str">
            <v>0111780</v>
          </cell>
          <cell r="F693" t="str">
            <v>Cấn trừ công nợ</v>
          </cell>
          <cell r="G693" t="str">
            <v>Bắp bò muối 200g</v>
          </cell>
          <cell r="H693" t="str">
            <v>VINCOMHANOI</v>
          </cell>
        </row>
        <row r="694">
          <cell r="E694" t="str">
            <v>0111780</v>
          </cell>
          <cell r="F694" t="str">
            <v>Cấn trừ công nợ</v>
          </cell>
          <cell r="G694" t="str">
            <v>Giò Tai Lưỡi Xào 250g</v>
          </cell>
          <cell r="H694" t="str">
            <v>VINCOMHANOI</v>
          </cell>
        </row>
        <row r="695">
          <cell r="E695" t="str">
            <v>0111780</v>
          </cell>
          <cell r="F695" t="str">
            <v>Cấn trừ công nợ</v>
          </cell>
          <cell r="G695" t="str">
            <v>Giò tai nấm hương 500g</v>
          </cell>
          <cell r="H695" t="str">
            <v>VINCOMHANOI</v>
          </cell>
        </row>
        <row r="696">
          <cell r="E696" t="str">
            <v>0111784</v>
          </cell>
          <cell r="F696" t="str">
            <v>Cấn trừ công nợ</v>
          </cell>
          <cell r="G696" t="str">
            <v>Tai heo muối 200g</v>
          </cell>
          <cell r="H696" t="str">
            <v>VINCOMHANOI</v>
          </cell>
        </row>
        <row r="697">
          <cell r="E697" t="str">
            <v>0111790</v>
          </cell>
          <cell r="F697" t="str">
            <v>Cấn trừ công nợ</v>
          </cell>
          <cell r="G697" t="str">
            <v>Tai heo muối 200g</v>
          </cell>
          <cell r="H697" t="str">
            <v>VINCOMHANOI</v>
          </cell>
        </row>
        <row r="698">
          <cell r="E698" t="str">
            <v>0111790</v>
          </cell>
          <cell r="F698" t="str">
            <v>Cấn trừ công nợ</v>
          </cell>
          <cell r="G698" t="str">
            <v>Chả cốm 300g</v>
          </cell>
          <cell r="H698" t="str">
            <v>VINCOMHANOI</v>
          </cell>
        </row>
        <row r="699">
          <cell r="E699" t="str">
            <v>0111790</v>
          </cell>
          <cell r="F699" t="str">
            <v>Cấn trừ công nợ</v>
          </cell>
          <cell r="G699" t="str">
            <v>Chân gà sốt cay 400g</v>
          </cell>
          <cell r="H699" t="str">
            <v>VINCOMHANOI</v>
          </cell>
        </row>
        <row r="700">
          <cell r="E700" t="str">
            <v>0111790</v>
          </cell>
          <cell r="F700" t="str">
            <v>Cấn trừ công nợ</v>
          </cell>
          <cell r="G700" t="str">
            <v>Đùi gà sốt cay 500g</v>
          </cell>
          <cell r="H700" t="str">
            <v>VINCOMHANOI</v>
          </cell>
        </row>
        <row r="701">
          <cell r="E701" t="str">
            <v>0111832</v>
          </cell>
          <cell r="F701" t="str">
            <v>Cấn trừ công nợ</v>
          </cell>
          <cell r="G701" t="str">
            <v>Gà muối 500g</v>
          </cell>
          <cell r="H701" t="str">
            <v>VINCOMHANOI</v>
          </cell>
        </row>
        <row r="702">
          <cell r="E702" t="str">
            <v>0111866</v>
          </cell>
          <cell r="F702" t="str">
            <v>Cấn trừ công nợ</v>
          </cell>
          <cell r="G702" t="str">
            <v>Giò Tai Lưỡi Xào 250g</v>
          </cell>
          <cell r="H702" t="str">
            <v>VINCOMHANOI</v>
          </cell>
        </row>
        <row r="703">
          <cell r="E703" t="str">
            <v>0111866</v>
          </cell>
          <cell r="F703" t="str">
            <v>Cấn trừ công nợ</v>
          </cell>
          <cell r="G703" t="str">
            <v>Gà muối 500g</v>
          </cell>
          <cell r="H703" t="str">
            <v>VINCOMHANOI</v>
          </cell>
        </row>
        <row r="704">
          <cell r="E704" t="str">
            <v>0111866</v>
          </cell>
          <cell r="F704" t="str">
            <v>Cấn trừ công nợ</v>
          </cell>
          <cell r="G704" t="str">
            <v>Chả nướng 300g</v>
          </cell>
          <cell r="H704" t="str">
            <v>VINCOMHANOI</v>
          </cell>
        </row>
        <row r="705">
          <cell r="E705" t="str">
            <v>0111930</v>
          </cell>
          <cell r="F705" t="str">
            <v>Cấn trừ công nợ</v>
          </cell>
          <cell r="G705" t="str">
            <v>Giò Tai Lưỡi Xào 250g</v>
          </cell>
          <cell r="H705" t="str">
            <v>VINCOMHANOI</v>
          </cell>
        </row>
        <row r="706">
          <cell r="E706" t="str">
            <v>0111930</v>
          </cell>
          <cell r="F706" t="str">
            <v>Cấn trừ công nợ</v>
          </cell>
          <cell r="G706" t="str">
            <v>Mộc Nấm Hương 250g</v>
          </cell>
          <cell r="H706" t="str">
            <v>VINCOMHANOI</v>
          </cell>
        </row>
        <row r="707">
          <cell r="E707" t="str">
            <v>0111930</v>
          </cell>
          <cell r="F707" t="str">
            <v>Cấn trừ công nợ</v>
          </cell>
          <cell r="G707" t="str">
            <v>Chả cốm 300g</v>
          </cell>
          <cell r="H707" t="str">
            <v>VINCOMHANOI</v>
          </cell>
        </row>
        <row r="708">
          <cell r="E708" t="str">
            <v>0111942</v>
          </cell>
          <cell r="F708" t="str">
            <v>Cấn trừ công nợ</v>
          </cell>
          <cell r="G708" t="str">
            <v>Mộc Nấm Hương 250g</v>
          </cell>
          <cell r="H708" t="str">
            <v>VINCOMHANOI</v>
          </cell>
        </row>
        <row r="709">
          <cell r="E709" t="str">
            <v>0112002</v>
          </cell>
          <cell r="F709" t="str">
            <v>Cấn trừ công nợ</v>
          </cell>
          <cell r="G709" t="str">
            <v>Chả cốm 300g</v>
          </cell>
          <cell r="H709" t="str">
            <v>VINCOMHANOI</v>
          </cell>
        </row>
        <row r="710">
          <cell r="E710" t="str">
            <v>0112033</v>
          </cell>
          <cell r="F710" t="str">
            <v>Cấn trừ công nợ</v>
          </cell>
          <cell r="G710" t="str">
            <v>Đùi gà sốt cay 500g</v>
          </cell>
          <cell r="H710" t="str">
            <v>VINCOMHANOI</v>
          </cell>
        </row>
        <row r="711">
          <cell r="E711" t="str">
            <v>0112040</v>
          </cell>
          <cell r="F711" t="str">
            <v>Cấn trừ công nợ</v>
          </cell>
          <cell r="G711" t="str">
            <v>Chân giò heo muối 300g</v>
          </cell>
          <cell r="H711" t="str">
            <v>VINCOMHANOI</v>
          </cell>
        </row>
        <row r="712">
          <cell r="E712" t="str">
            <v>0112048</v>
          </cell>
          <cell r="F712" t="str">
            <v>Cấn trừ công nợ</v>
          </cell>
          <cell r="G712" t="str">
            <v>Mực lá câu làm sạch 450g</v>
          </cell>
          <cell r="H712" t="str">
            <v>VINCOMHANOI</v>
          </cell>
        </row>
        <row r="713">
          <cell r="E713" t="str">
            <v>0112049</v>
          </cell>
          <cell r="F713" t="str">
            <v>Cấn trừ công nợ</v>
          </cell>
          <cell r="G713" t="str">
            <v>Gà muối 500g</v>
          </cell>
          <cell r="H713" t="str">
            <v>VINCOMHANOI</v>
          </cell>
        </row>
        <row r="714">
          <cell r="E714" t="str">
            <v>0112059</v>
          </cell>
          <cell r="F714" t="str">
            <v>Cấn trừ công nợ</v>
          </cell>
          <cell r="G714" t="str">
            <v>Mực lá câu làm sạch 450g</v>
          </cell>
          <cell r="H714" t="str">
            <v>VINCOMHANOI</v>
          </cell>
        </row>
        <row r="715">
          <cell r="E715" t="str">
            <v>0112059</v>
          </cell>
          <cell r="F715" t="str">
            <v>Cấn trừ công nợ</v>
          </cell>
          <cell r="G715" t="str">
            <v>Ghẹ farci 150g</v>
          </cell>
          <cell r="H715" t="str">
            <v>VINCOMHANOI</v>
          </cell>
        </row>
        <row r="716">
          <cell r="E716" t="str">
            <v>0112060</v>
          </cell>
          <cell r="F716" t="str">
            <v>Cấn trừ công nợ</v>
          </cell>
          <cell r="G716" t="str">
            <v>Bắp bò muối 200g</v>
          </cell>
          <cell r="H716" t="str">
            <v>VINCOMHANOI</v>
          </cell>
        </row>
        <row r="717">
          <cell r="E717" t="str">
            <v>0112066</v>
          </cell>
          <cell r="F717" t="str">
            <v>Cấn trừ công nợ</v>
          </cell>
          <cell r="G717" t="str">
            <v>Bắp bò muối 200g</v>
          </cell>
          <cell r="H717" t="str">
            <v>VINCOMHANOI</v>
          </cell>
        </row>
        <row r="718">
          <cell r="E718" t="str">
            <v>0112088</v>
          </cell>
          <cell r="F718" t="str">
            <v>Cấn trừ công nợ</v>
          </cell>
          <cell r="G718" t="str">
            <v>Gà muối 500g</v>
          </cell>
          <cell r="H718" t="str">
            <v>VINCOMHANOI</v>
          </cell>
        </row>
        <row r="719">
          <cell r="E719" t="str">
            <v>0112096</v>
          </cell>
          <cell r="F719" t="str">
            <v>Cấn trừ công nợ</v>
          </cell>
          <cell r="G719" t="str">
            <v>Chả cốm 300g</v>
          </cell>
          <cell r="H719" t="str">
            <v>VINCOMHANOI</v>
          </cell>
        </row>
        <row r="720">
          <cell r="E720" t="str">
            <v>0112096</v>
          </cell>
          <cell r="F720" t="str">
            <v>Cấn trừ công nợ</v>
          </cell>
          <cell r="G720" t="str">
            <v>Gà muối 500g</v>
          </cell>
          <cell r="H720" t="str">
            <v>VINCOMHANOI</v>
          </cell>
        </row>
        <row r="721">
          <cell r="E721" t="str">
            <v>0112096</v>
          </cell>
          <cell r="F721" t="str">
            <v>Cấn trừ công nợ</v>
          </cell>
          <cell r="G721" t="str">
            <v>Mộc Nấm Hương 250g</v>
          </cell>
          <cell r="H721" t="str">
            <v>VINCOMHANOI</v>
          </cell>
        </row>
        <row r="722">
          <cell r="E722" t="str">
            <v>0112125</v>
          </cell>
          <cell r="F722" t="str">
            <v>Cấn trừ công nợ</v>
          </cell>
          <cell r="G722" t="str">
            <v>Giò tai nấm hương 500g</v>
          </cell>
          <cell r="H722" t="str">
            <v>VINCOMHANOI</v>
          </cell>
        </row>
        <row r="723">
          <cell r="E723" t="str">
            <v>0112125</v>
          </cell>
          <cell r="F723" t="str">
            <v>Cấn trừ công nợ</v>
          </cell>
          <cell r="G723" t="str">
            <v>Giò Tai Lưỡi Xào 250g</v>
          </cell>
          <cell r="H723" t="str">
            <v>VINCOMHANOI</v>
          </cell>
        </row>
        <row r="724">
          <cell r="E724" t="str">
            <v>0112125</v>
          </cell>
          <cell r="F724" t="str">
            <v>Cấn trừ công nợ</v>
          </cell>
          <cell r="G724" t="str">
            <v>Gà muối 500g</v>
          </cell>
          <cell r="H724" t="str">
            <v>VINCOMHANOI</v>
          </cell>
        </row>
        <row r="725">
          <cell r="E725" t="str">
            <v>0112155</v>
          </cell>
          <cell r="F725" t="str">
            <v>Cấn trừ công nợ</v>
          </cell>
          <cell r="G725" t="str">
            <v>Bắp bò muối 200g</v>
          </cell>
          <cell r="H725" t="str">
            <v>VINCOMHANOI</v>
          </cell>
        </row>
        <row r="726">
          <cell r="E726" t="str">
            <v>0112155</v>
          </cell>
          <cell r="F726" t="str">
            <v>Cấn trừ công nợ</v>
          </cell>
          <cell r="G726" t="str">
            <v>Giò Tai Lưỡi Xào 250g</v>
          </cell>
          <cell r="H726" t="str">
            <v>VINCOMHANOI</v>
          </cell>
        </row>
        <row r="727">
          <cell r="E727" t="str">
            <v>0112155</v>
          </cell>
          <cell r="F727" t="str">
            <v>Cấn trừ công nợ</v>
          </cell>
          <cell r="G727" t="str">
            <v>Tai heo muối 200g</v>
          </cell>
          <cell r="H727" t="str">
            <v>VINCOMHANOI</v>
          </cell>
        </row>
        <row r="728">
          <cell r="E728" t="str">
            <v>0112155</v>
          </cell>
          <cell r="F728" t="str">
            <v>Cấn trừ công nợ</v>
          </cell>
          <cell r="G728" t="str">
            <v>Mộc Nấm Hương 250g</v>
          </cell>
          <cell r="H728" t="str">
            <v>VINCOMHANOI</v>
          </cell>
        </row>
        <row r="729">
          <cell r="E729" t="str">
            <v>0112166</v>
          </cell>
          <cell r="F729" t="str">
            <v>Cấn trừ công nợ</v>
          </cell>
          <cell r="G729" t="str">
            <v>Gà muối 500g</v>
          </cell>
          <cell r="H729" t="str">
            <v>VINCOMHANOI</v>
          </cell>
        </row>
        <row r="730">
          <cell r="E730" t="str">
            <v>0112166</v>
          </cell>
          <cell r="F730" t="str">
            <v>Cấn trừ công nợ</v>
          </cell>
          <cell r="G730" t="str">
            <v>Bắp bò muối 200g</v>
          </cell>
          <cell r="H730" t="str">
            <v>VINCOMHANOI</v>
          </cell>
        </row>
        <row r="731">
          <cell r="E731" t="str">
            <v>0112174</v>
          </cell>
          <cell r="F731" t="str">
            <v>Cấn trừ công nợ</v>
          </cell>
          <cell r="G731" t="str">
            <v>Chả lụa 500g</v>
          </cell>
          <cell r="H731" t="str">
            <v>VINCOMHANOI</v>
          </cell>
        </row>
        <row r="732">
          <cell r="E732" t="str">
            <v>0112174</v>
          </cell>
          <cell r="F732" t="str">
            <v>Cấn trừ công nợ</v>
          </cell>
          <cell r="G732" t="str">
            <v>Bắp bò muối 200g</v>
          </cell>
          <cell r="H732" t="str">
            <v>VINCOMHANOI</v>
          </cell>
        </row>
        <row r="733">
          <cell r="E733" t="str">
            <v>0112185</v>
          </cell>
          <cell r="F733" t="str">
            <v>Cấn trừ công nợ</v>
          </cell>
          <cell r="G733" t="str">
            <v>Ghẹ farci 150g</v>
          </cell>
          <cell r="H733" t="str">
            <v>VINCOMHANOI</v>
          </cell>
        </row>
        <row r="734">
          <cell r="E734" t="str">
            <v>0112185</v>
          </cell>
          <cell r="F734" t="str">
            <v>Cấn trừ công nợ</v>
          </cell>
          <cell r="G734" t="str">
            <v>Mực lá câu làm sạch 450g</v>
          </cell>
          <cell r="H734" t="str">
            <v>VINCOMHANOI</v>
          </cell>
        </row>
        <row r="735">
          <cell r="E735" t="str">
            <v>0112186</v>
          </cell>
          <cell r="F735" t="str">
            <v>Cấn trừ công nợ</v>
          </cell>
          <cell r="G735" t="str">
            <v>Chả cốm 300g</v>
          </cell>
          <cell r="H735" t="str">
            <v>VINCOMHANOI</v>
          </cell>
        </row>
        <row r="736">
          <cell r="E736" t="str">
            <v>0112197</v>
          </cell>
          <cell r="F736" t="str">
            <v>Cấn trừ công nợ</v>
          </cell>
          <cell r="G736" t="str">
            <v>Mộc Nấm Hương 250g</v>
          </cell>
          <cell r="H736" t="str">
            <v>VINCOMHANOI</v>
          </cell>
        </row>
        <row r="737">
          <cell r="E737" t="str">
            <v>0112210</v>
          </cell>
          <cell r="F737" t="str">
            <v>Cấn trừ công nợ</v>
          </cell>
          <cell r="G737" t="str">
            <v>Giò Tai Lưỡi Xào 250g</v>
          </cell>
          <cell r="H737" t="str">
            <v>VINCOMHANOI</v>
          </cell>
        </row>
        <row r="738">
          <cell r="E738" t="str">
            <v>0112210</v>
          </cell>
          <cell r="F738" t="str">
            <v>Cấn trừ công nợ</v>
          </cell>
          <cell r="G738" t="str">
            <v>Mộc Nấm Hương 250g</v>
          </cell>
          <cell r="H738" t="str">
            <v>VINCOMHANOI</v>
          </cell>
        </row>
        <row r="739">
          <cell r="E739" t="str">
            <v>0112219</v>
          </cell>
          <cell r="F739" t="str">
            <v>Cấn trừ công nợ</v>
          </cell>
          <cell r="G739" t="str">
            <v>Bắp bò muối 200g</v>
          </cell>
          <cell r="H739" t="str">
            <v>VINCOMHANOI</v>
          </cell>
        </row>
        <row r="740">
          <cell r="E740" t="str">
            <v>0112225</v>
          </cell>
          <cell r="F740" t="str">
            <v>Cấn trừ công nợ</v>
          </cell>
          <cell r="G740" t="str">
            <v>Mộc Nấm Hương 250g</v>
          </cell>
          <cell r="H740" t="str">
            <v>VINCOMHANOI</v>
          </cell>
        </row>
        <row r="741">
          <cell r="E741" t="str">
            <v>0112226</v>
          </cell>
          <cell r="F741" t="str">
            <v>Cấn trừ công nợ</v>
          </cell>
          <cell r="G741" t="str">
            <v>Mực lá câu làm sạch 450g</v>
          </cell>
          <cell r="H741" t="str">
            <v>VINCOMHANOI</v>
          </cell>
        </row>
        <row r="742">
          <cell r="E742" t="str">
            <v>0008809</v>
          </cell>
          <cell r="F742" t="str">
            <v>Cấn trừ công nợ</v>
          </cell>
          <cell r="G742" t="str">
            <v>Mộc Nấm Hương 250g</v>
          </cell>
          <cell r="H742" t="str">
            <v>VINCOMHALONG</v>
          </cell>
        </row>
        <row r="743">
          <cell r="E743" t="str">
            <v>0001622</v>
          </cell>
          <cell r="F743" t="str">
            <v>Cấn trừ công nợ</v>
          </cell>
          <cell r="G743" t="str">
            <v>Chả nướng 300g</v>
          </cell>
          <cell r="H743" t="str">
            <v>VINCOMNINHTHUAN</v>
          </cell>
        </row>
        <row r="744">
          <cell r="E744" t="str">
            <v>0001630</v>
          </cell>
          <cell r="F744" t="str">
            <v>Cấn trừ công nợ</v>
          </cell>
          <cell r="G744" t="str">
            <v>Gà muối 500g</v>
          </cell>
          <cell r="H744" t="str">
            <v>VINCOMNAMDINH</v>
          </cell>
        </row>
        <row r="745">
          <cell r="E745" t="str">
            <v>0001630</v>
          </cell>
          <cell r="F745" t="str">
            <v>Cấn trừ công nợ</v>
          </cell>
          <cell r="G745" t="str">
            <v>Đùi gà sốt cay 500g</v>
          </cell>
          <cell r="H745" t="str">
            <v>VINCOMNAMDINH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/>
  </sheetPr>
  <dimension ref="A1:N963"/>
  <sheetViews>
    <sheetView topLeftCell="A19" zoomScaleNormal="100" workbookViewId="0">
      <selection activeCell="K592" sqref="K592:K605"/>
    </sheetView>
  </sheetViews>
  <sheetFormatPr defaultColWidth="9.140625" defaultRowHeight="15" outlineLevelRow="1" x14ac:dyDescent="0.25"/>
  <cols>
    <col min="1" max="1" width="1.42578125" customWidth="1"/>
    <col min="2" max="2" width="13.5703125" style="1" customWidth="1"/>
    <col min="3" max="3" width="14.28515625" customWidth="1"/>
    <col min="4" max="4" width="15" customWidth="1"/>
    <col min="5" max="5" width="30" customWidth="1"/>
    <col min="6" max="6" width="13.5703125" style="1" customWidth="1"/>
    <col min="7" max="7" width="17.140625" style="4" customWidth="1"/>
    <col min="8" max="10" width="12" style="4" customWidth="1"/>
    <col min="11" max="14" width="17.140625" style="4" customWidth="1"/>
  </cols>
  <sheetData>
    <row r="1" spans="1:14" ht="18.75" x14ac:dyDescent="0.3">
      <c r="A1" s="24" t="s">
        <v>2571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4" x14ac:dyDescent="0.25">
      <c r="A2" s="25" t="s">
        <v>2703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4" ht="24.75" customHeight="1" x14ac:dyDescent="0.25">
      <c r="B3" s="5" t="s">
        <v>2663</v>
      </c>
      <c r="C3" s="3" t="s">
        <v>2300</v>
      </c>
      <c r="D3" s="3" t="s">
        <v>2247</v>
      </c>
      <c r="E3" s="3" t="s">
        <v>2582</v>
      </c>
      <c r="F3" s="5" t="s">
        <v>2227</v>
      </c>
      <c r="G3" s="8" t="s">
        <v>1467</v>
      </c>
      <c r="H3" s="8" t="s">
        <v>3231</v>
      </c>
      <c r="I3" s="8" t="s">
        <v>3231</v>
      </c>
      <c r="J3" s="8" t="s">
        <v>3231</v>
      </c>
      <c r="K3" s="8" t="s">
        <v>959</v>
      </c>
      <c r="L3" s="8" t="s">
        <v>880</v>
      </c>
      <c r="M3" s="8" t="s">
        <v>50</v>
      </c>
      <c r="N3" s="8" t="s">
        <v>968</v>
      </c>
    </row>
    <row r="4" spans="1:14" x14ac:dyDescent="0.25">
      <c r="A4" s="2" t="s">
        <v>1932</v>
      </c>
      <c r="G4" s="6">
        <v>477730476</v>
      </c>
      <c r="H4" s="6">
        <v>0</v>
      </c>
      <c r="I4" s="6"/>
      <c r="J4" s="6"/>
      <c r="K4" s="6">
        <v>0</v>
      </c>
      <c r="L4" s="6">
        <v>0</v>
      </c>
      <c r="M4" s="6">
        <v>0</v>
      </c>
      <c r="N4" s="6">
        <v>477730476</v>
      </c>
    </row>
    <row r="5" spans="1:14" outlineLevel="1" x14ac:dyDescent="0.25">
      <c r="B5" s="9">
        <v>44384</v>
      </c>
      <c r="C5" s="10" t="s">
        <v>403</v>
      </c>
      <c r="D5" s="10" t="s">
        <v>2084</v>
      </c>
      <c r="E5" s="10" t="s">
        <v>112</v>
      </c>
      <c r="F5" s="9">
        <v>44444</v>
      </c>
      <c r="G5" s="7">
        <v>185085847</v>
      </c>
      <c r="H5" s="7" t="e">
        <f>VLOOKUP(D5,VINCOMHCM!$C$1:$C$94,1,0)</f>
        <v>#N/A</v>
      </c>
      <c r="I5" s="7" t="e">
        <f>VLOOKUP(D5,VINCOMHANOI!$C$3:$C$348,1,0)</f>
        <v>#N/A</v>
      </c>
      <c r="J5" s="7" t="e">
        <f>VLOOKUP(D5,VINCOMKHAC!$D$2:$D$439,1,0)</f>
        <v>#N/A</v>
      </c>
      <c r="K5" s="7"/>
      <c r="L5" s="7">
        <v>0</v>
      </c>
      <c r="M5" s="7">
        <v>0</v>
      </c>
      <c r="N5" s="7">
        <v>185085847</v>
      </c>
    </row>
    <row r="6" spans="1:14" outlineLevel="1" x14ac:dyDescent="0.25">
      <c r="B6" s="9">
        <v>44386</v>
      </c>
      <c r="C6" s="10" t="s">
        <v>2282</v>
      </c>
      <c r="D6" s="10" t="s">
        <v>483</v>
      </c>
      <c r="E6" s="10" t="s">
        <v>270</v>
      </c>
      <c r="F6" s="9">
        <v>44446</v>
      </c>
      <c r="G6" s="7">
        <v>143016987</v>
      </c>
      <c r="H6" s="7" t="e">
        <f>VLOOKUP(D6,VINCOMHCM!$C$1:$C$94,1,0)</f>
        <v>#N/A</v>
      </c>
      <c r="I6" s="7" t="e">
        <f>VLOOKUP(D6,VINCOMHANOI!$C$3:$C$348,1,0)</f>
        <v>#N/A</v>
      </c>
      <c r="J6" s="7" t="e">
        <f>VLOOKUP(D6,VINCOMKHAC!$D$2:$D$439,1,0)</f>
        <v>#N/A</v>
      </c>
      <c r="K6" s="7"/>
      <c r="L6" s="7">
        <v>0</v>
      </c>
      <c r="M6" s="7">
        <v>0</v>
      </c>
      <c r="N6" s="7">
        <v>143016987</v>
      </c>
    </row>
    <row r="7" spans="1:14" outlineLevel="1" x14ac:dyDescent="0.25">
      <c r="B7" s="9">
        <v>44386</v>
      </c>
      <c r="C7" s="10" t="s">
        <v>2025</v>
      </c>
      <c r="D7" s="10" t="s">
        <v>550</v>
      </c>
      <c r="E7" s="10" t="s">
        <v>1834</v>
      </c>
      <c r="F7" s="9">
        <v>44446</v>
      </c>
      <c r="G7" s="7">
        <v>3316380</v>
      </c>
      <c r="H7" s="7" t="e">
        <f>VLOOKUP(D7,VINCOMHCM!$C$1:$C$94,1,0)</f>
        <v>#N/A</v>
      </c>
      <c r="I7" s="7" t="e">
        <f>VLOOKUP(D7,VINCOMHANOI!$C$3:$C$348,1,0)</f>
        <v>#N/A</v>
      </c>
      <c r="J7" s="7" t="e">
        <f>VLOOKUP(D7,VINCOMKHAC!$D$2:$D$439,1,0)</f>
        <v>#N/A</v>
      </c>
      <c r="K7" s="7"/>
      <c r="L7" s="7">
        <v>0</v>
      </c>
      <c r="M7" s="7">
        <v>0</v>
      </c>
      <c r="N7" s="7">
        <v>3316380</v>
      </c>
    </row>
    <row r="8" spans="1:14" outlineLevel="1" x14ac:dyDescent="0.25">
      <c r="B8" s="9">
        <v>44389</v>
      </c>
      <c r="C8" s="10" t="s">
        <v>1824</v>
      </c>
      <c r="D8" s="10" t="s">
        <v>1603</v>
      </c>
      <c r="E8" s="10" t="s">
        <v>849</v>
      </c>
      <c r="F8" s="9">
        <v>44449</v>
      </c>
      <c r="G8" s="7">
        <v>1690854</v>
      </c>
      <c r="H8" s="7" t="e">
        <f>VLOOKUP(D8,VINCOMHCM!$C$1:$C$94,1,0)</f>
        <v>#N/A</v>
      </c>
      <c r="I8" s="7" t="e">
        <f>VLOOKUP(D8,VINCOMHANOI!$C$3:$C$348,1,0)</f>
        <v>#N/A</v>
      </c>
      <c r="J8" s="7" t="e">
        <f>VLOOKUP(D8,VINCOMKHAC!$D$2:$D$439,1,0)</f>
        <v>#N/A</v>
      </c>
      <c r="K8" s="7"/>
      <c r="L8" s="7">
        <v>0</v>
      </c>
      <c r="M8" s="7">
        <v>0</v>
      </c>
      <c r="N8" s="7">
        <v>1690854</v>
      </c>
    </row>
    <row r="9" spans="1:14" outlineLevel="1" x14ac:dyDescent="0.25">
      <c r="B9" s="9">
        <v>44404</v>
      </c>
      <c r="C9" s="10" t="s">
        <v>1524</v>
      </c>
      <c r="D9" s="10" t="s">
        <v>139</v>
      </c>
      <c r="E9" s="10" t="s">
        <v>443</v>
      </c>
      <c r="F9" s="9">
        <v>44464</v>
      </c>
      <c r="G9" s="7">
        <v>114014486</v>
      </c>
      <c r="H9" s="7" t="e">
        <f>VLOOKUP(D9,VINCOMHCM!$C$1:$C$94,1,0)</f>
        <v>#N/A</v>
      </c>
      <c r="I9" s="7" t="e">
        <f>VLOOKUP(D9,VINCOMHANOI!$C$3:$C$348,1,0)</f>
        <v>#N/A</v>
      </c>
      <c r="J9" s="7" t="str">
        <f>VLOOKUP(D9,VINCOMKHAC!$D$2:$D$439,1,0)</f>
        <v>0006072</v>
      </c>
      <c r="K9" s="7">
        <f>IF(J9&lt;&gt;0,N9,0)</f>
        <v>114014486</v>
      </c>
      <c r="L9" s="7">
        <v>0</v>
      </c>
      <c r="M9" s="7">
        <v>0</v>
      </c>
      <c r="N9" s="7">
        <v>114014486</v>
      </c>
    </row>
    <row r="10" spans="1:14" outlineLevel="1" x14ac:dyDescent="0.25">
      <c r="B10" s="9">
        <v>44404</v>
      </c>
      <c r="C10" s="10" t="s">
        <v>1907</v>
      </c>
      <c r="D10" s="10" t="s">
        <v>1944</v>
      </c>
      <c r="E10" s="10" t="s">
        <v>515</v>
      </c>
      <c r="F10" s="9">
        <v>44464</v>
      </c>
      <c r="G10" s="7">
        <v>30605922</v>
      </c>
      <c r="H10" s="7" t="e">
        <f>VLOOKUP(D10,VINCOMHCM!$C$1:$C$94,1,0)</f>
        <v>#N/A</v>
      </c>
      <c r="I10" s="7" t="e">
        <f>VLOOKUP(D10,VINCOMHANOI!$C$3:$C$348,1,0)</f>
        <v>#N/A</v>
      </c>
      <c r="J10" s="7" t="str">
        <f>VLOOKUP(D10,VINCOMKHAC!$D$2:$D$439,1,0)</f>
        <v>0006073</v>
      </c>
      <c r="K10" s="7">
        <f>IF(J10&lt;&gt;0,N10,0)</f>
        <v>30605922</v>
      </c>
      <c r="L10" s="7">
        <v>0</v>
      </c>
      <c r="M10" s="7">
        <v>0</v>
      </c>
      <c r="N10" s="7">
        <v>30605922</v>
      </c>
    </row>
    <row r="11" spans="1:14" x14ac:dyDescent="0.25">
      <c r="A11" s="2" t="s">
        <v>708</v>
      </c>
      <c r="G11" s="6">
        <v>27943477</v>
      </c>
      <c r="H11" s="6">
        <v>0</v>
      </c>
      <c r="I11" s="6"/>
      <c r="J11" s="7" t="e">
        <f>VLOOKUP(D11,VINCOMKHAC!$D$2:$D$439,1,0)</f>
        <v>#N/A</v>
      </c>
      <c r="K11" s="7"/>
      <c r="L11" s="6">
        <v>0</v>
      </c>
      <c r="M11" s="6">
        <v>0</v>
      </c>
      <c r="N11" s="6">
        <v>27943477</v>
      </c>
    </row>
    <row r="12" spans="1:14" outlineLevel="1" x14ac:dyDescent="0.25">
      <c r="B12" s="9">
        <v>44379</v>
      </c>
      <c r="C12" s="10" t="s">
        <v>1597</v>
      </c>
      <c r="D12" s="10" t="s">
        <v>1181</v>
      </c>
      <c r="E12" s="10" t="s">
        <v>2188</v>
      </c>
      <c r="F12" s="9">
        <v>44439</v>
      </c>
      <c r="G12" s="7">
        <v>1436038</v>
      </c>
      <c r="H12" s="7" t="e">
        <f>VLOOKUP(D12,VINCOMHCM!$C$1:$C$94,1,0)</f>
        <v>#N/A</v>
      </c>
      <c r="I12" s="7" t="e">
        <f>VLOOKUP(D12,VINCOMHANOI!$C$3:$C$348,1,0)</f>
        <v>#N/A</v>
      </c>
      <c r="J12" s="7" t="e">
        <f>VLOOKUP(D12,VINCOMKHAC!$D$2:$D$439,1,0)</f>
        <v>#N/A</v>
      </c>
      <c r="K12" s="7"/>
      <c r="L12" s="7">
        <v>0</v>
      </c>
      <c r="M12" s="7">
        <v>0</v>
      </c>
      <c r="N12" s="7">
        <v>1436038</v>
      </c>
    </row>
    <row r="13" spans="1:14" outlineLevel="1" x14ac:dyDescent="0.25">
      <c r="B13" s="9">
        <v>44379</v>
      </c>
      <c r="C13" s="10" t="s">
        <v>1175</v>
      </c>
      <c r="D13" s="10" t="s">
        <v>2302</v>
      </c>
      <c r="E13" s="10" t="s">
        <v>2435</v>
      </c>
      <c r="F13" s="9">
        <v>44439</v>
      </c>
      <c r="G13" s="7">
        <v>2904326</v>
      </c>
      <c r="H13" s="7" t="e">
        <f>VLOOKUP(D13,VINCOMHCM!$C$1:$C$94,1,0)</f>
        <v>#N/A</v>
      </c>
      <c r="I13" s="7" t="e">
        <f>VLOOKUP(D13,VINCOMHANOI!$C$3:$C$348,1,0)</f>
        <v>#N/A</v>
      </c>
      <c r="J13" s="7" t="e">
        <f>VLOOKUP(D13,VINCOMKHAC!$D$2:$D$439,1,0)</f>
        <v>#N/A</v>
      </c>
      <c r="K13" s="7"/>
      <c r="L13" s="7">
        <v>0</v>
      </c>
      <c r="M13" s="7">
        <v>0</v>
      </c>
      <c r="N13" s="7">
        <v>2904326</v>
      </c>
    </row>
    <row r="14" spans="1:14" outlineLevel="1" x14ac:dyDescent="0.25">
      <c r="B14" s="9">
        <v>44379</v>
      </c>
      <c r="C14" s="10" t="s">
        <v>1033</v>
      </c>
      <c r="D14" s="10" t="s">
        <v>432</v>
      </c>
      <c r="E14" s="10" t="s">
        <v>228</v>
      </c>
      <c r="F14" s="9">
        <v>44439</v>
      </c>
      <c r="G14" s="7">
        <v>1960360</v>
      </c>
      <c r="H14" s="7" t="e">
        <f>VLOOKUP(D14,VINCOMHCM!$C$1:$C$94,1,0)</f>
        <v>#N/A</v>
      </c>
      <c r="I14" s="7" t="e">
        <f>VLOOKUP(D14,VINCOMHANOI!$C$3:$C$348,1,0)</f>
        <v>#N/A</v>
      </c>
      <c r="J14" s="7" t="e">
        <f>VLOOKUP(D14,VINCOMKHAC!$D$2:$D$439,1,0)</f>
        <v>#N/A</v>
      </c>
      <c r="K14" s="7"/>
      <c r="L14" s="7">
        <v>0</v>
      </c>
      <c r="M14" s="7">
        <v>0</v>
      </c>
      <c r="N14" s="7">
        <v>1960360</v>
      </c>
    </row>
    <row r="15" spans="1:14" outlineLevel="1" x14ac:dyDescent="0.25">
      <c r="B15" s="9">
        <v>44379</v>
      </c>
      <c r="C15" s="10" t="s">
        <v>39</v>
      </c>
      <c r="D15" s="10" t="s">
        <v>1304</v>
      </c>
      <c r="E15" s="10" t="s">
        <v>2579</v>
      </c>
      <c r="F15" s="9">
        <v>44439</v>
      </c>
      <c r="G15" s="7">
        <v>1013198</v>
      </c>
      <c r="H15" s="7" t="e">
        <f>VLOOKUP(D15,VINCOMHCM!$C$1:$C$94,1,0)</f>
        <v>#N/A</v>
      </c>
      <c r="I15" s="7" t="e">
        <f>VLOOKUP(D15,VINCOMHANOI!$C$3:$C$348,1,0)</f>
        <v>#N/A</v>
      </c>
      <c r="J15" s="7" t="e">
        <f>VLOOKUP(D15,VINCOMKHAC!$D$2:$D$439,1,0)</f>
        <v>#N/A</v>
      </c>
      <c r="K15" s="7"/>
      <c r="L15" s="7">
        <v>0</v>
      </c>
      <c r="M15" s="7">
        <v>0</v>
      </c>
      <c r="N15" s="7">
        <v>1013198</v>
      </c>
    </row>
    <row r="16" spans="1:14" outlineLevel="1" x14ac:dyDescent="0.25">
      <c r="B16" s="9">
        <v>44388</v>
      </c>
      <c r="C16" s="10" t="s">
        <v>940</v>
      </c>
      <c r="D16" s="10" t="s">
        <v>410</v>
      </c>
      <c r="E16" s="10" t="s">
        <v>1283</v>
      </c>
      <c r="F16" s="9">
        <v>44448</v>
      </c>
      <c r="G16" s="7">
        <v>911856</v>
      </c>
      <c r="H16" s="7" t="e">
        <f>VLOOKUP(D16,VINCOMHCM!$C$1:$C$94,1,0)</f>
        <v>#N/A</v>
      </c>
      <c r="I16" s="7" t="e">
        <f>VLOOKUP(D16,VINCOMHANOI!$C$3:$C$348,1,0)</f>
        <v>#N/A</v>
      </c>
      <c r="J16" s="7" t="e">
        <f>VLOOKUP(D16,VINCOMKHAC!$D$2:$D$439,1,0)</f>
        <v>#N/A</v>
      </c>
      <c r="K16" s="7"/>
      <c r="L16" s="7">
        <v>0</v>
      </c>
      <c r="M16" s="7">
        <v>0</v>
      </c>
      <c r="N16" s="7">
        <v>911856</v>
      </c>
    </row>
    <row r="17" spans="1:14" outlineLevel="1" x14ac:dyDescent="0.25">
      <c r="B17" s="9">
        <v>44388</v>
      </c>
      <c r="C17" s="10" t="s">
        <v>1275</v>
      </c>
      <c r="D17" s="10" t="s">
        <v>1596</v>
      </c>
      <c r="E17" s="10" t="s">
        <v>1141</v>
      </c>
      <c r="F17" s="9">
        <v>44448</v>
      </c>
      <c r="G17" s="7">
        <v>773619</v>
      </c>
      <c r="H17" s="7" t="e">
        <f>VLOOKUP(D17,VINCOMHCM!$C$1:$C$94,1,0)</f>
        <v>#N/A</v>
      </c>
      <c r="I17" s="7" t="e">
        <f>VLOOKUP(D17,VINCOMHANOI!$C$3:$C$348,1,0)</f>
        <v>#N/A</v>
      </c>
      <c r="J17" s="7" t="e">
        <f>VLOOKUP(D17,VINCOMKHAC!$D$2:$D$439,1,0)</f>
        <v>#N/A</v>
      </c>
      <c r="K17" s="7"/>
      <c r="L17" s="7">
        <v>0</v>
      </c>
      <c r="M17" s="7">
        <v>0</v>
      </c>
      <c r="N17" s="7">
        <v>773619</v>
      </c>
    </row>
    <row r="18" spans="1:14" outlineLevel="1" x14ac:dyDescent="0.25">
      <c r="B18" s="9">
        <v>44388</v>
      </c>
      <c r="C18" s="10" t="s">
        <v>2360</v>
      </c>
      <c r="D18" s="10" t="s">
        <v>2572</v>
      </c>
      <c r="E18" s="10" t="s">
        <v>1380</v>
      </c>
      <c r="F18" s="9">
        <v>44448</v>
      </c>
      <c r="G18" s="7">
        <v>995744</v>
      </c>
      <c r="H18" s="7" t="e">
        <f>VLOOKUP(D18,VINCOMHCM!$C$1:$C$94,1,0)</f>
        <v>#N/A</v>
      </c>
      <c r="I18" s="7" t="e">
        <f>VLOOKUP(D18,VINCOMHANOI!$C$3:$C$348,1,0)</f>
        <v>#N/A</v>
      </c>
      <c r="J18" s="7" t="e">
        <f>VLOOKUP(D18,VINCOMKHAC!$D$2:$D$439,1,0)</f>
        <v>#N/A</v>
      </c>
      <c r="K18" s="7"/>
      <c r="L18" s="7">
        <v>0</v>
      </c>
      <c r="M18" s="7">
        <v>0</v>
      </c>
      <c r="N18" s="7">
        <v>995744</v>
      </c>
    </row>
    <row r="19" spans="1:14" outlineLevel="1" x14ac:dyDescent="0.25">
      <c r="B19" s="9">
        <v>44388</v>
      </c>
      <c r="C19" s="10" t="s">
        <v>990</v>
      </c>
      <c r="D19" s="10" t="s">
        <v>1662</v>
      </c>
      <c r="E19" s="10" t="s">
        <v>1767</v>
      </c>
      <c r="F19" s="9">
        <v>44448</v>
      </c>
      <c r="G19" s="7">
        <v>1300365</v>
      </c>
      <c r="H19" s="7" t="e">
        <f>VLOOKUP(D19,VINCOMHCM!$C$1:$C$94,1,0)</f>
        <v>#N/A</v>
      </c>
      <c r="I19" s="7" t="e">
        <f>VLOOKUP(D19,VINCOMHANOI!$C$3:$C$348,1,0)</f>
        <v>#N/A</v>
      </c>
      <c r="J19" s="7" t="e">
        <f>VLOOKUP(D19,VINCOMKHAC!$D$2:$D$439,1,0)</f>
        <v>#N/A</v>
      </c>
      <c r="K19" s="7"/>
      <c r="L19" s="7">
        <v>0</v>
      </c>
      <c r="M19" s="7">
        <v>0</v>
      </c>
      <c r="N19" s="7">
        <v>1300365</v>
      </c>
    </row>
    <row r="20" spans="1:14" outlineLevel="1" x14ac:dyDescent="0.25">
      <c r="B20" s="9">
        <v>44388</v>
      </c>
      <c r="C20" s="10" t="s">
        <v>2082</v>
      </c>
      <c r="D20" s="10" t="s">
        <v>1821</v>
      </c>
      <c r="E20" s="10" t="s">
        <v>2638</v>
      </c>
      <c r="F20" s="9">
        <v>44448</v>
      </c>
      <c r="G20" s="7">
        <v>1001152</v>
      </c>
      <c r="H20" s="7" t="e">
        <f>VLOOKUP(D20,VINCOMHCM!$C$1:$C$94,1,0)</f>
        <v>#N/A</v>
      </c>
      <c r="I20" s="7" t="e">
        <f>VLOOKUP(D20,VINCOMHANOI!$C$3:$C$348,1,0)</f>
        <v>#N/A</v>
      </c>
      <c r="J20" s="7" t="e">
        <f>VLOOKUP(D20,VINCOMKHAC!$D$2:$D$439,1,0)</f>
        <v>#N/A</v>
      </c>
      <c r="K20" s="7"/>
      <c r="L20" s="7">
        <v>0</v>
      </c>
      <c r="M20" s="7">
        <v>0</v>
      </c>
      <c r="N20" s="7">
        <v>1001152</v>
      </c>
    </row>
    <row r="21" spans="1:14" outlineLevel="1" x14ac:dyDescent="0.25">
      <c r="B21" s="9">
        <v>44389</v>
      </c>
      <c r="C21" s="10" t="s">
        <v>1334</v>
      </c>
      <c r="D21" s="10" t="s">
        <v>2271</v>
      </c>
      <c r="E21" s="10" t="s">
        <v>138</v>
      </c>
      <c r="F21" s="9">
        <v>44449</v>
      </c>
      <c r="G21" s="7">
        <v>1928758</v>
      </c>
      <c r="H21" s="7" t="e">
        <f>VLOOKUP(D21,VINCOMHCM!$C$1:$C$94,1,0)</f>
        <v>#N/A</v>
      </c>
      <c r="I21" s="7" t="e">
        <f>VLOOKUP(D21,VINCOMHANOI!$C$3:$C$348,1,0)</f>
        <v>#N/A</v>
      </c>
      <c r="J21" s="7" t="e">
        <f>VLOOKUP(D21,VINCOMKHAC!$D$2:$D$439,1,0)</f>
        <v>#N/A</v>
      </c>
      <c r="K21" s="7"/>
      <c r="L21" s="7">
        <v>0</v>
      </c>
      <c r="M21" s="7">
        <v>0</v>
      </c>
      <c r="N21" s="7">
        <v>1928758</v>
      </c>
    </row>
    <row r="22" spans="1:14" outlineLevel="1" x14ac:dyDescent="0.25">
      <c r="B22" s="9">
        <v>44393</v>
      </c>
      <c r="C22" s="10" t="s">
        <v>1202</v>
      </c>
      <c r="D22" s="10" t="s">
        <v>281</v>
      </c>
      <c r="E22" s="10" t="s">
        <v>1401</v>
      </c>
      <c r="F22" s="9">
        <v>44453</v>
      </c>
      <c r="G22" s="7">
        <v>1103278</v>
      </c>
      <c r="H22" s="7" t="e">
        <f>VLOOKUP(D22,VINCOMHCM!$C$1:$C$94,1,0)</f>
        <v>#N/A</v>
      </c>
      <c r="I22" s="7" t="e">
        <f>VLOOKUP(D22,VINCOMHANOI!$C$3:$C$348,1,0)</f>
        <v>#N/A</v>
      </c>
      <c r="J22" s="7" t="str">
        <f>VLOOKUP(D22,VINCOMKHAC!$D$2:$D$439,1,0)</f>
        <v>0005568</v>
      </c>
      <c r="K22" s="7">
        <f t="shared" ref="K22:K29" si="0">IF(J22&lt;&gt;0,N22,0)</f>
        <v>1103278</v>
      </c>
      <c r="L22" s="7">
        <v>0</v>
      </c>
      <c r="M22" s="7">
        <v>0</v>
      </c>
      <c r="N22" s="7">
        <v>1103278</v>
      </c>
    </row>
    <row r="23" spans="1:14" outlineLevel="1" x14ac:dyDescent="0.25">
      <c r="B23" s="9">
        <v>44396</v>
      </c>
      <c r="C23" s="10" t="s">
        <v>87</v>
      </c>
      <c r="D23" s="10" t="s">
        <v>1041</v>
      </c>
      <c r="E23" s="10" t="s">
        <v>1937</v>
      </c>
      <c r="F23" s="9">
        <v>44456</v>
      </c>
      <c r="G23" s="7">
        <v>1402729</v>
      </c>
      <c r="H23" s="7" t="e">
        <f>VLOOKUP(D23,VINCOMHCM!$C$1:$C$94,1,0)</f>
        <v>#N/A</v>
      </c>
      <c r="I23" s="7" t="e">
        <f>VLOOKUP(D23,VINCOMHANOI!$C$3:$C$348,1,0)</f>
        <v>#N/A</v>
      </c>
      <c r="J23" s="7" t="str">
        <f>VLOOKUP(D23,VINCOMKHAC!$D$2:$D$439,1,0)</f>
        <v>0005687</v>
      </c>
      <c r="K23" s="7">
        <f t="shared" si="0"/>
        <v>1402729</v>
      </c>
      <c r="L23" s="7">
        <v>0</v>
      </c>
      <c r="M23" s="7">
        <v>0</v>
      </c>
      <c r="N23" s="7">
        <v>1402729</v>
      </c>
    </row>
    <row r="24" spans="1:14" outlineLevel="1" x14ac:dyDescent="0.25">
      <c r="B24" s="9">
        <v>44396</v>
      </c>
      <c r="C24" s="10" t="s">
        <v>1193</v>
      </c>
      <c r="D24" s="10" t="s">
        <v>2699</v>
      </c>
      <c r="E24" s="10" t="s">
        <v>447</v>
      </c>
      <c r="F24" s="9">
        <v>44456</v>
      </c>
      <c r="G24" s="7">
        <v>991308</v>
      </c>
      <c r="H24" s="7" t="e">
        <f>VLOOKUP(D24,VINCOMHCM!$C$1:$C$94,1,0)</f>
        <v>#N/A</v>
      </c>
      <c r="I24" s="7" t="e">
        <f>VLOOKUP(D24,VINCOMHANOI!$C$3:$C$348,1,0)</f>
        <v>#N/A</v>
      </c>
      <c r="J24" s="7" t="str">
        <f>VLOOKUP(D24,VINCOMKHAC!$D$2:$D$439,1,0)</f>
        <v>0005708</v>
      </c>
      <c r="K24" s="7">
        <f t="shared" si="0"/>
        <v>991308</v>
      </c>
      <c r="L24" s="7">
        <v>0</v>
      </c>
      <c r="M24" s="7">
        <v>0</v>
      </c>
      <c r="N24" s="7">
        <v>991308</v>
      </c>
    </row>
    <row r="25" spans="1:14" outlineLevel="1" x14ac:dyDescent="0.25">
      <c r="B25" s="9">
        <v>44396</v>
      </c>
      <c r="C25" s="10" t="s">
        <v>2583</v>
      </c>
      <c r="D25" s="10" t="s">
        <v>484</v>
      </c>
      <c r="E25" s="10" t="s">
        <v>1494</v>
      </c>
      <c r="F25" s="9">
        <v>44456</v>
      </c>
      <c r="G25" s="7">
        <v>937407</v>
      </c>
      <c r="H25" s="7" t="e">
        <f>VLOOKUP(D25,VINCOMHCM!$C$1:$C$94,1,0)</f>
        <v>#N/A</v>
      </c>
      <c r="I25" s="7" t="e">
        <f>VLOOKUP(D25,VINCOMHANOI!$C$3:$C$348,1,0)</f>
        <v>#N/A</v>
      </c>
      <c r="J25" s="7" t="str">
        <f>VLOOKUP(D25,VINCOMKHAC!$D$2:$D$439,1,0)</f>
        <v>0005709</v>
      </c>
      <c r="K25" s="7">
        <f t="shared" si="0"/>
        <v>937407</v>
      </c>
      <c r="L25" s="7">
        <v>0</v>
      </c>
      <c r="M25" s="7">
        <v>0</v>
      </c>
      <c r="N25" s="7">
        <v>937407</v>
      </c>
    </row>
    <row r="26" spans="1:14" outlineLevel="1" x14ac:dyDescent="0.25">
      <c r="B26" s="9">
        <v>44396</v>
      </c>
      <c r="C26" s="10" t="s">
        <v>1711</v>
      </c>
      <c r="D26" s="10" t="s">
        <v>98</v>
      </c>
      <c r="E26" s="10" t="s">
        <v>2455</v>
      </c>
      <c r="F26" s="9">
        <v>44456</v>
      </c>
      <c r="G26" s="7">
        <v>4367902</v>
      </c>
      <c r="H26" s="7" t="e">
        <f>VLOOKUP(D26,VINCOMHCM!$C$1:$C$94,1,0)</f>
        <v>#N/A</v>
      </c>
      <c r="I26" s="7" t="e">
        <f>VLOOKUP(D26,VINCOMHANOI!$C$3:$C$348,1,0)</f>
        <v>#N/A</v>
      </c>
      <c r="J26" s="7" t="str">
        <f>VLOOKUP(D26,VINCOMKHAC!$D$2:$D$439,1,0)</f>
        <v>0005710</v>
      </c>
      <c r="K26" s="7">
        <f t="shared" si="0"/>
        <v>4367902</v>
      </c>
      <c r="L26" s="7">
        <v>0</v>
      </c>
      <c r="M26" s="7">
        <v>0</v>
      </c>
      <c r="N26" s="7">
        <v>4367902</v>
      </c>
    </row>
    <row r="27" spans="1:14" outlineLevel="1" x14ac:dyDescent="0.25">
      <c r="B27" s="9">
        <v>44396</v>
      </c>
      <c r="C27" s="10" t="s">
        <v>371</v>
      </c>
      <c r="D27" s="10" t="s">
        <v>2194</v>
      </c>
      <c r="E27" s="10" t="s">
        <v>2629</v>
      </c>
      <c r="F27" s="9">
        <v>44456</v>
      </c>
      <c r="G27" s="7">
        <v>1258770</v>
      </c>
      <c r="H27" s="7" t="e">
        <f>VLOOKUP(D27,VINCOMHCM!$C$1:$C$94,1,0)</f>
        <v>#N/A</v>
      </c>
      <c r="I27" s="7" t="e">
        <f>VLOOKUP(D27,VINCOMHANOI!$C$3:$C$348,1,0)</f>
        <v>#N/A</v>
      </c>
      <c r="J27" s="7" t="str">
        <f>VLOOKUP(D27,VINCOMKHAC!$D$2:$D$439,1,0)</f>
        <v>0005711</v>
      </c>
      <c r="K27" s="7">
        <f t="shared" si="0"/>
        <v>1258770</v>
      </c>
      <c r="L27" s="7">
        <v>0</v>
      </c>
      <c r="M27" s="7">
        <v>0</v>
      </c>
      <c r="N27" s="7">
        <v>1258770</v>
      </c>
    </row>
    <row r="28" spans="1:14" outlineLevel="1" x14ac:dyDescent="0.25">
      <c r="B28" s="9">
        <v>44396</v>
      </c>
      <c r="C28" s="10" t="s">
        <v>198</v>
      </c>
      <c r="D28" s="10" t="s">
        <v>2027</v>
      </c>
      <c r="E28" s="10" t="s">
        <v>2392</v>
      </c>
      <c r="F28" s="9">
        <v>44456</v>
      </c>
      <c r="G28" s="7">
        <v>1639671</v>
      </c>
      <c r="H28" s="7" t="e">
        <f>VLOOKUP(D28,VINCOMHCM!$C$1:$C$94,1,0)</f>
        <v>#N/A</v>
      </c>
      <c r="I28" s="7" t="e">
        <f>VLOOKUP(D28,VINCOMHANOI!$C$3:$C$348,1,0)</f>
        <v>#N/A</v>
      </c>
      <c r="J28" s="7" t="str">
        <f>VLOOKUP(D28,VINCOMKHAC!$D$2:$D$439,1,0)</f>
        <v>0005714</v>
      </c>
      <c r="K28" s="7">
        <f t="shared" si="0"/>
        <v>1639671</v>
      </c>
      <c r="L28" s="7">
        <v>0</v>
      </c>
      <c r="M28" s="7">
        <v>0</v>
      </c>
      <c r="N28" s="7">
        <v>1639671</v>
      </c>
    </row>
    <row r="29" spans="1:14" outlineLevel="1" x14ac:dyDescent="0.25">
      <c r="B29" s="9">
        <v>44396</v>
      </c>
      <c r="C29" s="10" t="s">
        <v>1539</v>
      </c>
      <c r="D29" s="10" t="s">
        <v>1943</v>
      </c>
      <c r="E29" s="10" t="s">
        <v>1847</v>
      </c>
      <c r="F29" s="9">
        <v>44456</v>
      </c>
      <c r="G29" s="7">
        <v>2016996</v>
      </c>
      <c r="H29" s="7" t="e">
        <f>VLOOKUP(D29,VINCOMHCM!$C$1:$C$94,1,0)</f>
        <v>#N/A</v>
      </c>
      <c r="I29" s="7" t="e">
        <f>VLOOKUP(D29,VINCOMHANOI!$C$3:$C$348,1,0)</f>
        <v>#N/A</v>
      </c>
      <c r="J29" s="7" t="str">
        <f>VLOOKUP(D29,VINCOMKHAC!$D$2:$D$439,1,0)</f>
        <v>0005723</v>
      </c>
      <c r="K29" s="7">
        <f t="shared" si="0"/>
        <v>2016996</v>
      </c>
      <c r="L29" s="7">
        <v>0</v>
      </c>
      <c r="M29" s="7">
        <v>0</v>
      </c>
      <c r="N29" s="7">
        <v>2016996</v>
      </c>
    </row>
    <row r="30" spans="1:14" x14ac:dyDescent="0.25">
      <c r="A30" s="2" t="s">
        <v>2161</v>
      </c>
      <c r="G30" s="6">
        <v>177743506</v>
      </c>
      <c r="H30" s="6">
        <v>0</v>
      </c>
      <c r="I30" s="6"/>
      <c r="J30" s="7" t="e">
        <f>VLOOKUP(D30,VINCOMKHAC!$D$2:$D$439,1,0)</f>
        <v>#N/A</v>
      </c>
      <c r="K30" s="7"/>
      <c r="L30" s="6">
        <v>0</v>
      </c>
      <c r="M30" s="6">
        <v>0</v>
      </c>
      <c r="N30" s="6">
        <v>177743506</v>
      </c>
    </row>
    <row r="31" spans="1:14" outlineLevel="1" x14ac:dyDescent="0.25">
      <c r="B31" s="9">
        <v>44378</v>
      </c>
      <c r="C31" s="10" t="s">
        <v>1914</v>
      </c>
      <c r="D31" s="10" t="s">
        <v>944</v>
      </c>
      <c r="E31" s="10" t="s">
        <v>687</v>
      </c>
      <c r="F31" s="9">
        <v>44438</v>
      </c>
      <c r="G31" s="7">
        <v>403871</v>
      </c>
      <c r="H31" s="7" t="e">
        <f>VLOOKUP(D31,VINCOMHCM!$C$1:$C$94,1,0)</f>
        <v>#N/A</v>
      </c>
      <c r="I31" s="7" t="e">
        <f>VLOOKUP(D31,VINCOMHANOI!$C$3:$C$348,1,0)</f>
        <v>#N/A</v>
      </c>
      <c r="J31" s="7" t="e">
        <f>VLOOKUP(D31,VINCOMKHAC!$D$2:$D$439,1,0)</f>
        <v>#N/A</v>
      </c>
      <c r="K31" s="7"/>
      <c r="L31" s="7">
        <v>0</v>
      </c>
      <c r="M31" s="7">
        <v>0</v>
      </c>
      <c r="N31" s="7">
        <v>403871</v>
      </c>
    </row>
    <row r="32" spans="1:14" outlineLevel="1" x14ac:dyDescent="0.25">
      <c r="B32" s="9">
        <v>44378</v>
      </c>
      <c r="C32" s="10" t="s">
        <v>2545</v>
      </c>
      <c r="D32" s="10" t="s">
        <v>2364</v>
      </c>
      <c r="E32" s="10" t="s">
        <v>2434</v>
      </c>
      <c r="F32" s="9">
        <v>44438</v>
      </c>
      <c r="G32" s="7">
        <v>775990</v>
      </c>
      <c r="H32" s="7" t="e">
        <f>VLOOKUP(D32,VINCOMHCM!$C$1:$C$94,1,0)</f>
        <v>#N/A</v>
      </c>
      <c r="I32" s="7" t="e">
        <f>VLOOKUP(D32,VINCOMHANOI!$C$3:$C$348,1,0)</f>
        <v>#N/A</v>
      </c>
      <c r="J32" s="7" t="e">
        <f>VLOOKUP(D32,VINCOMKHAC!$D$2:$D$439,1,0)</f>
        <v>#N/A</v>
      </c>
      <c r="K32" s="7"/>
      <c r="L32" s="7">
        <v>0</v>
      </c>
      <c r="M32" s="7">
        <v>0</v>
      </c>
      <c r="N32" s="7">
        <v>775990</v>
      </c>
    </row>
    <row r="33" spans="2:14" outlineLevel="1" x14ac:dyDescent="0.25">
      <c r="B33" s="9">
        <v>44378</v>
      </c>
      <c r="C33" s="10" t="s">
        <v>2566</v>
      </c>
      <c r="D33" s="10" t="s">
        <v>2047</v>
      </c>
      <c r="E33" s="10" t="s">
        <v>76</v>
      </c>
      <c r="F33" s="9">
        <v>44438</v>
      </c>
      <c r="G33" s="7">
        <v>1093648</v>
      </c>
      <c r="H33" s="7" t="e">
        <f>VLOOKUP(D33,VINCOMHCM!$C$1:$C$94,1,0)</f>
        <v>#N/A</v>
      </c>
      <c r="I33" s="7" t="e">
        <f>VLOOKUP(D33,VINCOMHANOI!$C$3:$C$348,1,0)</f>
        <v>#N/A</v>
      </c>
      <c r="J33" s="7" t="e">
        <f>VLOOKUP(D33,VINCOMKHAC!$D$2:$D$439,1,0)</f>
        <v>#N/A</v>
      </c>
      <c r="K33" s="7"/>
      <c r="L33" s="7">
        <v>0</v>
      </c>
      <c r="M33" s="7">
        <v>0</v>
      </c>
      <c r="N33" s="7">
        <v>1093648</v>
      </c>
    </row>
    <row r="34" spans="2:14" outlineLevel="1" x14ac:dyDescent="0.25">
      <c r="B34" s="9">
        <v>44378</v>
      </c>
      <c r="C34" s="10" t="s">
        <v>794</v>
      </c>
      <c r="D34" s="10" t="s">
        <v>2529</v>
      </c>
      <c r="E34" s="10" t="s">
        <v>1807</v>
      </c>
      <c r="F34" s="9">
        <v>44438</v>
      </c>
      <c r="G34" s="7">
        <v>1623890</v>
      </c>
      <c r="H34" s="7" t="e">
        <f>VLOOKUP(D34,VINCOMHCM!$C$1:$C$94,1,0)</f>
        <v>#N/A</v>
      </c>
      <c r="I34" s="7" t="e">
        <f>VLOOKUP(D34,VINCOMHANOI!$C$3:$C$348,1,0)</f>
        <v>#N/A</v>
      </c>
      <c r="J34" s="7" t="e">
        <f>VLOOKUP(D34,VINCOMKHAC!$D$2:$D$439,1,0)</f>
        <v>#N/A</v>
      </c>
      <c r="K34" s="7"/>
      <c r="L34" s="7">
        <v>0</v>
      </c>
      <c r="M34" s="7">
        <v>0</v>
      </c>
      <c r="N34" s="7">
        <v>1623890</v>
      </c>
    </row>
    <row r="35" spans="2:14" outlineLevel="1" x14ac:dyDescent="0.25">
      <c r="B35" s="9">
        <v>44378</v>
      </c>
      <c r="C35" s="10" t="s">
        <v>2500</v>
      </c>
      <c r="D35" s="10" t="s">
        <v>2526</v>
      </c>
      <c r="E35" s="10" t="s">
        <v>461</v>
      </c>
      <c r="F35" s="9">
        <v>44438</v>
      </c>
      <c r="G35" s="7">
        <v>1022019</v>
      </c>
      <c r="H35" s="7" t="e">
        <f>VLOOKUP(D35,VINCOMHCM!$C$1:$C$94,1,0)</f>
        <v>#N/A</v>
      </c>
      <c r="I35" s="7" t="e">
        <f>VLOOKUP(D35,VINCOMHANOI!$C$3:$C$348,1,0)</f>
        <v>#N/A</v>
      </c>
      <c r="J35" s="7" t="e">
        <f>VLOOKUP(D35,VINCOMKHAC!$D$2:$D$439,1,0)</f>
        <v>#N/A</v>
      </c>
      <c r="K35" s="7"/>
      <c r="L35" s="7">
        <v>0</v>
      </c>
      <c r="M35" s="7">
        <v>0</v>
      </c>
      <c r="N35" s="7">
        <v>1022019</v>
      </c>
    </row>
    <row r="36" spans="2:14" outlineLevel="1" x14ac:dyDescent="0.25">
      <c r="B36" s="9">
        <v>44378</v>
      </c>
      <c r="C36" s="10" t="s">
        <v>17</v>
      </c>
      <c r="D36" s="10" t="s">
        <v>2197</v>
      </c>
      <c r="E36" s="10" t="s">
        <v>1838</v>
      </c>
      <c r="F36" s="9">
        <v>44438</v>
      </c>
      <c r="G36" s="7">
        <v>770362</v>
      </c>
      <c r="H36" s="7" t="e">
        <f>VLOOKUP(D36,VINCOMHCM!$C$1:$C$94,1,0)</f>
        <v>#N/A</v>
      </c>
      <c r="I36" s="7" t="e">
        <f>VLOOKUP(D36,VINCOMHANOI!$C$3:$C$348,1,0)</f>
        <v>#N/A</v>
      </c>
      <c r="J36" s="7" t="e">
        <f>VLOOKUP(D36,VINCOMKHAC!$D$2:$D$439,1,0)</f>
        <v>#N/A</v>
      </c>
      <c r="K36" s="7"/>
      <c r="L36" s="7">
        <v>0</v>
      </c>
      <c r="M36" s="7">
        <v>0</v>
      </c>
      <c r="N36" s="7">
        <v>770362</v>
      </c>
    </row>
    <row r="37" spans="2:14" outlineLevel="1" x14ac:dyDescent="0.25">
      <c r="B37" s="9">
        <v>44378</v>
      </c>
      <c r="C37" s="10" t="s">
        <v>474</v>
      </c>
      <c r="D37" s="10" t="s">
        <v>242</v>
      </c>
      <c r="E37" s="10" t="s">
        <v>460</v>
      </c>
      <c r="F37" s="9">
        <v>44438</v>
      </c>
      <c r="G37" s="7">
        <v>1626235</v>
      </c>
      <c r="H37" s="7" t="e">
        <f>VLOOKUP(D37,VINCOMHCM!$C$1:$C$94,1,0)</f>
        <v>#N/A</v>
      </c>
      <c r="I37" s="7" t="e">
        <f>VLOOKUP(D37,VINCOMHANOI!$C$3:$C$348,1,0)</f>
        <v>#N/A</v>
      </c>
      <c r="J37" s="7" t="e">
        <f>VLOOKUP(D37,VINCOMKHAC!$D$2:$D$439,1,0)</f>
        <v>#N/A</v>
      </c>
      <c r="K37" s="7"/>
      <c r="L37" s="7">
        <v>0</v>
      </c>
      <c r="M37" s="7">
        <v>0</v>
      </c>
      <c r="N37" s="7">
        <v>1626235</v>
      </c>
    </row>
    <row r="38" spans="2:14" outlineLevel="1" x14ac:dyDescent="0.25">
      <c r="B38" s="9">
        <v>44379</v>
      </c>
      <c r="C38" s="10" t="s">
        <v>1279</v>
      </c>
      <c r="D38" s="10" t="s">
        <v>778</v>
      </c>
      <c r="E38" s="10" t="s">
        <v>2401</v>
      </c>
      <c r="F38" s="9">
        <v>44439</v>
      </c>
      <c r="G38" s="7">
        <v>1151926</v>
      </c>
      <c r="H38" s="7" t="e">
        <f>VLOOKUP(D38,VINCOMHCM!$C$1:$C$94,1,0)</f>
        <v>#N/A</v>
      </c>
      <c r="I38" s="7" t="e">
        <f>VLOOKUP(D38,VINCOMHANOI!$C$3:$C$348,1,0)</f>
        <v>#N/A</v>
      </c>
      <c r="J38" s="7" t="e">
        <f>VLOOKUP(D38,VINCOMKHAC!$D$2:$D$439,1,0)</f>
        <v>#N/A</v>
      </c>
      <c r="K38" s="7"/>
      <c r="L38" s="7">
        <v>0</v>
      </c>
      <c r="M38" s="7">
        <v>0</v>
      </c>
      <c r="N38" s="7">
        <v>1151926</v>
      </c>
    </row>
    <row r="39" spans="2:14" outlineLevel="1" x14ac:dyDescent="0.25">
      <c r="B39" s="9">
        <v>44379</v>
      </c>
      <c r="C39" s="10" t="s">
        <v>2412</v>
      </c>
      <c r="D39" s="10" t="s">
        <v>695</v>
      </c>
      <c r="E39" s="10" t="s">
        <v>2378</v>
      </c>
      <c r="F39" s="9">
        <v>44439</v>
      </c>
      <c r="G39" s="7">
        <v>1048247</v>
      </c>
      <c r="H39" s="7" t="e">
        <f>VLOOKUP(D39,VINCOMHCM!$C$1:$C$94,1,0)</f>
        <v>#N/A</v>
      </c>
      <c r="I39" s="7" t="e">
        <f>VLOOKUP(D39,VINCOMHANOI!$C$3:$C$348,1,0)</f>
        <v>#N/A</v>
      </c>
      <c r="J39" s="7" t="e">
        <f>VLOOKUP(D39,VINCOMKHAC!$D$2:$D$439,1,0)</f>
        <v>#N/A</v>
      </c>
      <c r="K39" s="7"/>
      <c r="L39" s="7">
        <v>0</v>
      </c>
      <c r="M39" s="7">
        <v>0</v>
      </c>
      <c r="N39" s="7">
        <v>1048247</v>
      </c>
    </row>
    <row r="40" spans="2:14" outlineLevel="1" x14ac:dyDescent="0.25">
      <c r="B40" s="9">
        <v>44379</v>
      </c>
      <c r="C40" s="10" t="s">
        <v>853</v>
      </c>
      <c r="D40" s="10" t="s">
        <v>190</v>
      </c>
      <c r="E40" s="10" t="s">
        <v>1184</v>
      </c>
      <c r="F40" s="9">
        <v>44439</v>
      </c>
      <c r="G40" s="7">
        <v>1211612</v>
      </c>
      <c r="H40" s="7" t="e">
        <f>VLOOKUP(D40,VINCOMHCM!$C$1:$C$94,1,0)</f>
        <v>#N/A</v>
      </c>
      <c r="I40" s="7" t="e">
        <f>VLOOKUP(D40,VINCOMHANOI!$C$3:$C$348,1,0)</f>
        <v>#N/A</v>
      </c>
      <c r="J40" s="7" t="e">
        <f>VLOOKUP(D40,VINCOMKHAC!$D$2:$D$439,1,0)</f>
        <v>#N/A</v>
      </c>
      <c r="K40" s="7"/>
      <c r="L40" s="7">
        <v>0</v>
      </c>
      <c r="M40" s="7">
        <v>0</v>
      </c>
      <c r="N40" s="7">
        <v>1211612</v>
      </c>
    </row>
    <row r="41" spans="2:14" outlineLevel="1" x14ac:dyDescent="0.25">
      <c r="B41" s="9">
        <v>44379</v>
      </c>
      <c r="C41" s="10" t="s">
        <v>1168</v>
      </c>
      <c r="D41" s="10" t="s">
        <v>1241</v>
      </c>
      <c r="E41" s="10" t="s">
        <v>1065</v>
      </c>
      <c r="F41" s="9">
        <v>44439</v>
      </c>
      <c r="G41" s="7">
        <v>2109561</v>
      </c>
      <c r="H41" s="7" t="e">
        <f>VLOOKUP(D41,VINCOMHCM!$C$1:$C$94,1,0)</f>
        <v>#N/A</v>
      </c>
      <c r="I41" s="7" t="e">
        <f>VLOOKUP(D41,VINCOMHANOI!$C$3:$C$348,1,0)</f>
        <v>#N/A</v>
      </c>
      <c r="J41" s="7" t="e">
        <f>VLOOKUP(D41,VINCOMKHAC!$D$2:$D$439,1,0)</f>
        <v>#N/A</v>
      </c>
      <c r="K41" s="7"/>
      <c r="L41" s="7">
        <v>0</v>
      </c>
      <c r="M41" s="7">
        <v>0</v>
      </c>
      <c r="N41" s="7">
        <v>2109561</v>
      </c>
    </row>
    <row r="42" spans="2:14" outlineLevel="1" x14ac:dyDescent="0.25">
      <c r="B42" s="9">
        <v>44379</v>
      </c>
      <c r="C42" s="10" t="s">
        <v>498</v>
      </c>
      <c r="D42" s="10" t="s">
        <v>68</v>
      </c>
      <c r="E42" s="10" t="s">
        <v>1672</v>
      </c>
      <c r="F42" s="9">
        <v>44439</v>
      </c>
      <c r="G42" s="7">
        <v>1637819</v>
      </c>
      <c r="H42" s="7" t="e">
        <f>VLOOKUP(D42,VINCOMHCM!$C$1:$C$94,1,0)</f>
        <v>#N/A</v>
      </c>
      <c r="I42" s="7" t="e">
        <f>VLOOKUP(D42,VINCOMHANOI!$C$3:$C$348,1,0)</f>
        <v>#N/A</v>
      </c>
      <c r="J42" s="7" t="e">
        <f>VLOOKUP(D42,VINCOMKHAC!$D$2:$D$439,1,0)</f>
        <v>#N/A</v>
      </c>
      <c r="K42" s="7"/>
      <c r="L42" s="7">
        <v>0</v>
      </c>
      <c r="M42" s="7">
        <v>0</v>
      </c>
      <c r="N42" s="7">
        <v>1637819</v>
      </c>
    </row>
    <row r="43" spans="2:14" outlineLevel="1" x14ac:dyDescent="0.25">
      <c r="B43" s="9">
        <v>44379</v>
      </c>
      <c r="C43" s="10" t="s">
        <v>1231</v>
      </c>
      <c r="D43" s="10" t="s">
        <v>314</v>
      </c>
      <c r="E43" s="10" t="s">
        <v>607</v>
      </c>
      <c r="F43" s="9">
        <v>44439</v>
      </c>
      <c r="G43" s="7">
        <v>1295811</v>
      </c>
      <c r="H43" s="7" t="e">
        <f>VLOOKUP(D43,VINCOMHCM!$C$1:$C$94,1,0)</f>
        <v>#N/A</v>
      </c>
      <c r="I43" s="7" t="e">
        <f>VLOOKUP(D43,VINCOMHANOI!$C$3:$C$348,1,0)</f>
        <v>#N/A</v>
      </c>
      <c r="J43" s="7" t="e">
        <f>VLOOKUP(D43,VINCOMKHAC!$D$2:$D$439,1,0)</f>
        <v>#N/A</v>
      </c>
      <c r="K43" s="7"/>
      <c r="L43" s="7">
        <v>0</v>
      </c>
      <c r="M43" s="7">
        <v>0</v>
      </c>
      <c r="N43" s="7">
        <v>1295811</v>
      </c>
    </row>
    <row r="44" spans="2:14" outlineLevel="1" x14ac:dyDescent="0.25">
      <c r="B44" s="9">
        <v>44379</v>
      </c>
      <c r="C44" s="10" t="s">
        <v>1641</v>
      </c>
      <c r="D44" s="10" t="s">
        <v>1503</v>
      </c>
      <c r="E44" s="10" t="s">
        <v>760</v>
      </c>
      <c r="F44" s="9">
        <v>44439</v>
      </c>
      <c r="G44" s="7">
        <v>711289</v>
      </c>
      <c r="H44" s="7" t="e">
        <f>VLOOKUP(D44,VINCOMHCM!$C$1:$C$94,1,0)</f>
        <v>#N/A</v>
      </c>
      <c r="I44" s="7" t="e">
        <f>VLOOKUP(D44,VINCOMHANOI!$C$3:$C$348,1,0)</f>
        <v>#N/A</v>
      </c>
      <c r="J44" s="7" t="e">
        <f>VLOOKUP(D44,VINCOMKHAC!$D$2:$D$439,1,0)</f>
        <v>#N/A</v>
      </c>
      <c r="K44" s="7"/>
      <c r="L44" s="7">
        <v>0</v>
      </c>
      <c r="M44" s="7">
        <v>0</v>
      </c>
      <c r="N44" s="7">
        <v>711289</v>
      </c>
    </row>
    <row r="45" spans="2:14" outlineLevel="1" x14ac:dyDescent="0.25">
      <c r="B45" s="9">
        <v>44379</v>
      </c>
      <c r="C45" s="10" t="s">
        <v>450</v>
      </c>
      <c r="D45" s="10" t="s">
        <v>2266</v>
      </c>
      <c r="E45" s="10" t="s">
        <v>22</v>
      </c>
      <c r="F45" s="9">
        <v>44439</v>
      </c>
      <c r="G45" s="7">
        <v>691980</v>
      </c>
      <c r="H45" s="7" t="e">
        <f>VLOOKUP(D45,VINCOMHCM!$C$1:$C$94,1,0)</f>
        <v>#N/A</v>
      </c>
      <c r="I45" s="7" t="e">
        <f>VLOOKUP(D45,VINCOMHANOI!$C$3:$C$348,1,0)</f>
        <v>#N/A</v>
      </c>
      <c r="J45" s="7" t="e">
        <f>VLOOKUP(D45,VINCOMKHAC!$D$2:$D$439,1,0)</f>
        <v>#N/A</v>
      </c>
      <c r="K45" s="7"/>
      <c r="L45" s="7">
        <v>0</v>
      </c>
      <c r="M45" s="7">
        <v>0</v>
      </c>
      <c r="N45" s="7">
        <v>691980</v>
      </c>
    </row>
    <row r="46" spans="2:14" outlineLevel="1" x14ac:dyDescent="0.25">
      <c r="B46" s="9">
        <v>44379</v>
      </c>
      <c r="C46" s="10" t="s">
        <v>616</v>
      </c>
      <c r="D46" s="10" t="s">
        <v>1121</v>
      </c>
      <c r="E46" s="10" t="s">
        <v>2199</v>
      </c>
      <c r="F46" s="9">
        <v>44439</v>
      </c>
      <c r="G46" s="7">
        <v>1042349</v>
      </c>
      <c r="H46" s="7" t="e">
        <f>VLOOKUP(D46,VINCOMHCM!$C$1:$C$94,1,0)</f>
        <v>#N/A</v>
      </c>
      <c r="I46" s="7" t="e">
        <f>VLOOKUP(D46,VINCOMHANOI!$C$3:$C$348,1,0)</f>
        <v>#N/A</v>
      </c>
      <c r="J46" s="7" t="e">
        <f>VLOOKUP(D46,VINCOMKHAC!$D$2:$D$439,1,0)</f>
        <v>#N/A</v>
      </c>
      <c r="K46" s="7"/>
      <c r="L46" s="7">
        <v>0</v>
      </c>
      <c r="M46" s="7">
        <v>0</v>
      </c>
      <c r="N46" s="7">
        <v>1042349</v>
      </c>
    </row>
    <row r="47" spans="2:14" outlineLevel="1" x14ac:dyDescent="0.25">
      <c r="B47" s="9">
        <v>44379</v>
      </c>
      <c r="C47" s="10" t="s">
        <v>2650</v>
      </c>
      <c r="D47" s="10" t="s">
        <v>2471</v>
      </c>
      <c r="E47" s="10" t="s">
        <v>1548</v>
      </c>
      <c r="F47" s="9">
        <v>44439</v>
      </c>
      <c r="G47" s="7">
        <v>853529</v>
      </c>
      <c r="H47" s="7" t="e">
        <f>VLOOKUP(D47,VINCOMHCM!$C$1:$C$94,1,0)</f>
        <v>#N/A</v>
      </c>
      <c r="I47" s="7" t="e">
        <f>VLOOKUP(D47,VINCOMHANOI!$C$3:$C$348,1,0)</f>
        <v>#N/A</v>
      </c>
      <c r="J47" s="7" t="e">
        <f>VLOOKUP(D47,VINCOMKHAC!$D$2:$D$439,1,0)</f>
        <v>#N/A</v>
      </c>
      <c r="K47" s="7"/>
      <c r="L47" s="7">
        <v>0</v>
      </c>
      <c r="M47" s="7">
        <v>0</v>
      </c>
      <c r="N47" s="7">
        <v>853529</v>
      </c>
    </row>
    <row r="48" spans="2:14" outlineLevel="1" x14ac:dyDescent="0.25">
      <c r="B48" s="9">
        <v>44379</v>
      </c>
      <c r="C48" s="10" t="s">
        <v>2507</v>
      </c>
      <c r="D48" s="10" t="s">
        <v>911</v>
      </c>
      <c r="E48" s="10" t="s">
        <v>337</v>
      </c>
      <c r="F48" s="9">
        <v>44439</v>
      </c>
      <c r="G48" s="7">
        <v>1222364</v>
      </c>
      <c r="H48" s="7" t="e">
        <f>VLOOKUP(D48,VINCOMHCM!$C$1:$C$94,1,0)</f>
        <v>#N/A</v>
      </c>
      <c r="I48" s="7" t="e">
        <f>VLOOKUP(D48,VINCOMHANOI!$C$3:$C$348,1,0)</f>
        <v>#N/A</v>
      </c>
      <c r="J48" s="7" t="e">
        <f>VLOOKUP(D48,VINCOMKHAC!$D$2:$D$439,1,0)</f>
        <v>#N/A</v>
      </c>
      <c r="K48" s="7"/>
      <c r="L48" s="7">
        <v>0</v>
      </c>
      <c r="M48" s="7">
        <v>0</v>
      </c>
      <c r="N48" s="7">
        <v>1222364</v>
      </c>
    </row>
    <row r="49" spans="2:14" outlineLevel="1" x14ac:dyDescent="0.25">
      <c r="B49" s="9">
        <v>44379</v>
      </c>
      <c r="C49" s="10" t="s">
        <v>1250</v>
      </c>
      <c r="D49" s="10" t="s">
        <v>2001</v>
      </c>
      <c r="E49" s="10" t="s">
        <v>2291</v>
      </c>
      <c r="F49" s="9">
        <v>44439</v>
      </c>
      <c r="G49" s="7">
        <v>403871</v>
      </c>
      <c r="H49" s="7" t="e">
        <f>VLOOKUP(D49,VINCOMHCM!$C$1:$C$94,1,0)</f>
        <v>#N/A</v>
      </c>
      <c r="I49" s="7" t="e">
        <f>VLOOKUP(D49,VINCOMHANOI!$C$3:$C$348,1,0)</f>
        <v>#N/A</v>
      </c>
      <c r="J49" s="7" t="e">
        <f>VLOOKUP(D49,VINCOMKHAC!$D$2:$D$439,1,0)</f>
        <v>#N/A</v>
      </c>
      <c r="K49" s="7"/>
      <c r="L49" s="7">
        <v>0</v>
      </c>
      <c r="M49" s="7">
        <v>0</v>
      </c>
      <c r="N49" s="7">
        <v>403871</v>
      </c>
    </row>
    <row r="50" spans="2:14" outlineLevel="1" x14ac:dyDescent="0.25">
      <c r="B50" s="9">
        <v>44379</v>
      </c>
      <c r="C50" s="10" t="s">
        <v>2349</v>
      </c>
      <c r="D50" s="10" t="s">
        <v>2575</v>
      </c>
      <c r="E50" s="10" t="s">
        <v>383</v>
      </c>
      <c r="F50" s="9">
        <v>44439</v>
      </c>
      <c r="G50" s="7">
        <v>1724333</v>
      </c>
      <c r="H50" s="7" t="e">
        <f>VLOOKUP(D50,VINCOMHCM!$C$1:$C$94,1,0)</f>
        <v>#N/A</v>
      </c>
      <c r="I50" s="7" t="e">
        <f>VLOOKUP(D50,VINCOMHANOI!$C$3:$C$348,1,0)</f>
        <v>#N/A</v>
      </c>
      <c r="J50" s="7" t="e">
        <f>VLOOKUP(D50,VINCOMKHAC!$D$2:$D$439,1,0)</f>
        <v>#N/A</v>
      </c>
      <c r="K50" s="7"/>
      <c r="L50" s="7">
        <v>0</v>
      </c>
      <c r="M50" s="7">
        <v>0</v>
      </c>
      <c r="N50" s="7">
        <v>1724333</v>
      </c>
    </row>
    <row r="51" spans="2:14" outlineLevel="1" x14ac:dyDescent="0.25">
      <c r="B51" s="9">
        <v>44379</v>
      </c>
      <c r="C51" s="10" t="s">
        <v>2608</v>
      </c>
      <c r="D51" s="10" t="s">
        <v>628</v>
      </c>
      <c r="E51" s="10" t="s">
        <v>1974</v>
      </c>
      <c r="F51" s="9">
        <v>44439</v>
      </c>
      <c r="G51" s="7">
        <v>775990</v>
      </c>
      <c r="H51" s="7" t="e">
        <f>VLOOKUP(D51,VINCOMHCM!$C$1:$C$94,1,0)</f>
        <v>#N/A</v>
      </c>
      <c r="I51" s="7" t="e">
        <f>VLOOKUP(D51,VINCOMHANOI!$C$3:$C$348,1,0)</f>
        <v>#N/A</v>
      </c>
      <c r="J51" s="7" t="e">
        <f>VLOOKUP(D51,VINCOMKHAC!$D$2:$D$439,1,0)</f>
        <v>#N/A</v>
      </c>
      <c r="K51" s="7"/>
      <c r="L51" s="7">
        <v>0</v>
      </c>
      <c r="M51" s="7">
        <v>0</v>
      </c>
      <c r="N51" s="7">
        <v>775990</v>
      </c>
    </row>
    <row r="52" spans="2:14" outlineLevel="1" x14ac:dyDescent="0.25">
      <c r="B52" s="9">
        <v>44379</v>
      </c>
      <c r="C52" s="10" t="s">
        <v>987</v>
      </c>
      <c r="D52" s="10" t="s">
        <v>1762</v>
      </c>
      <c r="E52" s="10" t="s">
        <v>299</v>
      </c>
      <c r="F52" s="9">
        <v>44439</v>
      </c>
      <c r="G52" s="7">
        <v>1101749</v>
      </c>
      <c r="H52" s="7" t="e">
        <f>VLOOKUP(D52,VINCOMHCM!$C$1:$C$94,1,0)</f>
        <v>#N/A</v>
      </c>
      <c r="I52" s="7" t="e">
        <f>VLOOKUP(D52,VINCOMHANOI!$C$3:$C$348,1,0)</f>
        <v>#N/A</v>
      </c>
      <c r="J52" s="7" t="e">
        <f>VLOOKUP(D52,VINCOMKHAC!$D$2:$D$439,1,0)</f>
        <v>#N/A</v>
      </c>
      <c r="K52" s="7"/>
      <c r="L52" s="7">
        <v>0</v>
      </c>
      <c r="M52" s="7">
        <v>0</v>
      </c>
      <c r="N52" s="7">
        <v>1101749</v>
      </c>
    </row>
    <row r="53" spans="2:14" outlineLevel="1" x14ac:dyDescent="0.25">
      <c r="B53" s="9">
        <v>44379</v>
      </c>
      <c r="C53" s="10" t="s">
        <v>887</v>
      </c>
      <c r="D53" s="10" t="s">
        <v>2223</v>
      </c>
      <c r="E53" s="10" t="s">
        <v>2057</v>
      </c>
      <c r="F53" s="9">
        <v>44439</v>
      </c>
      <c r="G53" s="7">
        <v>880519</v>
      </c>
      <c r="H53" s="7" t="e">
        <f>VLOOKUP(D53,VINCOMHCM!$C$1:$C$94,1,0)</f>
        <v>#N/A</v>
      </c>
      <c r="I53" s="7" t="e">
        <f>VLOOKUP(D53,VINCOMHANOI!$C$3:$C$348,1,0)</f>
        <v>#N/A</v>
      </c>
      <c r="J53" s="7" t="e">
        <f>VLOOKUP(D53,VINCOMKHAC!$D$2:$D$439,1,0)</f>
        <v>#N/A</v>
      </c>
      <c r="K53" s="7"/>
      <c r="L53" s="7">
        <v>0</v>
      </c>
      <c r="M53" s="7">
        <v>0</v>
      </c>
      <c r="N53" s="7">
        <v>880519</v>
      </c>
    </row>
    <row r="54" spans="2:14" outlineLevel="1" x14ac:dyDescent="0.25">
      <c r="B54" s="9">
        <v>44379</v>
      </c>
      <c r="C54" s="10" t="s">
        <v>1602</v>
      </c>
      <c r="D54" s="10" t="s">
        <v>18</v>
      </c>
      <c r="E54" s="10" t="s">
        <v>975</v>
      </c>
      <c r="F54" s="9">
        <v>44439</v>
      </c>
      <c r="G54" s="7">
        <v>851136</v>
      </c>
      <c r="H54" s="7" t="e">
        <f>VLOOKUP(D54,VINCOMHCM!$C$1:$C$94,1,0)</f>
        <v>#N/A</v>
      </c>
      <c r="I54" s="7" t="e">
        <f>VLOOKUP(D54,VINCOMHANOI!$C$3:$C$348,1,0)</f>
        <v>#N/A</v>
      </c>
      <c r="J54" s="7" t="e">
        <f>VLOOKUP(D54,VINCOMKHAC!$D$2:$D$439,1,0)</f>
        <v>#N/A</v>
      </c>
      <c r="K54" s="7"/>
      <c r="L54" s="7">
        <v>0</v>
      </c>
      <c r="M54" s="7">
        <v>0</v>
      </c>
      <c r="N54" s="7">
        <v>851136</v>
      </c>
    </row>
    <row r="55" spans="2:14" outlineLevel="1" x14ac:dyDescent="0.25">
      <c r="B55" s="9">
        <v>44379</v>
      </c>
      <c r="C55" s="10" t="s">
        <v>261</v>
      </c>
      <c r="D55" s="10" t="s">
        <v>966</v>
      </c>
      <c r="E55" s="10" t="s">
        <v>2043</v>
      </c>
      <c r="F55" s="9">
        <v>44439</v>
      </c>
      <c r="G55" s="7">
        <v>999438</v>
      </c>
      <c r="H55" s="7" t="e">
        <f>VLOOKUP(D55,VINCOMHCM!$C$1:$C$94,1,0)</f>
        <v>#N/A</v>
      </c>
      <c r="I55" s="7" t="e">
        <f>VLOOKUP(D55,VINCOMHANOI!$C$3:$C$348,1,0)</f>
        <v>#N/A</v>
      </c>
      <c r="J55" s="7" t="e">
        <f>VLOOKUP(D55,VINCOMKHAC!$D$2:$D$439,1,0)</f>
        <v>#N/A</v>
      </c>
      <c r="K55" s="7"/>
      <c r="L55" s="7">
        <v>0</v>
      </c>
      <c r="M55" s="7">
        <v>0</v>
      </c>
      <c r="N55" s="7">
        <v>999438</v>
      </c>
    </row>
    <row r="56" spans="2:14" outlineLevel="1" x14ac:dyDescent="0.25">
      <c r="B56" s="9">
        <v>44379</v>
      </c>
      <c r="C56" s="10" t="s">
        <v>134</v>
      </c>
      <c r="D56" s="10" t="s">
        <v>316</v>
      </c>
      <c r="E56" s="10" t="s">
        <v>1228</v>
      </c>
      <c r="F56" s="9">
        <v>44439</v>
      </c>
      <c r="G56" s="7">
        <v>1418560</v>
      </c>
      <c r="H56" s="7" t="e">
        <f>VLOOKUP(D56,VINCOMHCM!$C$1:$C$94,1,0)</f>
        <v>#N/A</v>
      </c>
      <c r="I56" s="7" t="e">
        <f>VLOOKUP(D56,VINCOMHANOI!$C$3:$C$348,1,0)</f>
        <v>#N/A</v>
      </c>
      <c r="J56" s="7" t="e">
        <f>VLOOKUP(D56,VINCOMKHAC!$D$2:$D$439,1,0)</f>
        <v>#N/A</v>
      </c>
      <c r="K56" s="7"/>
      <c r="L56" s="7">
        <v>0</v>
      </c>
      <c r="M56" s="7">
        <v>0</v>
      </c>
      <c r="N56" s="7">
        <v>1418560</v>
      </c>
    </row>
    <row r="57" spans="2:14" outlineLevel="1" x14ac:dyDescent="0.25">
      <c r="B57" s="9">
        <v>44379</v>
      </c>
      <c r="C57" s="10" t="s">
        <v>2179</v>
      </c>
      <c r="D57" s="10" t="s">
        <v>1588</v>
      </c>
      <c r="E57" s="10" t="s">
        <v>303</v>
      </c>
      <c r="F57" s="9">
        <v>44439</v>
      </c>
      <c r="G57" s="7">
        <v>1802605</v>
      </c>
      <c r="H57" s="7" t="e">
        <f>VLOOKUP(D57,VINCOMHCM!$C$1:$C$94,1,0)</f>
        <v>#N/A</v>
      </c>
      <c r="I57" s="7" t="e">
        <f>VLOOKUP(D57,VINCOMHANOI!$C$3:$C$348,1,0)</f>
        <v>#N/A</v>
      </c>
      <c r="J57" s="7" t="e">
        <f>VLOOKUP(D57,VINCOMKHAC!$D$2:$D$439,1,0)</f>
        <v>#N/A</v>
      </c>
      <c r="K57" s="7"/>
      <c r="L57" s="7">
        <v>0</v>
      </c>
      <c r="M57" s="7">
        <v>0</v>
      </c>
      <c r="N57" s="7">
        <v>1802605</v>
      </c>
    </row>
    <row r="58" spans="2:14" outlineLevel="1" x14ac:dyDescent="0.25">
      <c r="B58" s="9">
        <v>44379</v>
      </c>
      <c r="C58" s="10" t="s">
        <v>382</v>
      </c>
      <c r="D58" s="10" t="s">
        <v>459</v>
      </c>
      <c r="E58" s="10" t="s">
        <v>799</v>
      </c>
      <c r="F58" s="9">
        <v>44439</v>
      </c>
      <c r="G58" s="7">
        <v>1222364</v>
      </c>
      <c r="H58" s="7" t="e">
        <f>VLOOKUP(D58,VINCOMHCM!$C$1:$C$94,1,0)</f>
        <v>#N/A</v>
      </c>
      <c r="I58" s="7" t="e">
        <f>VLOOKUP(D58,VINCOMHANOI!$C$3:$C$348,1,0)</f>
        <v>#N/A</v>
      </c>
      <c r="J58" s="7" t="e">
        <f>VLOOKUP(D58,VINCOMKHAC!$D$2:$D$439,1,0)</f>
        <v>#N/A</v>
      </c>
      <c r="K58" s="7"/>
      <c r="L58" s="7">
        <v>0</v>
      </c>
      <c r="M58" s="7">
        <v>0</v>
      </c>
      <c r="N58" s="7">
        <v>1222364</v>
      </c>
    </row>
    <row r="59" spans="2:14" outlineLevel="1" x14ac:dyDescent="0.25">
      <c r="B59" s="9">
        <v>44379</v>
      </c>
      <c r="C59" s="10" t="s">
        <v>1757</v>
      </c>
      <c r="D59" s="10" t="s">
        <v>995</v>
      </c>
      <c r="E59" s="10" t="s">
        <v>2594</v>
      </c>
      <c r="F59" s="9">
        <v>44439</v>
      </c>
      <c r="G59" s="7">
        <v>2103552</v>
      </c>
      <c r="H59" s="7" t="e">
        <f>VLOOKUP(D59,VINCOMHCM!$C$1:$C$94,1,0)</f>
        <v>#N/A</v>
      </c>
      <c r="I59" s="7" t="e">
        <f>VLOOKUP(D59,VINCOMHANOI!$C$3:$C$348,1,0)</f>
        <v>#N/A</v>
      </c>
      <c r="J59" s="7" t="e">
        <f>VLOOKUP(D59,VINCOMKHAC!$D$2:$D$439,1,0)</f>
        <v>#N/A</v>
      </c>
      <c r="K59" s="7"/>
      <c r="L59" s="7">
        <v>0</v>
      </c>
      <c r="M59" s="7">
        <v>0</v>
      </c>
      <c r="N59" s="7">
        <v>2103552</v>
      </c>
    </row>
    <row r="60" spans="2:14" outlineLevel="1" x14ac:dyDescent="0.25">
      <c r="B60" s="9">
        <v>44388</v>
      </c>
      <c r="C60" s="10" t="s">
        <v>1729</v>
      </c>
      <c r="D60" s="10" t="s">
        <v>1183</v>
      </c>
      <c r="E60" s="10" t="s">
        <v>2085</v>
      </c>
      <c r="F60" s="9">
        <v>44448</v>
      </c>
      <c r="G60" s="7">
        <v>2018341</v>
      </c>
      <c r="H60" s="7" t="e">
        <f>VLOOKUP(D60,VINCOMHCM!$C$1:$C$94,1,0)</f>
        <v>#N/A</v>
      </c>
      <c r="I60" s="7" t="e">
        <f>VLOOKUP(D60,VINCOMHANOI!$C$3:$C$348,1,0)</f>
        <v>#N/A</v>
      </c>
      <c r="J60" s="7" t="e">
        <f>VLOOKUP(D60,VINCOMKHAC!$D$2:$D$439,1,0)</f>
        <v>#N/A</v>
      </c>
      <c r="K60" s="7"/>
      <c r="L60" s="7">
        <v>0</v>
      </c>
      <c r="M60" s="7">
        <v>0</v>
      </c>
      <c r="N60" s="7">
        <v>2018341</v>
      </c>
    </row>
    <row r="61" spans="2:14" outlineLevel="1" x14ac:dyDescent="0.25">
      <c r="B61" s="9">
        <v>44388</v>
      </c>
      <c r="C61" s="10" t="s">
        <v>250</v>
      </c>
      <c r="D61" s="10" t="s">
        <v>1324</v>
      </c>
      <c r="E61" s="10" t="s">
        <v>635</v>
      </c>
      <c r="F61" s="9">
        <v>44448</v>
      </c>
      <c r="G61" s="7">
        <v>2517284</v>
      </c>
      <c r="H61" s="7" t="e">
        <f>VLOOKUP(D61,VINCOMHCM!$C$1:$C$94,1,0)</f>
        <v>#N/A</v>
      </c>
      <c r="I61" s="7" t="e">
        <f>VLOOKUP(D61,VINCOMHANOI!$C$3:$C$348,1,0)</f>
        <v>#N/A</v>
      </c>
      <c r="J61" s="7" t="e">
        <f>VLOOKUP(D61,VINCOMKHAC!$D$2:$D$439,1,0)</f>
        <v>#N/A</v>
      </c>
      <c r="K61" s="7"/>
      <c r="L61" s="7">
        <v>0</v>
      </c>
      <c r="M61" s="7">
        <v>0</v>
      </c>
      <c r="N61" s="7">
        <v>2517284</v>
      </c>
    </row>
    <row r="62" spans="2:14" outlineLevel="1" x14ac:dyDescent="0.25">
      <c r="B62" s="9">
        <v>44388</v>
      </c>
      <c r="C62" s="10" t="s">
        <v>32</v>
      </c>
      <c r="D62" s="10" t="s">
        <v>501</v>
      </c>
      <c r="E62" s="10" t="s">
        <v>931</v>
      </c>
      <c r="F62" s="9">
        <v>44448</v>
      </c>
      <c r="G62" s="7">
        <v>1510861</v>
      </c>
      <c r="H62" s="7" t="e">
        <f>VLOOKUP(D62,VINCOMHCM!$C$1:$C$94,1,0)</f>
        <v>#N/A</v>
      </c>
      <c r="I62" s="7" t="e">
        <f>VLOOKUP(D62,VINCOMHANOI!$C$3:$C$348,1,0)</f>
        <v>#N/A</v>
      </c>
      <c r="J62" s="7" t="e">
        <f>VLOOKUP(D62,VINCOMKHAC!$D$2:$D$439,1,0)</f>
        <v>#N/A</v>
      </c>
      <c r="K62" s="7"/>
      <c r="L62" s="7">
        <v>0</v>
      </c>
      <c r="M62" s="7">
        <v>0</v>
      </c>
      <c r="N62" s="7">
        <v>1510861</v>
      </c>
    </row>
    <row r="63" spans="2:14" outlineLevel="1" x14ac:dyDescent="0.25">
      <c r="B63" s="9">
        <v>44388</v>
      </c>
      <c r="C63" s="10" t="s">
        <v>1688</v>
      </c>
      <c r="D63" s="10" t="s">
        <v>274</v>
      </c>
      <c r="E63" s="10" t="s">
        <v>2299</v>
      </c>
      <c r="F63" s="9">
        <v>44448</v>
      </c>
      <c r="G63" s="7">
        <v>1540724</v>
      </c>
      <c r="H63" s="7" t="e">
        <f>VLOOKUP(D63,VINCOMHCM!$C$1:$C$94,1,0)</f>
        <v>#N/A</v>
      </c>
      <c r="I63" s="7" t="e">
        <f>VLOOKUP(D63,VINCOMHANOI!$C$3:$C$348,1,0)</f>
        <v>#N/A</v>
      </c>
      <c r="J63" s="7" t="e">
        <f>VLOOKUP(D63,VINCOMKHAC!$D$2:$D$439,1,0)</f>
        <v>#N/A</v>
      </c>
      <c r="K63" s="7"/>
      <c r="L63" s="7">
        <v>0</v>
      </c>
      <c r="M63" s="7">
        <v>0</v>
      </c>
      <c r="N63" s="7">
        <v>1540724</v>
      </c>
    </row>
    <row r="64" spans="2:14" outlineLevel="1" x14ac:dyDescent="0.25">
      <c r="B64" s="9">
        <v>44388</v>
      </c>
      <c r="C64" s="10" t="s">
        <v>1339</v>
      </c>
      <c r="D64" s="10" t="s">
        <v>805</v>
      </c>
      <c r="E64" s="10" t="s">
        <v>2371</v>
      </c>
      <c r="F64" s="9">
        <v>44448</v>
      </c>
      <c r="G64" s="7">
        <v>1239280</v>
      </c>
      <c r="H64" s="7" t="e">
        <f>VLOOKUP(D64,VINCOMHCM!$C$1:$C$94,1,0)</f>
        <v>#N/A</v>
      </c>
      <c r="I64" s="7" t="e">
        <f>VLOOKUP(D64,VINCOMHANOI!$C$3:$C$348,1,0)</f>
        <v>#N/A</v>
      </c>
      <c r="J64" s="7" t="e">
        <f>VLOOKUP(D64,VINCOMKHAC!$D$2:$D$439,1,0)</f>
        <v>#N/A</v>
      </c>
      <c r="K64" s="7"/>
      <c r="L64" s="7">
        <v>0</v>
      </c>
      <c r="M64" s="7">
        <v>0</v>
      </c>
      <c r="N64" s="7">
        <v>1239280</v>
      </c>
    </row>
    <row r="65" spans="2:14" outlineLevel="1" x14ac:dyDescent="0.25">
      <c r="B65" s="9">
        <v>44388</v>
      </c>
      <c r="C65" s="10" t="s">
        <v>2091</v>
      </c>
      <c r="D65" s="10" t="s">
        <v>819</v>
      </c>
      <c r="E65" s="10" t="s">
        <v>1723</v>
      </c>
      <c r="F65" s="9">
        <v>44448</v>
      </c>
      <c r="G65" s="7">
        <v>2265867</v>
      </c>
      <c r="H65" s="7" t="e">
        <f>VLOOKUP(D65,VINCOMHCM!$C$1:$C$94,1,0)</f>
        <v>#N/A</v>
      </c>
      <c r="I65" s="7" t="e">
        <f>VLOOKUP(D65,VINCOMHANOI!$C$3:$C$348,1,0)</f>
        <v>#N/A</v>
      </c>
      <c r="J65" s="7" t="e">
        <f>VLOOKUP(D65,VINCOMKHAC!$D$2:$D$439,1,0)</f>
        <v>#N/A</v>
      </c>
      <c r="K65" s="7"/>
      <c r="L65" s="7">
        <v>0</v>
      </c>
      <c r="M65" s="7">
        <v>0</v>
      </c>
      <c r="N65" s="7">
        <v>2265867</v>
      </c>
    </row>
    <row r="66" spans="2:14" outlineLevel="1" x14ac:dyDescent="0.25">
      <c r="B66" s="9">
        <v>44388</v>
      </c>
      <c r="C66" s="10" t="s">
        <v>606</v>
      </c>
      <c r="D66" s="10" t="s">
        <v>1648</v>
      </c>
      <c r="E66" s="10" t="s">
        <v>1160</v>
      </c>
      <c r="F66" s="9">
        <v>44448</v>
      </c>
      <c r="G66" s="7">
        <v>1163547</v>
      </c>
      <c r="H66" s="7" t="e">
        <f>VLOOKUP(D66,VINCOMHCM!$C$1:$C$94,1,0)</f>
        <v>#N/A</v>
      </c>
      <c r="I66" s="7" t="e">
        <f>VLOOKUP(D66,VINCOMHANOI!$C$3:$C$348,1,0)</f>
        <v>#N/A</v>
      </c>
      <c r="J66" s="7" t="e">
        <f>VLOOKUP(D66,VINCOMKHAC!$D$2:$D$439,1,0)</f>
        <v>#N/A</v>
      </c>
      <c r="K66" s="7"/>
      <c r="L66" s="7">
        <v>0</v>
      </c>
      <c r="M66" s="7">
        <v>0</v>
      </c>
      <c r="N66" s="7">
        <v>1163547</v>
      </c>
    </row>
    <row r="67" spans="2:14" outlineLevel="1" x14ac:dyDescent="0.25">
      <c r="B67" s="9">
        <v>44388</v>
      </c>
      <c r="C67" s="10" t="s">
        <v>2341</v>
      </c>
      <c r="D67" s="10" t="s">
        <v>1093</v>
      </c>
      <c r="E67" s="10" t="s">
        <v>716</v>
      </c>
      <c r="F67" s="9">
        <v>44448</v>
      </c>
      <c r="G67" s="7">
        <v>1058002</v>
      </c>
      <c r="H67" s="7" t="e">
        <f>VLOOKUP(D67,VINCOMHCM!$C$1:$C$94,1,0)</f>
        <v>#N/A</v>
      </c>
      <c r="I67" s="7" t="e">
        <f>VLOOKUP(D67,VINCOMHANOI!$C$3:$C$348,1,0)</f>
        <v>#N/A</v>
      </c>
      <c r="J67" s="7" t="e">
        <f>VLOOKUP(D67,VINCOMKHAC!$D$2:$D$439,1,0)</f>
        <v>#N/A</v>
      </c>
      <c r="K67" s="7"/>
      <c r="L67" s="7">
        <v>0</v>
      </c>
      <c r="M67" s="7">
        <v>0</v>
      </c>
      <c r="N67" s="7">
        <v>1058002</v>
      </c>
    </row>
    <row r="68" spans="2:14" outlineLevel="1" x14ac:dyDescent="0.25">
      <c r="B68" s="9">
        <v>44388</v>
      </c>
      <c r="C68" s="10" t="s">
        <v>1358</v>
      </c>
      <c r="D68" s="10" t="s">
        <v>2109</v>
      </c>
      <c r="E68" s="10" t="s">
        <v>798</v>
      </c>
      <c r="F68" s="9">
        <v>44448</v>
      </c>
      <c r="G68" s="7">
        <v>610819</v>
      </c>
      <c r="H68" s="7" t="e">
        <f>VLOOKUP(D68,VINCOMHCM!$C$1:$C$94,1,0)</f>
        <v>#N/A</v>
      </c>
      <c r="I68" s="7" t="e">
        <f>VLOOKUP(D68,VINCOMHANOI!$C$3:$C$348,1,0)</f>
        <v>#N/A</v>
      </c>
      <c r="J68" s="7" t="e">
        <f>VLOOKUP(D68,VINCOMKHAC!$D$2:$D$439,1,0)</f>
        <v>#N/A</v>
      </c>
      <c r="K68" s="7"/>
      <c r="L68" s="7">
        <v>0</v>
      </c>
      <c r="M68" s="7">
        <v>0</v>
      </c>
      <c r="N68" s="7">
        <v>610819</v>
      </c>
    </row>
    <row r="69" spans="2:14" outlineLevel="1" x14ac:dyDescent="0.25">
      <c r="B69" s="9">
        <v>44388</v>
      </c>
      <c r="C69" s="10" t="s">
        <v>669</v>
      </c>
      <c r="D69" s="10" t="s">
        <v>2540</v>
      </c>
      <c r="E69" s="10" t="s">
        <v>2246</v>
      </c>
      <c r="F69" s="9">
        <v>44448</v>
      </c>
      <c r="G69" s="7">
        <v>2187295</v>
      </c>
      <c r="H69" s="7" t="e">
        <f>VLOOKUP(D69,VINCOMHCM!$C$1:$C$94,1,0)</f>
        <v>#N/A</v>
      </c>
      <c r="I69" s="7" t="e">
        <f>VLOOKUP(D69,VINCOMHANOI!$C$3:$C$348,1,0)</f>
        <v>#N/A</v>
      </c>
      <c r="J69" s="7" t="e">
        <f>VLOOKUP(D69,VINCOMKHAC!$D$2:$D$439,1,0)</f>
        <v>#N/A</v>
      </c>
      <c r="K69" s="7"/>
      <c r="L69" s="7">
        <v>0</v>
      </c>
      <c r="M69" s="7">
        <v>0</v>
      </c>
      <c r="N69" s="7">
        <v>2187295</v>
      </c>
    </row>
    <row r="70" spans="2:14" outlineLevel="1" x14ac:dyDescent="0.25">
      <c r="B70" s="9">
        <v>44388</v>
      </c>
      <c r="C70" s="10" t="s">
        <v>1318</v>
      </c>
      <c r="D70" s="10" t="s">
        <v>728</v>
      </c>
      <c r="E70" s="10" t="s">
        <v>312</v>
      </c>
      <c r="F70" s="9">
        <v>44448</v>
      </c>
      <c r="G70" s="7">
        <v>506000</v>
      </c>
      <c r="H70" s="7" t="e">
        <f>VLOOKUP(D70,VINCOMHCM!$C$1:$C$94,1,0)</f>
        <v>#N/A</v>
      </c>
      <c r="I70" s="7" t="e">
        <f>VLOOKUP(D70,VINCOMHANOI!$C$3:$C$348,1,0)</f>
        <v>#N/A</v>
      </c>
      <c r="J70" s="7" t="e">
        <f>VLOOKUP(D70,VINCOMKHAC!$D$2:$D$439,1,0)</f>
        <v>#N/A</v>
      </c>
      <c r="K70" s="7"/>
      <c r="L70" s="7">
        <v>0</v>
      </c>
      <c r="M70" s="7">
        <v>0</v>
      </c>
      <c r="N70" s="7">
        <v>506000</v>
      </c>
    </row>
    <row r="71" spans="2:14" outlineLevel="1" x14ac:dyDescent="0.25">
      <c r="B71" s="9">
        <v>44388</v>
      </c>
      <c r="C71" s="10" t="s">
        <v>2542</v>
      </c>
      <c r="D71" s="10" t="s">
        <v>278</v>
      </c>
      <c r="E71" s="10" t="s">
        <v>1682</v>
      </c>
      <c r="F71" s="9">
        <v>44448</v>
      </c>
      <c r="G71" s="7">
        <v>916592</v>
      </c>
      <c r="H71" s="7" t="e">
        <f>VLOOKUP(D71,VINCOMHCM!$C$1:$C$94,1,0)</f>
        <v>#N/A</v>
      </c>
      <c r="I71" s="7" t="e">
        <f>VLOOKUP(D71,VINCOMHANOI!$C$3:$C$348,1,0)</f>
        <v>#N/A</v>
      </c>
      <c r="J71" s="7" t="e">
        <f>VLOOKUP(D71,VINCOMKHAC!$D$2:$D$439,1,0)</f>
        <v>#N/A</v>
      </c>
      <c r="K71" s="7"/>
      <c r="L71" s="7">
        <v>0</v>
      </c>
      <c r="M71" s="7">
        <v>0</v>
      </c>
      <c r="N71" s="7">
        <v>916592</v>
      </c>
    </row>
    <row r="72" spans="2:14" outlineLevel="1" x14ac:dyDescent="0.25">
      <c r="B72" s="9">
        <v>44388</v>
      </c>
      <c r="C72" s="10" t="s">
        <v>1149</v>
      </c>
      <c r="D72" s="10" t="s">
        <v>1335</v>
      </c>
      <c r="E72" s="10" t="s">
        <v>1011</v>
      </c>
      <c r="F72" s="9">
        <v>44448</v>
      </c>
      <c r="G72" s="7">
        <v>1967885</v>
      </c>
      <c r="H72" s="7" t="e">
        <f>VLOOKUP(D72,VINCOMHCM!$C$1:$C$94,1,0)</f>
        <v>#N/A</v>
      </c>
      <c r="I72" s="7" t="e">
        <f>VLOOKUP(D72,VINCOMHANOI!$C$3:$C$348,1,0)</f>
        <v>#N/A</v>
      </c>
      <c r="J72" s="7" t="e">
        <f>VLOOKUP(D72,VINCOMKHAC!$D$2:$D$439,1,0)</f>
        <v>#N/A</v>
      </c>
      <c r="K72" s="7"/>
      <c r="L72" s="7">
        <v>0</v>
      </c>
      <c r="M72" s="7">
        <v>0</v>
      </c>
      <c r="N72" s="7">
        <v>1967885</v>
      </c>
    </row>
    <row r="73" spans="2:14" outlineLevel="1" x14ac:dyDescent="0.25">
      <c r="B73" s="9">
        <v>44388</v>
      </c>
      <c r="C73" s="10" t="s">
        <v>1828</v>
      </c>
      <c r="D73" s="10" t="s">
        <v>486</v>
      </c>
      <c r="E73" s="10" t="s">
        <v>172</v>
      </c>
      <c r="F73" s="9">
        <v>44448</v>
      </c>
      <c r="G73" s="7">
        <v>2236266</v>
      </c>
      <c r="H73" s="7" t="e">
        <f>VLOOKUP(D73,VINCOMHCM!$C$1:$C$94,1,0)</f>
        <v>#N/A</v>
      </c>
      <c r="I73" s="7" t="e">
        <f>VLOOKUP(D73,VINCOMHANOI!$C$3:$C$348,1,0)</f>
        <v>#N/A</v>
      </c>
      <c r="J73" s="7" t="e">
        <f>VLOOKUP(D73,VINCOMKHAC!$D$2:$D$439,1,0)</f>
        <v>#N/A</v>
      </c>
      <c r="K73" s="7"/>
      <c r="L73" s="7">
        <v>0</v>
      </c>
      <c r="M73" s="7">
        <v>0</v>
      </c>
      <c r="N73" s="7">
        <v>2236266</v>
      </c>
    </row>
    <row r="74" spans="2:14" outlineLevel="1" x14ac:dyDescent="0.25">
      <c r="B74" s="9">
        <v>44388</v>
      </c>
      <c r="C74" s="10" t="s">
        <v>1634</v>
      </c>
      <c r="D74" s="10" t="s">
        <v>2000</v>
      </c>
      <c r="E74" s="10" t="s">
        <v>589</v>
      </c>
      <c r="F74" s="9">
        <v>44448</v>
      </c>
      <c r="G74" s="7">
        <v>1709664</v>
      </c>
      <c r="H74" s="7" t="e">
        <f>VLOOKUP(D74,VINCOMHCM!$C$1:$C$94,1,0)</f>
        <v>#N/A</v>
      </c>
      <c r="I74" s="7" t="e">
        <f>VLOOKUP(D74,VINCOMHANOI!$C$3:$C$348,1,0)</f>
        <v>#N/A</v>
      </c>
      <c r="J74" s="7" t="e">
        <f>VLOOKUP(D74,VINCOMKHAC!$D$2:$D$439,1,0)</f>
        <v>#N/A</v>
      </c>
      <c r="K74" s="7"/>
      <c r="L74" s="7">
        <v>0</v>
      </c>
      <c r="M74" s="7">
        <v>0</v>
      </c>
      <c r="N74" s="7">
        <v>1709664</v>
      </c>
    </row>
    <row r="75" spans="2:14" outlineLevel="1" x14ac:dyDescent="0.25">
      <c r="B75" s="9">
        <v>44388</v>
      </c>
      <c r="C75" s="10" t="s">
        <v>2020</v>
      </c>
      <c r="D75" s="10" t="s">
        <v>1393</v>
      </c>
      <c r="E75" s="10" t="s">
        <v>243</v>
      </c>
      <c r="F75" s="9">
        <v>44448</v>
      </c>
      <c r="G75" s="7">
        <v>1698593</v>
      </c>
      <c r="H75" s="7" t="e">
        <f>VLOOKUP(D75,VINCOMHCM!$C$1:$C$94,1,0)</f>
        <v>#N/A</v>
      </c>
      <c r="I75" s="7" t="e">
        <f>VLOOKUP(D75,VINCOMHANOI!$C$3:$C$348,1,0)</f>
        <v>#N/A</v>
      </c>
      <c r="J75" s="7" t="e">
        <f>VLOOKUP(D75,VINCOMKHAC!$D$2:$D$439,1,0)</f>
        <v>#N/A</v>
      </c>
      <c r="K75" s="7"/>
      <c r="L75" s="7">
        <v>0</v>
      </c>
      <c r="M75" s="7">
        <v>0</v>
      </c>
      <c r="N75" s="7">
        <v>1698593</v>
      </c>
    </row>
    <row r="76" spans="2:14" outlineLevel="1" x14ac:dyDescent="0.25">
      <c r="B76" s="9">
        <v>44388</v>
      </c>
      <c r="C76" s="10" t="s">
        <v>1793</v>
      </c>
      <c r="D76" s="10" t="s">
        <v>1823</v>
      </c>
      <c r="E76" s="10" t="s">
        <v>2510</v>
      </c>
      <c r="F76" s="9">
        <v>44448</v>
      </c>
      <c r="G76" s="7">
        <v>1099392</v>
      </c>
      <c r="H76" s="7" t="e">
        <f>VLOOKUP(D76,VINCOMHCM!$C$1:$C$94,1,0)</f>
        <v>#N/A</v>
      </c>
      <c r="I76" s="7" t="e">
        <f>VLOOKUP(D76,VINCOMHANOI!$C$3:$C$348,1,0)</f>
        <v>#N/A</v>
      </c>
      <c r="J76" s="7" t="e">
        <f>VLOOKUP(D76,VINCOMKHAC!$D$2:$D$439,1,0)</f>
        <v>#N/A</v>
      </c>
      <c r="K76" s="7"/>
      <c r="L76" s="7">
        <v>0</v>
      </c>
      <c r="M76" s="7">
        <v>0</v>
      </c>
      <c r="N76" s="7">
        <v>1099392</v>
      </c>
    </row>
    <row r="77" spans="2:14" outlineLevel="1" x14ac:dyDescent="0.25">
      <c r="B77" s="9">
        <v>44388</v>
      </c>
      <c r="C77" s="10" t="s">
        <v>280</v>
      </c>
      <c r="D77" s="10" t="s">
        <v>1704</v>
      </c>
      <c r="E77" s="10" t="s">
        <v>2487</v>
      </c>
      <c r="F77" s="9">
        <v>44448</v>
      </c>
      <c r="G77" s="7">
        <v>2188021</v>
      </c>
      <c r="H77" s="7" t="e">
        <f>VLOOKUP(D77,VINCOMHCM!$C$1:$C$94,1,0)</f>
        <v>#N/A</v>
      </c>
      <c r="I77" s="7" t="e">
        <f>VLOOKUP(D77,VINCOMHANOI!$C$3:$C$348,1,0)</f>
        <v>#N/A</v>
      </c>
      <c r="J77" s="7" t="e">
        <f>VLOOKUP(D77,VINCOMKHAC!$D$2:$D$439,1,0)</f>
        <v>#N/A</v>
      </c>
      <c r="K77" s="7"/>
      <c r="L77" s="7">
        <v>0</v>
      </c>
      <c r="M77" s="7">
        <v>0</v>
      </c>
      <c r="N77" s="7">
        <v>2188021</v>
      </c>
    </row>
    <row r="78" spans="2:14" outlineLevel="1" x14ac:dyDescent="0.25">
      <c r="B78" s="9">
        <v>44388</v>
      </c>
      <c r="C78" s="10" t="s">
        <v>1206</v>
      </c>
      <c r="D78" s="10" t="s">
        <v>1848</v>
      </c>
      <c r="E78" s="10" t="s">
        <v>2662</v>
      </c>
      <c r="F78" s="9">
        <v>44448</v>
      </c>
      <c r="G78" s="7">
        <v>2385185</v>
      </c>
      <c r="H78" s="7" t="e">
        <f>VLOOKUP(D78,VINCOMHCM!$C$1:$C$94,1,0)</f>
        <v>#N/A</v>
      </c>
      <c r="I78" s="7" t="e">
        <f>VLOOKUP(D78,VINCOMHANOI!$C$3:$C$348,1,0)</f>
        <v>#N/A</v>
      </c>
      <c r="J78" s="7" t="e">
        <f>VLOOKUP(D78,VINCOMKHAC!$D$2:$D$439,1,0)</f>
        <v>#N/A</v>
      </c>
      <c r="K78" s="7"/>
      <c r="L78" s="7">
        <v>0</v>
      </c>
      <c r="M78" s="7">
        <v>0</v>
      </c>
      <c r="N78" s="7">
        <v>2385185</v>
      </c>
    </row>
    <row r="79" spans="2:14" outlineLevel="1" x14ac:dyDescent="0.25">
      <c r="B79" s="9">
        <v>44388</v>
      </c>
      <c r="C79" s="10" t="s">
        <v>999</v>
      </c>
      <c r="D79" s="10" t="s">
        <v>801</v>
      </c>
      <c r="E79" s="10" t="s">
        <v>927</v>
      </c>
      <c r="F79" s="9">
        <v>44448</v>
      </c>
      <c r="G79" s="7">
        <v>1622819</v>
      </c>
      <c r="H79" s="7" t="e">
        <f>VLOOKUP(D79,VINCOMHCM!$C$1:$C$94,1,0)</f>
        <v>#N/A</v>
      </c>
      <c r="I79" s="7" t="e">
        <f>VLOOKUP(D79,VINCOMHANOI!$C$3:$C$348,1,0)</f>
        <v>#N/A</v>
      </c>
      <c r="J79" s="7" t="e">
        <f>VLOOKUP(D79,VINCOMKHAC!$D$2:$D$439,1,0)</f>
        <v>#N/A</v>
      </c>
      <c r="K79" s="7"/>
      <c r="L79" s="7">
        <v>0</v>
      </c>
      <c r="M79" s="7">
        <v>0</v>
      </c>
      <c r="N79" s="7">
        <v>1622819</v>
      </c>
    </row>
    <row r="80" spans="2:14" outlineLevel="1" x14ac:dyDescent="0.25">
      <c r="B80" s="9">
        <v>44388</v>
      </c>
      <c r="C80" s="10" t="s">
        <v>263</v>
      </c>
      <c r="D80" s="10" t="s">
        <v>866</v>
      </c>
      <c r="E80" s="10" t="s">
        <v>1728</v>
      </c>
      <c r="F80" s="9">
        <v>44448</v>
      </c>
      <c r="G80" s="7">
        <v>1633493</v>
      </c>
      <c r="H80" s="7" t="e">
        <f>VLOOKUP(D80,VINCOMHCM!$C$1:$C$94,1,0)</f>
        <v>#N/A</v>
      </c>
      <c r="I80" s="7" t="e">
        <f>VLOOKUP(D80,VINCOMHANOI!$C$3:$C$348,1,0)</f>
        <v>#N/A</v>
      </c>
      <c r="J80" s="7" t="e">
        <f>VLOOKUP(D80,VINCOMKHAC!$D$2:$D$439,1,0)</f>
        <v>#N/A</v>
      </c>
      <c r="K80" s="7"/>
      <c r="L80" s="7">
        <v>0</v>
      </c>
      <c r="M80" s="7">
        <v>0</v>
      </c>
      <c r="N80" s="7">
        <v>1633493</v>
      </c>
    </row>
    <row r="81" spans="2:14" outlineLevel="1" x14ac:dyDescent="0.25">
      <c r="B81" s="9">
        <v>44388</v>
      </c>
      <c r="C81" s="10" t="s">
        <v>2669</v>
      </c>
      <c r="D81" s="10" t="s">
        <v>2162</v>
      </c>
      <c r="E81" s="10" t="s">
        <v>1837</v>
      </c>
      <c r="F81" s="9">
        <v>44448</v>
      </c>
      <c r="G81" s="7">
        <v>1644962</v>
      </c>
      <c r="H81" s="7" t="e">
        <f>VLOOKUP(D81,VINCOMHCM!$C$1:$C$94,1,0)</f>
        <v>#N/A</v>
      </c>
      <c r="I81" s="7" t="e">
        <f>VLOOKUP(D81,VINCOMHANOI!$C$3:$C$348,1,0)</f>
        <v>#N/A</v>
      </c>
      <c r="J81" s="7" t="e">
        <f>VLOOKUP(D81,VINCOMKHAC!$D$2:$D$439,1,0)</f>
        <v>#N/A</v>
      </c>
      <c r="K81" s="7"/>
      <c r="L81" s="7">
        <v>0</v>
      </c>
      <c r="M81" s="7">
        <v>0</v>
      </c>
      <c r="N81" s="7">
        <v>1644962</v>
      </c>
    </row>
    <row r="82" spans="2:14" outlineLevel="1" x14ac:dyDescent="0.25">
      <c r="B82" s="9">
        <v>44388</v>
      </c>
      <c r="C82" s="10" t="s">
        <v>1290</v>
      </c>
      <c r="D82" s="10" t="s">
        <v>321</v>
      </c>
      <c r="E82" s="10" t="s">
        <v>925</v>
      </c>
      <c r="F82" s="9">
        <v>44448</v>
      </c>
      <c r="G82" s="7">
        <v>1015619</v>
      </c>
      <c r="H82" s="7" t="e">
        <f>VLOOKUP(D82,VINCOMHCM!$C$1:$C$94,1,0)</f>
        <v>#N/A</v>
      </c>
      <c r="I82" s="7" t="e">
        <f>VLOOKUP(D82,VINCOMHANOI!$C$3:$C$348,1,0)</f>
        <v>#N/A</v>
      </c>
      <c r="J82" s="7" t="e">
        <f>VLOOKUP(D82,VINCOMKHAC!$D$2:$D$439,1,0)</f>
        <v>#N/A</v>
      </c>
      <c r="K82" s="7"/>
      <c r="L82" s="7">
        <v>0</v>
      </c>
      <c r="M82" s="7">
        <v>0</v>
      </c>
      <c r="N82" s="7">
        <v>1015619</v>
      </c>
    </row>
    <row r="83" spans="2:14" outlineLevel="1" x14ac:dyDescent="0.25">
      <c r="B83" s="9">
        <v>44388</v>
      </c>
      <c r="C83" s="10" t="s">
        <v>2180</v>
      </c>
      <c r="D83" s="10" t="s">
        <v>2313</v>
      </c>
      <c r="E83" s="10" t="s">
        <v>1995</v>
      </c>
      <c r="F83" s="9">
        <v>44448</v>
      </c>
      <c r="G83" s="7">
        <v>1411769</v>
      </c>
      <c r="H83" s="7" t="e">
        <f>VLOOKUP(D83,VINCOMHCM!$C$1:$C$94,1,0)</f>
        <v>#N/A</v>
      </c>
      <c r="I83" s="7" t="e">
        <f>VLOOKUP(D83,VINCOMHANOI!$C$3:$C$348,1,0)</f>
        <v>#N/A</v>
      </c>
      <c r="J83" s="7" t="e">
        <f>VLOOKUP(D83,VINCOMKHAC!$D$2:$D$439,1,0)</f>
        <v>#N/A</v>
      </c>
      <c r="K83" s="7"/>
      <c r="L83" s="7">
        <v>0</v>
      </c>
      <c r="M83" s="7">
        <v>0</v>
      </c>
      <c r="N83" s="7">
        <v>1411769</v>
      </c>
    </row>
    <row r="84" spans="2:14" outlineLevel="1" x14ac:dyDescent="0.25">
      <c r="B84" s="9">
        <v>44388</v>
      </c>
      <c r="C84" s="10" t="s">
        <v>1017</v>
      </c>
      <c r="D84" s="10" t="s">
        <v>12</v>
      </c>
      <c r="E84" s="10" t="s">
        <v>377</v>
      </c>
      <c r="F84" s="9">
        <v>44448</v>
      </c>
      <c r="G84" s="7">
        <v>1468473</v>
      </c>
      <c r="H84" s="7" t="e">
        <f>VLOOKUP(D84,VINCOMHCM!$C$1:$C$94,1,0)</f>
        <v>#N/A</v>
      </c>
      <c r="I84" s="7" t="e">
        <f>VLOOKUP(D84,VINCOMHANOI!$C$3:$C$348,1,0)</f>
        <v>#N/A</v>
      </c>
      <c r="J84" s="7" t="e">
        <f>VLOOKUP(D84,VINCOMKHAC!$D$2:$D$439,1,0)</f>
        <v>#N/A</v>
      </c>
      <c r="K84" s="7"/>
      <c r="L84" s="7">
        <v>0</v>
      </c>
      <c r="M84" s="7">
        <v>0</v>
      </c>
      <c r="N84" s="7">
        <v>1468473</v>
      </c>
    </row>
    <row r="85" spans="2:14" outlineLevel="1" x14ac:dyDescent="0.25">
      <c r="B85" s="9">
        <v>44388</v>
      </c>
      <c r="C85" s="10" t="s">
        <v>1013</v>
      </c>
      <c r="D85" s="10" t="s">
        <v>2104</v>
      </c>
      <c r="E85" s="10" t="s">
        <v>272</v>
      </c>
      <c r="F85" s="9">
        <v>44448</v>
      </c>
      <c r="G85" s="7">
        <v>1615482</v>
      </c>
      <c r="H85" s="7" t="e">
        <f>VLOOKUP(D85,VINCOMHCM!$C$1:$C$94,1,0)</f>
        <v>#N/A</v>
      </c>
      <c r="I85" s="7" t="e">
        <f>VLOOKUP(D85,VINCOMHANOI!$C$3:$C$348,1,0)</f>
        <v>#N/A</v>
      </c>
      <c r="J85" s="7" t="e">
        <f>VLOOKUP(D85,VINCOMKHAC!$D$2:$D$439,1,0)</f>
        <v>#N/A</v>
      </c>
      <c r="K85" s="7"/>
      <c r="L85" s="7">
        <v>0</v>
      </c>
      <c r="M85" s="7">
        <v>0</v>
      </c>
      <c r="N85" s="7">
        <v>1615482</v>
      </c>
    </row>
    <row r="86" spans="2:14" outlineLevel="1" x14ac:dyDescent="0.25">
      <c r="B86" s="9">
        <v>44388</v>
      </c>
      <c r="C86" s="10" t="s">
        <v>351</v>
      </c>
      <c r="D86" s="10" t="s">
        <v>238</v>
      </c>
      <c r="E86" s="10" t="s">
        <v>2336</v>
      </c>
      <c r="F86" s="9">
        <v>44448</v>
      </c>
      <c r="G86" s="7">
        <v>2311521</v>
      </c>
      <c r="H86" s="7" t="e">
        <f>VLOOKUP(D86,VINCOMHCM!$C$1:$C$94,1,0)</f>
        <v>#N/A</v>
      </c>
      <c r="I86" s="7" t="e">
        <f>VLOOKUP(D86,VINCOMHANOI!$C$3:$C$348,1,0)</f>
        <v>#N/A</v>
      </c>
      <c r="J86" s="7" t="e">
        <f>VLOOKUP(D86,VINCOMKHAC!$D$2:$D$439,1,0)</f>
        <v>#N/A</v>
      </c>
      <c r="K86" s="7"/>
      <c r="L86" s="7">
        <v>0</v>
      </c>
      <c r="M86" s="7">
        <v>0</v>
      </c>
      <c r="N86" s="7">
        <v>2311521</v>
      </c>
    </row>
    <row r="87" spans="2:14" outlineLevel="1" x14ac:dyDescent="0.25">
      <c r="B87" s="9">
        <v>44388</v>
      </c>
      <c r="C87" s="10" t="s">
        <v>2482</v>
      </c>
      <c r="D87" s="10" t="s">
        <v>2061</v>
      </c>
      <c r="E87" s="10" t="s">
        <v>795</v>
      </c>
      <c r="F87" s="9">
        <v>44448</v>
      </c>
      <c r="G87" s="7">
        <v>1750518</v>
      </c>
      <c r="H87" s="7" t="e">
        <f>VLOOKUP(D87,VINCOMHCM!$C$1:$C$94,1,0)</f>
        <v>#N/A</v>
      </c>
      <c r="I87" s="7" t="e">
        <f>VLOOKUP(D87,VINCOMHANOI!$C$3:$C$348,1,0)</f>
        <v>#N/A</v>
      </c>
      <c r="J87" s="7" t="e">
        <f>VLOOKUP(D87,VINCOMKHAC!$D$2:$D$439,1,0)</f>
        <v>#N/A</v>
      </c>
      <c r="K87" s="7"/>
      <c r="L87" s="7">
        <v>0</v>
      </c>
      <c r="M87" s="7">
        <v>0</v>
      </c>
      <c r="N87" s="7">
        <v>1750518</v>
      </c>
    </row>
    <row r="88" spans="2:14" outlineLevel="1" x14ac:dyDescent="0.25">
      <c r="B88" s="9">
        <v>44388</v>
      </c>
      <c r="C88" s="10" t="s">
        <v>1383</v>
      </c>
      <c r="D88" s="10" t="s">
        <v>195</v>
      </c>
      <c r="E88" s="10" t="s">
        <v>997</v>
      </c>
      <c r="F88" s="9">
        <v>44448</v>
      </c>
      <c r="G88" s="7">
        <v>1517217</v>
      </c>
      <c r="H88" s="7" t="e">
        <f>VLOOKUP(D88,VINCOMHCM!$C$1:$C$94,1,0)</f>
        <v>#N/A</v>
      </c>
      <c r="I88" s="7" t="e">
        <f>VLOOKUP(D88,VINCOMHANOI!$C$3:$C$348,1,0)</f>
        <v>#N/A</v>
      </c>
      <c r="J88" s="7" t="e">
        <f>VLOOKUP(D88,VINCOMKHAC!$D$2:$D$439,1,0)</f>
        <v>#N/A</v>
      </c>
      <c r="K88" s="7"/>
      <c r="L88" s="7">
        <v>0</v>
      </c>
      <c r="M88" s="7">
        <v>0</v>
      </c>
      <c r="N88" s="7">
        <v>1517217</v>
      </c>
    </row>
    <row r="89" spans="2:14" outlineLevel="1" x14ac:dyDescent="0.25">
      <c r="B89" s="9">
        <v>44388</v>
      </c>
      <c r="C89" s="10" t="s">
        <v>1034</v>
      </c>
      <c r="D89" s="10" t="s">
        <v>1439</v>
      </c>
      <c r="E89" s="10" t="s">
        <v>2346</v>
      </c>
      <c r="F89" s="9">
        <v>44448</v>
      </c>
      <c r="G89" s="7">
        <v>1566571</v>
      </c>
      <c r="H89" s="7" t="e">
        <f>VLOOKUP(D89,VINCOMHCM!$C$1:$C$94,1,0)</f>
        <v>#N/A</v>
      </c>
      <c r="I89" s="7" t="e">
        <f>VLOOKUP(D89,VINCOMHANOI!$C$3:$C$348,1,0)</f>
        <v>#N/A</v>
      </c>
      <c r="J89" s="7" t="e">
        <f>VLOOKUP(D89,VINCOMKHAC!$D$2:$D$439,1,0)</f>
        <v>#N/A</v>
      </c>
      <c r="K89" s="7"/>
      <c r="L89" s="7">
        <v>0</v>
      </c>
      <c r="M89" s="7">
        <v>0</v>
      </c>
      <c r="N89" s="7">
        <v>1566571</v>
      </c>
    </row>
    <row r="90" spans="2:14" outlineLevel="1" x14ac:dyDescent="0.25">
      <c r="B90" s="9">
        <v>44388</v>
      </c>
      <c r="C90" s="10" t="s">
        <v>2176</v>
      </c>
      <c r="D90" s="10" t="s">
        <v>1810</v>
      </c>
      <c r="E90" s="10" t="s">
        <v>1328</v>
      </c>
      <c r="F90" s="9">
        <v>44448</v>
      </c>
      <c r="G90" s="7">
        <v>2887033</v>
      </c>
      <c r="H90" s="7" t="e">
        <f>VLOOKUP(D90,VINCOMHCM!$C$1:$C$94,1,0)</f>
        <v>#N/A</v>
      </c>
      <c r="I90" s="7" t="e">
        <f>VLOOKUP(D90,VINCOMHANOI!$C$3:$C$348,1,0)</f>
        <v>#N/A</v>
      </c>
      <c r="J90" s="7" t="e">
        <f>VLOOKUP(D90,VINCOMKHAC!$D$2:$D$439,1,0)</f>
        <v>#N/A</v>
      </c>
      <c r="K90" s="7"/>
      <c r="L90" s="7">
        <v>0</v>
      </c>
      <c r="M90" s="7">
        <v>0</v>
      </c>
      <c r="N90" s="7">
        <v>2887033</v>
      </c>
    </row>
    <row r="91" spans="2:14" outlineLevel="1" x14ac:dyDescent="0.25">
      <c r="B91" s="9">
        <v>44388</v>
      </c>
      <c r="C91" s="10" t="s">
        <v>1827</v>
      </c>
      <c r="D91" s="10" t="s">
        <v>1819</v>
      </c>
      <c r="E91" s="10" t="s">
        <v>1518</v>
      </c>
      <c r="F91" s="9">
        <v>44448</v>
      </c>
      <c r="G91" s="7">
        <v>1942799</v>
      </c>
      <c r="H91" s="7" t="e">
        <f>VLOOKUP(D91,VINCOMHCM!$C$1:$C$94,1,0)</f>
        <v>#N/A</v>
      </c>
      <c r="I91" s="7" t="e">
        <f>VLOOKUP(D91,VINCOMHANOI!$C$3:$C$348,1,0)</f>
        <v>#N/A</v>
      </c>
      <c r="J91" s="7" t="e">
        <f>VLOOKUP(D91,VINCOMKHAC!$D$2:$D$439,1,0)</f>
        <v>#N/A</v>
      </c>
      <c r="K91" s="7"/>
      <c r="L91" s="7">
        <v>0</v>
      </c>
      <c r="M91" s="7">
        <v>0</v>
      </c>
      <c r="N91" s="7">
        <v>1942799</v>
      </c>
    </row>
    <row r="92" spans="2:14" outlineLevel="1" x14ac:dyDescent="0.25">
      <c r="B92" s="9">
        <v>44388</v>
      </c>
      <c r="C92" s="10" t="s">
        <v>1946</v>
      </c>
      <c r="D92" s="10" t="s">
        <v>2013</v>
      </c>
      <c r="E92" s="10" t="s">
        <v>1790</v>
      </c>
      <c r="F92" s="9">
        <v>44448</v>
      </c>
      <c r="G92" s="7">
        <v>1336742</v>
      </c>
      <c r="H92" s="7" t="e">
        <f>VLOOKUP(D92,VINCOMHCM!$C$1:$C$94,1,0)</f>
        <v>#N/A</v>
      </c>
      <c r="I92" s="7" t="e">
        <f>VLOOKUP(D92,VINCOMHANOI!$C$3:$C$348,1,0)</f>
        <v>#N/A</v>
      </c>
      <c r="J92" s="7" t="e">
        <f>VLOOKUP(D92,VINCOMKHAC!$D$2:$D$439,1,0)</f>
        <v>#N/A</v>
      </c>
      <c r="K92" s="7"/>
      <c r="L92" s="7">
        <v>0</v>
      </c>
      <c r="M92" s="7">
        <v>0</v>
      </c>
      <c r="N92" s="7">
        <v>1336742</v>
      </c>
    </row>
    <row r="93" spans="2:14" outlineLevel="1" x14ac:dyDescent="0.25">
      <c r="B93" s="9">
        <v>44388</v>
      </c>
      <c r="C93" s="10" t="s">
        <v>1453</v>
      </c>
      <c r="D93" s="10" t="s">
        <v>2692</v>
      </c>
      <c r="E93" s="10" t="s">
        <v>161</v>
      </c>
      <c r="F93" s="9">
        <v>44448</v>
      </c>
      <c r="G93" s="7">
        <v>1615482</v>
      </c>
      <c r="H93" s="7" t="e">
        <f>VLOOKUP(D93,VINCOMHCM!$C$1:$C$94,1,0)</f>
        <v>#N/A</v>
      </c>
      <c r="I93" s="7" t="e">
        <f>VLOOKUP(D93,VINCOMHANOI!$C$3:$C$348,1,0)</f>
        <v>#N/A</v>
      </c>
      <c r="J93" s="7" t="e">
        <f>VLOOKUP(D93,VINCOMKHAC!$D$2:$D$439,1,0)</f>
        <v>#N/A</v>
      </c>
      <c r="K93" s="7"/>
      <c r="L93" s="7">
        <v>0</v>
      </c>
      <c r="M93" s="7">
        <v>0</v>
      </c>
      <c r="N93" s="7">
        <v>1615482</v>
      </c>
    </row>
    <row r="94" spans="2:14" outlineLevel="1" x14ac:dyDescent="0.25">
      <c r="B94" s="9">
        <v>44388</v>
      </c>
      <c r="C94" s="10" t="s">
        <v>961</v>
      </c>
      <c r="D94" s="10" t="s">
        <v>2260</v>
      </c>
      <c r="E94" s="10" t="s">
        <v>1191</v>
      </c>
      <c r="F94" s="9">
        <v>44448</v>
      </c>
      <c r="G94" s="7">
        <v>1437380</v>
      </c>
      <c r="H94" s="7" t="e">
        <f>VLOOKUP(D94,VINCOMHCM!$C$1:$C$94,1,0)</f>
        <v>#N/A</v>
      </c>
      <c r="I94" s="7" t="e">
        <f>VLOOKUP(D94,VINCOMHANOI!$C$3:$C$348,1,0)</f>
        <v>#N/A</v>
      </c>
      <c r="J94" s="7" t="e">
        <f>VLOOKUP(D94,VINCOMKHAC!$D$2:$D$439,1,0)</f>
        <v>#N/A</v>
      </c>
      <c r="K94" s="7"/>
      <c r="L94" s="7">
        <v>0</v>
      </c>
      <c r="M94" s="7">
        <v>0</v>
      </c>
      <c r="N94" s="7">
        <v>1437380</v>
      </c>
    </row>
    <row r="95" spans="2:14" outlineLevel="1" x14ac:dyDescent="0.25">
      <c r="B95" s="9">
        <v>44388</v>
      </c>
      <c r="C95" s="10" t="s">
        <v>185</v>
      </c>
      <c r="D95" s="10" t="s">
        <v>2350</v>
      </c>
      <c r="E95" s="10" t="s">
        <v>1463</v>
      </c>
      <c r="F95" s="9">
        <v>44448</v>
      </c>
      <c r="G95" s="7">
        <v>2413651</v>
      </c>
      <c r="H95" s="7" t="e">
        <f>VLOOKUP(D95,VINCOMHCM!$C$1:$C$94,1,0)</f>
        <v>#N/A</v>
      </c>
      <c r="I95" s="7" t="e">
        <f>VLOOKUP(D95,VINCOMHANOI!$C$3:$C$348,1,0)</f>
        <v>#N/A</v>
      </c>
      <c r="J95" s="7" t="e">
        <f>VLOOKUP(D95,VINCOMKHAC!$D$2:$D$439,1,0)</f>
        <v>#N/A</v>
      </c>
      <c r="K95" s="7"/>
      <c r="L95" s="7">
        <v>0</v>
      </c>
      <c r="M95" s="7">
        <v>0</v>
      </c>
      <c r="N95" s="7">
        <v>2413651</v>
      </c>
    </row>
    <row r="96" spans="2:14" outlineLevel="1" x14ac:dyDescent="0.25">
      <c r="B96" s="9">
        <v>44389</v>
      </c>
      <c r="C96" s="10" t="s">
        <v>640</v>
      </c>
      <c r="D96" s="10" t="s">
        <v>1188</v>
      </c>
      <c r="E96" s="10" t="s">
        <v>1990</v>
      </c>
      <c r="F96" s="9">
        <v>44449</v>
      </c>
      <c r="G96" s="7">
        <v>3353851</v>
      </c>
      <c r="H96" s="7" t="e">
        <f>VLOOKUP(D96,VINCOMHCM!$C$1:$C$94,1,0)</f>
        <v>#N/A</v>
      </c>
      <c r="I96" s="7" t="e">
        <f>VLOOKUP(D96,VINCOMHANOI!$C$3:$C$348,1,0)</f>
        <v>#N/A</v>
      </c>
      <c r="J96" s="7" t="e">
        <f>VLOOKUP(D96,VINCOMKHAC!$D$2:$D$439,1,0)</f>
        <v>#N/A</v>
      </c>
      <c r="K96" s="7"/>
      <c r="L96" s="7">
        <v>0</v>
      </c>
      <c r="M96" s="7">
        <v>0</v>
      </c>
      <c r="N96" s="7">
        <v>3353851</v>
      </c>
    </row>
    <row r="97" spans="2:14" outlineLevel="1" x14ac:dyDescent="0.25">
      <c r="B97" s="9">
        <v>44394</v>
      </c>
      <c r="C97" s="10" t="s">
        <v>642</v>
      </c>
      <c r="D97" s="10" t="s">
        <v>2590</v>
      </c>
      <c r="E97" s="10" t="s">
        <v>282</v>
      </c>
      <c r="F97" s="9">
        <v>44454</v>
      </c>
      <c r="G97" s="7">
        <v>1173578</v>
      </c>
      <c r="H97" s="7" t="e">
        <f>VLOOKUP(D97,VINCOMHCM!$C$1:$C$94,1,0)</f>
        <v>#N/A</v>
      </c>
      <c r="I97" s="7" t="e">
        <f>VLOOKUP(D97,VINCOMHANOI!$C$3:$C$348,1,0)</f>
        <v>#N/A</v>
      </c>
      <c r="J97" s="7" t="str">
        <f>VLOOKUP(D97,VINCOMKHAC!$D$2:$D$439,1,0)</f>
        <v>0005600</v>
      </c>
      <c r="K97" s="7">
        <f t="shared" ref="K97:K123" si="1">IF(J97&lt;&gt;0,N97,0)</f>
        <v>1173578</v>
      </c>
      <c r="L97" s="7">
        <v>0</v>
      </c>
      <c r="M97" s="7">
        <v>0</v>
      </c>
      <c r="N97" s="7">
        <v>1173578</v>
      </c>
    </row>
    <row r="98" spans="2:14" outlineLevel="1" x14ac:dyDescent="0.25">
      <c r="B98" s="9">
        <v>44396</v>
      </c>
      <c r="C98" s="10" t="s">
        <v>1950</v>
      </c>
      <c r="D98" s="10" t="s">
        <v>1186</v>
      </c>
      <c r="E98" s="10" t="s">
        <v>994</v>
      </c>
      <c r="F98" s="9">
        <v>44456</v>
      </c>
      <c r="G98" s="7">
        <v>853700</v>
      </c>
      <c r="H98" s="7" t="e">
        <f>VLOOKUP(D98,VINCOMHCM!$C$1:$C$94,1,0)</f>
        <v>#N/A</v>
      </c>
      <c r="I98" s="7" t="e">
        <f>VLOOKUP(D98,VINCOMHANOI!$C$3:$C$348,1,0)</f>
        <v>#N/A</v>
      </c>
      <c r="J98" s="7" t="str">
        <f>VLOOKUP(D98,VINCOMKHAC!$D$2:$D$439,1,0)</f>
        <v>0005654</v>
      </c>
      <c r="K98" s="7">
        <f t="shared" si="1"/>
        <v>853700</v>
      </c>
      <c r="L98" s="7">
        <v>0</v>
      </c>
      <c r="M98" s="7">
        <v>0</v>
      </c>
      <c r="N98" s="7">
        <v>853700</v>
      </c>
    </row>
    <row r="99" spans="2:14" outlineLevel="1" x14ac:dyDescent="0.25">
      <c r="B99" s="9">
        <v>44396</v>
      </c>
      <c r="C99" s="10" t="s">
        <v>1014</v>
      </c>
      <c r="D99" s="10" t="s">
        <v>2384</v>
      </c>
      <c r="E99" s="10" t="s">
        <v>37</v>
      </c>
      <c r="F99" s="9">
        <v>44456</v>
      </c>
      <c r="G99" s="7">
        <v>1928421</v>
      </c>
      <c r="H99" s="7" t="e">
        <f>VLOOKUP(D99,VINCOMHCM!$C$1:$C$94,1,0)</f>
        <v>#N/A</v>
      </c>
      <c r="I99" s="7" t="e">
        <f>VLOOKUP(D99,VINCOMHANOI!$C$3:$C$348,1,0)</f>
        <v>#N/A</v>
      </c>
      <c r="J99" s="7" t="str">
        <f>VLOOKUP(D99,VINCOMKHAC!$D$2:$D$439,1,0)</f>
        <v>0005658</v>
      </c>
      <c r="K99" s="7">
        <f t="shared" si="1"/>
        <v>1928421</v>
      </c>
      <c r="L99" s="7">
        <v>0</v>
      </c>
      <c r="M99" s="7">
        <v>0</v>
      </c>
      <c r="N99" s="7">
        <v>1928421</v>
      </c>
    </row>
    <row r="100" spans="2:14" outlineLevel="1" x14ac:dyDescent="0.25">
      <c r="B100" s="9">
        <v>44396</v>
      </c>
      <c r="C100" s="10" t="s">
        <v>1059</v>
      </c>
      <c r="D100" s="10" t="s">
        <v>511</v>
      </c>
      <c r="E100" s="10" t="s">
        <v>1707</v>
      </c>
      <c r="F100" s="9">
        <v>44456</v>
      </c>
      <c r="G100" s="7">
        <v>1981073</v>
      </c>
      <c r="H100" s="7" t="e">
        <f>VLOOKUP(D100,VINCOMHCM!$C$1:$C$94,1,0)</f>
        <v>#N/A</v>
      </c>
      <c r="I100" s="7" t="e">
        <f>VLOOKUP(D100,VINCOMHANOI!$C$3:$C$348,1,0)</f>
        <v>#N/A</v>
      </c>
      <c r="J100" s="7" t="str">
        <f>VLOOKUP(D100,VINCOMKHAC!$D$2:$D$439,1,0)</f>
        <v>0005659</v>
      </c>
      <c r="K100" s="7">
        <f t="shared" si="1"/>
        <v>1981073</v>
      </c>
      <c r="L100" s="7">
        <v>0</v>
      </c>
      <c r="M100" s="7">
        <v>0</v>
      </c>
      <c r="N100" s="7">
        <v>1981073</v>
      </c>
    </row>
    <row r="101" spans="2:14" outlineLevel="1" x14ac:dyDescent="0.25">
      <c r="B101" s="9">
        <v>44396</v>
      </c>
      <c r="C101" s="10" t="s">
        <v>80</v>
      </c>
      <c r="D101" s="10" t="s">
        <v>1978</v>
      </c>
      <c r="E101" s="10" t="s">
        <v>2452</v>
      </c>
      <c r="F101" s="9">
        <v>44456</v>
      </c>
      <c r="G101" s="7">
        <v>2564458</v>
      </c>
      <c r="H101" s="7" t="e">
        <f>VLOOKUP(D101,VINCOMHCM!$C$1:$C$94,1,0)</f>
        <v>#N/A</v>
      </c>
      <c r="I101" s="7" t="e">
        <f>VLOOKUP(D101,VINCOMHANOI!$C$3:$C$348,1,0)</f>
        <v>#N/A</v>
      </c>
      <c r="J101" s="7" t="str">
        <f>VLOOKUP(D101,VINCOMKHAC!$D$2:$D$439,1,0)</f>
        <v>0005660</v>
      </c>
      <c r="K101" s="7">
        <f t="shared" si="1"/>
        <v>2564458</v>
      </c>
      <c r="L101" s="7">
        <v>0</v>
      </c>
      <c r="M101" s="7">
        <v>0</v>
      </c>
      <c r="N101" s="7">
        <v>2564458</v>
      </c>
    </row>
    <row r="102" spans="2:14" outlineLevel="1" x14ac:dyDescent="0.25">
      <c r="B102" s="9">
        <v>44396</v>
      </c>
      <c r="C102" s="10" t="s">
        <v>452</v>
      </c>
      <c r="D102" s="10" t="s">
        <v>2684</v>
      </c>
      <c r="E102" s="10" t="s">
        <v>127</v>
      </c>
      <c r="F102" s="9">
        <v>44456</v>
      </c>
      <c r="G102" s="7">
        <v>1222364</v>
      </c>
      <c r="H102" s="7" t="e">
        <f>VLOOKUP(D102,VINCOMHCM!$C$1:$C$94,1,0)</f>
        <v>#N/A</v>
      </c>
      <c r="I102" s="7" t="e">
        <f>VLOOKUP(D102,VINCOMHANOI!$C$3:$C$348,1,0)</f>
        <v>#N/A</v>
      </c>
      <c r="J102" s="7" t="str">
        <f>VLOOKUP(D102,VINCOMKHAC!$D$2:$D$439,1,0)</f>
        <v>0005661</v>
      </c>
      <c r="K102" s="7">
        <f t="shared" si="1"/>
        <v>1222364</v>
      </c>
      <c r="L102" s="7">
        <v>0</v>
      </c>
      <c r="M102" s="7">
        <v>0</v>
      </c>
      <c r="N102" s="7">
        <v>1222364</v>
      </c>
    </row>
    <row r="103" spans="2:14" outlineLevel="1" x14ac:dyDescent="0.25">
      <c r="B103" s="9">
        <v>44396</v>
      </c>
      <c r="C103" s="10" t="s">
        <v>1568</v>
      </c>
      <c r="D103" s="10" t="s">
        <v>1718</v>
      </c>
      <c r="E103" s="10" t="s">
        <v>892</v>
      </c>
      <c r="F103" s="9">
        <v>44456</v>
      </c>
      <c r="G103" s="7">
        <v>1774366</v>
      </c>
      <c r="H103" s="7" t="e">
        <f>VLOOKUP(D103,VINCOMHCM!$C$1:$C$94,1,0)</f>
        <v>#N/A</v>
      </c>
      <c r="I103" s="7" t="e">
        <f>VLOOKUP(D103,VINCOMHANOI!$C$3:$C$348,1,0)</f>
        <v>#N/A</v>
      </c>
      <c r="J103" s="7" t="str">
        <f>VLOOKUP(D103,VINCOMKHAC!$D$2:$D$439,1,0)</f>
        <v>0005663</v>
      </c>
      <c r="K103" s="7">
        <f t="shared" si="1"/>
        <v>1774366</v>
      </c>
      <c r="L103" s="7">
        <v>0</v>
      </c>
      <c r="M103" s="7">
        <v>0</v>
      </c>
      <c r="N103" s="7">
        <v>1774366</v>
      </c>
    </row>
    <row r="104" spans="2:14" outlineLevel="1" x14ac:dyDescent="0.25">
      <c r="B104" s="9">
        <v>44396</v>
      </c>
      <c r="C104" s="10" t="s">
        <v>192</v>
      </c>
      <c r="D104" s="10" t="s">
        <v>1128</v>
      </c>
      <c r="E104" s="10" t="s">
        <v>793</v>
      </c>
      <c r="F104" s="9">
        <v>44456</v>
      </c>
      <c r="G104" s="7">
        <v>1093648</v>
      </c>
      <c r="H104" s="7" t="e">
        <f>VLOOKUP(D104,VINCOMHCM!$C$1:$C$94,1,0)</f>
        <v>#N/A</v>
      </c>
      <c r="I104" s="7" t="e">
        <f>VLOOKUP(D104,VINCOMHANOI!$C$3:$C$348,1,0)</f>
        <v>#N/A</v>
      </c>
      <c r="J104" s="7" t="str">
        <f>VLOOKUP(D104,VINCOMKHAC!$D$2:$D$439,1,0)</f>
        <v>0005670</v>
      </c>
      <c r="K104" s="7">
        <f t="shared" si="1"/>
        <v>1093648</v>
      </c>
      <c r="L104" s="7">
        <v>0</v>
      </c>
      <c r="M104" s="7">
        <v>0</v>
      </c>
      <c r="N104" s="7">
        <v>1093648</v>
      </c>
    </row>
    <row r="105" spans="2:14" outlineLevel="1" x14ac:dyDescent="0.25">
      <c r="B105" s="9">
        <v>44396</v>
      </c>
      <c r="C105" s="10" t="s">
        <v>101</v>
      </c>
      <c r="D105" s="10" t="s">
        <v>1452</v>
      </c>
      <c r="E105" s="10" t="s">
        <v>2674</v>
      </c>
      <c r="F105" s="9">
        <v>44456</v>
      </c>
      <c r="G105" s="7">
        <v>1922547</v>
      </c>
      <c r="H105" s="7" t="e">
        <f>VLOOKUP(D105,VINCOMHCM!$C$1:$C$94,1,0)</f>
        <v>#N/A</v>
      </c>
      <c r="I105" s="7" t="e">
        <f>VLOOKUP(D105,VINCOMHANOI!$C$3:$C$348,1,0)</f>
        <v>#N/A</v>
      </c>
      <c r="J105" s="7" t="str">
        <f>VLOOKUP(D105,VINCOMKHAC!$D$2:$D$439,1,0)</f>
        <v>0005678</v>
      </c>
      <c r="K105" s="7">
        <f t="shared" si="1"/>
        <v>1922547</v>
      </c>
      <c r="L105" s="7">
        <v>0</v>
      </c>
      <c r="M105" s="7">
        <v>0</v>
      </c>
      <c r="N105" s="7">
        <v>1922547</v>
      </c>
    </row>
    <row r="106" spans="2:14" outlineLevel="1" x14ac:dyDescent="0.25">
      <c r="B106" s="9">
        <v>44396</v>
      </c>
      <c r="C106" s="10" t="s">
        <v>2163</v>
      </c>
      <c r="D106" s="10" t="s">
        <v>830</v>
      </c>
      <c r="E106" s="10" t="s">
        <v>1349</v>
      </c>
      <c r="F106" s="9">
        <v>44456</v>
      </c>
      <c r="G106" s="7">
        <v>2633549</v>
      </c>
      <c r="H106" s="7" t="e">
        <f>VLOOKUP(D106,VINCOMHCM!$C$1:$C$94,1,0)</f>
        <v>#N/A</v>
      </c>
      <c r="I106" s="7" t="e">
        <f>VLOOKUP(D106,VINCOMHANOI!$C$3:$C$348,1,0)</f>
        <v>#N/A</v>
      </c>
      <c r="J106" s="7" t="str">
        <f>VLOOKUP(D106,VINCOMKHAC!$D$2:$D$439,1,0)</f>
        <v>0005680</v>
      </c>
      <c r="K106" s="7">
        <f t="shared" si="1"/>
        <v>2633549</v>
      </c>
      <c r="L106" s="7">
        <v>0</v>
      </c>
      <c r="M106" s="7">
        <v>0</v>
      </c>
      <c r="N106" s="7">
        <v>2633549</v>
      </c>
    </row>
    <row r="107" spans="2:14" outlineLevel="1" x14ac:dyDescent="0.25">
      <c r="B107" s="9">
        <v>44396</v>
      </c>
      <c r="C107" s="10" t="s">
        <v>2437</v>
      </c>
      <c r="D107" s="10" t="s">
        <v>952</v>
      </c>
      <c r="E107" s="10" t="s">
        <v>436</v>
      </c>
      <c r="F107" s="9">
        <v>44456</v>
      </c>
      <c r="G107" s="7">
        <v>2181421</v>
      </c>
      <c r="H107" s="7" t="e">
        <f>VLOOKUP(D107,VINCOMHCM!$C$1:$C$94,1,0)</f>
        <v>#N/A</v>
      </c>
      <c r="I107" s="7" t="e">
        <f>VLOOKUP(D107,VINCOMHANOI!$C$3:$C$348,1,0)</f>
        <v>#N/A</v>
      </c>
      <c r="J107" s="7" t="str">
        <f>VLOOKUP(D107,VINCOMKHAC!$D$2:$D$439,1,0)</f>
        <v>0005681</v>
      </c>
      <c r="K107" s="7">
        <f t="shared" si="1"/>
        <v>2181421</v>
      </c>
      <c r="L107" s="7">
        <v>0</v>
      </c>
      <c r="M107" s="7">
        <v>0</v>
      </c>
      <c r="N107" s="7">
        <v>2181421</v>
      </c>
    </row>
    <row r="108" spans="2:14" outlineLevel="1" x14ac:dyDescent="0.25">
      <c r="B108" s="9">
        <v>44396</v>
      </c>
      <c r="C108" s="10" t="s">
        <v>1792</v>
      </c>
      <c r="D108" s="10" t="s">
        <v>72</v>
      </c>
      <c r="E108" s="10" t="s">
        <v>790</v>
      </c>
      <c r="F108" s="9">
        <v>44456</v>
      </c>
      <c r="G108" s="7">
        <v>1519346</v>
      </c>
      <c r="H108" s="7" t="e">
        <f>VLOOKUP(D108,VINCOMHCM!$C$1:$C$94,1,0)</f>
        <v>#N/A</v>
      </c>
      <c r="I108" s="7" t="e">
        <f>VLOOKUP(D108,VINCOMHANOI!$C$3:$C$348,1,0)</f>
        <v>#N/A</v>
      </c>
      <c r="J108" s="7" t="str">
        <f>VLOOKUP(D108,VINCOMKHAC!$D$2:$D$439,1,0)</f>
        <v>0005682</v>
      </c>
      <c r="K108" s="7">
        <f t="shared" si="1"/>
        <v>1519346</v>
      </c>
      <c r="L108" s="7">
        <v>0</v>
      </c>
      <c r="M108" s="7">
        <v>0</v>
      </c>
      <c r="N108" s="7">
        <v>1519346</v>
      </c>
    </row>
    <row r="109" spans="2:14" outlineLevel="1" x14ac:dyDescent="0.25">
      <c r="B109" s="9">
        <v>44396</v>
      </c>
      <c r="C109" s="10" t="s">
        <v>924</v>
      </c>
      <c r="D109" s="10" t="s">
        <v>30</v>
      </c>
      <c r="E109" s="10" t="s">
        <v>90</v>
      </c>
      <c r="F109" s="9">
        <v>44456</v>
      </c>
      <c r="G109" s="7">
        <v>2687421</v>
      </c>
      <c r="H109" s="7" t="e">
        <f>VLOOKUP(D109,VINCOMHCM!$C$1:$C$94,1,0)</f>
        <v>#N/A</v>
      </c>
      <c r="I109" s="7" t="e">
        <f>VLOOKUP(D109,VINCOMHANOI!$C$3:$C$348,1,0)</f>
        <v>#N/A</v>
      </c>
      <c r="J109" s="7" t="str">
        <f>VLOOKUP(D109,VINCOMKHAC!$D$2:$D$439,1,0)</f>
        <v>0005683</v>
      </c>
      <c r="K109" s="7">
        <f t="shared" si="1"/>
        <v>2687421</v>
      </c>
      <c r="L109" s="7">
        <v>0</v>
      </c>
      <c r="M109" s="7">
        <v>0</v>
      </c>
      <c r="N109" s="7">
        <v>2687421</v>
      </c>
    </row>
    <row r="110" spans="2:14" outlineLevel="1" x14ac:dyDescent="0.25">
      <c r="B110" s="9">
        <v>44396</v>
      </c>
      <c r="C110" s="10" t="s">
        <v>1930</v>
      </c>
      <c r="D110" s="10" t="s">
        <v>1440</v>
      </c>
      <c r="E110" s="10" t="s">
        <v>703</v>
      </c>
      <c r="F110" s="9">
        <v>44456</v>
      </c>
      <c r="G110" s="7">
        <v>3907354</v>
      </c>
      <c r="H110" s="7" t="e">
        <f>VLOOKUP(D110,VINCOMHCM!$C$1:$C$94,1,0)</f>
        <v>#N/A</v>
      </c>
      <c r="I110" s="7" t="e">
        <f>VLOOKUP(D110,VINCOMHANOI!$C$3:$C$348,1,0)</f>
        <v>#N/A</v>
      </c>
      <c r="J110" s="7" t="str">
        <f>VLOOKUP(D110,VINCOMKHAC!$D$2:$D$439,1,0)</f>
        <v>0005684</v>
      </c>
      <c r="K110" s="7">
        <f t="shared" si="1"/>
        <v>3907354</v>
      </c>
      <c r="L110" s="7">
        <v>0</v>
      </c>
      <c r="M110" s="7">
        <v>0</v>
      </c>
      <c r="N110" s="7">
        <v>3907354</v>
      </c>
    </row>
    <row r="111" spans="2:14" outlineLevel="1" x14ac:dyDescent="0.25">
      <c r="B111" s="9">
        <v>44396</v>
      </c>
      <c r="C111" s="10" t="s">
        <v>140</v>
      </c>
      <c r="D111" s="10" t="s">
        <v>1806</v>
      </c>
      <c r="E111" s="10" t="s">
        <v>2591</v>
      </c>
      <c r="F111" s="9">
        <v>44456</v>
      </c>
      <c r="G111" s="7">
        <v>2230283</v>
      </c>
      <c r="H111" s="7" t="e">
        <f>VLOOKUP(D111,VINCOMHCM!$C$1:$C$94,1,0)</f>
        <v>#N/A</v>
      </c>
      <c r="I111" s="7" t="e">
        <f>VLOOKUP(D111,VINCOMHANOI!$C$3:$C$348,1,0)</f>
        <v>#N/A</v>
      </c>
      <c r="J111" s="7" t="str">
        <f>VLOOKUP(D111,VINCOMKHAC!$D$2:$D$439,1,0)</f>
        <v>0005685</v>
      </c>
      <c r="K111" s="7">
        <f t="shared" si="1"/>
        <v>2230283</v>
      </c>
      <c r="L111" s="7">
        <v>0</v>
      </c>
      <c r="M111" s="7">
        <v>0</v>
      </c>
      <c r="N111" s="7">
        <v>2230283</v>
      </c>
    </row>
    <row r="112" spans="2:14" outlineLevel="1" x14ac:dyDescent="0.25">
      <c r="B112" s="9">
        <v>44396</v>
      </c>
      <c r="C112" s="10" t="s">
        <v>2605</v>
      </c>
      <c r="D112" s="10" t="s">
        <v>1102</v>
      </c>
      <c r="E112" s="10" t="s">
        <v>233</v>
      </c>
      <c r="F112" s="9">
        <v>44456</v>
      </c>
      <c r="G112" s="7">
        <v>1139369</v>
      </c>
      <c r="H112" s="7" t="e">
        <f>VLOOKUP(D112,VINCOMHCM!$C$1:$C$94,1,0)</f>
        <v>#N/A</v>
      </c>
      <c r="I112" s="7" t="e">
        <f>VLOOKUP(D112,VINCOMHANOI!$C$3:$C$348,1,0)</f>
        <v>#N/A</v>
      </c>
      <c r="J112" s="7" t="str">
        <f>VLOOKUP(D112,VINCOMKHAC!$D$2:$D$439,1,0)</f>
        <v>0005686</v>
      </c>
      <c r="K112" s="7">
        <f t="shared" si="1"/>
        <v>1139369</v>
      </c>
      <c r="L112" s="7">
        <v>0</v>
      </c>
      <c r="M112" s="7">
        <v>0</v>
      </c>
      <c r="N112" s="7">
        <v>1139369</v>
      </c>
    </row>
    <row r="113" spans="1:14" outlineLevel="1" x14ac:dyDescent="0.25">
      <c r="B113" s="9">
        <v>44396</v>
      </c>
      <c r="C113" s="10" t="s">
        <v>1089</v>
      </c>
      <c r="D113" s="10" t="s">
        <v>128</v>
      </c>
      <c r="E113" s="10" t="s">
        <v>473</v>
      </c>
      <c r="F113" s="9">
        <v>44456</v>
      </c>
      <c r="G113" s="7">
        <v>1595941</v>
      </c>
      <c r="H113" s="7" t="e">
        <f>VLOOKUP(D113,VINCOMHCM!$C$1:$C$94,1,0)</f>
        <v>#N/A</v>
      </c>
      <c r="I113" s="7" t="e">
        <f>VLOOKUP(D113,VINCOMHANOI!$C$3:$C$348,1,0)</f>
        <v>#N/A</v>
      </c>
      <c r="J113" s="7" t="str">
        <f>VLOOKUP(D113,VINCOMKHAC!$D$2:$D$439,1,0)</f>
        <v>0005688</v>
      </c>
      <c r="K113" s="7">
        <f t="shared" si="1"/>
        <v>1595941</v>
      </c>
      <c r="L113" s="7">
        <v>0</v>
      </c>
      <c r="M113" s="7">
        <v>0</v>
      </c>
      <c r="N113" s="7">
        <v>1595941</v>
      </c>
    </row>
    <row r="114" spans="1:14" outlineLevel="1" x14ac:dyDescent="0.25">
      <c r="B114" s="9">
        <v>44396</v>
      </c>
      <c r="C114" s="10" t="s">
        <v>1825</v>
      </c>
      <c r="D114" s="10" t="s">
        <v>1967</v>
      </c>
      <c r="E114" s="10" t="s">
        <v>762</v>
      </c>
      <c r="F114" s="9">
        <v>44456</v>
      </c>
      <c r="G114" s="7">
        <v>2774266</v>
      </c>
      <c r="H114" s="7" t="e">
        <f>VLOOKUP(D114,VINCOMHCM!$C$1:$C$94,1,0)</f>
        <v>#N/A</v>
      </c>
      <c r="I114" s="7" t="e">
        <f>VLOOKUP(D114,VINCOMHANOI!$C$3:$C$348,1,0)</f>
        <v>#N/A</v>
      </c>
      <c r="J114" s="7" t="str">
        <f>VLOOKUP(D114,VINCOMKHAC!$D$2:$D$439,1,0)</f>
        <v>0005689</v>
      </c>
      <c r="K114" s="7">
        <f t="shared" si="1"/>
        <v>2774266</v>
      </c>
      <c r="L114" s="7">
        <v>0</v>
      </c>
      <c r="M114" s="7">
        <v>0</v>
      </c>
      <c r="N114" s="7">
        <v>2774266</v>
      </c>
    </row>
    <row r="115" spans="1:14" outlineLevel="1" x14ac:dyDescent="0.25">
      <c r="B115" s="9">
        <v>44396</v>
      </c>
      <c r="C115" s="10" t="s">
        <v>822</v>
      </c>
      <c r="D115" s="10" t="s">
        <v>2544</v>
      </c>
      <c r="E115" s="10" t="s">
        <v>2390</v>
      </c>
      <c r="F115" s="9">
        <v>44456</v>
      </c>
      <c r="G115" s="7">
        <v>1372571</v>
      </c>
      <c r="H115" s="7" t="e">
        <f>VLOOKUP(D115,VINCOMHCM!$C$1:$C$94,1,0)</f>
        <v>#N/A</v>
      </c>
      <c r="I115" s="7" t="e">
        <f>VLOOKUP(D115,VINCOMHANOI!$C$3:$C$348,1,0)</f>
        <v>#N/A</v>
      </c>
      <c r="J115" s="7" t="str">
        <f>VLOOKUP(D115,VINCOMKHAC!$D$2:$D$439,1,0)</f>
        <v>0005692</v>
      </c>
      <c r="K115" s="7">
        <f t="shared" si="1"/>
        <v>1372571</v>
      </c>
      <c r="L115" s="7">
        <v>0</v>
      </c>
      <c r="M115" s="7">
        <v>0</v>
      </c>
      <c r="N115" s="7">
        <v>1372571</v>
      </c>
    </row>
    <row r="116" spans="1:14" outlineLevel="1" x14ac:dyDescent="0.25">
      <c r="B116" s="9">
        <v>44396</v>
      </c>
      <c r="C116" s="10" t="s">
        <v>137</v>
      </c>
      <c r="D116" s="10" t="s">
        <v>1204</v>
      </c>
      <c r="E116" s="10" t="s">
        <v>2491</v>
      </c>
      <c r="F116" s="9">
        <v>44456</v>
      </c>
      <c r="G116" s="7">
        <v>1626235</v>
      </c>
      <c r="H116" s="7" t="e">
        <f>VLOOKUP(D116,VINCOMHCM!$C$1:$C$94,1,0)</f>
        <v>#N/A</v>
      </c>
      <c r="I116" s="7" t="e">
        <f>VLOOKUP(D116,VINCOMHANOI!$C$3:$C$348,1,0)</f>
        <v>#N/A</v>
      </c>
      <c r="J116" s="7" t="str">
        <f>VLOOKUP(D116,VINCOMKHAC!$D$2:$D$439,1,0)</f>
        <v>0005693</v>
      </c>
      <c r="K116" s="7">
        <f t="shared" si="1"/>
        <v>1626235</v>
      </c>
      <c r="L116" s="7">
        <v>0</v>
      </c>
      <c r="M116" s="7">
        <v>0</v>
      </c>
      <c r="N116" s="7">
        <v>1626235</v>
      </c>
    </row>
    <row r="117" spans="1:14" outlineLevel="1" x14ac:dyDescent="0.25">
      <c r="B117" s="9">
        <v>44396</v>
      </c>
      <c r="C117" s="10" t="s">
        <v>2205</v>
      </c>
      <c r="D117" s="10" t="s">
        <v>1068</v>
      </c>
      <c r="E117" s="10" t="s">
        <v>1938</v>
      </c>
      <c r="F117" s="9">
        <v>44456</v>
      </c>
      <c r="G117" s="7">
        <v>1681127</v>
      </c>
      <c r="H117" s="7" t="e">
        <f>VLOOKUP(D117,VINCOMHCM!$C$1:$C$94,1,0)</f>
        <v>#N/A</v>
      </c>
      <c r="I117" s="7" t="e">
        <f>VLOOKUP(D117,VINCOMHANOI!$C$3:$C$348,1,0)</f>
        <v>#N/A</v>
      </c>
      <c r="J117" s="7" t="str">
        <f>VLOOKUP(D117,VINCOMKHAC!$D$2:$D$439,1,0)</f>
        <v>0005747</v>
      </c>
      <c r="K117" s="7">
        <f t="shared" si="1"/>
        <v>1681127</v>
      </c>
      <c r="L117" s="7">
        <v>0</v>
      </c>
      <c r="M117" s="7">
        <v>0</v>
      </c>
      <c r="N117" s="7">
        <v>1681127</v>
      </c>
    </row>
    <row r="118" spans="1:14" outlineLevel="1" x14ac:dyDescent="0.25">
      <c r="B118" s="9">
        <v>44405</v>
      </c>
      <c r="C118" s="10" t="s">
        <v>2667</v>
      </c>
      <c r="D118" s="10" t="s">
        <v>1520</v>
      </c>
      <c r="E118" s="10" t="s">
        <v>315</v>
      </c>
      <c r="F118" s="9">
        <v>44465</v>
      </c>
      <c r="G118" s="7">
        <v>7997011</v>
      </c>
      <c r="H118" s="7" t="e">
        <f>VLOOKUP(D118,VINCOMHCM!$C$1:$C$94,1,0)</f>
        <v>#N/A</v>
      </c>
      <c r="I118" s="7" t="e">
        <f>VLOOKUP(D118,VINCOMHANOI!$C$3:$C$348,1,0)</f>
        <v>#N/A</v>
      </c>
      <c r="J118" s="7" t="str">
        <f>VLOOKUP(D118,VINCOMKHAC!$D$2:$D$439,1,0)</f>
        <v>0006103</v>
      </c>
      <c r="K118" s="7">
        <f t="shared" si="1"/>
        <v>7997011</v>
      </c>
      <c r="L118" s="7">
        <v>0</v>
      </c>
      <c r="M118" s="7">
        <v>0</v>
      </c>
      <c r="N118" s="7">
        <v>7997011</v>
      </c>
    </row>
    <row r="119" spans="1:14" outlineLevel="1" x14ac:dyDescent="0.25">
      <c r="B119" s="9">
        <v>44405</v>
      </c>
      <c r="C119" s="10" t="s">
        <v>1592</v>
      </c>
      <c r="D119" s="10" t="s">
        <v>2241</v>
      </c>
      <c r="E119" s="10" t="s">
        <v>1024</v>
      </c>
      <c r="F119" s="9">
        <v>44465</v>
      </c>
      <c r="G119" s="7">
        <v>5992965</v>
      </c>
      <c r="H119" s="7" t="e">
        <f>VLOOKUP(D119,VINCOMHCM!$C$1:$C$94,1,0)</f>
        <v>#N/A</v>
      </c>
      <c r="I119" s="7" t="e">
        <f>VLOOKUP(D119,VINCOMHANOI!$C$3:$C$348,1,0)</f>
        <v>#N/A</v>
      </c>
      <c r="J119" s="7" t="str">
        <f>VLOOKUP(D119,VINCOMKHAC!$D$2:$D$439,1,0)</f>
        <v>0006106</v>
      </c>
      <c r="K119" s="7">
        <f t="shared" si="1"/>
        <v>5992965</v>
      </c>
      <c r="L119" s="7">
        <v>0</v>
      </c>
      <c r="M119" s="7">
        <v>0</v>
      </c>
      <c r="N119" s="7">
        <v>5992965</v>
      </c>
    </row>
    <row r="120" spans="1:14" outlineLevel="1" x14ac:dyDescent="0.25">
      <c r="B120" s="9">
        <v>44405</v>
      </c>
      <c r="C120" s="10" t="s">
        <v>1485</v>
      </c>
      <c r="D120" s="10" t="s">
        <v>1153</v>
      </c>
      <c r="E120" s="10" t="s">
        <v>1563</v>
      </c>
      <c r="F120" s="9">
        <v>44465</v>
      </c>
      <c r="G120" s="7">
        <v>8895062</v>
      </c>
      <c r="H120" s="7" t="e">
        <f>VLOOKUP(D120,VINCOMHCM!$C$1:$C$94,1,0)</f>
        <v>#N/A</v>
      </c>
      <c r="I120" s="7" t="e">
        <f>VLOOKUP(D120,VINCOMHANOI!$C$3:$C$348,1,0)</f>
        <v>#N/A</v>
      </c>
      <c r="J120" s="7" t="str">
        <f>VLOOKUP(D120,VINCOMKHAC!$D$2:$D$439,1,0)</f>
        <v>0006107</v>
      </c>
      <c r="K120" s="7">
        <f t="shared" si="1"/>
        <v>8895062</v>
      </c>
      <c r="L120" s="7">
        <v>0</v>
      </c>
      <c r="M120" s="7">
        <v>0</v>
      </c>
      <c r="N120" s="7">
        <v>8895062</v>
      </c>
    </row>
    <row r="121" spans="1:14" outlineLevel="1" x14ac:dyDescent="0.25">
      <c r="B121" s="9">
        <v>44405</v>
      </c>
      <c r="C121" s="10" t="s">
        <v>2308</v>
      </c>
      <c r="D121" s="10" t="s">
        <v>1217</v>
      </c>
      <c r="E121" s="10" t="s">
        <v>759</v>
      </c>
      <c r="F121" s="9">
        <v>44465</v>
      </c>
      <c r="G121" s="7">
        <v>3619528</v>
      </c>
      <c r="H121" s="7" t="e">
        <f>VLOOKUP(D121,VINCOMHCM!$C$1:$C$94,1,0)</f>
        <v>#N/A</v>
      </c>
      <c r="I121" s="7" t="e">
        <f>VLOOKUP(D121,VINCOMHANOI!$C$3:$C$348,1,0)</f>
        <v>#N/A</v>
      </c>
      <c r="J121" s="7" t="str">
        <f>VLOOKUP(D121,VINCOMKHAC!$D$2:$D$439,1,0)</f>
        <v>0006108</v>
      </c>
      <c r="K121" s="7">
        <f t="shared" si="1"/>
        <v>3619528</v>
      </c>
      <c r="L121" s="7">
        <v>0</v>
      </c>
      <c r="M121" s="7">
        <v>0</v>
      </c>
      <c r="N121" s="7">
        <v>3619528</v>
      </c>
    </row>
    <row r="122" spans="1:14" outlineLevel="1" x14ac:dyDescent="0.25">
      <c r="B122" s="9">
        <v>44405</v>
      </c>
      <c r="C122" s="10" t="s">
        <v>1775</v>
      </c>
      <c r="D122" s="10" t="s">
        <v>104</v>
      </c>
      <c r="E122" s="10" t="s">
        <v>956</v>
      </c>
      <c r="F122" s="9">
        <v>44465</v>
      </c>
      <c r="G122" s="7">
        <v>9776366</v>
      </c>
      <c r="H122" s="7" t="e">
        <f>VLOOKUP(D122,VINCOMHCM!$C$1:$C$94,1,0)</f>
        <v>#N/A</v>
      </c>
      <c r="I122" s="7" t="e">
        <f>VLOOKUP(D122,VINCOMHANOI!$C$3:$C$348,1,0)</f>
        <v>#N/A</v>
      </c>
      <c r="J122" s="7" t="str">
        <f>VLOOKUP(D122,VINCOMKHAC!$D$2:$D$439,1,0)</f>
        <v>0006109</v>
      </c>
      <c r="K122" s="7">
        <f t="shared" si="1"/>
        <v>9776366</v>
      </c>
      <c r="L122" s="7">
        <v>0</v>
      </c>
      <c r="M122" s="7">
        <v>0</v>
      </c>
      <c r="N122" s="7">
        <v>9776366</v>
      </c>
    </row>
    <row r="123" spans="1:14" outlineLevel="1" x14ac:dyDescent="0.25">
      <c r="B123" s="9">
        <v>44405</v>
      </c>
      <c r="C123" s="10" t="s">
        <v>1484</v>
      </c>
      <c r="D123" s="10" t="s">
        <v>1875</v>
      </c>
      <c r="E123" s="10" t="s">
        <v>400</v>
      </c>
      <c r="F123" s="9">
        <v>44465</v>
      </c>
      <c r="G123" s="7">
        <v>4657917</v>
      </c>
      <c r="H123" s="7" t="e">
        <f>VLOOKUP(D123,VINCOMHCM!$C$1:$C$94,1,0)</f>
        <v>#N/A</v>
      </c>
      <c r="I123" s="7" t="e">
        <f>VLOOKUP(D123,VINCOMHANOI!$C$3:$C$348,1,0)</f>
        <v>#N/A</v>
      </c>
      <c r="J123" s="7" t="str">
        <f>VLOOKUP(D123,VINCOMKHAC!$D$2:$D$439,1,0)</f>
        <v>0006110</v>
      </c>
      <c r="K123" s="7">
        <f t="shared" si="1"/>
        <v>4657917</v>
      </c>
      <c r="L123" s="7">
        <v>0</v>
      </c>
      <c r="M123" s="7">
        <v>0</v>
      </c>
      <c r="N123" s="7">
        <v>4657917</v>
      </c>
    </row>
    <row r="124" spans="1:14" x14ac:dyDescent="0.25">
      <c r="A124" s="2" t="s">
        <v>183</v>
      </c>
      <c r="G124" s="6">
        <v>67166022</v>
      </c>
      <c r="H124" s="6">
        <v>0</v>
      </c>
      <c r="I124" s="7" t="e">
        <f>VLOOKUP(D124,VINCOMHANOI!$C$3:$C$348,1,0)</f>
        <v>#N/A</v>
      </c>
      <c r="J124" s="7" t="e">
        <f>VLOOKUP(D124,VINCOMKHAC!$D$2:$D$439,1,0)</f>
        <v>#N/A</v>
      </c>
      <c r="K124" s="7"/>
      <c r="L124" s="6">
        <v>0</v>
      </c>
      <c r="M124" s="6">
        <v>0</v>
      </c>
      <c r="N124" s="6">
        <v>67166022</v>
      </c>
    </row>
    <row r="125" spans="1:14" outlineLevel="1" x14ac:dyDescent="0.25">
      <c r="B125" s="9">
        <v>44386</v>
      </c>
      <c r="C125" s="10" t="s">
        <v>2272</v>
      </c>
      <c r="D125" s="10" t="s">
        <v>188</v>
      </c>
      <c r="E125" s="10" t="s">
        <v>2490</v>
      </c>
      <c r="F125" s="9">
        <v>44446</v>
      </c>
      <c r="G125" s="7">
        <v>32357424</v>
      </c>
      <c r="H125" s="7" t="e">
        <f>VLOOKUP(D125,VINCOMHCM!$C$1:$C$94,1,0)</f>
        <v>#N/A</v>
      </c>
      <c r="I125" s="7" t="e">
        <f>VLOOKUP(D125,VINCOMHANOI!$C$3:$C$348,1,0)</f>
        <v>#N/A</v>
      </c>
      <c r="J125" s="7" t="e">
        <f>VLOOKUP(D125,VINCOMKHAC!$D$2:$D$439,1,0)</f>
        <v>#N/A</v>
      </c>
      <c r="K125" s="7"/>
      <c r="L125" s="7">
        <v>0</v>
      </c>
      <c r="M125" s="7">
        <v>0</v>
      </c>
      <c r="N125" s="7">
        <v>32357424</v>
      </c>
    </row>
    <row r="126" spans="1:14" outlineLevel="1" x14ac:dyDescent="0.25">
      <c r="B126" s="9">
        <v>44389</v>
      </c>
      <c r="C126" s="10" t="s">
        <v>1107</v>
      </c>
      <c r="D126" s="10" t="s">
        <v>144</v>
      </c>
      <c r="E126" s="10" t="s">
        <v>405</v>
      </c>
      <c r="F126" s="9">
        <v>44449</v>
      </c>
      <c r="G126" s="7">
        <v>3309689</v>
      </c>
      <c r="H126" s="7" t="e">
        <f>VLOOKUP(D126,VINCOMHCM!$C$1:$C$94,1,0)</f>
        <v>#N/A</v>
      </c>
      <c r="I126" s="7" t="e">
        <f>VLOOKUP(D126,VINCOMHANOI!$C$3:$C$348,1,0)</f>
        <v>#N/A</v>
      </c>
      <c r="J126" s="7" t="e">
        <f>VLOOKUP(D126,VINCOMKHAC!$D$2:$D$439,1,0)</f>
        <v>#N/A</v>
      </c>
      <c r="K126" s="7"/>
      <c r="L126" s="7">
        <v>0</v>
      </c>
      <c r="M126" s="7">
        <v>0</v>
      </c>
      <c r="N126" s="7">
        <v>3309689</v>
      </c>
    </row>
    <row r="127" spans="1:14" outlineLevel="1" x14ac:dyDescent="0.25">
      <c r="B127" s="9">
        <v>44404</v>
      </c>
      <c r="C127" s="10" t="s">
        <v>160</v>
      </c>
      <c r="D127" s="10" t="s">
        <v>2007</v>
      </c>
      <c r="E127" s="10" t="s">
        <v>1574</v>
      </c>
      <c r="F127" s="9">
        <v>44464</v>
      </c>
      <c r="G127" s="7">
        <v>19482563</v>
      </c>
      <c r="H127" s="7" t="e">
        <f>VLOOKUP(D127,VINCOMHCM!$C$1:$C$94,1,0)</f>
        <v>#N/A</v>
      </c>
      <c r="I127" s="7" t="e">
        <f>VLOOKUP(D127,VINCOMHANOI!$C$3:$C$348,1,0)</f>
        <v>#N/A</v>
      </c>
      <c r="J127" s="7" t="str">
        <f>VLOOKUP(D127,VINCOMKHAC!$D$2:$D$439,1,0)</f>
        <v>0006088</v>
      </c>
      <c r="K127" s="7">
        <f>IF(J127&lt;&gt;0,N127,0)</f>
        <v>19482563</v>
      </c>
      <c r="L127" s="7">
        <v>0</v>
      </c>
      <c r="M127" s="7">
        <v>0</v>
      </c>
      <c r="N127" s="7">
        <v>19482563</v>
      </c>
    </row>
    <row r="128" spans="1:14" outlineLevel="1" x14ac:dyDescent="0.25">
      <c r="B128" s="9">
        <v>44405</v>
      </c>
      <c r="C128" s="10" t="s">
        <v>1650</v>
      </c>
      <c r="D128" s="10" t="s">
        <v>2206</v>
      </c>
      <c r="E128" s="10" t="s">
        <v>1626</v>
      </c>
      <c r="F128" s="9">
        <v>44465</v>
      </c>
      <c r="G128" s="7">
        <v>2466844</v>
      </c>
      <c r="H128" s="7" t="e">
        <f>VLOOKUP(D128,VINCOMHCM!$C$1:$C$94,1,0)</f>
        <v>#N/A</v>
      </c>
      <c r="I128" s="7" t="e">
        <f>VLOOKUP(D128,VINCOMHANOI!$C$3:$C$348,1,0)</f>
        <v>#N/A</v>
      </c>
      <c r="J128" s="7" t="str">
        <f>VLOOKUP(D128,VINCOMKHAC!$D$2:$D$439,1,0)</f>
        <v>0006093</v>
      </c>
      <c r="K128" s="7">
        <f>IF(J128&lt;&gt;0,N128,0)</f>
        <v>2466844</v>
      </c>
      <c r="L128" s="7">
        <v>0</v>
      </c>
      <c r="M128" s="7">
        <v>0</v>
      </c>
      <c r="N128" s="7">
        <v>2466844</v>
      </c>
    </row>
    <row r="129" spans="1:14" outlineLevel="1" x14ac:dyDescent="0.25">
      <c r="B129" s="9">
        <v>44405</v>
      </c>
      <c r="C129" s="10" t="s">
        <v>2661</v>
      </c>
      <c r="D129" s="10" t="s">
        <v>2113</v>
      </c>
      <c r="E129" s="10" t="s">
        <v>565</v>
      </c>
      <c r="F129" s="9">
        <v>44465</v>
      </c>
      <c r="G129" s="7">
        <v>5635207</v>
      </c>
      <c r="H129" s="7" t="e">
        <f>VLOOKUP(D129,VINCOMHCM!$C$1:$C$94,1,0)</f>
        <v>#N/A</v>
      </c>
      <c r="I129" s="7" t="e">
        <f>VLOOKUP(D129,VINCOMHANOI!$C$3:$C$348,1,0)</f>
        <v>#N/A</v>
      </c>
      <c r="J129" s="7" t="str">
        <f>VLOOKUP(D129,VINCOMKHAC!$D$2:$D$439,1,0)</f>
        <v>0006094</v>
      </c>
      <c r="K129" s="7">
        <f>IF(J129&lt;&gt;0,N129,0)</f>
        <v>5635207</v>
      </c>
      <c r="L129" s="7">
        <v>0</v>
      </c>
      <c r="M129" s="7">
        <v>0</v>
      </c>
      <c r="N129" s="7">
        <v>5635207</v>
      </c>
    </row>
    <row r="130" spans="1:14" outlineLevel="1" x14ac:dyDescent="0.25">
      <c r="B130" s="9">
        <v>44405</v>
      </c>
      <c r="C130" s="10" t="s">
        <v>1310</v>
      </c>
      <c r="D130" s="10" t="s">
        <v>1623</v>
      </c>
      <c r="E130" s="10" t="s">
        <v>1261</v>
      </c>
      <c r="F130" s="9">
        <v>44465</v>
      </c>
      <c r="G130" s="7">
        <v>3914295</v>
      </c>
      <c r="H130" s="7" t="e">
        <f>VLOOKUP(D130,VINCOMHCM!$C$1:$C$94,1,0)</f>
        <v>#N/A</v>
      </c>
      <c r="I130" s="7" t="e">
        <f>VLOOKUP(D130,VINCOMHANOI!$C$3:$C$348,1,0)</f>
        <v>#N/A</v>
      </c>
      <c r="J130" s="7" t="str">
        <f>VLOOKUP(D130,VINCOMKHAC!$D$2:$D$439,1,0)</f>
        <v>0006095</v>
      </c>
      <c r="K130" s="7">
        <f>IF(J130&lt;&gt;0,N130,0)</f>
        <v>3914295</v>
      </c>
      <c r="L130" s="7">
        <v>0</v>
      </c>
      <c r="M130" s="7">
        <v>0</v>
      </c>
      <c r="N130" s="7">
        <v>3914295</v>
      </c>
    </row>
    <row r="131" spans="1:14" x14ac:dyDescent="0.25">
      <c r="A131" s="2" t="s">
        <v>1713</v>
      </c>
      <c r="G131" s="6">
        <v>225591847</v>
      </c>
      <c r="H131" s="7" t="e">
        <f>VLOOKUP(D131,VINCOMHCM!$C$1:$C$94,1,0)</f>
        <v>#N/A</v>
      </c>
      <c r="I131" s="7" t="e">
        <f>VLOOKUP(D131,VINCOMHANOI!$C$3:$C$348,1,0)</f>
        <v>#N/A</v>
      </c>
      <c r="J131" s="7" t="e">
        <f>VLOOKUP(D131,VINCOMKHAC!$D$2:$D$439,1,0)</f>
        <v>#N/A</v>
      </c>
      <c r="K131" s="7"/>
      <c r="L131" s="6">
        <v>0</v>
      </c>
      <c r="M131" s="6">
        <v>0</v>
      </c>
      <c r="N131" s="6">
        <v>225591847</v>
      </c>
    </row>
    <row r="132" spans="1:14" outlineLevel="1" x14ac:dyDescent="0.25">
      <c r="B132" s="9">
        <v>44386</v>
      </c>
      <c r="C132" s="10" t="s">
        <v>369</v>
      </c>
      <c r="D132" s="10" t="s">
        <v>1511</v>
      </c>
      <c r="E132" s="10" t="s">
        <v>1174</v>
      </c>
      <c r="F132" s="9">
        <v>44446</v>
      </c>
      <c r="G132" s="7">
        <v>116682033</v>
      </c>
      <c r="H132" s="7" t="e">
        <f>VLOOKUP(D132,VINCOMHCM!$C$1:$C$94,1,0)</f>
        <v>#N/A</v>
      </c>
      <c r="I132" s="7" t="e">
        <f>VLOOKUP(D132,VINCOMHANOI!$C$3:$C$348,1,0)</f>
        <v>#N/A</v>
      </c>
      <c r="J132" s="7" t="e">
        <f>VLOOKUP(D132,VINCOMKHAC!$D$2:$D$439,1,0)</f>
        <v>#N/A</v>
      </c>
      <c r="K132" s="7"/>
      <c r="L132" s="7">
        <v>0</v>
      </c>
      <c r="M132" s="7">
        <v>0</v>
      </c>
      <c r="N132" s="7">
        <v>116682033</v>
      </c>
    </row>
    <row r="133" spans="1:14" outlineLevel="1" x14ac:dyDescent="0.25">
      <c r="B133" s="9">
        <v>44386</v>
      </c>
      <c r="C133" s="10" t="s">
        <v>1233</v>
      </c>
      <c r="D133" s="10" t="s">
        <v>1697</v>
      </c>
      <c r="E133" s="10" t="s">
        <v>1133</v>
      </c>
      <c r="F133" s="9">
        <v>44446</v>
      </c>
      <c r="G133" s="7">
        <v>8131875</v>
      </c>
      <c r="H133" s="7" t="e">
        <f>VLOOKUP(D133,VINCOMHCM!$C$1:$C$94,1,0)</f>
        <v>#N/A</v>
      </c>
      <c r="I133" s="7" t="e">
        <f>VLOOKUP(D133,VINCOMHANOI!$C$3:$C$348,1,0)</f>
        <v>#N/A</v>
      </c>
      <c r="J133" s="7" t="e">
        <f>VLOOKUP(D133,VINCOMKHAC!$D$2:$D$439,1,0)</f>
        <v>#N/A</v>
      </c>
      <c r="K133" s="7"/>
      <c r="L133" s="7">
        <v>0</v>
      </c>
      <c r="M133" s="7">
        <v>0</v>
      </c>
      <c r="N133" s="7">
        <v>8131875</v>
      </c>
    </row>
    <row r="134" spans="1:14" outlineLevel="1" x14ac:dyDescent="0.25">
      <c r="B134" s="9">
        <v>44386</v>
      </c>
      <c r="C134" s="10" t="s">
        <v>1971</v>
      </c>
      <c r="D134" s="10" t="s">
        <v>16</v>
      </c>
      <c r="E134" s="10" t="s">
        <v>1979</v>
      </c>
      <c r="F134" s="9">
        <v>44446</v>
      </c>
      <c r="G134" s="7">
        <v>3513380</v>
      </c>
      <c r="H134" s="7" t="e">
        <f>VLOOKUP(D134,VINCOMHCM!$C$1:$C$94,1,0)</f>
        <v>#N/A</v>
      </c>
      <c r="I134" s="7" t="e">
        <f>VLOOKUP(D134,VINCOMHANOI!$C$3:$C$348,1,0)</f>
        <v>#N/A</v>
      </c>
      <c r="J134" s="7" t="e">
        <f>VLOOKUP(D134,VINCOMKHAC!$D$2:$D$439,1,0)</f>
        <v>#N/A</v>
      </c>
      <c r="K134" s="7"/>
      <c r="L134" s="7">
        <v>0</v>
      </c>
      <c r="M134" s="7">
        <v>0</v>
      </c>
      <c r="N134" s="7">
        <v>3513380</v>
      </c>
    </row>
    <row r="135" spans="1:14" outlineLevel="1" x14ac:dyDescent="0.25">
      <c r="B135" s="9">
        <v>44386</v>
      </c>
      <c r="C135" s="10" t="s">
        <v>1561</v>
      </c>
      <c r="D135" s="10" t="s">
        <v>844</v>
      </c>
      <c r="E135" s="10" t="s">
        <v>551</v>
      </c>
      <c r="F135" s="9">
        <v>44446</v>
      </c>
      <c r="G135" s="7">
        <v>1771880</v>
      </c>
      <c r="H135" s="7" t="e">
        <f>VLOOKUP(D135,VINCOMHCM!$C$1:$C$94,1,0)</f>
        <v>#N/A</v>
      </c>
      <c r="I135" s="7" t="e">
        <f>VLOOKUP(D135,VINCOMHANOI!$C$3:$C$348,1,0)</f>
        <v>#N/A</v>
      </c>
      <c r="J135" s="7" t="e">
        <f>VLOOKUP(D135,VINCOMKHAC!$D$2:$D$439,1,0)</f>
        <v>#N/A</v>
      </c>
      <c r="K135" s="7"/>
      <c r="L135" s="7">
        <v>0</v>
      </c>
      <c r="M135" s="7">
        <v>0</v>
      </c>
      <c r="N135" s="7">
        <v>1771880</v>
      </c>
    </row>
    <row r="136" spans="1:14" outlineLevel="1" x14ac:dyDescent="0.25">
      <c r="B136" s="9">
        <v>44386</v>
      </c>
      <c r="C136" s="10" t="s">
        <v>196</v>
      </c>
      <c r="D136" s="10" t="s">
        <v>1037</v>
      </c>
      <c r="E136" s="10" t="s">
        <v>124</v>
      </c>
      <c r="F136" s="9">
        <v>44446</v>
      </c>
      <c r="G136" s="7">
        <v>1771880</v>
      </c>
      <c r="H136" s="7" t="e">
        <f>VLOOKUP(D136,VINCOMHCM!$C$1:$C$94,1,0)</f>
        <v>#N/A</v>
      </c>
      <c r="I136" s="7" t="e">
        <f>VLOOKUP(D136,VINCOMHANOI!$C$3:$C$348,1,0)</f>
        <v>#N/A</v>
      </c>
      <c r="J136" s="7" t="e">
        <f>VLOOKUP(D136,VINCOMKHAC!$D$2:$D$439,1,0)</f>
        <v>#N/A</v>
      </c>
      <c r="K136" s="7"/>
      <c r="L136" s="7">
        <v>0</v>
      </c>
      <c r="M136" s="7">
        <v>0</v>
      </c>
      <c r="N136" s="7">
        <v>1771880</v>
      </c>
    </row>
    <row r="137" spans="1:14" outlineLevel="1" x14ac:dyDescent="0.25">
      <c r="B137" s="9">
        <v>44404</v>
      </c>
      <c r="C137" s="10" t="s">
        <v>2408</v>
      </c>
      <c r="D137" s="10" t="s">
        <v>578</v>
      </c>
      <c r="E137" s="10" t="s">
        <v>1080</v>
      </c>
      <c r="F137" s="9">
        <v>44464</v>
      </c>
      <c r="G137" s="7">
        <v>673750</v>
      </c>
      <c r="H137" s="7" t="e">
        <f>VLOOKUP(D137,VINCOMHCM!$C$1:$C$94,1,0)</f>
        <v>#N/A</v>
      </c>
      <c r="I137" s="7" t="e">
        <f>VLOOKUP(D137,VINCOMHANOI!$C$3:$C$348,1,0)</f>
        <v>#N/A</v>
      </c>
      <c r="J137" s="7" t="str">
        <f>VLOOKUP(D137,VINCOMKHAC!$D$2:$D$439,1,0)</f>
        <v>0006059</v>
      </c>
      <c r="K137" s="7">
        <f>IF(J137&lt;&gt;0,N137,0)</f>
        <v>673750</v>
      </c>
      <c r="L137" s="7">
        <v>0</v>
      </c>
      <c r="M137" s="7">
        <v>0</v>
      </c>
      <c r="N137" s="7">
        <v>673750</v>
      </c>
    </row>
    <row r="138" spans="1:14" outlineLevel="1" x14ac:dyDescent="0.25">
      <c r="B138" s="9">
        <v>44404</v>
      </c>
      <c r="C138" s="10" t="s">
        <v>2136</v>
      </c>
      <c r="D138" s="10" t="s">
        <v>1534</v>
      </c>
      <c r="E138" s="10" t="s">
        <v>913</v>
      </c>
      <c r="F138" s="9">
        <v>44464</v>
      </c>
      <c r="G138" s="7">
        <v>16535478</v>
      </c>
      <c r="H138" s="7" t="e">
        <f>VLOOKUP(D138,VINCOMHCM!$C$1:$C$94,1,0)</f>
        <v>#N/A</v>
      </c>
      <c r="I138" s="7" t="e">
        <f>VLOOKUP(D138,VINCOMHANOI!$C$3:$C$348,1,0)</f>
        <v>#N/A</v>
      </c>
      <c r="J138" s="7" t="str">
        <f>VLOOKUP(D138,VINCOMKHAC!$D$2:$D$439,1,0)</f>
        <v>0006082</v>
      </c>
      <c r="K138" s="7">
        <f>IF(J138&lt;&gt;0,N138,0)</f>
        <v>16535478</v>
      </c>
      <c r="L138" s="7">
        <v>0</v>
      </c>
      <c r="M138" s="7">
        <v>0</v>
      </c>
      <c r="N138" s="7">
        <v>16535478</v>
      </c>
    </row>
    <row r="139" spans="1:14" outlineLevel="1" x14ac:dyDescent="0.25">
      <c r="B139" s="9">
        <v>44404</v>
      </c>
      <c r="C139" s="10" t="s">
        <v>1870</v>
      </c>
      <c r="D139" s="10" t="s">
        <v>239</v>
      </c>
      <c r="E139" s="10" t="s">
        <v>2196</v>
      </c>
      <c r="F139" s="9">
        <v>44464</v>
      </c>
      <c r="G139" s="7">
        <v>76511571</v>
      </c>
      <c r="H139" s="7" t="e">
        <f>VLOOKUP(D139,VINCOMHCM!$C$1:$C$94,1,0)</f>
        <v>#N/A</v>
      </c>
      <c r="I139" s="7" t="e">
        <f>VLOOKUP(D139,VINCOMHANOI!$C$3:$C$348,1,0)</f>
        <v>#N/A</v>
      </c>
      <c r="J139" s="7" t="str">
        <f>VLOOKUP(D139,VINCOMKHAC!$D$2:$D$439,1,0)</f>
        <v>0006083</v>
      </c>
      <c r="K139" s="7">
        <f>IF(J139&lt;&gt;0,N139,0)</f>
        <v>76511571</v>
      </c>
      <c r="L139" s="7">
        <v>0</v>
      </c>
      <c r="M139" s="7">
        <v>0</v>
      </c>
      <c r="N139" s="7">
        <v>76511571</v>
      </c>
    </row>
    <row r="140" spans="1:14" x14ac:dyDescent="0.25">
      <c r="A140" s="2" t="s">
        <v>2647</v>
      </c>
      <c r="G140" s="6">
        <v>11640043</v>
      </c>
      <c r="H140" s="7" t="e">
        <f>VLOOKUP(D140,VINCOMHCM!$C$1:$C$94,1,0)</f>
        <v>#N/A</v>
      </c>
      <c r="I140" s="7" t="e">
        <f>VLOOKUP(D140,VINCOMHANOI!$C$3:$C$348,1,0)</f>
        <v>#N/A</v>
      </c>
      <c r="J140" s="7" t="e">
        <f>VLOOKUP(D140,VINCOMKHAC!$D$2:$D$439,1,0)</f>
        <v>#N/A</v>
      </c>
      <c r="K140" s="7"/>
      <c r="L140" s="6">
        <v>0</v>
      </c>
      <c r="M140" s="6">
        <v>0</v>
      </c>
      <c r="N140" s="6">
        <v>11640043</v>
      </c>
    </row>
    <row r="141" spans="1:14" outlineLevel="1" x14ac:dyDescent="0.25">
      <c r="B141" s="9">
        <v>44378</v>
      </c>
      <c r="C141" s="10" t="s">
        <v>1636</v>
      </c>
      <c r="D141" s="10" t="s">
        <v>285</v>
      </c>
      <c r="E141" s="10" t="s">
        <v>898</v>
      </c>
      <c r="F141" s="9">
        <v>44438</v>
      </c>
      <c r="G141" s="7">
        <v>851136</v>
      </c>
      <c r="H141" s="7" t="e">
        <f>VLOOKUP(D141,VINCOMHCM!$C$1:$C$94,1,0)</f>
        <v>#N/A</v>
      </c>
      <c r="I141" s="7" t="e">
        <f>VLOOKUP(D141,VINCOMHANOI!$C$3:$C$348,1,0)</f>
        <v>#N/A</v>
      </c>
      <c r="J141" s="7" t="e">
        <f>VLOOKUP(D141,VINCOMKHAC!$D$2:$D$439,1,0)</f>
        <v>#N/A</v>
      </c>
      <c r="K141" s="7"/>
      <c r="L141" s="7">
        <v>0</v>
      </c>
      <c r="M141" s="7">
        <v>0</v>
      </c>
      <c r="N141" s="7">
        <v>851136</v>
      </c>
    </row>
    <row r="142" spans="1:14" outlineLevel="1" x14ac:dyDescent="0.25">
      <c r="B142" s="9">
        <v>44379</v>
      </c>
      <c r="C142" s="10" t="s">
        <v>153</v>
      </c>
      <c r="D142" s="10" t="s">
        <v>75</v>
      </c>
      <c r="E142" s="10" t="s">
        <v>391</v>
      </c>
      <c r="F142" s="9">
        <v>44439</v>
      </c>
      <c r="G142" s="7">
        <v>625409</v>
      </c>
      <c r="H142" s="7" t="e">
        <f>VLOOKUP(D142,VINCOMHCM!$C$1:$C$94,1,0)</f>
        <v>#N/A</v>
      </c>
      <c r="I142" s="7" t="e">
        <f>VLOOKUP(D142,VINCOMHANOI!$C$3:$C$348,1,0)</f>
        <v>#N/A</v>
      </c>
      <c r="J142" s="7" t="e">
        <f>VLOOKUP(D142,VINCOMKHAC!$D$2:$D$439,1,0)</f>
        <v>#N/A</v>
      </c>
      <c r="K142" s="7"/>
      <c r="L142" s="7">
        <v>0</v>
      </c>
      <c r="M142" s="7">
        <v>0</v>
      </c>
      <c r="N142" s="7">
        <v>625409</v>
      </c>
    </row>
    <row r="143" spans="1:14" outlineLevel="1" x14ac:dyDescent="0.25">
      <c r="B143" s="9">
        <v>44379</v>
      </c>
      <c r="C143" s="10" t="s">
        <v>2642</v>
      </c>
      <c r="D143" s="10" t="s">
        <v>1740</v>
      </c>
      <c r="E143" s="10" t="s">
        <v>2365</v>
      </c>
      <c r="F143" s="9">
        <v>44439</v>
      </c>
      <c r="G143" s="7">
        <v>1233203</v>
      </c>
      <c r="H143" s="7" t="e">
        <f>VLOOKUP(D143,VINCOMHCM!$C$1:$C$94,1,0)</f>
        <v>#N/A</v>
      </c>
      <c r="I143" s="7" t="e">
        <f>VLOOKUP(D143,VINCOMHANOI!$C$3:$C$348,1,0)</f>
        <v>#N/A</v>
      </c>
      <c r="J143" s="7" t="e">
        <f>VLOOKUP(D143,VINCOMKHAC!$D$2:$D$439,1,0)</f>
        <v>#N/A</v>
      </c>
      <c r="K143" s="7"/>
      <c r="L143" s="7">
        <v>0</v>
      </c>
      <c r="M143" s="7">
        <v>0</v>
      </c>
      <c r="N143" s="7">
        <v>1233203</v>
      </c>
    </row>
    <row r="144" spans="1:14" outlineLevel="1" x14ac:dyDescent="0.25">
      <c r="B144" s="9">
        <v>44379</v>
      </c>
      <c r="C144" s="10" t="s">
        <v>2704</v>
      </c>
      <c r="D144" s="10" t="s">
        <v>832</v>
      </c>
      <c r="E144" s="10" t="s">
        <v>430</v>
      </c>
      <c r="F144" s="9">
        <v>44439</v>
      </c>
      <c r="G144" s="7">
        <v>1452526</v>
      </c>
      <c r="H144" s="7" t="e">
        <f>VLOOKUP(D144,VINCOMHCM!$C$1:$C$94,1,0)</f>
        <v>#N/A</v>
      </c>
      <c r="I144" s="7" t="e">
        <f>VLOOKUP(D144,VINCOMHANOI!$C$3:$C$348,1,0)</f>
        <v>#N/A</v>
      </c>
      <c r="J144" s="7" t="e">
        <f>VLOOKUP(D144,VINCOMKHAC!$D$2:$D$439,1,0)</f>
        <v>#N/A</v>
      </c>
      <c r="K144" s="7"/>
      <c r="L144" s="7">
        <v>0</v>
      </c>
      <c r="M144" s="7">
        <v>0</v>
      </c>
      <c r="N144" s="7">
        <v>1452526</v>
      </c>
    </row>
    <row r="145" spans="1:14" outlineLevel="1" x14ac:dyDescent="0.25">
      <c r="B145" s="9">
        <v>44388</v>
      </c>
      <c r="C145" s="10" t="s">
        <v>454</v>
      </c>
      <c r="D145" s="10" t="s">
        <v>1058</v>
      </c>
      <c r="E145" s="10" t="s">
        <v>1552</v>
      </c>
      <c r="F145" s="9">
        <v>44448</v>
      </c>
      <c r="G145" s="7">
        <v>610819</v>
      </c>
      <c r="H145" s="7" t="e">
        <f>VLOOKUP(D145,VINCOMHCM!$C$1:$C$94,1,0)</f>
        <v>#N/A</v>
      </c>
      <c r="I145" s="7" t="e">
        <f>VLOOKUP(D145,VINCOMHANOI!$C$3:$C$348,1,0)</f>
        <v>#N/A</v>
      </c>
      <c r="J145" s="7" t="e">
        <f>VLOOKUP(D145,VINCOMKHAC!$D$2:$D$439,1,0)</f>
        <v>#N/A</v>
      </c>
      <c r="K145" s="7"/>
      <c r="L145" s="7">
        <v>0</v>
      </c>
      <c r="M145" s="7">
        <v>0</v>
      </c>
      <c r="N145" s="7">
        <v>610819</v>
      </c>
    </row>
    <row r="146" spans="1:14" outlineLevel="1" x14ac:dyDescent="0.25">
      <c r="B146" s="9">
        <v>44389</v>
      </c>
      <c r="C146" s="10" t="s">
        <v>1551</v>
      </c>
      <c r="D146" s="10" t="s">
        <v>27</v>
      </c>
      <c r="E146" s="10" t="s">
        <v>897</v>
      </c>
      <c r="F146" s="9">
        <v>44449</v>
      </c>
      <c r="G146" s="7">
        <v>2398473</v>
      </c>
      <c r="H146" s="7" t="e">
        <f>VLOOKUP(D146,VINCOMHCM!$C$1:$C$94,1,0)</f>
        <v>#N/A</v>
      </c>
      <c r="I146" s="7" t="e">
        <f>VLOOKUP(D146,VINCOMHANOI!$C$3:$C$348,1,0)</f>
        <v>#N/A</v>
      </c>
      <c r="J146" s="7" t="e">
        <f>VLOOKUP(D146,VINCOMKHAC!$D$2:$D$439,1,0)</f>
        <v>#N/A</v>
      </c>
      <c r="K146" s="7"/>
      <c r="L146" s="7">
        <v>0</v>
      </c>
      <c r="M146" s="7">
        <v>0</v>
      </c>
      <c r="N146" s="7">
        <v>2398473</v>
      </c>
    </row>
    <row r="147" spans="1:14" outlineLevel="1" x14ac:dyDescent="0.25">
      <c r="B147" s="9">
        <v>44396</v>
      </c>
      <c r="C147" s="10" t="s">
        <v>506</v>
      </c>
      <c r="D147" s="10" t="s">
        <v>678</v>
      </c>
      <c r="E147" s="10" t="s">
        <v>2334</v>
      </c>
      <c r="F147" s="9">
        <v>44456</v>
      </c>
      <c r="G147" s="7">
        <v>2811295</v>
      </c>
      <c r="H147" s="7" t="e">
        <f>VLOOKUP(D147,VINCOMHCM!$C$1:$C$94,1,0)</f>
        <v>#N/A</v>
      </c>
      <c r="I147" s="7" t="e">
        <f>VLOOKUP(D147,VINCOMHANOI!$C$3:$C$348,1,0)</f>
        <v>#N/A</v>
      </c>
      <c r="J147" s="7" t="str">
        <f>VLOOKUP(D147,VINCOMKHAC!$D$2:$D$439,1,0)</f>
        <v>0005690</v>
      </c>
      <c r="K147" s="7">
        <f>IF(J147&lt;&gt;0,N147,0)</f>
        <v>2811295</v>
      </c>
      <c r="L147" s="7">
        <v>0</v>
      </c>
      <c r="M147" s="7">
        <v>0</v>
      </c>
      <c r="N147" s="7">
        <v>2811295</v>
      </c>
    </row>
    <row r="148" spans="1:14" outlineLevel="1" x14ac:dyDescent="0.25">
      <c r="B148" s="9">
        <v>44396</v>
      </c>
      <c r="C148" s="10" t="s">
        <v>1260</v>
      </c>
      <c r="D148" s="10" t="s">
        <v>536</v>
      </c>
      <c r="E148" s="10" t="s">
        <v>481</v>
      </c>
      <c r="F148" s="9">
        <v>44456</v>
      </c>
      <c r="G148" s="7">
        <v>1014690</v>
      </c>
      <c r="H148" s="7" t="e">
        <f>VLOOKUP(D148,VINCOMHCM!$C$1:$C$94,1,0)</f>
        <v>#N/A</v>
      </c>
      <c r="I148" s="7" t="e">
        <f>VLOOKUP(D148,VINCOMHANOI!$C$3:$C$348,1,0)</f>
        <v>#N/A</v>
      </c>
      <c r="J148" s="7" t="str">
        <f>VLOOKUP(D148,VINCOMKHAC!$D$2:$D$439,1,0)</f>
        <v>0005691</v>
      </c>
      <c r="K148" s="7">
        <f>IF(J148&lt;&gt;0,N148,0)</f>
        <v>1014690</v>
      </c>
      <c r="L148" s="7">
        <v>0</v>
      </c>
      <c r="M148" s="7">
        <v>0</v>
      </c>
      <c r="N148" s="7">
        <v>1014690</v>
      </c>
    </row>
    <row r="149" spans="1:14" outlineLevel="1" x14ac:dyDescent="0.25">
      <c r="B149" s="9">
        <v>44396</v>
      </c>
      <c r="C149" s="10" t="s">
        <v>1232</v>
      </c>
      <c r="D149" s="10" t="s">
        <v>2233</v>
      </c>
      <c r="E149" s="10" t="s">
        <v>360</v>
      </c>
      <c r="F149" s="9">
        <v>44456</v>
      </c>
      <c r="G149" s="7">
        <v>642492</v>
      </c>
      <c r="H149" s="7" t="e">
        <f>VLOOKUP(D149,VINCOMHCM!$C$1:$C$94,1,0)</f>
        <v>#N/A</v>
      </c>
      <c r="I149" s="7" t="e">
        <f>VLOOKUP(D149,VINCOMHANOI!$C$3:$C$348,1,0)</f>
        <v>#N/A</v>
      </c>
      <c r="J149" s="7" t="str">
        <f>VLOOKUP(D149,VINCOMKHAC!$D$2:$D$439,1,0)</f>
        <v>0005715</v>
      </c>
      <c r="K149" s="7">
        <f>IF(J149&lt;&gt;0,N149,0)</f>
        <v>642492</v>
      </c>
      <c r="L149" s="7">
        <v>0</v>
      </c>
      <c r="M149" s="7">
        <v>0</v>
      </c>
      <c r="N149" s="7">
        <v>642492</v>
      </c>
    </row>
    <row r="150" spans="1:14" x14ac:dyDescent="0.25">
      <c r="A150" s="2" t="s">
        <v>2659</v>
      </c>
      <c r="G150" s="6">
        <v>200367821</v>
      </c>
      <c r="H150" s="7" t="e">
        <f>VLOOKUP(D150,VINCOMHCM!$C$1:$C$94,1,0)</f>
        <v>#N/A</v>
      </c>
      <c r="I150" s="7" t="e">
        <f>VLOOKUP(D150,VINCOMHANOI!$C$3:$C$348,1,0)</f>
        <v>#N/A</v>
      </c>
      <c r="J150" s="7" t="e">
        <f>VLOOKUP(D150,VINCOMKHAC!$D$2:$D$439,1,0)</f>
        <v>#N/A</v>
      </c>
      <c r="K150" s="7"/>
      <c r="L150" s="6">
        <v>0</v>
      </c>
      <c r="M150" s="6">
        <v>0</v>
      </c>
      <c r="N150" s="6">
        <v>200367821</v>
      </c>
    </row>
    <row r="151" spans="1:14" outlineLevel="1" x14ac:dyDescent="0.25">
      <c r="B151" s="9">
        <v>44378</v>
      </c>
      <c r="C151" s="10" t="s">
        <v>874</v>
      </c>
      <c r="D151" s="10" t="s">
        <v>595</v>
      </c>
      <c r="E151" s="10" t="s">
        <v>584</v>
      </c>
      <c r="F151" s="9">
        <v>44438</v>
      </c>
      <c r="G151" s="7">
        <v>1813690</v>
      </c>
      <c r="H151" s="7" t="e">
        <f>VLOOKUP(D151,VINCOMHCM!$C$1:$C$94,1,0)</f>
        <v>#N/A</v>
      </c>
      <c r="I151" s="7" t="e">
        <f>VLOOKUP(D151,VINCOMHANOI!$C$3:$C$348,1,0)</f>
        <v>#N/A</v>
      </c>
      <c r="J151" s="7" t="e">
        <f>VLOOKUP(D151,VINCOMKHAC!$D$2:$D$439,1,0)</f>
        <v>#N/A</v>
      </c>
      <c r="K151" s="7"/>
      <c r="L151" s="7">
        <v>0</v>
      </c>
      <c r="M151" s="7">
        <v>0</v>
      </c>
      <c r="N151" s="7">
        <v>1813690</v>
      </c>
    </row>
    <row r="152" spans="1:14" outlineLevel="1" x14ac:dyDescent="0.25">
      <c r="B152" s="9">
        <v>44379</v>
      </c>
      <c r="C152" s="10" t="s">
        <v>531</v>
      </c>
      <c r="D152" s="10" t="s">
        <v>1009</v>
      </c>
      <c r="E152" s="10" t="s">
        <v>1498</v>
      </c>
      <c r="F152" s="9">
        <v>44439</v>
      </c>
      <c r="G152" s="7">
        <v>2331060</v>
      </c>
      <c r="H152" s="7" t="e">
        <f>VLOOKUP(D152,VINCOMHCM!$C$1:$C$94,1,0)</f>
        <v>#N/A</v>
      </c>
      <c r="I152" s="7" t="e">
        <f>VLOOKUP(D152,VINCOMHANOI!$C$3:$C$348,1,0)</f>
        <v>#N/A</v>
      </c>
      <c r="J152" s="7" t="e">
        <f>VLOOKUP(D152,VINCOMKHAC!$D$2:$D$439,1,0)</f>
        <v>#N/A</v>
      </c>
      <c r="K152" s="7"/>
      <c r="L152" s="7">
        <v>0</v>
      </c>
      <c r="M152" s="7">
        <v>0</v>
      </c>
      <c r="N152" s="7">
        <v>2331060</v>
      </c>
    </row>
    <row r="153" spans="1:14" outlineLevel="1" x14ac:dyDescent="0.25">
      <c r="B153" s="9">
        <v>44379</v>
      </c>
      <c r="C153" s="10" t="s">
        <v>1899</v>
      </c>
      <c r="D153" s="10" t="s">
        <v>79</v>
      </c>
      <c r="E153" s="10" t="s">
        <v>1901</v>
      </c>
      <c r="F153" s="9">
        <v>44439</v>
      </c>
      <c r="G153" s="7">
        <v>1243668</v>
      </c>
      <c r="H153" s="7" t="e">
        <f>VLOOKUP(D153,VINCOMHCM!$C$1:$C$94,1,0)</f>
        <v>#N/A</v>
      </c>
      <c r="I153" s="7" t="e">
        <f>VLOOKUP(D153,VINCOMHANOI!$C$3:$C$348,1,0)</f>
        <v>#N/A</v>
      </c>
      <c r="J153" s="7" t="e">
        <f>VLOOKUP(D153,VINCOMKHAC!$D$2:$D$439,1,0)</f>
        <v>#N/A</v>
      </c>
      <c r="K153" s="7"/>
      <c r="L153" s="7">
        <v>0</v>
      </c>
      <c r="M153" s="7">
        <v>0</v>
      </c>
      <c r="N153" s="7">
        <v>1243668</v>
      </c>
    </row>
    <row r="154" spans="1:14" outlineLevel="1" x14ac:dyDescent="0.25">
      <c r="B154" s="9">
        <v>44379</v>
      </c>
      <c r="C154" s="10" t="s">
        <v>221</v>
      </c>
      <c r="D154" s="10" t="s">
        <v>2019</v>
      </c>
      <c r="E154" s="10" t="s">
        <v>2173</v>
      </c>
      <c r="F154" s="9">
        <v>44439</v>
      </c>
      <c r="G154" s="7">
        <v>3123753</v>
      </c>
      <c r="H154" s="7" t="e">
        <f>VLOOKUP(D154,VINCOMHCM!$C$1:$C$94,1,0)</f>
        <v>#N/A</v>
      </c>
      <c r="I154" s="7" t="e">
        <f>VLOOKUP(D154,VINCOMHANOI!$C$3:$C$348,1,0)</f>
        <v>#N/A</v>
      </c>
      <c r="J154" s="7" t="e">
        <f>VLOOKUP(D154,VINCOMKHAC!$D$2:$D$439,1,0)</f>
        <v>#N/A</v>
      </c>
      <c r="K154" s="7"/>
      <c r="L154" s="7">
        <v>0</v>
      </c>
      <c r="M154" s="7">
        <v>0</v>
      </c>
      <c r="N154" s="7">
        <v>3123753</v>
      </c>
    </row>
    <row r="155" spans="1:14" outlineLevel="1" x14ac:dyDescent="0.25">
      <c r="B155" s="9">
        <v>44379</v>
      </c>
      <c r="C155" s="10" t="s">
        <v>2515</v>
      </c>
      <c r="D155" s="10" t="s">
        <v>753</v>
      </c>
      <c r="E155" s="10" t="s">
        <v>655</v>
      </c>
      <c r="F155" s="9">
        <v>44439</v>
      </c>
      <c r="G155" s="7">
        <v>1788158</v>
      </c>
      <c r="H155" s="7" t="e">
        <f>VLOOKUP(D155,VINCOMHCM!$C$1:$C$94,1,0)</f>
        <v>#N/A</v>
      </c>
      <c r="I155" s="7" t="e">
        <f>VLOOKUP(D155,VINCOMHANOI!$C$3:$C$348,1,0)</f>
        <v>#N/A</v>
      </c>
      <c r="J155" s="7" t="e">
        <f>VLOOKUP(D155,VINCOMKHAC!$D$2:$D$439,1,0)</f>
        <v>#N/A</v>
      </c>
      <c r="K155" s="7"/>
      <c r="L155" s="7">
        <v>0</v>
      </c>
      <c r="M155" s="7">
        <v>0</v>
      </c>
      <c r="N155" s="7">
        <v>1788158</v>
      </c>
    </row>
    <row r="156" spans="1:14" outlineLevel="1" x14ac:dyDescent="0.25">
      <c r="B156" s="9">
        <v>44379</v>
      </c>
      <c r="C156" s="10" t="s">
        <v>647</v>
      </c>
      <c r="D156" s="10" t="s">
        <v>1567</v>
      </c>
      <c r="E156" s="10" t="s">
        <v>200</v>
      </c>
      <c r="F156" s="9">
        <v>44439</v>
      </c>
      <c r="G156" s="7">
        <v>1905033</v>
      </c>
      <c r="H156" s="7" t="e">
        <f>VLOOKUP(D156,VINCOMHCM!$C$1:$C$94,1,0)</f>
        <v>#N/A</v>
      </c>
      <c r="I156" s="7" t="e">
        <f>VLOOKUP(D156,VINCOMHANOI!$C$3:$C$348,1,0)</f>
        <v>#N/A</v>
      </c>
      <c r="J156" s="7" t="e">
        <f>VLOOKUP(D156,VINCOMKHAC!$D$2:$D$439,1,0)</f>
        <v>#N/A</v>
      </c>
      <c r="K156" s="7"/>
      <c r="L156" s="7">
        <v>0</v>
      </c>
      <c r="M156" s="7">
        <v>0</v>
      </c>
      <c r="N156" s="7">
        <v>1905033</v>
      </c>
    </row>
    <row r="157" spans="1:14" outlineLevel="1" x14ac:dyDescent="0.25">
      <c r="B157" s="9">
        <v>44379</v>
      </c>
      <c r="C157" s="10" t="s">
        <v>2550</v>
      </c>
      <c r="D157" s="10" t="s">
        <v>1843</v>
      </c>
      <c r="E157" s="10" t="s">
        <v>1245</v>
      </c>
      <c r="F157" s="9">
        <v>44439</v>
      </c>
      <c r="G157" s="7">
        <v>2683324</v>
      </c>
      <c r="H157" s="7" t="e">
        <f>VLOOKUP(D157,VINCOMHCM!$C$1:$C$94,1,0)</f>
        <v>#N/A</v>
      </c>
      <c r="I157" s="7" t="e">
        <f>VLOOKUP(D157,VINCOMHANOI!$C$3:$C$348,1,0)</f>
        <v>#N/A</v>
      </c>
      <c r="J157" s="7" t="e">
        <f>VLOOKUP(D157,VINCOMKHAC!$D$2:$D$439,1,0)</f>
        <v>#N/A</v>
      </c>
      <c r="K157" s="7"/>
      <c r="L157" s="7">
        <v>0</v>
      </c>
      <c r="M157" s="7">
        <v>0</v>
      </c>
      <c r="N157" s="7">
        <v>2683324</v>
      </c>
    </row>
    <row r="158" spans="1:14" outlineLevel="1" x14ac:dyDescent="0.25">
      <c r="B158" s="9">
        <v>44379</v>
      </c>
      <c r="C158" s="10" t="s">
        <v>364</v>
      </c>
      <c r="D158" s="10" t="s">
        <v>573</v>
      </c>
      <c r="E158" s="10" t="s">
        <v>1166</v>
      </c>
      <c r="F158" s="9">
        <v>44439</v>
      </c>
      <c r="G158" s="7">
        <v>84574191</v>
      </c>
      <c r="H158" s="7" t="e">
        <f>VLOOKUP(D158,VINCOMHCM!$C$1:$C$94,1,0)</f>
        <v>#N/A</v>
      </c>
      <c r="I158" s="7" t="e">
        <f>VLOOKUP(D158,VINCOMHANOI!$C$3:$C$348,1,0)</f>
        <v>#N/A</v>
      </c>
      <c r="J158" s="7" t="e">
        <f>VLOOKUP(D158,VINCOMKHAC!$D$2:$D$439,1,0)</f>
        <v>#N/A</v>
      </c>
      <c r="K158" s="7"/>
      <c r="L158" s="7">
        <v>0</v>
      </c>
      <c r="M158" s="7">
        <v>0</v>
      </c>
      <c r="N158" s="7">
        <v>84574191</v>
      </c>
    </row>
    <row r="159" spans="1:14" outlineLevel="1" x14ac:dyDescent="0.25">
      <c r="B159" s="9">
        <v>44388</v>
      </c>
      <c r="C159" s="10" t="s">
        <v>692</v>
      </c>
      <c r="D159" s="10" t="s">
        <v>1644</v>
      </c>
      <c r="E159" s="10" t="s">
        <v>2186</v>
      </c>
      <c r="F159" s="9">
        <v>44448</v>
      </c>
      <c r="G159" s="7">
        <v>2192493</v>
      </c>
      <c r="H159" s="7" t="e">
        <f>VLOOKUP(D159,VINCOMHCM!$C$1:$C$94,1,0)</f>
        <v>#N/A</v>
      </c>
      <c r="I159" s="7" t="e">
        <f>VLOOKUP(D159,VINCOMHANOI!$C$3:$C$348,1,0)</f>
        <v>#N/A</v>
      </c>
      <c r="J159" s="7" t="e">
        <f>VLOOKUP(D159,VINCOMKHAC!$D$2:$D$439,1,0)</f>
        <v>#N/A</v>
      </c>
      <c r="K159" s="7"/>
      <c r="L159" s="7">
        <v>0</v>
      </c>
      <c r="M159" s="7">
        <v>0</v>
      </c>
      <c r="N159" s="7">
        <v>2192493</v>
      </c>
    </row>
    <row r="160" spans="1:14" outlineLevel="1" x14ac:dyDescent="0.25">
      <c r="B160" s="9">
        <v>44388</v>
      </c>
      <c r="C160" s="10" t="s">
        <v>841</v>
      </c>
      <c r="D160" s="10" t="s">
        <v>618</v>
      </c>
      <c r="E160" s="10" t="s">
        <v>518</v>
      </c>
      <c r="F160" s="9">
        <v>44448</v>
      </c>
      <c r="G160" s="7">
        <v>4043045</v>
      </c>
      <c r="H160" s="7" t="e">
        <f>VLOOKUP(D160,VINCOMHCM!$C$1:$C$94,1,0)</f>
        <v>#N/A</v>
      </c>
      <c r="I160" s="7" t="e">
        <f>VLOOKUP(D160,VINCOMHANOI!$C$3:$C$348,1,0)</f>
        <v>#N/A</v>
      </c>
      <c r="J160" s="7" t="e">
        <f>VLOOKUP(D160,VINCOMKHAC!$D$2:$D$439,1,0)</f>
        <v>#N/A</v>
      </c>
      <c r="K160" s="7"/>
      <c r="L160" s="7">
        <v>0</v>
      </c>
      <c r="M160" s="7">
        <v>0</v>
      </c>
      <c r="N160" s="7">
        <v>4043045</v>
      </c>
    </row>
    <row r="161" spans="1:14" outlineLevel="1" x14ac:dyDescent="0.25">
      <c r="B161" s="9">
        <v>44388</v>
      </c>
      <c r="C161" s="10" t="s">
        <v>749</v>
      </c>
      <c r="D161" s="10" t="s">
        <v>503</v>
      </c>
      <c r="E161" s="10" t="s">
        <v>1872</v>
      </c>
      <c r="F161" s="9">
        <v>44448</v>
      </c>
      <c r="G161" s="7">
        <v>3205771</v>
      </c>
      <c r="H161" s="7" t="e">
        <f>VLOOKUP(D161,VINCOMHCM!$C$1:$C$94,1,0)</f>
        <v>#N/A</v>
      </c>
      <c r="I161" s="7" t="e">
        <f>VLOOKUP(D161,VINCOMHANOI!$C$3:$C$348,1,0)</f>
        <v>#N/A</v>
      </c>
      <c r="J161" s="7" t="e">
        <f>VLOOKUP(D161,VINCOMKHAC!$D$2:$D$439,1,0)</f>
        <v>#N/A</v>
      </c>
      <c r="K161" s="7"/>
      <c r="L161" s="7">
        <v>0</v>
      </c>
      <c r="M161" s="7">
        <v>0</v>
      </c>
      <c r="N161" s="7">
        <v>3205771</v>
      </c>
    </row>
    <row r="162" spans="1:14" outlineLevel="1" x14ac:dyDescent="0.25">
      <c r="B162" s="9">
        <v>44396</v>
      </c>
      <c r="C162" s="10" t="s">
        <v>2216</v>
      </c>
      <c r="D162" s="10" t="s">
        <v>1307</v>
      </c>
      <c r="E162" s="10" t="s">
        <v>625</v>
      </c>
      <c r="F162" s="9">
        <v>44456</v>
      </c>
      <c r="G162" s="7">
        <v>1100055</v>
      </c>
      <c r="H162" s="7" t="e">
        <f>VLOOKUP(D162,VINCOMHCM!$C$1:$C$94,1,0)</f>
        <v>#N/A</v>
      </c>
      <c r="I162" s="7" t="e">
        <f>VLOOKUP(D162,VINCOMHANOI!$C$3:$C$348,1,0)</f>
        <v>#N/A</v>
      </c>
      <c r="J162" s="7" t="str">
        <f>VLOOKUP(D162,VINCOMKHAC!$D$2:$D$439,1,0)</f>
        <v>0005664</v>
      </c>
      <c r="K162" s="7">
        <f t="shared" ref="K162:K167" si="2">IF(J162&lt;&gt;0,N162,0)</f>
        <v>1100055</v>
      </c>
      <c r="L162" s="7">
        <v>0</v>
      </c>
      <c r="M162" s="7">
        <v>0</v>
      </c>
      <c r="N162" s="7">
        <v>1100055</v>
      </c>
    </row>
    <row r="163" spans="1:14" outlineLevel="1" x14ac:dyDescent="0.25">
      <c r="B163" s="9">
        <v>44396</v>
      </c>
      <c r="C163" s="10" t="s">
        <v>2219</v>
      </c>
      <c r="D163" s="10" t="s">
        <v>2598</v>
      </c>
      <c r="E163" s="10" t="s">
        <v>1030</v>
      </c>
      <c r="F163" s="9">
        <v>44456</v>
      </c>
      <c r="G163" s="7">
        <v>3250829</v>
      </c>
      <c r="H163" s="7" t="e">
        <f>VLOOKUP(D163,VINCOMHCM!$C$1:$C$94,1,0)</f>
        <v>#N/A</v>
      </c>
      <c r="I163" s="7" t="e">
        <f>VLOOKUP(D163,VINCOMHANOI!$C$3:$C$348,1,0)</f>
        <v>#N/A</v>
      </c>
      <c r="J163" s="7" t="str">
        <f>VLOOKUP(D163,VINCOMKHAC!$D$2:$D$439,1,0)</f>
        <v>0005665</v>
      </c>
      <c r="K163" s="7">
        <f t="shared" si="2"/>
        <v>3250829</v>
      </c>
      <c r="L163" s="7">
        <v>0</v>
      </c>
      <c r="M163" s="7">
        <v>0</v>
      </c>
      <c r="N163" s="7">
        <v>3250829</v>
      </c>
    </row>
    <row r="164" spans="1:14" outlineLevel="1" x14ac:dyDescent="0.25">
      <c r="B164" s="9">
        <v>44396</v>
      </c>
      <c r="C164" s="10" t="s">
        <v>2314</v>
      </c>
      <c r="D164" s="10" t="s">
        <v>2093</v>
      </c>
      <c r="E164" s="10" t="s">
        <v>682</v>
      </c>
      <c r="F164" s="9">
        <v>44456</v>
      </c>
      <c r="G164" s="7">
        <v>1705193</v>
      </c>
      <c r="H164" s="7" t="e">
        <f>VLOOKUP(D164,VINCOMHCM!$C$1:$C$94,1,0)</f>
        <v>#N/A</v>
      </c>
      <c r="I164" s="7" t="e">
        <f>VLOOKUP(D164,VINCOMHANOI!$C$3:$C$348,1,0)</f>
        <v>#N/A</v>
      </c>
      <c r="J164" s="7" t="str">
        <f>VLOOKUP(D164,VINCOMKHAC!$D$2:$D$439,1,0)</f>
        <v>0005696</v>
      </c>
      <c r="K164" s="7">
        <f t="shared" si="2"/>
        <v>1705193</v>
      </c>
      <c r="L164" s="7">
        <v>0</v>
      </c>
      <c r="M164" s="7">
        <v>0</v>
      </c>
      <c r="N164" s="7">
        <v>1705193</v>
      </c>
    </row>
    <row r="165" spans="1:14" outlineLevel="1" x14ac:dyDescent="0.25">
      <c r="B165" s="9">
        <v>44396</v>
      </c>
      <c r="C165" s="10" t="s">
        <v>2055</v>
      </c>
      <c r="D165" s="10" t="s">
        <v>298</v>
      </c>
      <c r="E165" s="10" t="s">
        <v>2286</v>
      </c>
      <c r="F165" s="9">
        <v>44456</v>
      </c>
      <c r="G165" s="7">
        <v>3165864</v>
      </c>
      <c r="H165" s="7" t="e">
        <f>VLOOKUP(D165,VINCOMHCM!$C$1:$C$94,1,0)</f>
        <v>#N/A</v>
      </c>
      <c r="I165" s="7" t="e">
        <f>VLOOKUP(D165,VINCOMHANOI!$C$3:$C$348,1,0)</f>
        <v>#N/A</v>
      </c>
      <c r="J165" s="7" t="str">
        <f>VLOOKUP(D165,VINCOMKHAC!$D$2:$D$439,1,0)</f>
        <v>0005699</v>
      </c>
      <c r="K165" s="7">
        <f t="shared" si="2"/>
        <v>3165864</v>
      </c>
      <c r="L165" s="7">
        <v>0</v>
      </c>
      <c r="M165" s="7">
        <v>0</v>
      </c>
      <c r="N165" s="7">
        <v>3165864</v>
      </c>
    </row>
    <row r="166" spans="1:14" outlineLevel="1" x14ac:dyDescent="0.25">
      <c r="B166" s="9">
        <v>44396</v>
      </c>
      <c r="C166" s="10" t="s">
        <v>197</v>
      </c>
      <c r="D166" s="10" t="s">
        <v>2426</v>
      </c>
      <c r="E166" s="10" t="s">
        <v>2509</v>
      </c>
      <c r="F166" s="9">
        <v>44456</v>
      </c>
      <c r="G166" s="7">
        <v>3083504</v>
      </c>
      <c r="H166" s="7" t="e">
        <f>VLOOKUP(D166,VINCOMHCM!$C$1:$C$94,1,0)</f>
        <v>#N/A</v>
      </c>
      <c r="I166" s="7" t="e">
        <f>VLOOKUP(D166,VINCOMHANOI!$C$3:$C$348,1,0)</f>
        <v>#N/A</v>
      </c>
      <c r="J166" s="7" t="str">
        <f>VLOOKUP(D166,VINCOMKHAC!$D$2:$D$439,1,0)</f>
        <v>0005743</v>
      </c>
      <c r="K166" s="7">
        <f t="shared" si="2"/>
        <v>3083504</v>
      </c>
      <c r="L166" s="7">
        <v>0</v>
      </c>
      <c r="M166" s="7">
        <v>0</v>
      </c>
      <c r="N166" s="7">
        <v>3083504</v>
      </c>
    </row>
    <row r="167" spans="1:14" outlineLevel="1" x14ac:dyDescent="0.25">
      <c r="B167" s="9">
        <v>44405</v>
      </c>
      <c r="C167" s="10" t="s">
        <v>1384</v>
      </c>
      <c r="D167" s="10" t="s">
        <v>1782</v>
      </c>
      <c r="E167" s="10" t="s">
        <v>2687</v>
      </c>
      <c r="F167" s="9">
        <v>44465</v>
      </c>
      <c r="G167" s="7">
        <v>26309762</v>
      </c>
      <c r="H167" s="7" t="e">
        <f>VLOOKUP(D167,VINCOMHCM!$C$1:$C$94,1,0)</f>
        <v>#N/A</v>
      </c>
      <c r="I167" s="7" t="e">
        <f>VLOOKUP(D167,VINCOMHANOI!$C$3:$C$348,1,0)</f>
        <v>#N/A</v>
      </c>
      <c r="J167" s="7" t="str">
        <f>VLOOKUP(D167,VINCOMKHAC!$D$2:$D$439,1,0)</f>
        <v>0006155</v>
      </c>
      <c r="K167" s="7">
        <f t="shared" si="2"/>
        <v>26309762</v>
      </c>
      <c r="L167" s="7">
        <v>0</v>
      </c>
      <c r="M167" s="7">
        <v>0</v>
      </c>
      <c r="N167" s="7">
        <v>26309762</v>
      </c>
    </row>
    <row r="168" spans="1:14" outlineLevel="1" x14ac:dyDescent="0.25">
      <c r="B168" s="9">
        <v>44405</v>
      </c>
      <c r="C168" s="10" t="s">
        <v>397</v>
      </c>
      <c r="D168" s="10"/>
      <c r="E168" s="10" t="s">
        <v>2196</v>
      </c>
      <c r="F168" s="9">
        <v>44465</v>
      </c>
      <c r="G168" s="7">
        <v>52848428</v>
      </c>
      <c r="H168" s="7" t="e">
        <f>VLOOKUP(D168,VINCOMHCM!$C$1:$C$94,1,0)</f>
        <v>#N/A</v>
      </c>
      <c r="I168" s="7" t="e">
        <f>VLOOKUP(D168,VINCOMHANOI!$C$3:$C$348,1,0)</f>
        <v>#N/A</v>
      </c>
      <c r="J168" s="7" t="e">
        <f>VLOOKUP(D168,VINCOMKHAC!$D$2:$D$439,1,0)</f>
        <v>#N/A</v>
      </c>
      <c r="K168" s="7"/>
      <c r="L168" s="7">
        <v>0</v>
      </c>
      <c r="M168" s="7">
        <v>0</v>
      </c>
      <c r="N168" s="7">
        <v>52848428</v>
      </c>
    </row>
    <row r="169" spans="1:14" x14ac:dyDescent="0.25">
      <c r="A169" s="2" t="s">
        <v>812</v>
      </c>
      <c r="G169" s="6">
        <v>1221638</v>
      </c>
      <c r="H169" s="7" t="e">
        <f>VLOOKUP(D169,VINCOMHCM!$C$1:$C$94,1,0)</f>
        <v>#N/A</v>
      </c>
      <c r="I169" s="7" t="e">
        <f>VLOOKUP(D169,VINCOMHANOI!$C$3:$C$348,1,0)</f>
        <v>#N/A</v>
      </c>
      <c r="J169" s="7" t="e">
        <f>VLOOKUP(D169,VINCOMKHAC!$D$2:$D$439,1,0)</f>
        <v>#N/A</v>
      </c>
      <c r="K169" s="7"/>
      <c r="L169" s="6">
        <v>0</v>
      </c>
      <c r="M169" s="6">
        <v>0</v>
      </c>
      <c r="N169" s="6">
        <v>1221638</v>
      </c>
    </row>
    <row r="170" spans="1:14" outlineLevel="1" x14ac:dyDescent="0.25">
      <c r="B170" s="9">
        <v>44388</v>
      </c>
      <c r="C170" s="10" t="s">
        <v>654</v>
      </c>
      <c r="D170" s="10" t="s">
        <v>1555</v>
      </c>
      <c r="E170" s="10" t="s">
        <v>555</v>
      </c>
      <c r="F170" s="9">
        <v>44448</v>
      </c>
      <c r="G170" s="7">
        <v>1221638</v>
      </c>
      <c r="H170" s="7" t="e">
        <f>VLOOKUP(D170,VINCOMHCM!$C$1:$C$94,1,0)</f>
        <v>#N/A</v>
      </c>
      <c r="I170" s="7" t="e">
        <f>VLOOKUP(D170,VINCOMHANOI!$C$3:$C$348,1,0)</f>
        <v>#N/A</v>
      </c>
      <c r="J170" s="7" t="e">
        <f>VLOOKUP(D170,VINCOMKHAC!$D$2:$D$439,1,0)</f>
        <v>#N/A</v>
      </c>
      <c r="K170" s="7"/>
      <c r="L170" s="7">
        <v>0</v>
      </c>
      <c r="M170" s="7">
        <v>0</v>
      </c>
      <c r="N170" s="7">
        <v>1221638</v>
      </c>
    </row>
    <row r="171" spans="1:14" x14ac:dyDescent="0.25">
      <c r="A171" s="2" t="s">
        <v>1647</v>
      </c>
      <c r="G171" s="6">
        <v>18754348</v>
      </c>
      <c r="H171" s="7" t="e">
        <f>VLOOKUP(D171,VINCOMHCM!$C$1:$C$94,1,0)</f>
        <v>#N/A</v>
      </c>
      <c r="I171" s="7" t="e">
        <f>VLOOKUP(D171,VINCOMHANOI!$C$3:$C$348,1,0)</f>
        <v>#N/A</v>
      </c>
      <c r="J171" s="7" t="e">
        <f>VLOOKUP(D171,VINCOMKHAC!$D$2:$D$439,1,0)</f>
        <v>#N/A</v>
      </c>
      <c r="K171" s="7"/>
      <c r="L171" s="6">
        <v>0</v>
      </c>
      <c r="M171" s="6">
        <v>0</v>
      </c>
      <c r="N171" s="6">
        <v>18754348</v>
      </c>
    </row>
    <row r="172" spans="1:14" outlineLevel="1" x14ac:dyDescent="0.25">
      <c r="B172" s="9">
        <v>44379</v>
      </c>
      <c r="C172" s="10" t="s">
        <v>1008</v>
      </c>
      <c r="D172" s="10" t="s">
        <v>1817</v>
      </c>
      <c r="E172" s="10" t="s">
        <v>1743</v>
      </c>
      <c r="F172" s="9">
        <v>44439</v>
      </c>
      <c r="G172" s="7">
        <v>3056944</v>
      </c>
      <c r="H172" s="7" t="e">
        <f>VLOOKUP(D172,VINCOMHCM!$C$1:$C$94,1,0)</f>
        <v>#N/A</v>
      </c>
      <c r="I172" s="7" t="e">
        <f>VLOOKUP(D172,VINCOMHANOI!$C$3:$C$348,1,0)</f>
        <v>#N/A</v>
      </c>
      <c r="J172" s="7" t="e">
        <f>VLOOKUP(D172,VINCOMKHAC!$D$2:$D$439,1,0)</f>
        <v>#N/A</v>
      </c>
      <c r="K172" s="7"/>
      <c r="L172" s="7">
        <v>0</v>
      </c>
      <c r="M172" s="7">
        <v>0</v>
      </c>
      <c r="N172" s="7">
        <v>3056944</v>
      </c>
    </row>
    <row r="173" spans="1:14" outlineLevel="1" x14ac:dyDescent="0.25">
      <c r="B173" s="9">
        <v>44379</v>
      </c>
      <c r="C173" s="10" t="s">
        <v>2328</v>
      </c>
      <c r="D173" s="10" t="s">
        <v>1668</v>
      </c>
      <c r="E173" s="10" t="s">
        <v>895</v>
      </c>
      <c r="F173" s="9">
        <v>44439</v>
      </c>
      <c r="G173" s="7">
        <v>1729745</v>
      </c>
      <c r="H173" s="7" t="e">
        <f>VLOOKUP(D173,VINCOMHCM!$C$1:$C$94,1,0)</f>
        <v>#N/A</v>
      </c>
      <c r="I173" s="7" t="e">
        <f>VLOOKUP(D173,VINCOMHANOI!$C$3:$C$348,1,0)</f>
        <v>#N/A</v>
      </c>
      <c r="J173" s="7" t="e">
        <f>VLOOKUP(D173,VINCOMKHAC!$D$2:$D$439,1,0)</f>
        <v>#N/A</v>
      </c>
      <c r="K173" s="7"/>
      <c r="L173" s="7">
        <v>0</v>
      </c>
      <c r="M173" s="7">
        <v>0</v>
      </c>
      <c r="N173" s="7">
        <v>1729745</v>
      </c>
    </row>
    <row r="174" spans="1:14" outlineLevel="1" x14ac:dyDescent="0.25">
      <c r="B174" s="9">
        <v>44379</v>
      </c>
      <c r="C174" s="10" t="s">
        <v>2015</v>
      </c>
      <c r="D174" s="10" t="s">
        <v>2110</v>
      </c>
      <c r="E174" s="10" t="s">
        <v>1389</v>
      </c>
      <c r="F174" s="9">
        <v>44439</v>
      </c>
      <c r="G174" s="7">
        <v>2471178</v>
      </c>
      <c r="H174" s="7" t="e">
        <f>VLOOKUP(D174,VINCOMHCM!$C$1:$C$94,1,0)</f>
        <v>#N/A</v>
      </c>
      <c r="I174" s="7" t="e">
        <f>VLOOKUP(D174,VINCOMHANOI!$C$3:$C$348,1,0)</f>
        <v>#N/A</v>
      </c>
      <c r="J174" s="7" t="e">
        <f>VLOOKUP(D174,VINCOMKHAC!$D$2:$D$439,1,0)</f>
        <v>#N/A</v>
      </c>
      <c r="K174" s="7"/>
      <c r="L174" s="7">
        <v>0</v>
      </c>
      <c r="M174" s="7">
        <v>0</v>
      </c>
      <c r="N174" s="7">
        <v>2471178</v>
      </c>
    </row>
    <row r="175" spans="1:14" outlineLevel="1" x14ac:dyDescent="0.25">
      <c r="B175" s="9">
        <v>44388</v>
      </c>
      <c r="C175" s="10" t="s">
        <v>132</v>
      </c>
      <c r="D175" s="10" t="s">
        <v>418</v>
      </c>
      <c r="E175" s="10" t="s">
        <v>1708</v>
      </c>
      <c r="F175" s="9">
        <v>44448</v>
      </c>
      <c r="G175" s="7">
        <v>1630319</v>
      </c>
      <c r="H175" s="7" t="e">
        <f>VLOOKUP(D175,VINCOMHCM!$C$1:$C$94,1,0)</f>
        <v>#N/A</v>
      </c>
      <c r="I175" s="7" t="e">
        <f>VLOOKUP(D175,VINCOMHANOI!$C$3:$C$348,1,0)</f>
        <v>#N/A</v>
      </c>
      <c r="J175" s="7" t="e">
        <f>VLOOKUP(D175,VINCOMKHAC!$D$2:$D$439,1,0)</f>
        <v>#N/A</v>
      </c>
      <c r="K175" s="7"/>
      <c r="L175" s="7">
        <v>0</v>
      </c>
      <c r="M175" s="7">
        <v>0</v>
      </c>
      <c r="N175" s="7">
        <v>1630319</v>
      </c>
    </row>
    <row r="176" spans="1:14" outlineLevel="1" x14ac:dyDescent="0.25">
      <c r="B176" s="9">
        <v>44388</v>
      </c>
      <c r="C176" s="10" t="s">
        <v>1317</v>
      </c>
      <c r="D176" s="10" t="s">
        <v>2288</v>
      </c>
      <c r="E176" s="10" t="s">
        <v>1272</v>
      </c>
      <c r="F176" s="9">
        <v>44448</v>
      </c>
      <c r="G176" s="7">
        <v>1332012</v>
      </c>
      <c r="H176" s="7" t="e">
        <f>VLOOKUP(D176,VINCOMHCM!$C$1:$C$94,1,0)</f>
        <v>#N/A</v>
      </c>
      <c r="I176" s="7" t="e">
        <f>VLOOKUP(D176,VINCOMHANOI!$C$3:$C$348,1,0)</f>
        <v>#N/A</v>
      </c>
      <c r="J176" s="7" t="e">
        <f>VLOOKUP(D176,VINCOMKHAC!$D$2:$D$439,1,0)</f>
        <v>#N/A</v>
      </c>
      <c r="K176" s="7"/>
      <c r="L176" s="7">
        <v>0</v>
      </c>
      <c r="M176" s="7">
        <v>0</v>
      </c>
      <c r="N176" s="7">
        <v>1332012</v>
      </c>
    </row>
    <row r="177" spans="1:14" outlineLevel="1" x14ac:dyDescent="0.25">
      <c r="B177" s="9">
        <v>44388</v>
      </c>
      <c r="C177" s="10" t="s">
        <v>2405</v>
      </c>
      <c r="D177" s="10" t="s">
        <v>207</v>
      </c>
      <c r="E177" s="10" t="s">
        <v>1163</v>
      </c>
      <c r="F177" s="9">
        <v>44448</v>
      </c>
      <c r="G177" s="7">
        <v>986814</v>
      </c>
      <c r="H177" s="7" t="e">
        <f>VLOOKUP(D177,VINCOMHCM!$C$1:$C$94,1,0)</f>
        <v>#N/A</v>
      </c>
      <c r="I177" s="7" t="e">
        <f>VLOOKUP(D177,VINCOMHANOI!$C$3:$C$348,1,0)</f>
        <v>#N/A</v>
      </c>
      <c r="J177" s="7" t="e">
        <f>VLOOKUP(D177,VINCOMKHAC!$D$2:$D$439,1,0)</f>
        <v>#N/A</v>
      </c>
      <c r="K177" s="7"/>
      <c r="L177" s="7">
        <v>0</v>
      </c>
      <c r="M177" s="7">
        <v>0</v>
      </c>
      <c r="N177" s="7">
        <v>986814</v>
      </c>
    </row>
    <row r="178" spans="1:14" outlineLevel="1" x14ac:dyDescent="0.25">
      <c r="B178" s="9">
        <v>44388</v>
      </c>
      <c r="C178" s="10" t="s">
        <v>2468</v>
      </c>
      <c r="D178" s="10" t="s">
        <v>856</v>
      </c>
      <c r="E178" s="10" t="s">
        <v>26</v>
      </c>
      <c r="F178" s="9">
        <v>44448</v>
      </c>
      <c r="G178" s="7">
        <v>1119246</v>
      </c>
      <c r="H178" s="7" t="e">
        <f>VLOOKUP(D178,VINCOMHCM!$C$1:$C$94,1,0)</f>
        <v>#N/A</v>
      </c>
      <c r="I178" s="7" t="e">
        <f>VLOOKUP(D178,VINCOMHANOI!$C$3:$C$348,1,0)</f>
        <v>#N/A</v>
      </c>
      <c r="J178" s="7" t="e">
        <f>VLOOKUP(D178,VINCOMKHAC!$D$2:$D$439,1,0)</f>
        <v>#N/A</v>
      </c>
      <c r="K178" s="7"/>
      <c r="L178" s="7">
        <v>0</v>
      </c>
      <c r="M178" s="7">
        <v>0</v>
      </c>
      <c r="N178" s="7">
        <v>1119246</v>
      </c>
    </row>
    <row r="179" spans="1:14" outlineLevel="1" x14ac:dyDescent="0.25">
      <c r="B179" s="9">
        <v>44388</v>
      </c>
      <c r="C179" s="10" t="s">
        <v>129</v>
      </c>
      <c r="D179" s="10" t="s">
        <v>2516</v>
      </c>
      <c r="E179" s="10" t="s">
        <v>283</v>
      </c>
      <c r="F179" s="9">
        <v>44448</v>
      </c>
      <c r="G179" s="7">
        <v>1981459</v>
      </c>
      <c r="H179" s="7" t="e">
        <f>VLOOKUP(D179,VINCOMHCM!$C$1:$C$94,1,0)</f>
        <v>#N/A</v>
      </c>
      <c r="I179" s="7" t="e">
        <f>VLOOKUP(D179,VINCOMHANOI!$C$3:$C$348,1,0)</f>
        <v>#N/A</v>
      </c>
      <c r="J179" s="7" t="e">
        <f>VLOOKUP(D179,VINCOMKHAC!$D$2:$D$439,1,0)</f>
        <v>#N/A</v>
      </c>
      <c r="K179" s="7"/>
      <c r="L179" s="7">
        <v>0</v>
      </c>
      <c r="M179" s="7">
        <v>0</v>
      </c>
      <c r="N179" s="7">
        <v>1981459</v>
      </c>
    </row>
    <row r="180" spans="1:14" outlineLevel="1" x14ac:dyDescent="0.25">
      <c r="B180" s="9">
        <v>44388</v>
      </c>
      <c r="C180" s="10" t="s">
        <v>704</v>
      </c>
      <c r="D180" s="10" t="s">
        <v>539</v>
      </c>
      <c r="E180" s="10" t="s">
        <v>2261</v>
      </c>
      <c r="F180" s="9">
        <v>44448</v>
      </c>
      <c r="G180" s="7">
        <v>1595550</v>
      </c>
      <c r="H180" s="7" t="e">
        <f>VLOOKUP(D180,VINCOMHCM!$C$1:$C$94,1,0)</f>
        <v>#N/A</v>
      </c>
      <c r="I180" s="7" t="e">
        <f>VLOOKUP(D180,VINCOMHANOI!$C$3:$C$348,1,0)</f>
        <v>#N/A</v>
      </c>
      <c r="J180" s="7" t="e">
        <f>VLOOKUP(D180,VINCOMKHAC!$D$2:$D$439,1,0)</f>
        <v>#N/A</v>
      </c>
      <c r="K180" s="7"/>
      <c r="L180" s="7">
        <v>0</v>
      </c>
      <c r="M180" s="7">
        <v>0</v>
      </c>
      <c r="N180" s="7">
        <v>1595550</v>
      </c>
    </row>
    <row r="181" spans="1:14" outlineLevel="1" x14ac:dyDescent="0.25">
      <c r="B181" s="9">
        <v>44396</v>
      </c>
      <c r="C181" s="10" t="s">
        <v>1032</v>
      </c>
      <c r="D181" s="10" t="s">
        <v>981</v>
      </c>
      <c r="E181" s="10" t="s">
        <v>220</v>
      </c>
      <c r="F181" s="9">
        <v>44456</v>
      </c>
      <c r="G181" s="7">
        <v>916592</v>
      </c>
      <c r="H181" s="7" t="e">
        <f>VLOOKUP(D181,VINCOMHCM!$C$1:$C$94,1,0)</f>
        <v>#N/A</v>
      </c>
      <c r="I181" s="7" t="e">
        <f>VLOOKUP(D181,VINCOMHANOI!$C$3:$C$348,1,0)</f>
        <v>#N/A</v>
      </c>
      <c r="J181" s="7" t="str">
        <f>VLOOKUP(D181,VINCOMKHAC!$D$2:$D$439,1,0)</f>
        <v>0005697</v>
      </c>
      <c r="K181" s="7">
        <f>IF(J181&lt;&gt;0,N181,0)</f>
        <v>916592</v>
      </c>
      <c r="L181" s="7">
        <v>0</v>
      </c>
      <c r="M181" s="7">
        <v>0</v>
      </c>
      <c r="N181" s="7">
        <v>916592</v>
      </c>
    </row>
    <row r="182" spans="1:14" outlineLevel="1" x14ac:dyDescent="0.25">
      <c r="B182" s="9">
        <v>44396</v>
      </c>
      <c r="C182" s="10" t="s">
        <v>934</v>
      </c>
      <c r="D182" s="10" t="s">
        <v>992</v>
      </c>
      <c r="E182" s="10" t="s">
        <v>2584</v>
      </c>
      <c r="F182" s="9">
        <v>44456</v>
      </c>
      <c r="G182" s="7">
        <v>732983</v>
      </c>
      <c r="H182" s="7" t="e">
        <f>VLOOKUP(D182,VINCOMHCM!$C$1:$C$94,1,0)</f>
        <v>#N/A</v>
      </c>
      <c r="I182" s="7" t="e">
        <f>VLOOKUP(D182,VINCOMHANOI!$C$3:$C$348,1,0)</f>
        <v>#N/A</v>
      </c>
      <c r="J182" s="7" t="str">
        <f>VLOOKUP(D182,VINCOMKHAC!$D$2:$D$439,1,0)</f>
        <v>0005712</v>
      </c>
      <c r="K182" s="7">
        <f>IF(J182&lt;&gt;0,N182,0)</f>
        <v>732983</v>
      </c>
      <c r="L182" s="7">
        <v>0</v>
      </c>
      <c r="M182" s="7">
        <v>0</v>
      </c>
      <c r="N182" s="7">
        <v>732983</v>
      </c>
    </row>
    <row r="183" spans="1:14" outlineLevel="1" x14ac:dyDescent="0.25">
      <c r="B183" s="9">
        <v>44396</v>
      </c>
      <c r="C183" s="10" t="s">
        <v>1868</v>
      </c>
      <c r="D183" s="10" t="s">
        <v>352</v>
      </c>
      <c r="E183" s="10" t="s">
        <v>2307</v>
      </c>
      <c r="F183" s="9">
        <v>44456</v>
      </c>
      <c r="G183" s="7">
        <v>1201506</v>
      </c>
      <c r="H183" s="7" t="e">
        <f>VLOOKUP(D183,VINCOMHCM!$C$1:$C$94,1,0)</f>
        <v>#N/A</v>
      </c>
      <c r="I183" s="7" t="e">
        <f>VLOOKUP(D183,VINCOMHANOI!$C$3:$C$348,1,0)</f>
        <v>#N/A</v>
      </c>
      <c r="J183" s="7" t="str">
        <f>VLOOKUP(D183,VINCOMKHAC!$D$2:$D$439,1,0)</f>
        <v>0005722</v>
      </c>
      <c r="K183" s="7">
        <f>IF(J183&lt;&gt;0,N183,0)</f>
        <v>1201506</v>
      </c>
      <c r="L183" s="7">
        <v>0</v>
      </c>
      <c r="M183" s="7">
        <v>0</v>
      </c>
      <c r="N183" s="7">
        <v>1201506</v>
      </c>
    </row>
    <row r="184" spans="1:14" x14ac:dyDescent="0.25">
      <c r="A184" s="2" t="s">
        <v>340</v>
      </c>
      <c r="G184" s="6">
        <v>14512822</v>
      </c>
      <c r="H184" s="7" t="e">
        <f>VLOOKUP(D184,VINCOMHCM!$C$1:$C$94,1,0)</f>
        <v>#N/A</v>
      </c>
      <c r="I184" s="7" t="e">
        <f>VLOOKUP(D184,VINCOMHANOI!$C$3:$C$348,1,0)</f>
        <v>#N/A</v>
      </c>
      <c r="J184" s="7" t="e">
        <f>VLOOKUP(D184,VINCOMKHAC!$D$2:$D$439,1,0)</f>
        <v>#N/A</v>
      </c>
      <c r="K184" s="7"/>
      <c r="L184" s="6">
        <v>0</v>
      </c>
      <c r="M184" s="6">
        <v>0</v>
      </c>
      <c r="N184" s="6">
        <v>14512822</v>
      </c>
    </row>
    <row r="185" spans="1:14" outlineLevel="1" x14ac:dyDescent="0.25">
      <c r="B185" s="9">
        <v>44379</v>
      </c>
      <c r="C185" s="10" t="s">
        <v>1734</v>
      </c>
      <c r="D185" s="10" t="s">
        <v>2</v>
      </c>
      <c r="E185" s="10" t="s">
        <v>1104</v>
      </c>
      <c r="F185" s="9">
        <v>44439</v>
      </c>
      <c r="G185" s="7">
        <v>2364230</v>
      </c>
      <c r="H185" s="7" t="e">
        <f>VLOOKUP(D185,VINCOMHCM!$C$1:$C$94,1,0)</f>
        <v>#N/A</v>
      </c>
      <c r="I185" s="7" t="e">
        <f>VLOOKUP(D185,VINCOMHANOI!$C$3:$C$348,1,0)</f>
        <v>#N/A</v>
      </c>
      <c r="J185" s="7" t="e">
        <f>VLOOKUP(D185,VINCOMKHAC!$D$2:$D$439,1,0)</f>
        <v>#N/A</v>
      </c>
      <c r="K185" s="7"/>
      <c r="L185" s="7">
        <v>0</v>
      </c>
      <c r="M185" s="7">
        <v>0</v>
      </c>
      <c r="N185" s="7">
        <v>2364230</v>
      </c>
    </row>
    <row r="186" spans="1:14" outlineLevel="1" x14ac:dyDescent="0.25">
      <c r="B186" s="9">
        <v>44379</v>
      </c>
      <c r="C186" s="10" t="s">
        <v>1327</v>
      </c>
      <c r="D186" s="10" t="s">
        <v>1873</v>
      </c>
      <c r="E186" s="10" t="s">
        <v>1031</v>
      </c>
      <c r="F186" s="9">
        <v>44439</v>
      </c>
      <c r="G186" s="7">
        <v>1516238</v>
      </c>
      <c r="H186" s="7" t="e">
        <f>VLOOKUP(D186,VINCOMHCM!$C$1:$C$94,1,0)</f>
        <v>#N/A</v>
      </c>
      <c r="I186" s="7" t="e">
        <f>VLOOKUP(D186,VINCOMHANOI!$C$3:$C$348,1,0)</f>
        <v>#N/A</v>
      </c>
      <c r="J186" s="7" t="e">
        <f>VLOOKUP(D186,VINCOMKHAC!$D$2:$D$439,1,0)</f>
        <v>#N/A</v>
      </c>
      <c r="K186" s="7"/>
      <c r="L186" s="7">
        <v>0</v>
      </c>
      <c r="M186" s="7">
        <v>0</v>
      </c>
      <c r="N186" s="7">
        <v>1516238</v>
      </c>
    </row>
    <row r="187" spans="1:14" outlineLevel="1" x14ac:dyDescent="0.25">
      <c r="B187" s="9">
        <v>44388</v>
      </c>
      <c r="C187" s="10" t="s">
        <v>43</v>
      </c>
      <c r="D187" s="10" t="s">
        <v>13</v>
      </c>
      <c r="E187" s="10" t="s">
        <v>2456</v>
      </c>
      <c r="F187" s="9">
        <v>44448</v>
      </c>
      <c r="G187" s="7">
        <v>1596463</v>
      </c>
      <c r="H187" s="7" t="e">
        <f>VLOOKUP(D187,VINCOMHCM!$C$1:$C$94,1,0)</f>
        <v>#N/A</v>
      </c>
      <c r="I187" s="7" t="e">
        <f>VLOOKUP(D187,VINCOMHANOI!$C$3:$C$348,1,0)</f>
        <v>#N/A</v>
      </c>
      <c r="J187" s="7" t="e">
        <f>VLOOKUP(D187,VINCOMKHAC!$D$2:$D$439,1,0)</f>
        <v>#N/A</v>
      </c>
      <c r="K187" s="7"/>
      <c r="L187" s="7">
        <v>0</v>
      </c>
      <c r="M187" s="7">
        <v>0</v>
      </c>
      <c r="N187" s="7">
        <v>1596463</v>
      </c>
    </row>
    <row r="188" spans="1:14" outlineLevel="1" x14ac:dyDescent="0.25">
      <c r="B188" s="9">
        <v>44388</v>
      </c>
      <c r="C188" s="10" t="s">
        <v>1942</v>
      </c>
      <c r="D188" s="10" t="s">
        <v>582</v>
      </c>
      <c r="E188" s="10" t="s">
        <v>1284</v>
      </c>
      <c r="F188" s="9">
        <v>44448</v>
      </c>
      <c r="G188" s="7">
        <v>2010153</v>
      </c>
      <c r="H188" s="7" t="e">
        <f>VLOOKUP(D188,VINCOMHCM!$C$1:$C$94,1,0)</f>
        <v>#N/A</v>
      </c>
      <c r="I188" s="7" t="e">
        <f>VLOOKUP(D188,VINCOMHANOI!$C$3:$C$348,1,0)</f>
        <v>#N/A</v>
      </c>
      <c r="J188" s="7" t="e">
        <f>VLOOKUP(D188,VINCOMKHAC!$D$2:$D$439,1,0)</f>
        <v>#N/A</v>
      </c>
      <c r="K188" s="7"/>
      <c r="L188" s="7">
        <v>0</v>
      </c>
      <c r="M188" s="7">
        <v>0</v>
      </c>
      <c r="N188" s="7">
        <v>2010153</v>
      </c>
    </row>
    <row r="189" spans="1:14" outlineLevel="1" x14ac:dyDescent="0.25">
      <c r="B189" s="9">
        <v>44396</v>
      </c>
      <c r="C189" s="10" t="s">
        <v>2112</v>
      </c>
      <c r="D189" s="10" t="s">
        <v>1608</v>
      </c>
      <c r="E189" s="10" t="s">
        <v>218</v>
      </c>
      <c r="F189" s="9">
        <v>44456</v>
      </c>
      <c r="G189" s="7">
        <v>1700760</v>
      </c>
      <c r="H189" s="7" t="e">
        <f>VLOOKUP(D189,VINCOMHCM!$C$1:$C$94,1,0)</f>
        <v>#N/A</v>
      </c>
      <c r="I189" s="7" t="e">
        <f>VLOOKUP(D189,VINCOMHANOI!$C$3:$C$348,1,0)</f>
        <v>#N/A</v>
      </c>
      <c r="J189" s="7" t="str">
        <f>VLOOKUP(D189,VINCOMKHAC!$D$2:$D$439,1,0)</f>
        <v>0005672</v>
      </c>
      <c r="K189" s="7">
        <f>IF(J189&lt;&gt;0,N189,0)</f>
        <v>1700760</v>
      </c>
      <c r="L189" s="7">
        <v>0</v>
      </c>
      <c r="M189" s="7">
        <v>0</v>
      </c>
      <c r="N189" s="7">
        <v>1700760</v>
      </c>
    </row>
    <row r="190" spans="1:14" outlineLevel="1" x14ac:dyDescent="0.25">
      <c r="B190" s="9">
        <v>44396</v>
      </c>
      <c r="C190" s="10" t="s">
        <v>1154</v>
      </c>
      <c r="D190" s="10" t="s">
        <v>367</v>
      </c>
      <c r="E190" s="10" t="s">
        <v>2554</v>
      </c>
      <c r="F190" s="9">
        <v>44456</v>
      </c>
      <c r="G190" s="7">
        <v>1338099</v>
      </c>
      <c r="H190" s="7" t="e">
        <f>VLOOKUP(D190,VINCOMHCM!$C$1:$C$94,1,0)</f>
        <v>#N/A</v>
      </c>
      <c r="I190" s="7" t="e">
        <f>VLOOKUP(D190,VINCOMHANOI!$C$3:$C$348,1,0)</f>
        <v>#N/A</v>
      </c>
      <c r="J190" s="7" t="str">
        <f>VLOOKUP(D190,VINCOMKHAC!$D$2:$D$439,1,0)</f>
        <v>0005694</v>
      </c>
      <c r="K190" s="7">
        <f>IF(J190&lt;&gt;0,N190,0)</f>
        <v>1338099</v>
      </c>
      <c r="L190" s="7">
        <v>0</v>
      </c>
      <c r="M190" s="7">
        <v>0</v>
      </c>
      <c r="N190" s="7">
        <v>1338099</v>
      </c>
    </row>
    <row r="191" spans="1:14" outlineLevel="1" x14ac:dyDescent="0.25">
      <c r="B191" s="9">
        <v>44396</v>
      </c>
      <c r="C191" s="10" t="s">
        <v>2531</v>
      </c>
      <c r="D191" s="10" t="s">
        <v>2146</v>
      </c>
      <c r="E191" s="10" t="s">
        <v>2623</v>
      </c>
      <c r="F191" s="9">
        <v>44456</v>
      </c>
      <c r="G191" s="7">
        <v>2893231</v>
      </c>
      <c r="H191" s="7" t="e">
        <f>VLOOKUP(D191,VINCOMHCM!$C$1:$C$94,1,0)</f>
        <v>#N/A</v>
      </c>
      <c r="I191" s="7" t="e">
        <f>VLOOKUP(D191,VINCOMHANOI!$C$3:$C$348,1,0)</f>
        <v>#N/A</v>
      </c>
      <c r="J191" s="7" t="str">
        <f>VLOOKUP(D191,VINCOMKHAC!$D$2:$D$439,1,0)</f>
        <v>0005698</v>
      </c>
      <c r="K191" s="7">
        <f>IF(J191&lt;&gt;0,N191,0)</f>
        <v>2893231</v>
      </c>
      <c r="L191" s="7">
        <v>0</v>
      </c>
      <c r="M191" s="7">
        <v>0</v>
      </c>
      <c r="N191" s="7">
        <v>2893231</v>
      </c>
    </row>
    <row r="192" spans="1:14" outlineLevel="1" x14ac:dyDescent="0.25">
      <c r="B192" s="9">
        <v>44396</v>
      </c>
      <c r="C192" s="10" t="s">
        <v>879</v>
      </c>
      <c r="D192" s="10" t="s">
        <v>300</v>
      </c>
      <c r="E192" s="10" t="s">
        <v>1035</v>
      </c>
      <c r="F192" s="9">
        <v>44456</v>
      </c>
      <c r="G192" s="7">
        <v>1093648</v>
      </c>
      <c r="H192" s="7" t="e">
        <f>VLOOKUP(D192,VINCOMHCM!$C$1:$C$94,1,0)</f>
        <v>#N/A</v>
      </c>
      <c r="I192" s="7" t="e">
        <f>VLOOKUP(D192,VINCOMHANOI!$C$3:$C$348,1,0)</f>
        <v>#N/A</v>
      </c>
      <c r="J192" s="7" t="str">
        <f>VLOOKUP(D192,VINCOMKHAC!$D$2:$D$439,1,0)</f>
        <v>0005701</v>
      </c>
      <c r="K192" s="7">
        <f>IF(J192&lt;&gt;0,N192,0)</f>
        <v>1093648</v>
      </c>
      <c r="L192" s="7">
        <v>0</v>
      </c>
      <c r="M192" s="7">
        <v>0</v>
      </c>
      <c r="N192" s="7">
        <v>1093648</v>
      </c>
    </row>
    <row r="193" spans="1:14" x14ac:dyDescent="0.25">
      <c r="A193" s="2" t="s">
        <v>1255</v>
      </c>
      <c r="G193" s="6">
        <v>80631599</v>
      </c>
      <c r="H193" s="7" t="e">
        <f>VLOOKUP(D193,VINCOMHCM!$C$1:$C$94,1,0)</f>
        <v>#N/A</v>
      </c>
      <c r="I193" s="7" t="e">
        <f>VLOOKUP(D193,VINCOMHANOI!$C$3:$C$348,1,0)</f>
        <v>#N/A</v>
      </c>
      <c r="J193" s="7" t="e">
        <f>VLOOKUP(D193,VINCOMKHAC!$D$2:$D$439,1,0)</f>
        <v>#N/A</v>
      </c>
      <c r="K193" s="7"/>
      <c r="L193" s="6">
        <v>0</v>
      </c>
      <c r="M193" s="6">
        <v>0</v>
      </c>
      <c r="N193" s="6">
        <v>80631599</v>
      </c>
    </row>
    <row r="194" spans="1:14" outlineLevel="1" x14ac:dyDescent="0.25">
      <c r="B194" s="9">
        <v>44378</v>
      </c>
      <c r="C194" s="10" t="s">
        <v>209</v>
      </c>
      <c r="D194" s="10" t="s">
        <v>1969</v>
      </c>
      <c r="E194" s="10" t="s">
        <v>2480</v>
      </c>
      <c r="F194" s="9">
        <v>44438</v>
      </c>
      <c r="G194" s="7">
        <v>1065106</v>
      </c>
      <c r="H194" s="7" t="e">
        <f>VLOOKUP(D194,VINCOMHCM!$C$1:$C$94,1,0)</f>
        <v>#N/A</v>
      </c>
      <c r="I194" s="7" t="e">
        <f>VLOOKUP(D194,VINCOMHANOI!$C$3:$C$348,1,0)</f>
        <v>#N/A</v>
      </c>
      <c r="J194" s="7" t="e">
        <f>VLOOKUP(D194,VINCOMKHAC!$D$2:$D$439,1,0)</f>
        <v>#N/A</v>
      </c>
      <c r="K194" s="7"/>
      <c r="L194" s="7">
        <v>0</v>
      </c>
      <c r="M194" s="7">
        <v>0</v>
      </c>
      <c r="N194" s="7">
        <v>1065106</v>
      </c>
    </row>
    <row r="195" spans="1:14" outlineLevel="1" x14ac:dyDescent="0.25">
      <c r="B195" s="9">
        <v>44378</v>
      </c>
      <c r="C195" s="10" t="s">
        <v>955</v>
      </c>
      <c r="D195" s="10" t="s">
        <v>951</v>
      </c>
      <c r="E195" s="10" t="s">
        <v>797</v>
      </c>
      <c r="F195" s="9">
        <v>44438</v>
      </c>
      <c r="G195" s="7">
        <v>1461658</v>
      </c>
      <c r="H195" s="7" t="e">
        <f>VLOOKUP(D195,VINCOMHCM!$C$1:$C$94,1,0)</f>
        <v>#N/A</v>
      </c>
      <c r="I195" s="7" t="e">
        <f>VLOOKUP(D195,VINCOMHANOI!$C$3:$C$348,1,0)</f>
        <v>#N/A</v>
      </c>
      <c r="J195" s="7" t="e">
        <f>VLOOKUP(D195,VINCOMKHAC!$D$2:$D$439,1,0)</f>
        <v>#N/A</v>
      </c>
      <c r="K195" s="7"/>
      <c r="L195" s="7">
        <v>0</v>
      </c>
      <c r="M195" s="7">
        <v>0</v>
      </c>
      <c r="N195" s="7">
        <v>1461658</v>
      </c>
    </row>
    <row r="196" spans="1:14" outlineLevel="1" x14ac:dyDescent="0.25">
      <c r="B196" s="9">
        <v>44378</v>
      </c>
      <c r="C196" s="10" t="s">
        <v>2077</v>
      </c>
      <c r="D196" s="10" t="s">
        <v>670</v>
      </c>
      <c r="E196" s="10" t="s">
        <v>2147</v>
      </c>
      <c r="F196" s="9">
        <v>44438</v>
      </c>
      <c r="G196" s="7">
        <v>2022404</v>
      </c>
      <c r="H196" s="7" t="e">
        <f>VLOOKUP(D196,VINCOMHCM!$C$1:$C$94,1,0)</f>
        <v>#N/A</v>
      </c>
      <c r="I196" s="7" t="e">
        <f>VLOOKUP(D196,VINCOMHANOI!$C$3:$C$348,1,0)</f>
        <v>#N/A</v>
      </c>
      <c r="J196" s="7" t="e">
        <f>VLOOKUP(D196,VINCOMKHAC!$D$2:$D$439,1,0)</f>
        <v>#N/A</v>
      </c>
      <c r="K196" s="7"/>
      <c r="L196" s="7">
        <v>0</v>
      </c>
      <c r="M196" s="7">
        <v>0</v>
      </c>
      <c r="N196" s="7">
        <v>2022404</v>
      </c>
    </row>
    <row r="197" spans="1:14" outlineLevel="1" x14ac:dyDescent="0.25">
      <c r="B197" s="9">
        <v>44378</v>
      </c>
      <c r="C197" s="10" t="s">
        <v>1781</v>
      </c>
      <c r="D197" s="10" t="s">
        <v>1566</v>
      </c>
      <c r="E197" s="10" t="s">
        <v>672</v>
      </c>
      <c r="F197" s="9">
        <v>44438</v>
      </c>
      <c r="G197" s="7">
        <v>1892222</v>
      </c>
      <c r="H197" s="7" t="e">
        <f>VLOOKUP(D197,VINCOMHCM!$C$1:$C$94,1,0)</f>
        <v>#N/A</v>
      </c>
      <c r="I197" s="7" t="e">
        <f>VLOOKUP(D197,VINCOMHANOI!$C$3:$C$348,1,0)</f>
        <v>#N/A</v>
      </c>
      <c r="J197" s="7" t="e">
        <f>VLOOKUP(D197,VINCOMKHAC!$D$2:$D$439,1,0)</f>
        <v>#N/A</v>
      </c>
      <c r="K197" s="7"/>
      <c r="L197" s="7">
        <v>0</v>
      </c>
      <c r="M197" s="7">
        <v>0</v>
      </c>
      <c r="N197" s="7">
        <v>1892222</v>
      </c>
    </row>
    <row r="198" spans="1:14" outlineLevel="1" x14ac:dyDescent="0.25">
      <c r="B198" s="9">
        <v>44378</v>
      </c>
      <c r="C198" s="10" t="s">
        <v>2710</v>
      </c>
      <c r="D198" s="10" t="s">
        <v>59</v>
      </c>
      <c r="E198" s="10" t="s">
        <v>733</v>
      </c>
      <c r="F198" s="9">
        <v>44438</v>
      </c>
      <c r="G198" s="7">
        <v>1558031</v>
      </c>
      <c r="H198" s="7" t="e">
        <f>VLOOKUP(D198,VINCOMHCM!$C$1:$C$94,1,0)</f>
        <v>#N/A</v>
      </c>
      <c r="I198" s="7" t="e">
        <f>VLOOKUP(D198,VINCOMHANOI!$C$3:$C$348,1,0)</f>
        <v>#N/A</v>
      </c>
      <c r="J198" s="7" t="e">
        <f>VLOOKUP(D198,VINCOMKHAC!$D$2:$D$439,1,0)</f>
        <v>#N/A</v>
      </c>
      <c r="K198" s="7"/>
      <c r="L198" s="7">
        <v>0</v>
      </c>
      <c r="M198" s="7">
        <v>0</v>
      </c>
      <c r="N198" s="7">
        <v>1558031</v>
      </c>
    </row>
    <row r="199" spans="1:14" outlineLevel="1" x14ac:dyDescent="0.25">
      <c r="B199" s="9">
        <v>44378</v>
      </c>
      <c r="C199" s="10" t="s">
        <v>2045</v>
      </c>
      <c r="D199" s="10" t="s">
        <v>2333</v>
      </c>
      <c r="E199" s="10" t="s">
        <v>181</v>
      </c>
      <c r="F199" s="9">
        <v>44438</v>
      </c>
      <c r="G199" s="7">
        <v>1636866</v>
      </c>
      <c r="H199" s="7" t="e">
        <f>VLOOKUP(D199,VINCOMHCM!$C$1:$C$94,1,0)</f>
        <v>#N/A</v>
      </c>
      <c r="I199" s="7" t="e">
        <f>VLOOKUP(D199,VINCOMHANOI!$C$3:$C$348,1,0)</f>
        <v>#N/A</v>
      </c>
      <c r="J199" s="7" t="e">
        <f>VLOOKUP(D199,VINCOMKHAC!$D$2:$D$439,1,0)</f>
        <v>#N/A</v>
      </c>
      <c r="K199" s="7"/>
      <c r="L199" s="7">
        <v>0</v>
      </c>
      <c r="M199" s="7">
        <v>0</v>
      </c>
      <c r="N199" s="7">
        <v>1636866</v>
      </c>
    </row>
    <row r="200" spans="1:14" outlineLevel="1" x14ac:dyDescent="0.25">
      <c r="B200" s="9">
        <v>44378</v>
      </c>
      <c r="C200" s="10" t="s">
        <v>1140</v>
      </c>
      <c r="D200" s="10" t="s">
        <v>294</v>
      </c>
      <c r="E200" s="10" t="s">
        <v>2120</v>
      </c>
      <c r="F200" s="9">
        <v>44438</v>
      </c>
      <c r="G200" s="7">
        <v>1035685</v>
      </c>
      <c r="H200" s="7" t="e">
        <f>VLOOKUP(D200,VINCOMHCM!$C$1:$C$94,1,0)</f>
        <v>#N/A</v>
      </c>
      <c r="I200" s="7" t="e">
        <f>VLOOKUP(D200,VINCOMHANOI!$C$3:$C$348,1,0)</f>
        <v>#N/A</v>
      </c>
      <c r="J200" s="7" t="e">
        <f>VLOOKUP(D200,VINCOMKHAC!$D$2:$D$439,1,0)</f>
        <v>#N/A</v>
      </c>
      <c r="K200" s="7"/>
      <c r="L200" s="7">
        <v>0</v>
      </c>
      <c r="M200" s="7">
        <v>0</v>
      </c>
      <c r="N200" s="7">
        <v>1035685</v>
      </c>
    </row>
    <row r="201" spans="1:14" outlineLevel="1" x14ac:dyDescent="0.25">
      <c r="B201" s="9">
        <v>44378</v>
      </c>
      <c r="C201" s="10" t="s">
        <v>1132</v>
      </c>
      <c r="D201" s="10" t="s">
        <v>1481</v>
      </c>
      <c r="E201" s="10" t="s">
        <v>755</v>
      </c>
      <c r="F201" s="9">
        <v>44438</v>
      </c>
      <c r="G201" s="7">
        <v>1819169</v>
      </c>
      <c r="H201" s="7" t="e">
        <f>VLOOKUP(D201,VINCOMHCM!$C$1:$C$94,1,0)</f>
        <v>#N/A</v>
      </c>
      <c r="I201" s="7" t="e">
        <f>VLOOKUP(D201,VINCOMHANOI!$C$3:$C$348,1,0)</f>
        <v>#N/A</v>
      </c>
      <c r="J201" s="7" t="e">
        <f>VLOOKUP(D201,VINCOMKHAC!$D$2:$D$439,1,0)</f>
        <v>#N/A</v>
      </c>
      <c r="K201" s="7"/>
      <c r="L201" s="7">
        <v>0</v>
      </c>
      <c r="M201" s="7">
        <v>0</v>
      </c>
      <c r="N201" s="7">
        <v>1819169</v>
      </c>
    </row>
    <row r="202" spans="1:14" outlineLevel="1" x14ac:dyDescent="0.25">
      <c r="B202" s="9">
        <v>44378</v>
      </c>
      <c r="C202" s="10" t="s">
        <v>527</v>
      </c>
      <c r="D202" s="10" t="s">
        <v>1020</v>
      </c>
      <c r="E202" s="10" t="s">
        <v>2315</v>
      </c>
      <c r="F202" s="9">
        <v>44438</v>
      </c>
      <c r="G202" s="7">
        <v>1348122</v>
      </c>
      <c r="H202" s="7" t="e">
        <f>VLOOKUP(D202,VINCOMHCM!$C$1:$C$94,1,0)</f>
        <v>#N/A</v>
      </c>
      <c r="I202" s="7" t="e">
        <f>VLOOKUP(D202,VINCOMHANOI!$C$3:$C$348,1,0)</f>
        <v>#N/A</v>
      </c>
      <c r="J202" s="7" t="e">
        <f>VLOOKUP(D202,VINCOMKHAC!$D$2:$D$439,1,0)</f>
        <v>#N/A</v>
      </c>
      <c r="K202" s="7"/>
      <c r="L202" s="7">
        <v>0</v>
      </c>
      <c r="M202" s="7">
        <v>0</v>
      </c>
      <c r="N202" s="7">
        <v>1348122</v>
      </c>
    </row>
    <row r="203" spans="1:14" outlineLevel="1" x14ac:dyDescent="0.25">
      <c r="B203" s="9">
        <v>44378</v>
      </c>
      <c r="C203" s="10" t="s">
        <v>444</v>
      </c>
      <c r="D203" s="10" t="s">
        <v>491</v>
      </c>
      <c r="E203" s="10" t="s">
        <v>1399</v>
      </c>
      <c r="F203" s="9">
        <v>44438</v>
      </c>
      <c r="G203" s="7">
        <v>1117705</v>
      </c>
      <c r="H203" s="7" t="e">
        <f>VLOOKUP(D203,VINCOMHCM!$C$1:$C$94,1,0)</f>
        <v>#N/A</v>
      </c>
      <c r="I203" s="7" t="e">
        <f>VLOOKUP(D203,VINCOMHANOI!$C$3:$C$348,1,0)</f>
        <v>#N/A</v>
      </c>
      <c r="J203" s="7" t="e">
        <f>VLOOKUP(D203,VINCOMKHAC!$D$2:$D$439,1,0)</f>
        <v>#N/A</v>
      </c>
      <c r="K203" s="7"/>
      <c r="L203" s="7">
        <v>0</v>
      </c>
      <c r="M203" s="7">
        <v>0</v>
      </c>
      <c r="N203" s="7">
        <v>1117705</v>
      </c>
    </row>
    <row r="204" spans="1:14" outlineLevel="1" x14ac:dyDescent="0.25">
      <c r="B204" s="9">
        <v>44378</v>
      </c>
      <c r="C204" s="10" t="s">
        <v>1883</v>
      </c>
      <c r="D204" s="10" t="s">
        <v>1094</v>
      </c>
      <c r="E204" s="10" t="s">
        <v>2174</v>
      </c>
      <c r="F204" s="9">
        <v>44438</v>
      </c>
      <c r="G204" s="7">
        <v>403871</v>
      </c>
      <c r="H204" s="7" t="e">
        <f>VLOOKUP(D204,VINCOMHCM!$C$1:$C$94,1,0)</f>
        <v>#N/A</v>
      </c>
      <c r="I204" s="7" t="e">
        <f>VLOOKUP(D204,VINCOMHANOI!$C$3:$C$348,1,0)</f>
        <v>#N/A</v>
      </c>
      <c r="J204" s="7" t="e">
        <f>VLOOKUP(D204,VINCOMKHAC!$D$2:$D$439,1,0)</f>
        <v>#N/A</v>
      </c>
      <c r="K204" s="7"/>
      <c r="L204" s="7">
        <v>0</v>
      </c>
      <c r="M204" s="7">
        <v>0</v>
      </c>
      <c r="N204" s="7">
        <v>403871</v>
      </c>
    </row>
    <row r="205" spans="1:14" outlineLevel="1" x14ac:dyDescent="0.25">
      <c r="B205" s="9">
        <v>44378</v>
      </c>
      <c r="C205" s="10" t="s">
        <v>1594</v>
      </c>
      <c r="D205" s="10" t="s">
        <v>1799</v>
      </c>
      <c r="E205" s="10" t="s">
        <v>809</v>
      </c>
      <c r="F205" s="9">
        <v>44438</v>
      </c>
      <c r="G205" s="7">
        <v>610819</v>
      </c>
      <c r="H205" s="7" t="e">
        <f>VLOOKUP(D205,VINCOMHCM!$C$1:$C$94,1,0)</f>
        <v>#N/A</v>
      </c>
      <c r="I205" s="7" t="e">
        <f>VLOOKUP(D205,VINCOMHANOI!$C$3:$C$348,1,0)</f>
        <v>#N/A</v>
      </c>
      <c r="J205" s="7" t="e">
        <f>VLOOKUP(D205,VINCOMKHAC!$D$2:$D$439,1,0)</f>
        <v>#N/A</v>
      </c>
      <c r="K205" s="7"/>
      <c r="L205" s="7">
        <v>0</v>
      </c>
      <c r="M205" s="7">
        <v>0</v>
      </c>
      <c r="N205" s="7">
        <v>610819</v>
      </c>
    </row>
    <row r="206" spans="1:14" outlineLevel="1" x14ac:dyDescent="0.25">
      <c r="B206" s="9">
        <v>44378</v>
      </c>
      <c r="C206" s="10" t="s">
        <v>1920</v>
      </c>
      <c r="D206" s="10" t="s">
        <v>341</v>
      </c>
      <c r="E206" s="10" t="s">
        <v>875</v>
      </c>
      <c r="F206" s="9">
        <v>44438</v>
      </c>
      <c r="G206" s="7">
        <v>638479</v>
      </c>
      <c r="H206" s="7" t="e">
        <f>VLOOKUP(D206,VINCOMHCM!$C$1:$C$94,1,0)</f>
        <v>#N/A</v>
      </c>
      <c r="I206" s="7" t="e">
        <f>VLOOKUP(D206,VINCOMHANOI!$C$3:$C$348,1,0)</f>
        <v>#N/A</v>
      </c>
      <c r="J206" s="7" t="e">
        <f>VLOOKUP(D206,VINCOMKHAC!$D$2:$D$439,1,0)</f>
        <v>#N/A</v>
      </c>
      <c r="K206" s="7"/>
      <c r="L206" s="7">
        <v>0</v>
      </c>
      <c r="M206" s="7">
        <v>0</v>
      </c>
      <c r="N206" s="7">
        <v>638479</v>
      </c>
    </row>
    <row r="207" spans="1:14" outlineLevel="1" x14ac:dyDescent="0.25">
      <c r="B207" s="9">
        <v>44378</v>
      </c>
      <c r="C207" s="10" t="s">
        <v>1022</v>
      </c>
      <c r="D207" s="10" t="s">
        <v>1392</v>
      </c>
      <c r="E207" s="10" t="s">
        <v>1818</v>
      </c>
      <c r="F207" s="9">
        <v>44438</v>
      </c>
      <c r="G207" s="7">
        <v>1314490</v>
      </c>
      <c r="H207" s="7" t="e">
        <f>VLOOKUP(D207,VINCOMHCM!$C$1:$C$94,1,0)</f>
        <v>#N/A</v>
      </c>
      <c r="I207" s="7" t="e">
        <f>VLOOKUP(D207,VINCOMHANOI!$C$3:$C$348,1,0)</f>
        <v>#N/A</v>
      </c>
      <c r="J207" s="7" t="e">
        <f>VLOOKUP(D207,VINCOMKHAC!$D$2:$D$439,1,0)</f>
        <v>#N/A</v>
      </c>
      <c r="K207" s="7"/>
      <c r="L207" s="7">
        <v>0</v>
      </c>
      <c r="M207" s="7">
        <v>0</v>
      </c>
      <c r="N207" s="7">
        <v>1314490</v>
      </c>
    </row>
    <row r="208" spans="1:14" outlineLevel="1" x14ac:dyDescent="0.25">
      <c r="B208" s="9">
        <v>44378</v>
      </c>
      <c r="C208" s="10" t="s">
        <v>1779</v>
      </c>
      <c r="D208" s="10" t="s">
        <v>2609</v>
      </c>
      <c r="E208" s="10" t="s">
        <v>742</v>
      </c>
      <c r="F208" s="9">
        <v>44438</v>
      </c>
      <c r="G208" s="7">
        <v>742041</v>
      </c>
      <c r="H208" s="7" t="e">
        <f>VLOOKUP(D208,VINCOMHCM!$C$1:$C$94,1,0)</f>
        <v>#N/A</v>
      </c>
      <c r="I208" s="7" t="e">
        <f>VLOOKUP(D208,VINCOMHANOI!$C$3:$C$348,1,0)</f>
        <v>#N/A</v>
      </c>
      <c r="J208" s="7" t="e">
        <f>VLOOKUP(D208,VINCOMKHAC!$D$2:$D$439,1,0)</f>
        <v>#N/A</v>
      </c>
      <c r="K208" s="7"/>
      <c r="L208" s="7">
        <v>0</v>
      </c>
      <c r="M208" s="7">
        <v>0</v>
      </c>
      <c r="N208" s="7">
        <v>742041</v>
      </c>
    </row>
    <row r="209" spans="2:14" outlineLevel="1" x14ac:dyDescent="0.25">
      <c r="B209" s="9">
        <v>44378</v>
      </c>
      <c r="C209" s="10" t="s">
        <v>1364</v>
      </c>
      <c r="D209" s="10" t="s">
        <v>1867</v>
      </c>
      <c r="E209" s="10" t="s">
        <v>1780</v>
      </c>
      <c r="F209" s="9">
        <v>44438</v>
      </c>
      <c r="G209" s="7">
        <v>837647</v>
      </c>
      <c r="H209" s="7" t="e">
        <f>VLOOKUP(D209,VINCOMHCM!$C$1:$C$94,1,0)</f>
        <v>#N/A</v>
      </c>
      <c r="I209" s="7" t="e">
        <f>VLOOKUP(D209,VINCOMHANOI!$C$3:$C$348,1,0)</f>
        <v>#N/A</v>
      </c>
      <c r="J209" s="7" t="e">
        <f>VLOOKUP(D209,VINCOMKHAC!$D$2:$D$439,1,0)</f>
        <v>#N/A</v>
      </c>
      <c r="K209" s="7"/>
      <c r="L209" s="7">
        <v>0</v>
      </c>
      <c r="M209" s="7">
        <v>0</v>
      </c>
      <c r="N209" s="7">
        <v>837647</v>
      </c>
    </row>
    <row r="210" spans="2:14" outlineLevel="1" x14ac:dyDescent="0.25">
      <c r="B210" s="9">
        <v>44378</v>
      </c>
      <c r="C210" s="10" t="s">
        <v>2332</v>
      </c>
      <c r="D210" s="10" t="s">
        <v>1749</v>
      </c>
      <c r="E210" s="10" t="s">
        <v>766</v>
      </c>
      <c r="F210" s="9">
        <v>44438</v>
      </c>
      <c r="G210" s="7">
        <v>845427</v>
      </c>
      <c r="H210" s="7" t="e">
        <f>VLOOKUP(D210,VINCOMHCM!$C$1:$C$94,1,0)</f>
        <v>#N/A</v>
      </c>
      <c r="I210" s="7" t="e">
        <f>VLOOKUP(D210,VINCOMHANOI!$C$3:$C$348,1,0)</f>
        <v>#N/A</v>
      </c>
      <c r="J210" s="7" t="e">
        <f>VLOOKUP(D210,VINCOMKHAC!$D$2:$D$439,1,0)</f>
        <v>#N/A</v>
      </c>
      <c r="K210" s="7"/>
      <c r="L210" s="7">
        <v>0</v>
      </c>
      <c r="M210" s="7">
        <v>0</v>
      </c>
      <c r="N210" s="7">
        <v>845427</v>
      </c>
    </row>
    <row r="211" spans="2:14" outlineLevel="1" x14ac:dyDescent="0.25">
      <c r="B211" s="9">
        <v>44378</v>
      </c>
      <c r="C211" s="10" t="s">
        <v>2616</v>
      </c>
      <c r="D211" s="10" t="s">
        <v>577</v>
      </c>
      <c r="E211" s="10" t="s">
        <v>1046</v>
      </c>
      <c r="F211" s="9">
        <v>44438</v>
      </c>
      <c r="G211" s="7">
        <v>1121182</v>
      </c>
      <c r="H211" s="7" t="e">
        <f>VLOOKUP(D211,VINCOMHCM!$C$1:$C$94,1,0)</f>
        <v>#N/A</v>
      </c>
      <c r="I211" s="7" t="e">
        <f>VLOOKUP(D211,VINCOMHANOI!$C$3:$C$348,1,0)</f>
        <v>#N/A</v>
      </c>
      <c r="J211" s="7" t="e">
        <f>VLOOKUP(D211,VINCOMKHAC!$D$2:$D$439,1,0)</f>
        <v>#N/A</v>
      </c>
      <c r="K211" s="7"/>
      <c r="L211" s="7">
        <v>0</v>
      </c>
      <c r="M211" s="7">
        <v>0</v>
      </c>
      <c r="N211" s="7">
        <v>1121182</v>
      </c>
    </row>
    <row r="212" spans="2:14" outlineLevel="1" x14ac:dyDescent="0.25">
      <c r="B212" s="9">
        <v>44378</v>
      </c>
      <c r="C212" s="10" t="s">
        <v>2064</v>
      </c>
      <c r="D212" s="10" t="s">
        <v>1852</v>
      </c>
      <c r="E212" s="10" t="s">
        <v>2595</v>
      </c>
      <c r="F212" s="9">
        <v>44438</v>
      </c>
      <c r="G212" s="7">
        <v>1558963</v>
      </c>
      <c r="H212" s="7" t="e">
        <f>VLOOKUP(D212,VINCOMHCM!$C$1:$C$94,1,0)</f>
        <v>#N/A</v>
      </c>
      <c r="I212" s="7" t="e">
        <f>VLOOKUP(D212,VINCOMHANOI!$C$3:$C$348,1,0)</f>
        <v>#N/A</v>
      </c>
      <c r="J212" s="7" t="e">
        <f>VLOOKUP(D212,VINCOMKHAC!$D$2:$D$439,1,0)</f>
        <v>#N/A</v>
      </c>
      <c r="K212" s="7"/>
      <c r="L212" s="7">
        <v>0</v>
      </c>
      <c r="M212" s="7">
        <v>0</v>
      </c>
      <c r="N212" s="7">
        <v>1558963</v>
      </c>
    </row>
    <row r="213" spans="2:14" outlineLevel="1" x14ac:dyDescent="0.25">
      <c r="B213" s="9">
        <v>44378</v>
      </c>
      <c r="C213" s="10" t="s">
        <v>179</v>
      </c>
      <c r="D213" s="10" t="s">
        <v>213</v>
      </c>
      <c r="E213" s="10" t="s">
        <v>485</v>
      </c>
      <c r="F213" s="9">
        <v>44438</v>
      </c>
      <c r="G213" s="7">
        <v>1263287</v>
      </c>
      <c r="H213" s="7" t="e">
        <f>VLOOKUP(D213,VINCOMHCM!$C$1:$C$94,1,0)</f>
        <v>#N/A</v>
      </c>
      <c r="I213" s="7" t="e">
        <f>VLOOKUP(D213,VINCOMHANOI!$C$3:$C$348,1,0)</f>
        <v>#N/A</v>
      </c>
      <c r="J213" s="7" t="e">
        <f>VLOOKUP(D213,VINCOMKHAC!$D$2:$D$439,1,0)</f>
        <v>#N/A</v>
      </c>
      <c r="K213" s="7"/>
      <c r="L213" s="7">
        <v>0</v>
      </c>
      <c r="M213" s="7">
        <v>0</v>
      </c>
      <c r="N213" s="7">
        <v>1263287</v>
      </c>
    </row>
    <row r="214" spans="2:14" outlineLevel="1" x14ac:dyDescent="0.25">
      <c r="B214" s="9">
        <v>44378</v>
      </c>
      <c r="C214" s="10" t="s">
        <v>2191</v>
      </c>
      <c r="D214" s="10" t="s">
        <v>1954</v>
      </c>
      <c r="E214" s="10" t="s">
        <v>58</v>
      </c>
      <c r="F214" s="9">
        <v>44438</v>
      </c>
      <c r="G214" s="7">
        <v>1175908</v>
      </c>
      <c r="H214" s="7" t="e">
        <f>VLOOKUP(D214,VINCOMHCM!$C$1:$C$94,1,0)</f>
        <v>#N/A</v>
      </c>
      <c r="I214" s="7" t="e">
        <f>VLOOKUP(D214,VINCOMHANOI!$C$3:$C$348,1,0)</f>
        <v>#N/A</v>
      </c>
      <c r="J214" s="7" t="e">
        <f>VLOOKUP(D214,VINCOMKHAC!$D$2:$D$439,1,0)</f>
        <v>#N/A</v>
      </c>
      <c r="K214" s="7"/>
      <c r="L214" s="7">
        <v>0</v>
      </c>
      <c r="M214" s="7">
        <v>0</v>
      </c>
      <c r="N214" s="7">
        <v>1175908</v>
      </c>
    </row>
    <row r="215" spans="2:14" outlineLevel="1" x14ac:dyDescent="0.25">
      <c r="B215" s="9">
        <v>44378</v>
      </c>
      <c r="C215" s="10" t="s">
        <v>865</v>
      </c>
      <c r="D215" s="10" t="s">
        <v>2320</v>
      </c>
      <c r="E215" s="10" t="s">
        <v>2604</v>
      </c>
      <c r="F215" s="9">
        <v>44438</v>
      </c>
      <c r="G215" s="7">
        <v>610964</v>
      </c>
      <c r="H215" s="7" t="e">
        <f>VLOOKUP(D215,VINCOMHCM!$C$1:$C$94,1,0)</f>
        <v>#N/A</v>
      </c>
      <c r="I215" s="7" t="e">
        <f>VLOOKUP(D215,VINCOMHANOI!$C$3:$C$348,1,0)</f>
        <v>#N/A</v>
      </c>
      <c r="J215" s="7" t="e">
        <f>VLOOKUP(D215,VINCOMKHAC!$D$2:$D$439,1,0)</f>
        <v>#N/A</v>
      </c>
      <c r="K215" s="7"/>
      <c r="L215" s="7">
        <v>0</v>
      </c>
      <c r="M215" s="7">
        <v>0</v>
      </c>
      <c r="N215" s="7">
        <v>610964</v>
      </c>
    </row>
    <row r="216" spans="2:14" outlineLevel="1" x14ac:dyDescent="0.25">
      <c r="B216" s="9">
        <v>44378</v>
      </c>
      <c r="C216" s="10" t="s">
        <v>2476</v>
      </c>
      <c r="D216" s="10" t="s">
        <v>2492</v>
      </c>
      <c r="E216" s="10" t="s">
        <v>1435</v>
      </c>
      <c r="F216" s="9">
        <v>44438</v>
      </c>
      <c r="G216" s="7">
        <v>1322903</v>
      </c>
      <c r="H216" s="7" t="e">
        <f>VLOOKUP(D216,VINCOMHCM!$C$1:$C$94,1,0)</f>
        <v>#N/A</v>
      </c>
      <c r="I216" s="7" t="e">
        <f>VLOOKUP(D216,VINCOMHANOI!$C$3:$C$348,1,0)</f>
        <v>#N/A</v>
      </c>
      <c r="J216" s="7" t="e">
        <f>VLOOKUP(D216,VINCOMKHAC!$D$2:$D$439,1,0)</f>
        <v>#N/A</v>
      </c>
      <c r="K216" s="7"/>
      <c r="L216" s="7">
        <v>0</v>
      </c>
      <c r="M216" s="7">
        <v>0</v>
      </c>
      <c r="N216" s="7">
        <v>1322903</v>
      </c>
    </row>
    <row r="217" spans="2:14" outlineLevel="1" x14ac:dyDescent="0.25">
      <c r="B217" s="9">
        <v>44378</v>
      </c>
      <c r="C217" s="10" t="s">
        <v>1591</v>
      </c>
      <c r="D217" s="10" t="s">
        <v>1375</v>
      </c>
      <c r="E217" s="10" t="s">
        <v>146</v>
      </c>
      <c r="F217" s="9">
        <v>44438</v>
      </c>
      <c r="G217" s="7">
        <v>1676674</v>
      </c>
      <c r="H217" s="7" t="e">
        <f>VLOOKUP(D217,VINCOMHCM!$C$1:$C$94,1,0)</f>
        <v>#N/A</v>
      </c>
      <c r="I217" s="7" t="e">
        <f>VLOOKUP(D217,VINCOMHANOI!$C$3:$C$348,1,0)</f>
        <v>#N/A</v>
      </c>
      <c r="J217" s="7" t="e">
        <f>VLOOKUP(D217,VINCOMKHAC!$D$2:$D$439,1,0)</f>
        <v>#N/A</v>
      </c>
      <c r="K217" s="7"/>
      <c r="L217" s="7">
        <v>0</v>
      </c>
      <c r="M217" s="7">
        <v>0</v>
      </c>
      <c r="N217" s="7">
        <v>1676674</v>
      </c>
    </row>
    <row r="218" spans="2:14" outlineLevel="1" x14ac:dyDescent="0.25">
      <c r="B218" s="9">
        <v>44378</v>
      </c>
      <c r="C218" s="10" t="s">
        <v>2512</v>
      </c>
      <c r="D218" s="10" t="s">
        <v>1778</v>
      </c>
      <c r="E218" s="10" t="s">
        <v>2672</v>
      </c>
      <c r="F218" s="9">
        <v>44438</v>
      </c>
      <c r="G218" s="7">
        <v>2185311</v>
      </c>
      <c r="H218" s="7" t="e">
        <f>VLOOKUP(D218,VINCOMHCM!$C$1:$C$94,1,0)</f>
        <v>#N/A</v>
      </c>
      <c r="I218" s="7" t="e">
        <f>VLOOKUP(D218,VINCOMHANOI!$C$3:$C$348,1,0)</f>
        <v>#N/A</v>
      </c>
      <c r="J218" s="7" t="e">
        <f>VLOOKUP(D218,VINCOMKHAC!$D$2:$D$439,1,0)</f>
        <v>#N/A</v>
      </c>
      <c r="K218" s="7"/>
      <c r="L218" s="7">
        <v>0</v>
      </c>
      <c r="M218" s="7">
        <v>0</v>
      </c>
      <c r="N218" s="7">
        <v>2185311</v>
      </c>
    </row>
    <row r="219" spans="2:14" outlineLevel="1" x14ac:dyDescent="0.25">
      <c r="B219" s="9">
        <v>44378</v>
      </c>
      <c r="C219" s="10" t="s">
        <v>2160</v>
      </c>
      <c r="D219" s="10" t="s">
        <v>2367</v>
      </c>
      <c r="E219" s="10" t="s">
        <v>1918</v>
      </c>
      <c r="F219" s="9">
        <v>44438</v>
      </c>
      <c r="G219" s="7">
        <v>1162748</v>
      </c>
      <c r="H219" s="7" t="e">
        <f>VLOOKUP(D219,VINCOMHCM!$C$1:$C$94,1,0)</f>
        <v>#N/A</v>
      </c>
      <c r="I219" s="7" t="e">
        <f>VLOOKUP(D219,VINCOMHANOI!$C$3:$C$348,1,0)</f>
        <v>#N/A</v>
      </c>
      <c r="J219" s="7" t="e">
        <f>VLOOKUP(D219,VINCOMKHAC!$D$2:$D$439,1,0)</f>
        <v>#N/A</v>
      </c>
      <c r="K219" s="7"/>
      <c r="L219" s="7">
        <v>0</v>
      </c>
      <c r="M219" s="7">
        <v>0</v>
      </c>
      <c r="N219" s="7">
        <v>1162748</v>
      </c>
    </row>
    <row r="220" spans="2:14" outlineLevel="1" x14ac:dyDescent="0.25">
      <c r="B220" s="9">
        <v>44379</v>
      </c>
      <c r="C220" s="10" t="s">
        <v>873</v>
      </c>
      <c r="D220" s="10" t="s">
        <v>1554</v>
      </c>
      <c r="E220" s="10" t="s">
        <v>1666</v>
      </c>
      <c r="F220" s="9">
        <v>44439</v>
      </c>
      <c r="G220" s="7">
        <v>704807</v>
      </c>
      <c r="H220" s="7" t="e">
        <f>VLOOKUP(D220,VINCOMHCM!$C$1:$C$94,1,0)</f>
        <v>#N/A</v>
      </c>
      <c r="I220" s="7" t="e">
        <f>VLOOKUP(D220,VINCOMHANOI!$C$3:$C$348,1,0)</f>
        <v>#N/A</v>
      </c>
      <c r="J220" s="7" t="e">
        <f>VLOOKUP(D220,VINCOMKHAC!$D$2:$D$439,1,0)</f>
        <v>#N/A</v>
      </c>
      <c r="K220" s="7"/>
      <c r="L220" s="7">
        <v>0</v>
      </c>
      <c r="M220" s="7">
        <v>0</v>
      </c>
      <c r="N220" s="7">
        <v>704807</v>
      </c>
    </row>
    <row r="221" spans="2:14" outlineLevel="1" x14ac:dyDescent="0.25">
      <c r="B221" s="9">
        <v>44379</v>
      </c>
      <c r="C221" s="10" t="s">
        <v>1003</v>
      </c>
      <c r="D221" s="10" t="s">
        <v>353</v>
      </c>
      <c r="E221" s="10" t="s">
        <v>1352</v>
      </c>
      <c r="F221" s="9">
        <v>44439</v>
      </c>
      <c r="G221" s="7">
        <v>1356666</v>
      </c>
      <c r="H221" s="7" t="e">
        <f>VLOOKUP(D221,VINCOMHCM!$C$1:$C$94,1,0)</f>
        <v>#N/A</v>
      </c>
      <c r="I221" s="7" t="e">
        <f>VLOOKUP(D221,VINCOMHANOI!$C$3:$C$348,1,0)</f>
        <v>#N/A</v>
      </c>
      <c r="J221" s="7" t="e">
        <f>VLOOKUP(D221,VINCOMKHAC!$D$2:$D$439,1,0)</f>
        <v>#N/A</v>
      </c>
      <c r="K221" s="7"/>
      <c r="L221" s="7">
        <v>0</v>
      </c>
      <c r="M221" s="7">
        <v>0</v>
      </c>
      <c r="N221" s="7">
        <v>1356666</v>
      </c>
    </row>
    <row r="222" spans="2:14" outlineLevel="1" x14ac:dyDescent="0.25">
      <c r="B222" s="9">
        <v>44379</v>
      </c>
      <c r="C222" s="10" t="s">
        <v>1227</v>
      </c>
      <c r="D222" s="10" t="s">
        <v>1912</v>
      </c>
      <c r="E222" s="10" t="s">
        <v>1462</v>
      </c>
      <c r="F222" s="9">
        <v>44439</v>
      </c>
      <c r="G222" s="7">
        <v>1355459</v>
      </c>
      <c r="H222" s="7" t="e">
        <f>VLOOKUP(D222,VINCOMHCM!$C$1:$C$94,1,0)</f>
        <v>#N/A</v>
      </c>
      <c r="I222" s="7" t="e">
        <f>VLOOKUP(D222,VINCOMHANOI!$C$3:$C$348,1,0)</f>
        <v>#N/A</v>
      </c>
      <c r="J222" s="7" t="e">
        <f>VLOOKUP(D222,VINCOMKHAC!$D$2:$D$439,1,0)</f>
        <v>#N/A</v>
      </c>
      <c r="K222" s="7"/>
      <c r="L222" s="7">
        <v>0</v>
      </c>
      <c r="M222" s="7">
        <v>0</v>
      </c>
      <c r="N222" s="7">
        <v>1355459</v>
      </c>
    </row>
    <row r="223" spans="2:14" outlineLevel="1" x14ac:dyDescent="0.25">
      <c r="B223" s="9">
        <v>44379</v>
      </c>
      <c r="C223" s="10" t="s">
        <v>804</v>
      </c>
      <c r="D223" s="10" t="s">
        <v>1633</v>
      </c>
      <c r="E223" s="10" t="s">
        <v>1535</v>
      </c>
      <c r="F223" s="9">
        <v>44439</v>
      </c>
      <c r="G223" s="7">
        <v>1074385</v>
      </c>
      <c r="H223" s="7" t="e">
        <f>VLOOKUP(D223,VINCOMHCM!$C$1:$C$94,1,0)</f>
        <v>#N/A</v>
      </c>
      <c r="I223" s="7" t="e">
        <f>VLOOKUP(D223,VINCOMHANOI!$C$3:$C$348,1,0)</f>
        <v>#N/A</v>
      </c>
      <c r="J223" s="7" t="e">
        <f>VLOOKUP(D223,VINCOMKHAC!$D$2:$D$439,1,0)</f>
        <v>#N/A</v>
      </c>
      <c r="K223" s="7"/>
      <c r="L223" s="7">
        <v>0</v>
      </c>
      <c r="M223" s="7">
        <v>0</v>
      </c>
      <c r="N223" s="7">
        <v>1074385</v>
      </c>
    </row>
    <row r="224" spans="2:14" outlineLevel="1" x14ac:dyDescent="0.25">
      <c r="B224" s="9">
        <v>44379</v>
      </c>
      <c r="C224" s="10" t="s">
        <v>525</v>
      </c>
      <c r="D224" s="10" t="s">
        <v>629</v>
      </c>
      <c r="E224" s="10" t="s">
        <v>2283</v>
      </c>
      <c r="F224" s="9">
        <v>44439</v>
      </c>
      <c r="G224" s="7">
        <v>3494764</v>
      </c>
      <c r="H224" s="7" t="e">
        <f>VLOOKUP(D224,VINCOMHCM!$C$1:$C$94,1,0)</f>
        <v>#N/A</v>
      </c>
      <c r="I224" s="7" t="e">
        <f>VLOOKUP(D224,VINCOMHANOI!$C$3:$C$348,1,0)</f>
        <v>#N/A</v>
      </c>
      <c r="J224" s="7" t="e">
        <f>VLOOKUP(D224,VINCOMKHAC!$D$2:$D$439,1,0)</f>
        <v>#N/A</v>
      </c>
      <c r="K224" s="7"/>
      <c r="L224" s="7">
        <v>0</v>
      </c>
      <c r="M224" s="7">
        <v>0</v>
      </c>
      <c r="N224" s="7">
        <v>3494764</v>
      </c>
    </row>
    <row r="225" spans="2:14" outlineLevel="1" x14ac:dyDescent="0.25">
      <c r="B225" s="9">
        <v>44379</v>
      </c>
      <c r="C225" s="10" t="s">
        <v>1309</v>
      </c>
      <c r="D225" s="10" t="s">
        <v>466</v>
      </c>
      <c r="E225" s="10" t="s">
        <v>408</v>
      </c>
      <c r="F225" s="9">
        <v>44439</v>
      </c>
      <c r="G225" s="7">
        <v>1407076</v>
      </c>
      <c r="H225" s="7" t="e">
        <f>VLOOKUP(D225,VINCOMHCM!$C$1:$C$94,1,0)</f>
        <v>#N/A</v>
      </c>
      <c r="I225" s="7" t="e">
        <f>VLOOKUP(D225,VINCOMHANOI!$C$3:$C$348,1,0)</f>
        <v>#N/A</v>
      </c>
      <c r="J225" s="7" t="e">
        <f>VLOOKUP(D225,VINCOMKHAC!$D$2:$D$439,1,0)</f>
        <v>#N/A</v>
      </c>
      <c r="K225" s="7"/>
      <c r="L225" s="7">
        <v>0</v>
      </c>
      <c r="M225" s="7">
        <v>0</v>
      </c>
      <c r="N225" s="7">
        <v>1407076</v>
      </c>
    </row>
    <row r="226" spans="2:14" outlineLevel="1" x14ac:dyDescent="0.25">
      <c r="B226" s="9">
        <v>44388</v>
      </c>
      <c r="C226" s="10" t="s">
        <v>907</v>
      </c>
      <c r="D226" s="10" t="s">
        <v>558</v>
      </c>
      <c r="E226" s="10" t="s">
        <v>2573</v>
      </c>
      <c r="F226" s="9">
        <v>44448</v>
      </c>
      <c r="G226" s="7">
        <v>1803291</v>
      </c>
      <c r="H226" s="7" t="e">
        <f>VLOOKUP(D226,VINCOMHCM!$C$1:$C$94,1,0)</f>
        <v>#N/A</v>
      </c>
      <c r="I226" s="7" t="e">
        <f>VLOOKUP(D226,VINCOMHANOI!$C$3:$C$348,1,0)</f>
        <v>#N/A</v>
      </c>
      <c r="J226" s="7" t="e">
        <f>VLOOKUP(D226,VINCOMKHAC!$D$2:$D$439,1,0)</f>
        <v>#N/A</v>
      </c>
      <c r="K226" s="7"/>
      <c r="L226" s="7">
        <v>0</v>
      </c>
      <c r="M226" s="7">
        <v>0</v>
      </c>
      <c r="N226" s="7">
        <v>1803291</v>
      </c>
    </row>
    <row r="227" spans="2:14" outlineLevel="1" x14ac:dyDescent="0.25">
      <c r="B227" s="9">
        <v>44388</v>
      </c>
      <c r="C227" s="10" t="s">
        <v>786</v>
      </c>
      <c r="D227" s="10" t="s">
        <v>2568</v>
      </c>
      <c r="E227" s="10" t="s">
        <v>159</v>
      </c>
      <c r="F227" s="9">
        <v>44448</v>
      </c>
      <c r="G227" s="7">
        <v>567714</v>
      </c>
      <c r="H227" s="7" t="e">
        <f>VLOOKUP(D227,VINCOMHCM!$C$1:$C$94,1,0)</f>
        <v>#N/A</v>
      </c>
      <c r="I227" s="7" t="e">
        <f>VLOOKUP(D227,VINCOMHANOI!$C$3:$C$348,1,0)</f>
        <v>#N/A</v>
      </c>
      <c r="J227" s="7" t="e">
        <f>VLOOKUP(D227,VINCOMKHAC!$D$2:$D$439,1,0)</f>
        <v>#N/A</v>
      </c>
      <c r="K227" s="7"/>
      <c r="L227" s="7">
        <v>0</v>
      </c>
      <c r="M227" s="7">
        <v>0</v>
      </c>
      <c r="N227" s="7">
        <v>567714</v>
      </c>
    </row>
    <row r="228" spans="2:14" outlineLevel="1" x14ac:dyDescent="0.25">
      <c r="B228" s="9">
        <v>44388</v>
      </c>
      <c r="C228" s="10" t="s">
        <v>2391</v>
      </c>
      <c r="D228" s="10" t="s">
        <v>1889</v>
      </c>
      <c r="E228" s="10" t="s">
        <v>413</v>
      </c>
      <c r="F228" s="9">
        <v>44448</v>
      </c>
      <c r="G228" s="7">
        <v>987032</v>
      </c>
      <c r="H228" s="7" t="e">
        <f>VLOOKUP(D228,VINCOMHCM!$C$1:$C$94,1,0)</f>
        <v>#N/A</v>
      </c>
      <c r="I228" s="7" t="e">
        <f>VLOOKUP(D228,VINCOMHANOI!$C$3:$C$348,1,0)</f>
        <v>#N/A</v>
      </c>
      <c r="J228" s="7" t="e">
        <f>VLOOKUP(D228,VINCOMKHAC!$D$2:$D$439,1,0)</f>
        <v>#N/A</v>
      </c>
      <c r="K228" s="7"/>
      <c r="L228" s="7">
        <v>0</v>
      </c>
      <c r="M228" s="7">
        <v>0</v>
      </c>
      <c r="N228" s="7">
        <v>987032</v>
      </c>
    </row>
    <row r="229" spans="2:14" outlineLevel="1" x14ac:dyDescent="0.25">
      <c r="B229" s="9">
        <v>44388</v>
      </c>
      <c r="C229" s="10" t="s">
        <v>2244</v>
      </c>
      <c r="D229" s="10" t="s">
        <v>1315</v>
      </c>
      <c r="E229" s="10" t="s">
        <v>2107</v>
      </c>
      <c r="F229" s="9">
        <v>44448</v>
      </c>
      <c r="G229" s="7">
        <v>1603890</v>
      </c>
      <c r="H229" s="7" t="e">
        <f>VLOOKUP(D229,VINCOMHCM!$C$1:$C$94,1,0)</f>
        <v>#N/A</v>
      </c>
      <c r="I229" s="7" t="e">
        <f>VLOOKUP(D229,VINCOMHANOI!$C$3:$C$348,1,0)</f>
        <v>#N/A</v>
      </c>
      <c r="J229" s="7" t="e">
        <f>VLOOKUP(D229,VINCOMKHAC!$D$2:$D$439,1,0)</f>
        <v>#N/A</v>
      </c>
      <c r="K229" s="7"/>
      <c r="L229" s="7">
        <v>0</v>
      </c>
      <c r="M229" s="7">
        <v>0</v>
      </c>
      <c r="N229" s="7">
        <v>1603890</v>
      </c>
    </row>
    <row r="230" spans="2:14" outlineLevel="1" x14ac:dyDescent="0.25">
      <c r="B230" s="9">
        <v>44388</v>
      </c>
      <c r="C230" s="10" t="s">
        <v>579</v>
      </c>
      <c r="D230" s="10" t="s">
        <v>2355</v>
      </c>
      <c r="E230" s="10" t="s">
        <v>1248</v>
      </c>
      <c r="F230" s="9">
        <v>44448</v>
      </c>
      <c r="G230" s="7">
        <v>1213907</v>
      </c>
      <c r="H230" s="7" t="e">
        <f>VLOOKUP(D230,VINCOMHCM!$C$1:$C$94,1,0)</f>
        <v>#N/A</v>
      </c>
      <c r="I230" s="7" t="e">
        <f>VLOOKUP(D230,VINCOMHANOI!$C$3:$C$348,1,0)</f>
        <v>#N/A</v>
      </c>
      <c r="J230" s="7" t="e">
        <f>VLOOKUP(D230,VINCOMKHAC!$D$2:$D$439,1,0)</f>
        <v>#N/A</v>
      </c>
      <c r="K230" s="7"/>
      <c r="L230" s="7">
        <v>0</v>
      </c>
      <c r="M230" s="7">
        <v>0</v>
      </c>
      <c r="N230" s="7">
        <v>1213907</v>
      </c>
    </row>
    <row r="231" spans="2:14" outlineLevel="1" x14ac:dyDescent="0.25">
      <c r="B231" s="9">
        <v>44388</v>
      </c>
      <c r="C231" s="10" t="s">
        <v>2195</v>
      </c>
      <c r="D231" s="10" t="s">
        <v>2051</v>
      </c>
      <c r="E231" s="10" t="s">
        <v>906</v>
      </c>
      <c r="F231" s="9">
        <v>44448</v>
      </c>
      <c r="G231" s="7">
        <v>619991</v>
      </c>
      <c r="H231" s="7" t="e">
        <f>VLOOKUP(D231,VINCOMHCM!$C$1:$C$94,1,0)</f>
        <v>#N/A</v>
      </c>
      <c r="I231" s="7" t="e">
        <f>VLOOKUP(D231,VINCOMHANOI!$C$3:$C$348,1,0)</f>
        <v>#N/A</v>
      </c>
      <c r="J231" s="7" t="e">
        <f>VLOOKUP(D231,VINCOMKHAC!$D$2:$D$439,1,0)</f>
        <v>#N/A</v>
      </c>
      <c r="K231" s="7"/>
      <c r="L231" s="7">
        <v>0</v>
      </c>
      <c r="M231" s="7">
        <v>0</v>
      </c>
      <c r="N231" s="7">
        <v>619991</v>
      </c>
    </row>
    <row r="232" spans="2:14" outlineLevel="1" x14ac:dyDescent="0.25">
      <c r="B232" s="9">
        <v>44388</v>
      </c>
      <c r="C232" s="10" t="s">
        <v>2440</v>
      </c>
      <c r="D232" s="10" t="s">
        <v>1215</v>
      </c>
      <c r="E232" s="10" t="s">
        <v>2406</v>
      </c>
      <c r="F232" s="9">
        <v>44448</v>
      </c>
      <c r="G232" s="7">
        <v>1300400</v>
      </c>
      <c r="H232" s="7" t="e">
        <f>VLOOKUP(D232,VINCOMHCM!$C$1:$C$94,1,0)</f>
        <v>#N/A</v>
      </c>
      <c r="I232" s="7" t="e">
        <f>VLOOKUP(D232,VINCOMHANOI!$C$3:$C$348,1,0)</f>
        <v>#N/A</v>
      </c>
      <c r="J232" s="7" t="e">
        <f>VLOOKUP(D232,VINCOMKHAC!$D$2:$D$439,1,0)</f>
        <v>#N/A</v>
      </c>
      <c r="K232" s="7"/>
      <c r="L232" s="7">
        <v>0</v>
      </c>
      <c r="M232" s="7">
        <v>0</v>
      </c>
      <c r="N232" s="7">
        <v>1300400</v>
      </c>
    </row>
    <row r="233" spans="2:14" outlineLevel="1" x14ac:dyDescent="0.25">
      <c r="B233" s="9">
        <v>44388</v>
      </c>
      <c r="C233" s="10" t="s">
        <v>2366</v>
      </c>
      <c r="D233" s="10" t="s">
        <v>1415</v>
      </c>
      <c r="E233" s="10" t="s">
        <v>2210</v>
      </c>
      <c r="F233" s="9">
        <v>44448</v>
      </c>
      <c r="G233" s="7">
        <v>1156362</v>
      </c>
      <c r="H233" s="7" t="e">
        <f>VLOOKUP(D233,VINCOMHCM!$C$1:$C$94,1,0)</f>
        <v>#N/A</v>
      </c>
      <c r="I233" s="7" t="e">
        <f>VLOOKUP(D233,VINCOMHANOI!$C$3:$C$348,1,0)</f>
        <v>#N/A</v>
      </c>
      <c r="J233" s="7" t="e">
        <f>VLOOKUP(D233,VINCOMKHAC!$D$2:$D$439,1,0)</f>
        <v>#N/A</v>
      </c>
      <c r="K233" s="7"/>
      <c r="L233" s="7">
        <v>0</v>
      </c>
      <c r="M233" s="7">
        <v>0</v>
      </c>
      <c r="N233" s="7">
        <v>1156362</v>
      </c>
    </row>
    <row r="234" spans="2:14" outlineLevel="1" x14ac:dyDescent="0.25">
      <c r="B234" s="9">
        <v>44388</v>
      </c>
      <c r="C234" s="10" t="s">
        <v>372</v>
      </c>
      <c r="D234" s="10" t="s">
        <v>2108</v>
      </c>
      <c r="E234" s="10" t="s">
        <v>490</v>
      </c>
      <c r="F234" s="9">
        <v>44448</v>
      </c>
      <c r="G234" s="7">
        <v>1848508</v>
      </c>
      <c r="H234" s="7" t="e">
        <f>VLOOKUP(D234,VINCOMHCM!$C$1:$C$94,1,0)</f>
        <v>#N/A</v>
      </c>
      <c r="I234" s="7" t="e">
        <f>VLOOKUP(D234,VINCOMHANOI!$C$3:$C$348,1,0)</f>
        <v>#N/A</v>
      </c>
      <c r="J234" s="7" t="e">
        <f>VLOOKUP(D234,VINCOMKHAC!$D$2:$D$439,1,0)</f>
        <v>#N/A</v>
      </c>
      <c r="K234" s="7"/>
      <c r="L234" s="7">
        <v>0</v>
      </c>
      <c r="M234" s="7">
        <v>0</v>
      </c>
      <c r="N234" s="7">
        <v>1848508</v>
      </c>
    </row>
    <row r="235" spans="2:14" outlineLevel="1" x14ac:dyDescent="0.25">
      <c r="B235" s="9">
        <v>44388</v>
      </c>
      <c r="C235" s="10" t="s">
        <v>568</v>
      </c>
      <c r="D235" s="10" t="s">
        <v>1890</v>
      </c>
      <c r="E235" s="10" t="s">
        <v>2528</v>
      </c>
      <c r="F235" s="9">
        <v>44448</v>
      </c>
      <c r="G235" s="7">
        <v>1034461</v>
      </c>
      <c r="H235" s="7" t="e">
        <f>VLOOKUP(D235,VINCOMHCM!$C$1:$C$94,1,0)</f>
        <v>#N/A</v>
      </c>
      <c r="I235" s="7" t="e">
        <f>VLOOKUP(D235,VINCOMHANOI!$C$3:$C$348,1,0)</f>
        <v>#N/A</v>
      </c>
      <c r="J235" s="7" t="e">
        <f>VLOOKUP(D235,VINCOMKHAC!$D$2:$D$439,1,0)</f>
        <v>#N/A</v>
      </c>
      <c r="K235" s="7"/>
      <c r="L235" s="7">
        <v>0</v>
      </c>
      <c r="M235" s="7">
        <v>0</v>
      </c>
      <c r="N235" s="7">
        <v>1034461</v>
      </c>
    </row>
    <row r="236" spans="2:14" outlineLevel="1" x14ac:dyDescent="0.25">
      <c r="B236" s="9">
        <v>44388</v>
      </c>
      <c r="C236" s="10" t="s">
        <v>2488</v>
      </c>
      <c r="D236" s="10" t="s">
        <v>1120</v>
      </c>
      <c r="E236" s="10" t="s">
        <v>1947</v>
      </c>
      <c r="F236" s="9">
        <v>44448</v>
      </c>
      <c r="G236" s="7">
        <v>654256</v>
      </c>
      <c r="H236" s="7" t="e">
        <f>VLOOKUP(D236,VINCOMHCM!$C$1:$C$94,1,0)</f>
        <v>#N/A</v>
      </c>
      <c r="I236" s="7" t="e">
        <f>VLOOKUP(D236,VINCOMHANOI!$C$3:$C$348,1,0)</f>
        <v>#N/A</v>
      </c>
      <c r="J236" s="7" t="e">
        <f>VLOOKUP(D236,VINCOMKHAC!$D$2:$D$439,1,0)</f>
        <v>#N/A</v>
      </c>
      <c r="K236" s="7"/>
      <c r="L236" s="7">
        <v>0</v>
      </c>
      <c r="M236" s="7">
        <v>0</v>
      </c>
      <c r="N236" s="7">
        <v>654256</v>
      </c>
    </row>
    <row r="237" spans="2:14" outlineLevel="1" x14ac:dyDescent="0.25">
      <c r="B237" s="9">
        <v>44388</v>
      </c>
      <c r="C237" s="10" t="s">
        <v>2304</v>
      </c>
      <c r="D237" s="10" t="s">
        <v>2034</v>
      </c>
      <c r="E237" s="10" t="s">
        <v>2070</v>
      </c>
      <c r="F237" s="9">
        <v>44448</v>
      </c>
      <c r="G237" s="7">
        <v>1931530</v>
      </c>
      <c r="H237" s="7" t="e">
        <f>VLOOKUP(D237,VINCOMHCM!$C$1:$C$94,1,0)</f>
        <v>#N/A</v>
      </c>
      <c r="I237" s="7" t="e">
        <f>VLOOKUP(D237,VINCOMHANOI!$C$3:$C$348,1,0)</f>
        <v>#N/A</v>
      </c>
      <c r="J237" s="7" t="e">
        <f>VLOOKUP(D237,VINCOMKHAC!$D$2:$D$439,1,0)</f>
        <v>#N/A</v>
      </c>
      <c r="K237" s="7"/>
      <c r="L237" s="7">
        <v>0</v>
      </c>
      <c r="M237" s="7">
        <v>0</v>
      </c>
      <c r="N237" s="7">
        <v>1931530</v>
      </c>
    </row>
    <row r="238" spans="2:14" outlineLevel="1" x14ac:dyDescent="0.25">
      <c r="B238" s="9">
        <v>44388</v>
      </c>
      <c r="C238" s="10" t="s">
        <v>2018</v>
      </c>
      <c r="D238" s="10" t="s">
        <v>2441</v>
      </c>
      <c r="E238" s="10" t="s">
        <v>2429</v>
      </c>
      <c r="F238" s="9">
        <v>44448</v>
      </c>
      <c r="G238" s="7">
        <v>1022970</v>
      </c>
      <c r="H238" s="7" t="e">
        <f>VLOOKUP(D238,VINCOMHCM!$C$1:$C$94,1,0)</f>
        <v>#N/A</v>
      </c>
      <c r="I238" s="7" t="e">
        <f>VLOOKUP(D238,VINCOMHANOI!$C$3:$C$348,1,0)</f>
        <v>#N/A</v>
      </c>
      <c r="J238" s="7" t="e">
        <f>VLOOKUP(D238,VINCOMKHAC!$D$2:$D$439,1,0)</f>
        <v>#N/A</v>
      </c>
      <c r="K238" s="7"/>
      <c r="L238" s="7">
        <v>0</v>
      </c>
      <c r="M238" s="7">
        <v>0</v>
      </c>
      <c r="N238" s="7">
        <v>1022970</v>
      </c>
    </row>
    <row r="239" spans="2:14" outlineLevel="1" x14ac:dyDescent="0.25">
      <c r="B239" s="9">
        <v>44388</v>
      </c>
      <c r="C239" s="10" t="s">
        <v>1652</v>
      </c>
      <c r="D239" s="10" t="s">
        <v>1530</v>
      </c>
      <c r="E239" s="10" t="s">
        <v>545</v>
      </c>
      <c r="F239" s="9">
        <v>44448</v>
      </c>
      <c r="G239" s="7">
        <v>752935</v>
      </c>
      <c r="H239" s="7" t="e">
        <f>VLOOKUP(D239,VINCOMHCM!$C$1:$C$94,1,0)</f>
        <v>#N/A</v>
      </c>
      <c r="I239" s="7" t="e">
        <f>VLOOKUP(D239,VINCOMHANOI!$C$3:$C$348,1,0)</f>
        <v>#N/A</v>
      </c>
      <c r="J239" s="7" t="e">
        <f>VLOOKUP(D239,VINCOMKHAC!$D$2:$D$439,1,0)</f>
        <v>#N/A</v>
      </c>
      <c r="K239" s="7"/>
      <c r="L239" s="7">
        <v>0</v>
      </c>
      <c r="M239" s="7">
        <v>0</v>
      </c>
      <c r="N239" s="7">
        <v>752935</v>
      </c>
    </row>
    <row r="240" spans="2:14" outlineLevel="1" x14ac:dyDescent="0.25">
      <c r="B240" s="9">
        <v>44389</v>
      </c>
      <c r="C240" s="10" t="s">
        <v>802</v>
      </c>
      <c r="D240" s="10" t="s">
        <v>2626</v>
      </c>
      <c r="E240" s="10" t="s">
        <v>1897</v>
      </c>
      <c r="F240" s="9">
        <v>44449</v>
      </c>
      <c r="G240" s="7">
        <v>1667126</v>
      </c>
      <c r="H240" s="7" t="e">
        <f>VLOOKUP(D240,VINCOMHCM!$C$1:$C$94,1,0)</f>
        <v>#N/A</v>
      </c>
      <c r="I240" s="7" t="e">
        <f>VLOOKUP(D240,VINCOMHANOI!$C$3:$C$348,1,0)</f>
        <v>#N/A</v>
      </c>
      <c r="J240" s="7" t="e">
        <f>VLOOKUP(D240,VINCOMKHAC!$D$2:$D$439,1,0)</f>
        <v>#N/A</v>
      </c>
      <c r="K240" s="7"/>
      <c r="L240" s="7">
        <v>0</v>
      </c>
      <c r="M240" s="7">
        <v>0</v>
      </c>
      <c r="N240" s="7">
        <v>1667126</v>
      </c>
    </row>
    <row r="241" spans="1:14" outlineLevel="1" x14ac:dyDescent="0.25">
      <c r="B241" s="9">
        <v>44391</v>
      </c>
      <c r="C241" s="10" t="s">
        <v>517</v>
      </c>
      <c r="D241" s="10" t="s">
        <v>1924</v>
      </c>
      <c r="E241" s="10" t="s">
        <v>597</v>
      </c>
      <c r="F241" s="9">
        <v>44451</v>
      </c>
      <c r="G241" s="7">
        <v>1476508</v>
      </c>
      <c r="H241" s="7" t="e">
        <f>VLOOKUP(D241,VINCOMHCM!$C$1:$C$94,1,0)</f>
        <v>#N/A</v>
      </c>
      <c r="I241" s="7" t="e">
        <f>VLOOKUP(D241,VINCOMHANOI!$C$3:$C$348,1,0)</f>
        <v>#N/A</v>
      </c>
      <c r="J241" s="7" t="str">
        <f>VLOOKUP(D241,VINCOMKHAC!$D$2:$D$439,1,0)</f>
        <v>0005433</v>
      </c>
      <c r="K241" s="7">
        <f t="shared" ref="K241:K253" si="3">IF(J241&lt;&gt;0,N241,0)</f>
        <v>1476508</v>
      </c>
      <c r="L241" s="7">
        <v>0</v>
      </c>
      <c r="M241" s="7">
        <v>0</v>
      </c>
      <c r="N241" s="7">
        <v>1476508</v>
      </c>
    </row>
    <row r="242" spans="1:14" outlineLevel="1" x14ac:dyDescent="0.25">
      <c r="B242" s="9">
        <v>44393</v>
      </c>
      <c r="C242" s="10" t="s">
        <v>1471</v>
      </c>
      <c r="D242" s="10" t="s">
        <v>734</v>
      </c>
      <c r="E242" s="10" t="s">
        <v>1006</v>
      </c>
      <c r="F242" s="9">
        <v>44453</v>
      </c>
      <c r="G242" s="7">
        <v>2090934</v>
      </c>
      <c r="H242" s="7" t="e">
        <f>VLOOKUP(D242,VINCOMHCM!$C$1:$C$94,1,0)</f>
        <v>#N/A</v>
      </c>
      <c r="I242" s="7" t="e">
        <f>VLOOKUP(D242,VINCOMHANOI!$C$3:$C$348,1,0)</f>
        <v>#N/A</v>
      </c>
      <c r="J242" s="7" t="str">
        <f>VLOOKUP(D242,VINCOMKHAC!$D$2:$D$439,1,0)</f>
        <v>0005557</v>
      </c>
      <c r="K242" s="7">
        <f t="shared" si="3"/>
        <v>2090934</v>
      </c>
      <c r="L242" s="7">
        <v>0</v>
      </c>
      <c r="M242" s="7">
        <v>0</v>
      </c>
      <c r="N242" s="7">
        <v>2090934</v>
      </c>
    </row>
    <row r="243" spans="1:14" outlineLevel="1" x14ac:dyDescent="0.25">
      <c r="B243" s="9">
        <v>44393</v>
      </c>
      <c r="C243" s="10" t="s">
        <v>823</v>
      </c>
      <c r="D243" s="10" t="s">
        <v>1365</v>
      </c>
      <c r="E243" s="10" t="s">
        <v>120</v>
      </c>
      <c r="F243" s="9">
        <v>44453</v>
      </c>
      <c r="G243" s="7">
        <v>975651</v>
      </c>
      <c r="H243" s="7" t="e">
        <f>VLOOKUP(D243,VINCOMHCM!$C$1:$C$94,1,0)</f>
        <v>#N/A</v>
      </c>
      <c r="I243" s="7" t="e">
        <f>VLOOKUP(D243,VINCOMHANOI!$C$3:$C$348,1,0)</f>
        <v>#N/A</v>
      </c>
      <c r="J243" s="7" t="str">
        <f>VLOOKUP(D243,VINCOMKHAC!$D$2:$D$439,1,0)</f>
        <v>0005558</v>
      </c>
      <c r="K243" s="7">
        <f t="shared" si="3"/>
        <v>975651</v>
      </c>
      <c r="L243" s="7">
        <v>0</v>
      </c>
      <c r="M243" s="7">
        <v>0</v>
      </c>
      <c r="N243" s="7">
        <v>975651</v>
      </c>
    </row>
    <row r="244" spans="1:14" outlineLevel="1" x14ac:dyDescent="0.25">
      <c r="B244" s="9">
        <v>44393</v>
      </c>
      <c r="C244" s="10" t="s">
        <v>2472</v>
      </c>
      <c r="D244" s="10" t="s">
        <v>1699</v>
      </c>
      <c r="E244" s="10" t="s">
        <v>1489</v>
      </c>
      <c r="F244" s="9">
        <v>44453</v>
      </c>
      <c r="G244" s="7">
        <v>1141196</v>
      </c>
      <c r="H244" s="7" t="e">
        <f>VLOOKUP(D244,VINCOMHCM!$C$1:$C$94,1,0)</f>
        <v>#N/A</v>
      </c>
      <c r="I244" s="7" t="e">
        <f>VLOOKUP(D244,VINCOMHANOI!$C$3:$C$348,1,0)</f>
        <v>#N/A</v>
      </c>
      <c r="J244" s="7" t="str">
        <f>VLOOKUP(D244,VINCOMKHAC!$D$2:$D$439,1,0)</f>
        <v>0005559</v>
      </c>
      <c r="K244" s="7">
        <f t="shared" si="3"/>
        <v>1141196</v>
      </c>
      <c r="L244" s="7">
        <v>0</v>
      </c>
      <c r="M244" s="7">
        <v>0</v>
      </c>
      <c r="N244" s="7">
        <v>1141196</v>
      </c>
    </row>
    <row r="245" spans="1:14" outlineLevel="1" x14ac:dyDescent="0.25">
      <c r="B245" s="9">
        <v>44393</v>
      </c>
      <c r="C245" s="10" t="s">
        <v>1187</v>
      </c>
      <c r="D245" s="10" t="s">
        <v>2209</v>
      </c>
      <c r="E245" s="10" t="s">
        <v>1630</v>
      </c>
      <c r="F245" s="9">
        <v>44453</v>
      </c>
      <c r="G245" s="7">
        <v>1117589</v>
      </c>
      <c r="H245" s="7" t="e">
        <f>VLOOKUP(D245,VINCOMHCM!$C$1:$C$94,1,0)</f>
        <v>#N/A</v>
      </c>
      <c r="I245" s="7" t="e">
        <f>VLOOKUP(D245,VINCOMHANOI!$C$3:$C$348,1,0)</f>
        <v>#N/A</v>
      </c>
      <c r="J245" s="7" t="str">
        <f>VLOOKUP(D245,VINCOMKHAC!$D$2:$D$439,1,0)</f>
        <v>0005560</v>
      </c>
      <c r="K245" s="7">
        <f t="shared" si="3"/>
        <v>1117589</v>
      </c>
      <c r="L245" s="7">
        <v>0</v>
      </c>
      <c r="M245" s="7">
        <v>0</v>
      </c>
      <c r="N245" s="7">
        <v>1117589</v>
      </c>
    </row>
    <row r="246" spans="1:14" outlineLevel="1" x14ac:dyDescent="0.25">
      <c r="B246" s="9">
        <v>44393</v>
      </c>
      <c r="C246" s="10" t="s">
        <v>909</v>
      </c>
      <c r="D246" s="10" t="s">
        <v>2551</v>
      </c>
      <c r="E246" s="10" t="s">
        <v>2075</v>
      </c>
      <c r="F246" s="9">
        <v>44453</v>
      </c>
      <c r="G246" s="7">
        <v>3650475</v>
      </c>
      <c r="H246" s="7" t="e">
        <f>VLOOKUP(D246,VINCOMHCM!$C$1:$C$94,1,0)</f>
        <v>#N/A</v>
      </c>
      <c r="I246" s="7" t="e">
        <f>VLOOKUP(D246,VINCOMHANOI!$C$3:$C$348,1,0)</f>
        <v>#N/A</v>
      </c>
      <c r="J246" s="7" t="str">
        <f>VLOOKUP(D246,VINCOMKHAC!$D$2:$D$439,1,0)</f>
        <v>0005561</v>
      </c>
      <c r="K246" s="7">
        <f t="shared" si="3"/>
        <v>3650475</v>
      </c>
      <c r="L246" s="7">
        <v>0</v>
      </c>
      <c r="M246" s="7">
        <v>0</v>
      </c>
      <c r="N246" s="7">
        <v>3650475</v>
      </c>
    </row>
    <row r="247" spans="1:14" outlineLevel="1" x14ac:dyDescent="0.25">
      <c r="B247" s="9">
        <v>44393</v>
      </c>
      <c r="C247" s="10" t="s">
        <v>1537</v>
      </c>
      <c r="D247" s="10" t="s">
        <v>2335</v>
      </c>
      <c r="E247" s="10" t="s">
        <v>2295</v>
      </c>
      <c r="F247" s="9">
        <v>44453</v>
      </c>
      <c r="G247" s="7">
        <v>1221638</v>
      </c>
      <c r="H247" s="7" t="e">
        <f>VLOOKUP(D247,VINCOMHCM!$C$1:$C$94,1,0)</f>
        <v>#N/A</v>
      </c>
      <c r="I247" s="7" t="e">
        <f>VLOOKUP(D247,VINCOMHANOI!$C$3:$C$348,1,0)</f>
        <v>#N/A</v>
      </c>
      <c r="J247" s="7" t="str">
        <f>VLOOKUP(D247,VINCOMKHAC!$D$2:$D$439,1,0)</f>
        <v>0005562</v>
      </c>
      <c r="K247" s="7">
        <f t="shared" si="3"/>
        <v>1221638</v>
      </c>
      <c r="L247" s="7">
        <v>0</v>
      </c>
      <c r="M247" s="7">
        <v>0</v>
      </c>
      <c r="N247" s="7">
        <v>1221638</v>
      </c>
    </row>
    <row r="248" spans="1:14" outlineLevel="1" x14ac:dyDescent="0.25">
      <c r="B248" s="9">
        <v>44396</v>
      </c>
      <c r="C248" s="10" t="s">
        <v>586</v>
      </c>
      <c r="D248" s="10" t="s">
        <v>1424</v>
      </c>
      <c r="E248" s="10" t="s">
        <v>256</v>
      </c>
      <c r="F248" s="9">
        <v>44456</v>
      </c>
      <c r="G248" s="7">
        <v>785315</v>
      </c>
      <c r="H248" s="7" t="e">
        <f>VLOOKUP(D248,VINCOMHCM!$C$1:$C$94,1,0)</f>
        <v>#N/A</v>
      </c>
      <c r="I248" s="7" t="e">
        <f>VLOOKUP(D248,VINCOMHANOI!$C$3:$C$348,1,0)</f>
        <v>#N/A</v>
      </c>
      <c r="J248" s="7" t="str">
        <f>VLOOKUP(D248,VINCOMKHAC!$D$2:$D$439,1,0)</f>
        <v>0005735</v>
      </c>
      <c r="K248" s="7">
        <f t="shared" si="3"/>
        <v>785315</v>
      </c>
      <c r="L248" s="7">
        <v>0</v>
      </c>
      <c r="M248" s="7">
        <v>0</v>
      </c>
      <c r="N248" s="7">
        <v>785315</v>
      </c>
    </row>
    <row r="249" spans="1:14" outlineLevel="1" x14ac:dyDescent="0.25">
      <c r="B249" s="9">
        <v>44396</v>
      </c>
      <c r="C249" s="10" t="s">
        <v>2165</v>
      </c>
      <c r="D249" s="10" t="s">
        <v>2593</v>
      </c>
      <c r="E249" s="10" t="s">
        <v>2691</v>
      </c>
      <c r="F249" s="9">
        <v>44456</v>
      </c>
      <c r="G249" s="7">
        <v>985644</v>
      </c>
      <c r="H249" s="7" t="e">
        <f>VLOOKUP(D249,VINCOMHCM!$C$1:$C$94,1,0)</f>
        <v>#N/A</v>
      </c>
      <c r="I249" s="7" t="e">
        <f>VLOOKUP(D249,VINCOMHANOI!$C$3:$C$348,1,0)</f>
        <v>#N/A</v>
      </c>
      <c r="J249" s="7" t="str">
        <f>VLOOKUP(D249,VINCOMKHAC!$D$2:$D$439,1,0)</f>
        <v>0005736</v>
      </c>
      <c r="K249" s="7">
        <f t="shared" si="3"/>
        <v>985644</v>
      </c>
      <c r="L249" s="7">
        <v>0</v>
      </c>
      <c r="M249" s="7">
        <v>0</v>
      </c>
      <c r="N249" s="7">
        <v>985644</v>
      </c>
    </row>
    <row r="250" spans="1:14" outlineLevel="1" x14ac:dyDescent="0.25">
      <c r="B250" s="9">
        <v>44396</v>
      </c>
      <c r="C250" s="10" t="s">
        <v>1750</v>
      </c>
      <c r="D250" s="10" t="s">
        <v>2387</v>
      </c>
      <c r="E250" s="10" t="s">
        <v>699</v>
      </c>
      <c r="F250" s="9">
        <v>44456</v>
      </c>
      <c r="G250" s="7">
        <v>1663433</v>
      </c>
      <c r="H250" s="7" t="e">
        <f>VLOOKUP(D250,VINCOMHCM!$C$1:$C$94,1,0)</f>
        <v>#N/A</v>
      </c>
      <c r="I250" s="7" t="e">
        <f>VLOOKUP(D250,VINCOMHANOI!$C$3:$C$348,1,0)</f>
        <v>#N/A</v>
      </c>
      <c r="J250" s="7" t="str">
        <f>VLOOKUP(D250,VINCOMKHAC!$D$2:$D$439,1,0)</f>
        <v>0005737</v>
      </c>
      <c r="K250" s="7">
        <f t="shared" si="3"/>
        <v>1663433</v>
      </c>
      <c r="L250" s="7">
        <v>0</v>
      </c>
      <c r="M250" s="7">
        <v>0</v>
      </c>
      <c r="N250" s="7">
        <v>1663433</v>
      </c>
    </row>
    <row r="251" spans="1:14" outlineLevel="1" x14ac:dyDescent="0.25">
      <c r="B251" s="9">
        <v>44396</v>
      </c>
      <c r="C251" s="10" t="s">
        <v>761</v>
      </c>
      <c r="D251" s="10" t="s">
        <v>1043</v>
      </c>
      <c r="E251" s="10" t="s">
        <v>1472</v>
      </c>
      <c r="F251" s="9">
        <v>44456</v>
      </c>
      <c r="G251" s="7">
        <v>3248005</v>
      </c>
      <c r="H251" s="7" t="e">
        <f>VLOOKUP(D251,VINCOMHCM!$C$1:$C$94,1,0)</f>
        <v>#N/A</v>
      </c>
      <c r="I251" s="7" t="e">
        <f>VLOOKUP(D251,VINCOMHANOI!$C$3:$C$348,1,0)</f>
        <v>#N/A</v>
      </c>
      <c r="J251" s="7" t="str">
        <f>VLOOKUP(D251,VINCOMKHAC!$D$2:$D$439,1,0)</f>
        <v>0005738</v>
      </c>
      <c r="K251" s="7">
        <f t="shared" si="3"/>
        <v>3248005</v>
      </c>
      <c r="L251" s="7">
        <v>0</v>
      </c>
      <c r="M251" s="7">
        <v>0</v>
      </c>
      <c r="N251" s="7">
        <v>3248005</v>
      </c>
    </row>
    <row r="252" spans="1:14" outlineLevel="1" x14ac:dyDescent="0.25">
      <c r="B252" s="9">
        <v>44396</v>
      </c>
      <c r="C252" s="10" t="s">
        <v>1712</v>
      </c>
      <c r="D252" s="10" t="s">
        <v>1523</v>
      </c>
      <c r="E252" s="10" t="s">
        <v>2615</v>
      </c>
      <c r="F252" s="9">
        <v>44456</v>
      </c>
      <c r="G252" s="7">
        <v>1277170</v>
      </c>
      <c r="H252" s="7" t="e">
        <f>VLOOKUP(D252,VINCOMHCM!$C$1:$C$94,1,0)</f>
        <v>#N/A</v>
      </c>
      <c r="I252" s="7" t="e">
        <f>VLOOKUP(D252,VINCOMHANOI!$C$3:$C$348,1,0)</f>
        <v>#N/A</v>
      </c>
      <c r="J252" s="7" t="str">
        <f>VLOOKUP(D252,VINCOMKHAC!$D$2:$D$439,1,0)</f>
        <v>0005739</v>
      </c>
      <c r="K252" s="7">
        <f t="shared" si="3"/>
        <v>1277170</v>
      </c>
      <c r="L252" s="7">
        <v>0</v>
      </c>
      <c r="M252" s="7">
        <v>0</v>
      </c>
      <c r="N252" s="7">
        <v>1277170</v>
      </c>
    </row>
    <row r="253" spans="1:14" outlineLevel="1" x14ac:dyDescent="0.25">
      <c r="B253" s="9">
        <v>44396</v>
      </c>
      <c r="C253" s="10" t="s">
        <v>88</v>
      </c>
      <c r="D253" s="10" t="s">
        <v>2654</v>
      </c>
      <c r="E253" s="10" t="s">
        <v>1113</v>
      </c>
      <c r="F253" s="9">
        <v>44456</v>
      </c>
      <c r="G253" s="7">
        <v>1012829</v>
      </c>
      <c r="H253" s="7" t="e">
        <f>VLOOKUP(D253,VINCOMHCM!$C$1:$C$94,1,0)</f>
        <v>#N/A</v>
      </c>
      <c r="I253" s="7" t="e">
        <f>VLOOKUP(D253,VINCOMHANOI!$C$3:$C$348,1,0)</f>
        <v>#N/A</v>
      </c>
      <c r="J253" s="7" t="str">
        <f>VLOOKUP(D253,VINCOMKHAC!$D$2:$D$439,1,0)</f>
        <v>0005740</v>
      </c>
      <c r="K253" s="7">
        <f t="shared" si="3"/>
        <v>1012829</v>
      </c>
      <c r="L253" s="7">
        <v>0</v>
      </c>
      <c r="M253" s="7">
        <v>0</v>
      </c>
      <c r="N253" s="7">
        <v>1012829</v>
      </c>
    </row>
    <row r="254" spans="1:14" x14ac:dyDescent="0.25">
      <c r="A254" s="2" t="s">
        <v>519</v>
      </c>
      <c r="G254" s="6">
        <v>335978925</v>
      </c>
      <c r="H254" s="7" t="e">
        <f>VLOOKUP(D254,VINCOMHCM!$C$1:$C$94,1,0)</f>
        <v>#N/A</v>
      </c>
      <c r="I254" s="7" t="e">
        <f>VLOOKUP(D254,VINCOMHANOI!$C$3:$C$348,1,0)</f>
        <v>#N/A</v>
      </c>
      <c r="J254" s="7" t="e">
        <f>VLOOKUP(D254,VINCOMKHAC!$D$2:$D$439,1,0)</f>
        <v>#N/A</v>
      </c>
      <c r="K254" s="7"/>
      <c r="L254" s="6">
        <v>0</v>
      </c>
      <c r="M254" s="6">
        <v>0</v>
      </c>
      <c r="N254" s="6">
        <v>335978925</v>
      </c>
    </row>
    <row r="255" spans="1:14" outlineLevel="1" x14ac:dyDescent="0.25">
      <c r="B255" s="9">
        <v>44378</v>
      </c>
      <c r="C255" s="10" t="s">
        <v>2694</v>
      </c>
      <c r="D255" s="10" t="s">
        <v>305</v>
      </c>
      <c r="E255" s="10" t="s">
        <v>471</v>
      </c>
      <c r="F255" s="9">
        <v>44438</v>
      </c>
      <c r="G255" s="7">
        <v>66949742</v>
      </c>
      <c r="H255" s="7" t="e">
        <f>VLOOKUP(D255,VINCOMHCM!$C$1:$C$94,1,0)</f>
        <v>#N/A</v>
      </c>
      <c r="I255" s="7" t="e">
        <f>VLOOKUP(D255,VINCOMHANOI!$C$3:$C$348,1,0)</f>
        <v>#N/A</v>
      </c>
      <c r="J255" s="7" t="e">
        <f>VLOOKUP(D255,VINCOMKHAC!$D$2:$D$439,1,0)</f>
        <v>#N/A</v>
      </c>
      <c r="K255" s="7"/>
      <c r="L255" s="7">
        <v>0</v>
      </c>
      <c r="M255" s="7">
        <v>0</v>
      </c>
      <c r="N255" s="7">
        <v>66949742</v>
      </c>
    </row>
    <row r="256" spans="1:14" outlineLevel="1" x14ac:dyDescent="0.25">
      <c r="B256" s="9">
        <v>44388</v>
      </c>
      <c r="C256" s="10" t="s">
        <v>1694</v>
      </c>
      <c r="D256" s="10" t="s">
        <v>1039</v>
      </c>
      <c r="E256" s="10" t="s">
        <v>2415</v>
      </c>
      <c r="F256" s="9">
        <v>44448</v>
      </c>
      <c r="G256" s="7">
        <v>107942765</v>
      </c>
      <c r="H256" s="7" t="e">
        <f>VLOOKUP(D256,VINCOMHCM!$C$1:$C$94,1,0)</f>
        <v>#N/A</v>
      </c>
      <c r="I256" s="7" t="e">
        <f>VLOOKUP(D256,VINCOMHANOI!$C$3:$C$348,1,0)</f>
        <v>#N/A</v>
      </c>
      <c r="J256" s="7" t="e">
        <f>VLOOKUP(D256,VINCOMKHAC!$D$2:$D$439,1,0)</f>
        <v>#N/A</v>
      </c>
      <c r="K256" s="7"/>
      <c r="L256" s="7">
        <v>0</v>
      </c>
      <c r="M256" s="7">
        <v>0</v>
      </c>
      <c r="N256" s="7">
        <v>107942765</v>
      </c>
    </row>
    <row r="257" spans="1:14" outlineLevel="1" x14ac:dyDescent="0.25">
      <c r="B257" s="9">
        <v>44388</v>
      </c>
      <c r="C257" s="10" t="s">
        <v>2508</v>
      </c>
      <c r="D257" s="10" t="s">
        <v>356</v>
      </c>
      <c r="E257" s="10" t="s">
        <v>1507</v>
      </c>
      <c r="F257" s="9">
        <v>44448</v>
      </c>
      <c r="G257" s="7">
        <v>5281848</v>
      </c>
      <c r="H257" s="7" t="e">
        <f>VLOOKUP(D257,VINCOMHCM!$C$1:$C$94,1,0)</f>
        <v>#N/A</v>
      </c>
      <c r="I257" s="7" t="e">
        <f>VLOOKUP(D257,VINCOMHANOI!$C$3:$C$348,1,0)</f>
        <v>#N/A</v>
      </c>
      <c r="J257" s="7" t="e">
        <f>VLOOKUP(D257,VINCOMKHAC!$D$2:$D$439,1,0)</f>
        <v>#N/A</v>
      </c>
      <c r="K257" s="7"/>
      <c r="L257" s="7">
        <v>0</v>
      </c>
      <c r="M257" s="7">
        <v>0</v>
      </c>
      <c r="N257" s="7">
        <v>5281848</v>
      </c>
    </row>
    <row r="258" spans="1:14" outlineLevel="1" x14ac:dyDescent="0.25">
      <c r="B258" s="9">
        <v>44396</v>
      </c>
      <c r="C258" s="10" t="s">
        <v>772</v>
      </c>
      <c r="D258" s="10" t="s">
        <v>142</v>
      </c>
      <c r="E258" s="10" t="s">
        <v>1280</v>
      </c>
      <c r="F258" s="9">
        <v>44456</v>
      </c>
      <c r="G258" s="7">
        <v>79580372</v>
      </c>
      <c r="H258" s="7" t="e">
        <f>VLOOKUP(D258,VINCOMHCM!$C$1:$C$94,1,0)</f>
        <v>#N/A</v>
      </c>
      <c r="I258" s="7" t="e">
        <f>VLOOKUP(D258,VINCOMHANOI!$C$3:$C$348,1,0)</f>
        <v>#N/A</v>
      </c>
      <c r="J258" s="7" t="str">
        <f>VLOOKUP(D258,VINCOMKHAC!$D$2:$D$439,1,0)</f>
        <v>0005725</v>
      </c>
      <c r="K258" s="7">
        <f>IF(J258&lt;&gt;0,N258,0)</f>
        <v>79580372</v>
      </c>
      <c r="L258" s="7">
        <v>0</v>
      </c>
      <c r="M258" s="7">
        <v>0</v>
      </c>
      <c r="N258" s="7">
        <v>79580372</v>
      </c>
    </row>
    <row r="259" spans="1:14" outlineLevel="1" x14ac:dyDescent="0.25">
      <c r="B259" s="9">
        <v>44396</v>
      </c>
      <c r="C259" s="10" t="s">
        <v>392</v>
      </c>
      <c r="D259" s="10" t="s">
        <v>601</v>
      </c>
      <c r="E259" s="10" t="s">
        <v>650</v>
      </c>
      <c r="F259" s="9">
        <v>44456</v>
      </c>
      <c r="G259" s="7">
        <v>2226301</v>
      </c>
      <c r="H259" s="7" t="e">
        <f>VLOOKUP(D259,VINCOMHCM!$C$1:$C$94,1,0)</f>
        <v>#N/A</v>
      </c>
      <c r="I259" s="7" t="e">
        <f>VLOOKUP(D259,VINCOMHANOI!$C$3:$C$348,1,0)</f>
        <v>#N/A</v>
      </c>
      <c r="J259" s="7" t="str">
        <f>VLOOKUP(D259,VINCOMKHAC!$D$2:$D$439,1,0)</f>
        <v>0005727</v>
      </c>
      <c r="K259" s="7">
        <f>IF(J259&lt;&gt;0,N259,0)</f>
        <v>2226301</v>
      </c>
      <c r="L259" s="7">
        <v>0</v>
      </c>
      <c r="M259" s="7">
        <v>0</v>
      </c>
      <c r="N259" s="7">
        <v>2226301</v>
      </c>
    </row>
    <row r="260" spans="1:14" outlineLevel="1" x14ac:dyDescent="0.25">
      <c r="B260" s="9">
        <v>44405</v>
      </c>
      <c r="C260" s="10" t="s">
        <v>1195</v>
      </c>
      <c r="D260" s="10" t="s">
        <v>193</v>
      </c>
      <c r="E260" s="10" t="s">
        <v>2124</v>
      </c>
      <c r="F260" s="9">
        <v>44465</v>
      </c>
      <c r="G260" s="7">
        <v>71968518</v>
      </c>
      <c r="H260" s="7" t="e">
        <f>VLOOKUP(D260,VINCOMHCM!$C$1:$C$94,1,0)</f>
        <v>#N/A</v>
      </c>
      <c r="I260" s="7" t="e">
        <f>VLOOKUP(D260,VINCOMHANOI!$C$3:$C$348,1,0)</f>
        <v>#N/A</v>
      </c>
      <c r="J260" s="7" t="str">
        <f>VLOOKUP(D260,VINCOMKHAC!$D$2:$D$439,1,0)</f>
        <v>0006111</v>
      </c>
      <c r="K260" s="7">
        <f>IF(J260&lt;&gt;0,N260,0)</f>
        <v>71968518</v>
      </c>
      <c r="L260" s="7">
        <v>0</v>
      </c>
      <c r="M260" s="7">
        <v>0</v>
      </c>
      <c r="N260" s="7">
        <v>71968518</v>
      </c>
    </row>
    <row r="261" spans="1:14" outlineLevel="1" x14ac:dyDescent="0.25">
      <c r="B261" s="9">
        <v>44405</v>
      </c>
      <c r="C261" s="10" t="s">
        <v>1911</v>
      </c>
      <c r="D261" s="10" t="s">
        <v>309</v>
      </c>
      <c r="E261" s="10" t="s">
        <v>2549</v>
      </c>
      <c r="F261" s="9">
        <v>44465</v>
      </c>
      <c r="G261" s="7">
        <v>2029379</v>
      </c>
      <c r="H261" s="7" t="e">
        <f>VLOOKUP(D261,VINCOMHCM!$C$1:$C$94,1,0)</f>
        <v>#N/A</v>
      </c>
      <c r="I261" s="7" t="e">
        <f>VLOOKUP(D261,VINCOMHANOI!$C$3:$C$348,1,0)</f>
        <v>#N/A</v>
      </c>
      <c r="J261" s="7" t="str">
        <f>VLOOKUP(D261,VINCOMKHAC!$D$2:$D$439,1,0)</f>
        <v>0006112</v>
      </c>
      <c r="K261" s="7">
        <f>IF(J261&lt;&gt;0,N261,0)</f>
        <v>2029379</v>
      </c>
      <c r="L261" s="7">
        <v>0</v>
      </c>
      <c r="M261" s="7">
        <v>0</v>
      </c>
      <c r="N261" s="7">
        <v>2029379</v>
      </c>
    </row>
    <row r="262" spans="1:14" x14ac:dyDescent="0.25">
      <c r="A262" s="2" t="s">
        <v>217</v>
      </c>
      <c r="G262" s="6">
        <v>16289852</v>
      </c>
      <c r="H262" s="7" t="e">
        <f>VLOOKUP(D262,VINCOMHCM!$C$1:$C$94,1,0)</f>
        <v>#N/A</v>
      </c>
      <c r="I262" s="7" t="e">
        <f>VLOOKUP(D262,VINCOMHANOI!$C$3:$C$348,1,0)</f>
        <v>#N/A</v>
      </c>
      <c r="J262" s="7" t="e">
        <f>VLOOKUP(D262,VINCOMKHAC!$D$2:$D$439,1,0)</f>
        <v>#N/A</v>
      </c>
      <c r="K262" s="7"/>
      <c r="L262" s="6">
        <v>0</v>
      </c>
      <c r="M262" s="6">
        <v>0</v>
      </c>
      <c r="N262" s="6">
        <v>16289852</v>
      </c>
    </row>
    <row r="263" spans="1:14" outlineLevel="1" x14ac:dyDescent="0.25">
      <c r="B263" s="9">
        <v>44378</v>
      </c>
      <c r="C263" s="10" t="s">
        <v>2428</v>
      </c>
      <c r="D263" s="10" t="s">
        <v>2238</v>
      </c>
      <c r="E263" s="10" t="s">
        <v>845</v>
      </c>
      <c r="F263" s="9">
        <v>44438</v>
      </c>
      <c r="G263" s="7">
        <v>1093648</v>
      </c>
      <c r="H263" s="7" t="e">
        <f>VLOOKUP(D263,VINCOMHCM!$C$1:$C$94,1,0)</f>
        <v>#N/A</v>
      </c>
      <c r="I263" s="7" t="e">
        <f>VLOOKUP(D263,VINCOMHANOI!$C$3:$C$348,1,0)</f>
        <v>#N/A</v>
      </c>
      <c r="J263" s="7" t="e">
        <f>VLOOKUP(D263,VINCOMKHAC!$D$2:$D$439,1,0)</f>
        <v>#N/A</v>
      </c>
      <c r="K263" s="7"/>
      <c r="L263" s="7">
        <v>0</v>
      </c>
      <c r="M263" s="7">
        <v>0</v>
      </c>
      <c r="N263" s="7">
        <v>1093648</v>
      </c>
    </row>
    <row r="264" spans="1:14" outlineLevel="1" x14ac:dyDescent="0.25">
      <c r="B264" s="9">
        <v>44378</v>
      </c>
      <c r="C264" s="10" t="s">
        <v>229</v>
      </c>
      <c r="D264" s="10" t="s">
        <v>2166</v>
      </c>
      <c r="E264" s="10" t="s">
        <v>663</v>
      </c>
      <c r="F264" s="9">
        <v>44438</v>
      </c>
      <c r="G264" s="7">
        <v>1399420</v>
      </c>
      <c r="H264" s="7" t="e">
        <f>VLOOKUP(D264,VINCOMHCM!$C$1:$C$94,1,0)</f>
        <v>#N/A</v>
      </c>
      <c r="I264" s="7" t="e">
        <f>VLOOKUP(D264,VINCOMHANOI!$C$3:$C$348,1,0)</f>
        <v>#N/A</v>
      </c>
      <c r="J264" s="7" t="e">
        <f>VLOOKUP(D264,VINCOMKHAC!$D$2:$D$439,1,0)</f>
        <v>#N/A</v>
      </c>
      <c r="K264" s="7"/>
      <c r="L264" s="7">
        <v>0</v>
      </c>
      <c r="M264" s="7">
        <v>0</v>
      </c>
      <c r="N264" s="7">
        <v>1399420</v>
      </c>
    </row>
    <row r="265" spans="1:14" outlineLevel="1" x14ac:dyDescent="0.25">
      <c r="B265" s="9">
        <v>44378</v>
      </c>
      <c r="C265" s="10" t="s">
        <v>1678</v>
      </c>
      <c r="D265" s="10" t="s">
        <v>1108</v>
      </c>
      <c r="E265" s="10" t="s">
        <v>1199</v>
      </c>
      <c r="F265" s="9">
        <v>44438</v>
      </c>
      <c r="G265" s="7">
        <v>1192472</v>
      </c>
      <c r="H265" s="7" t="e">
        <f>VLOOKUP(D265,VINCOMHCM!$C$1:$C$94,1,0)</f>
        <v>#N/A</v>
      </c>
      <c r="I265" s="7" t="e">
        <f>VLOOKUP(D265,VINCOMHANOI!$C$3:$C$348,1,0)</f>
        <v>#N/A</v>
      </c>
      <c r="J265" s="7" t="e">
        <f>VLOOKUP(D265,VINCOMKHAC!$D$2:$D$439,1,0)</f>
        <v>#N/A</v>
      </c>
      <c r="K265" s="7"/>
      <c r="L265" s="7">
        <v>0</v>
      </c>
      <c r="M265" s="7">
        <v>0</v>
      </c>
      <c r="N265" s="7">
        <v>1192472</v>
      </c>
    </row>
    <row r="266" spans="1:14" outlineLevel="1" x14ac:dyDescent="0.25">
      <c r="B266" s="9">
        <v>44378</v>
      </c>
      <c r="C266" s="10" t="s">
        <v>1832</v>
      </c>
      <c r="D266" s="10" t="s">
        <v>225</v>
      </c>
      <c r="E266" s="10" t="s">
        <v>1391</v>
      </c>
      <c r="F266" s="9">
        <v>44438</v>
      </c>
      <c r="G266" s="7">
        <v>1418560</v>
      </c>
      <c r="H266" s="7" t="e">
        <f>VLOOKUP(D266,VINCOMHCM!$C$1:$C$94,1,0)</f>
        <v>#N/A</v>
      </c>
      <c r="I266" s="7" t="e">
        <f>VLOOKUP(D266,VINCOMHANOI!$C$3:$C$348,1,0)</f>
        <v>#N/A</v>
      </c>
      <c r="J266" s="7" t="e">
        <f>VLOOKUP(D266,VINCOMKHAC!$D$2:$D$439,1,0)</f>
        <v>#N/A</v>
      </c>
      <c r="K266" s="7"/>
      <c r="L266" s="7">
        <v>0</v>
      </c>
      <c r="M266" s="7">
        <v>0</v>
      </c>
      <c r="N266" s="7">
        <v>1418560</v>
      </c>
    </row>
    <row r="267" spans="1:14" outlineLevel="1" x14ac:dyDescent="0.25">
      <c r="B267" s="9">
        <v>44388</v>
      </c>
      <c r="C267" s="10" t="s">
        <v>970</v>
      </c>
      <c r="D267" s="10" t="s">
        <v>561</v>
      </c>
      <c r="E267" s="10" t="s">
        <v>1226</v>
      </c>
      <c r="F267" s="9">
        <v>44448</v>
      </c>
      <c r="G267" s="7">
        <v>1043588</v>
      </c>
      <c r="H267" s="7" t="e">
        <f>VLOOKUP(D267,VINCOMHCM!$C$1:$C$94,1,0)</f>
        <v>#N/A</v>
      </c>
      <c r="I267" s="7" t="e">
        <f>VLOOKUP(D267,VINCOMHANOI!$C$3:$C$348,1,0)</f>
        <v>#N/A</v>
      </c>
      <c r="J267" s="7" t="e">
        <f>VLOOKUP(D267,VINCOMKHAC!$D$2:$D$439,1,0)</f>
        <v>#N/A</v>
      </c>
      <c r="K267" s="7"/>
      <c r="L267" s="7">
        <v>0</v>
      </c>
      <c r="M267" s="7">
        <v>0</v>
      </c>
      <c r="N267" s="7">
        <v>1043588</v>
      </c>
    </row>
    <row r="268" spans="1:14" outlineLevel="1" x14ac:dyDescent="0.25">
      <c r="B268" s="9">
        <v>44388</v>
      </c>
      <c r="C268" s="10" t="s">
        <v>852</v>
      </c>
      <c r="D268" s="10" t="s">
        <v>2119</v>
      </c>
      <c r="E268" s="10" t="s">
        <v>2340</v>
      </c>
      <c r="F268" s="9">
        <v>44448</v>
      </c>
      <c r="G268" s="7">
        <v>1014690</v>
      </c>
      <c r="H268" s="7" t="e">
        <f>VLOOKUP(D268,VINCOMHCM!$C$1:$C$94,1,0)</f>
        <v>#N/A</v>
      </c>
      <c r="I268" s="7" t="e">
        <f>VLOOKUP(D268,VINCOMHANOI!$C$3:$C$348,1,0)</f>
        <v>#N/A</v>
      </c>
      <c r="J268" s="7" t="e">
        <f>VLOOKUP(D268,VINCOMKHAC!$D$2:$D$439,1,0)</f>
        <v>#N/A</v>
      </c>
      <c r="K268" s="7"/>
      <c r="L268" s="7">
        <v>0</v>
      </c>
      <c r="M268" s="7">
        <v>0</v>
      </c>
      <c r="N268" s="7">
        <v>1014690</v>
      </c>
    </row>
    <row r="269" spans="1:14" outlineLevel="1" x14ac:dyDescent="0.25">
      <c r="B269" s="9">
        <v>44388</v>
      </c>
      <c r="C269" s="10" t="s">
        <v>666</v>
      </c>
      <c r="D269" s="10" t="s">
        <v>998</v>
      </c>
      <c r="E269" s="10" t="s">
        <v>1350</v>
      </c>
      <c r="F269" s="9">
        <v>44448</v>
      </c>
      <c r="G269" s="7">
        <v>1408840</v>
      </c>
      <c r="H269" s="7" t="e">
        <f>VLOOKUP(D269,VINCOMHCM!$C$1:$C$94,1,0)</f>
        <v>#N/A</v>
      </c>
      <c r="I269" s="7" t="e">
        <f>VLOOKUP(D269,VINCOMHANOI!$C$3:$C$348,1,0)</f>
        <v>#N/A</v>
      </c>
      <c r="J269" s="7" t="e">
        <f>VLOOKUP(D269,VINCOMKHAC!$D$2:$D$439,1,0)</f>
        <v>#N/A</v>
      </c>
      <c r="K269" s="7"/>
      <c r="L269" s="7">
        <v>0</v>
      </c>
      <c r="M269" s="7">
        <v>0</v>
      </c>
      <c r="N269" s="7">
        <v>1408840</v>
      </c>
    </row>
    <row r="270" spans="1:14" outlineLevel="1" x14ac:dyDescent="0.25">
      <c r="B270" s="9">
        <v>44388</v>
      </c>
      <c r="C270" s="10" t="s">
        <v>507</v>
      </c>
      <c r="D270" s="10" t="s">
        <v>1796</v>
      </c>
      <c r="E270" s="10" t="s">
        <v>1088</v>
      </c>
      <c r="F270" s="9">
        <v>44448</v>
      </c>
      <c r="G270" s="7">
        <v>608814</v>
      </c>
      <c r="H270" s="7" t="e">
        <f>VLOOKUP(D270,VINCOMHCM!$C$1:$C$94,1,0)</f>
        <v>#N/A</v>
      </c>
      <c r="I270" s="7" t="e">
        <f>VLOOKUP(D270,VINCOMHANOI!$C$3:$C$348,1,0)</f>
        <v>#N/A</v>
      </c>
      <c r="J270" s="7" t="e">
        <f>VLOOKUP(D270,VINCOMKHAC!$D$2:$D$439,1,0)</f>
        <v>#N/A</v>
      </c>
      <c r="K270" s="7"/>
      <c r="L270" s="7">
        <v>0</v>
      </c>
      <c r="M270" s="7">
        <v>0</v>
      </c>
      <c r="N270" s="7">
        <v>608814</v>
      </c>
    </row>
    <row r="271" spans="1:14" outlineLevel="1" x14ac:dyDescent="0.25">
      <c r="B271" s="9">
        <v>44388</v>
      </c>
      <c r="C271" s="10" t="s">
        <v>1646</v>
      </c>
      <c r="D271" s="10" t="s">
        <v>1320</v>
      </c>
      <c r="E271" s="10" t="s">
        <v>1460</v>
      </c>
      <c r="F271" s="9">
        <v>44448</v>
      </c>
      <c r="G271" s="7">
        <v>1042862</v>
      </c>
      <c r="H271" s="7" t="e">
        <f>VLOOKUP(D271,VINCOMHCM!$C$1:$C$94,1,0)</f>
        <v>#N/A</v>
      </c>
      <c r="I271" s="7" t="e">
        <f>VLOOKUP(D271,VINCOMHANOI!$C$3:$C$348,1,0)</f>
        <v>#N/A</v>
      </c>
      <c r="J271" s="7" t="e">
        <f>VLOOKUP(D271,VINCOMKHAC!$D$2:$D$439,1,0)</f>
        <v>#N/A</v>
      </c>
      <c r="K271" s="7"/>
      <c r="L271" s="7">
        <v>0</v>
      </c>
      <c r="M271" s="7">
        <v>0</v>
      </c>
      <c r="N271" s="7">
        <v>1042862</v>
      </c>
    </row>
    <row r="272" spans="1:14" outlineLevel="1" x14ac:dyDescent="0.25">
      <c r="B272" s="9">
        <v>44388</v>
      </c>
      <c r="C272" s="10" t="s">
        <v>478</v>
      </c>
      <c r="D272" s="10" t="s">
        <v>262</v>
      </c>
      <c r="E272" s="10" t="s">
        <v>784</v>
      </c>
      <c r="F272" s="9">
        <v>44448</v>
      </c>
      <c r="G272" s="7">
        <v>1901389</v>
      </c>
      <c r="H272" s="7" t="e">
        <f>VLOOKUP(D272,VINCOMHCM!$C$1:$C$94,1,0)</f>
        <v>#N/A</v>
      </c>
      <c r="I272" s="7" t="e">
        <f>VLOOKUP(D272,VINCOMHANOI!$C$3:$C$348,1,0)</f>
        <v>#N/A</v>
      </c>
      <c r="J272" s="7" t="e">
        <f>VLOOKUP(D272,VINCOMKHAC!$D$2:$D$439,1,0)</f>
        <v>#N/A</v>
      </c>
      <c r="K272" s="7"/>
      <c r="L272" s="7">
        <v>0</v>
      </c>
      <c r="M272" s="7">
        <v>0</v>
      </c>
      <c r="N272" s="7">
        <v>1901389</v>
      </c>
    </row>
    <row r="273" spans="1:14" outlineLevel="1" x14ac:dyDescent="0.25">
      <c r="B273" s="9">
        <v>44388</v>
      </c>
      <c r="C273" s="10" t="s">
        <v>477</v>
      </c>
      <c r="D273" s="10" t="s">
        <v>1167</v>
      </c>
      <c r="E273" s="10" t="s">
        <v>576</v>
      </c>
      <c r="F273" s="9">
        <v>44448</v>
      </c>
      <c r="G273" s="7">
        <v>1369649</v>
      </c>
      <c r="H273" s="7" t="e">
        <f>VLOOKUP(D273,VINCOMHCM!$C$1:$C$94,1,0)</f>
        <v>#N/A</v>
      </c>
      <c r="I273" s="7" t="e">
        <f>VLOOKUP(D273,VINCOMHANOI!$C$3:$C$348,1,0)</f>
        <v>#N/A</v>
      </c>
      <c r="J273" s="7" t="e">
        <f>VLOOKUP(D273,VINCOMKHAC!$D$2:$D$439,1,0)</f>
        <v>#N/A</v>
      </c>
      <c r="K273" s="7"/>
      <c r="L273" s="7">
        <v>0</v>
      </c>
      <c r="M273" s="7">
        <v>0</v>
      </c>
      <c r="N273" s="7">
        <v>1369649</v>
      </c>
    </row>
    <row r="274" spans="1:14" outlineLevel="1" x14ac:dyDescent="0.25">
      <c r="B274" s="9">
        <v>44396</v>
      </c>
      <c r="C274" s="10" t="s">
        <v>2645</v>
      </c>
      <c r="D274" s="10" t="s">
        <v>1207</v>
      </c>
      <c r="E274" s="10" t="s">
        <v>235</v>
      </c>
      <c r="F274" s="9">
        <v>44456</v>
      </c>
      <c r="G274" s="7">
        <v>2795920</v>
      </c>
      <c r="H274" s="7" t="e">
        <f>VLOOKUP(D274,VINCOMHCM!$C$1:$C$94,1,0)</f>
        <v>#N/A</v>
      </c>
      <c r="I274" s="7" t="e">
        <f>VLOOKUP(D274,VINCOMHANOI!$C$3:$C$348,1,0)</f>
        <v>#N/A</v>
      </c>
      <c r="J274" s="7" t="str">
        <f>VLOOKUP(D274,VINCOMKHAC!$D$2:$D$439,1,0)</f>
        <v>0005732</v>
      </c>
      <c r="K274" s="7">
        <f>IF(J274&lt;&gt;0,N274,0)</f>
        <v>2795920</v>
      </c>
      <c r="L274" s="7">
        <v>0</v>
      </c>
      <c r="M274" s="7">
        <v>0</v>
      </c>
      <c r="N274" s="7">
        <v>2795920</v>
      </c>
    </row>
    <row r="275" spans="1:14" x14ac:dyDescent="0.25">
      <c r="A275" s="2" t="s">
        <v>1659</v>
      </c>
      <c r="G275" s="6">
        <v>85660171</v>
      </c>
      <c r="H275" s="7" t="e">
        <f>VLOOKUP(D275,VINCOMHCM!$C$1:$C$94,1,0)</f>
        <v>#N/A</v>
      </c>
      <c r="I275" s="7" t="e">
        <f>VLOOKUP(D275,VINCOMHANOI!$C$3:$C$348,1,0)</f>
        <v>#N/A</v>
      </c>
      <c r="J275" s="7" t="e">
        <f>VLOOKUP(D275,VINCOMKHAC!$D$2:$D$439,1,0)</f>
        <v>#N/A</v>
      </c>
      <c r="K275" s="7"/>
      <c r="L275" s="6">
        <v>0</v>
      </c>
      <c r="M275" s="6">
        <v>0</v>
      </c>
      <c r="N275" s="6">
        <v>85660171</v>
      </c>
    </row>
    <row r="276" spans="1:14" outlineLevel="1" x14ac:dyDescent="0.25">
      <c r="B276" s="9">
        <v>44378</v>
      </c>
      <c r="C276" s="10" t="s">
        <v>269</v>
      </c>
      <c r="D276" s="10" t="s">
        <v>223</v>
      </c>
      <c r="E276" s="10" t="s">
        <v>967</v>
      </c>
      <c r="F276" s="9">
        <v>44438</v>
      </c>
      <c r="G276" s="7">
        <v>3227545</v>
      </c>
      <c r="H276" s="7" t="e">
        <f>VLOOKUP(D276,VINCOMHCM!$C$1:$C$94,1,0)</f>
        <v>#N/A</v>
      </c>
      <c r="I276" s="7" t="e">
        <f>VLOOKUP(D276,VINCOMHANOI!$C$3:$C$348,1,0)</f>
        <v>#N/A</v>
      </c>
      <c r="J276" s="7" t="e">
        <f>VLOOKUP(D276,VINCOMKHAC!$D$2:$D$439,1,0)</f>
        <v>#N/A</v>
      </c>
      <c r="K276" s="7"/>
      <c r="L276" s="7">
        <v>0</v>
      </c>
      <c r="M276" s="7">
        <v>0</v>
      </c>
      <c r="N276" s="7">
        <v>3227545</v>
      </c>
    </row>
    <row r="277" spans="1:14" outlineLevel="1" x14ac:dyDescent="0.25">
      <c r="B277" s="9">
        <v>44378</v>
      </c>
      <c r="C277" s="10" t="s">
        <v>2536</v>
      </c>
      <c r="D277" s="10" t="s">
        <v>2634</v>
      </c>
      <c r="E277" s="10" t="s">
        <v>1653</v>
      </c>
      <c r="F277" s="9">
        <v>44438</v>
      </c>
      <c r="G277" s="7">
        <v>5980912</v>
      </c>
      <c r="H277" s="7" t="e">
        <f>VLOOKUP(D277,VINCOMHCM!$C$1:$C$94,1,0)</f>
        <v>#N/A</v>
      </c>
      <c r="I277" s="7" t="e">
        <f>VLOOKUP(D277,VINCOMHANOI!$C$3:$C$348,1,0)</f>
        <v>#N/A</v>
      </c>
      <c r="J277" s="7" t="e">
        <f>VLOOKUP(D277,VINCOMKHAC!$D$2:$D$439,1,0)</f>
        <v>#N/A</v>
      </c>
      <c r="K277" s="7"/>
      <c r="L277" s="7">
        <v>0</v>
      </c>
      <c r="M277" s="7">
        <v>0</v>
      </c>
      <c r="N277" s="7">
        <v>5980912</v>
      </c>
    </row>
    <row r="278" spans="1:14" outlineLevel="1" x14ac:dyDescent="0.25">
      <c r="B278" s="9">
        <v>44379</v>
      </c>
      <c r="C278" s="10" t="s">
        <v>480</v>
      </c>
      <c r="D278" s="10" t="s">
        <v>2207</v>
      </c>
      <c r="E278" s="10" t="s">
        <v>2133</v>
      </c>
      <c r="F278" s="9">
        <v>44439</v>
      </c>
      <c r="G278" s="7">
        <v>71789446</v>
      </c>
      <c r="H278" s="7" t="e">
        <f>VLOOKUP(D278,VINCOMHCM!$C$1:$C$94,1,0)</f>
        <v>#N/A</v>
      </c>
      <c r="I278" s="7" t="e">
        <f>VLOOKUP(D278,VINCOMHANOI!$C$3:$C$348,1,0)</f>
        <v>#N/A</v>
      </c>
      <c r="J278" s="7" t="e">
        <f>VLOOKUP(D278,VINCOMKHAC!$D$2:$D$439,1,0)</f>
        <v>#N/A</v>
      </c>
      <c r="K278" s="7"/>
      <c r="L278" s="7">
        <v>0</v>
      </c>
      <c r="M278" s="7">
        <v>0</v>
      </c>
      <c r="N278" s="7">
        <v>71789446</v>
      </c>
    </row>
    <row r="279" spans="1:14" outlineLevel="1" x14ac:dyDescent="0.25">
      <c r="B279" s="9">
        <v>44389</v>
      </c>
      <c r="C279" s="10" t="s">
        <v>1654</v>
      </c>
      <c r="D279" s="10" t="s">
        <v>1211</v>
      </c>
      <c r="E279" s="10" t="s">
        <v>2607</v>
      </c>
      <c r="F279" s="9">
        <v>44449</v>
      </c>
      <c r="G279" s="7">
        <v>1087532</v>
      </c>
      <c r="H279" s="7" t="e">
        <f>VLOOKUP(D279,VINCOMHCM!$C$1:$C$94,1,0)</f>
        <v>#N/A</v>
      </c>
      <c r="I279" s="7" t="e">
        <f>VLOOKUP(D279,VINCOMHANOI!$C$3:$C$348,1,0)</f>
        <v>#N/A</v>
      </c>
      <c r="J279" s="7" t="e">
        <f>VLOOKUP(D279,VINCOMKHAC!$D$2:$D$439,1,0)</f>
        <v>#N/A</v>
      </c>
      <c r="K279" s="7"/>
      <c r="L279" s="7">
        <v>0</v>
      </c>
      <c r="M279" s="7">
        <v>0</v>
      </c>
      <c r="N279" s="7">
        <v>1087532</v>
      </c>
    </row>
    <row r="280" spans="1:14" outlineLevel="1" x14ac:dyDescent="0.25">
      <c r="B280" s="9">
        <v>44389</v>
      </c>
      <c r="C280" s="10" t="s">
        <v>1684</v>
      </c>
      <c r="D280" s="10" t="s">
        <v>20</v>
      </c>
      <c r="E280" s="10" t="s">
        <v>203</v>
      </c>
      <c r="F280" s="9">
        <v>44449</v>
      </c>
      <c r="G280" s="7">
        <v>1702272</v>
      </c>
      <c r="H280" s="7" t="e">
        <f>VLOOKUP(D280,VINCOMHCM!$C$1:$C$94,1,0)</f>
        <v>#N/A</v>
      </c>
      <c r="I280" s="7" t="e">
        <f>VLOOKUP(D280,VINCOMHANOI!$C$3:$C$348,1,0)</f>
        <v>#N/A</v>
      </c>
      <c r="J280" s="7" t="e">
        <f>VLOOKUP(D280,VINCOMKHAC!$D$2:$D$439,1,0)</f>
        <v>#N/A</v>
      </c>
      <c r="K280" s="7"/>
      <c r="L280" s="7">
        <v>0</v>
      </c>
      <c r="M280" s="7">
        <v>0</v>
      </c>
      <c r="N280" s="7">
        <v>1702272</v>
      </c>
    </row>
    <row r="281" spans="1:14" outlineLevel="1" x14ac:dyDescent="0.25">
      <c r="B281" s="9">
        <v>44389</v>
      </c>
      <c r="C281" s="10" t="s">
        <v>1306</v>
      </c>
      <c r="D281" s="10" t="s">
        <v>825</v>
      </c>
      <c r="E281" s="10" t="s">
        <v>424</v>
      </c>
      <c r="F281" s="9">
        <v>44449</v>
      </c>
      <c r="G281" s="7">
        <v>1872464</v>
      </c>
      <c r="H281" s="7" t="e">
        <f>VLOOKUP(D281,VINCOMHCM!$C$1:$C$94,1,0)</f>
        <v>#N/A</v>
      </c>
      <c r="I281" s="7" t="e">
        <f>VLOOKUP(D281,VINCOMHANOI!$C$3:$C$348,1,0)</f>
        <v>#N/A</v>
      </c>
      <c r="J281" s="7" t="e">
        <f>VLOOKUP(D281,VINCOMKHAC!$D$2:$D$439,1,0)</f>
        <v>#N/A</v>
      </c>
      <c r="K281" s="7"/>
      <c r="L281" s="7">
        <v>0</v>
      </c>
      <c r="M281" s="7">
        <v>0</v>
      </c>
      <c r="N281" s="7">
        <v>1872464</v>
      </c>
    </row>
    <row r="282" spans="1:14" x14ac:dyDescent="0.25">
      <c r="A282" s="2" t="s">
        <v>1616</v>
      </c>
      <c r="G282" s="6">
        <v>8489263</v>
      </c>
      <c r="H282" s="7" t="e">
        <f>VLOOKUP(D282,VINCOMHCM!$C$1:$C$94,1,0)</f>
        <v>#N/A</v>
      </c>
      <c r="I282" s="7" t="e">
        <f>VLOOKUP(D282,VINCOMHANOI!$C$3:$C$348,1,0)</f>
        <v>#N/A</v>
      </c>
      <c r="J282" s="7" t="e">
        <f>VLOOKUP(D282,VINCOMKHAC!$D$2:$D$439,1,0)</f>
        <v>#N/A</v>
      </c>
      <c r="K282" s="7"/>
      <c r="L282" s="6">
        <v>0</v>
      </c>
      <c r="M282" s="6">
        <v>0</v>
      </c>
      <c r="N282" s="6">
        <v>8489263</v>
      </c>
    </row>
    <row r="283" spans="1:14" outlineLevel="1" x14ac:dyDescent="0.25">
      <c r="B283" s="9">
        <v>44378</v>
      </c>
      <c r="C283" s="10" t="s">
        <v>1487</v>
      </c>
      <c r="D283" s="10" t="s">
        <v>1549</v>
      </c>
      <c r="E283" s="10" t="s">
        <v>0</v>
      </c>
      <c r="F283" s="9">
        <v>44438</v>
      </c>
      <c r="G283" s="7">
        <v>1640975</v>
      </c>
      <c r="H283" s="7" t="e">
        <f>VLOOKUP(D283,VINCOMHCM!$C$1:$C$94,1,0)</f>
        <v>#N/A</v>
      </c>
      <c r="I283" s="7" t="e">
        <f>VLOOKUP(D283,VINCOMHANOI!$C$3:$C$348,1,0)</f>
        <v>#N/A</v>
      </c>
      <c r="J283" s="7" t="e">
        <f>VLOOKUP(D283,VINCOMKHAC!$D$2:$D$439,1,0)</f>
        <v>#N/A</v>
      </c>
      <c r="K283" s="7"/>
      <c r="L283" s="7">
        <v>0</v>
      </c>
      <c r="M283" s="7">
        <v>0</v>
      </c>
      <c r="N283" s="7">
        <v>1640975</v>
      </c>
    </row>
    <row r="284" spans="1:14" outlineLevel="1" x14ac:dyDescent="0.25">
      <c r="B284" s="9">
        <v>44388</v>
      </c>
      <c r="C284" s="10" t="s">
        <v>553</v>
      </c>
      <c r="D284" s="10" t="s">
        <v>1583</v>
      </c>
      <c r="E284" s="10" t="s">
        <v>1342</v>
      </c>
      <c r="F284" s="9">
        <v>44448</v>
      </c>
      <c r="G284" s="7">
        <v>1761712</v>
      </c>
      <c r="H284" s="7" t="e">
        <f>VLOOKUP(D284,VINCOMHCM!$C$1:$C$94,1,0)</f>
        <v>#N/A</v>
      </c>
      <c r="I284" s="7" t="e">
        <f>VLOOKUP(D284,VINCOMHANOI!$C$3:$C$348,1,0)</f>
        <v>#N/A</v>
      </c>
      <c r="J284" s="7" t="e">
        <f>VLOOKUP(D284,VINCOMKHAC!$D$2:$D$439,1,0)</f>
        <v>#N/A</v>
      </c>
      <c r="K284" s="7"/>
      <c r="L284" s="7">
        <v>0</v>
      </c>
      <c r="M284" s="7">
        <v>0</v>
      </c>
      <c r="N284" s="7">
        <v>1761712</v>
      </c>
    </row>
    <row r="285" spans="1:14" outlineLevel="1" x14ac:dyDescent="0.25">
      <c r="B285" s="9">
        <v>44388</v>
      </c>
      <c r="C285" s="10" t="s">
        <v>14</v>
      </c>
      <c r="D285" s="10" t="s">
        <v>1514</v>
      </c>
      <c r="E285" s="10" t="s">
        <v>2655</v>
      </c>
      <c r="F285" s="9">
        <v>44448</v>
      </c>
      <c r="G285" s="7">
        <v>943661</v>
      </c>
      <c r="H285" s="7" t="e">
        <f>VLOOKUP(D285,VINCOMHCM!$C$1:$C$94,1,0)</f>
        <v>#N/A</v>
      </c>
      <c r="I285" s="7" t="e">
        <f>VLOOKUP(D285,VINCOMHANOI!$C$3:$C$348,1,0)</f>
        <v>#N/A</v>
      </c>
      <c r="J285" s="7" t="e">
        <f>VLOOKUP(D285,VINCOMKHAC!$D$2:$D$439,1,0)</f>
        <v>#N/A</v>
      </c>
      <c r="K285" s="7"/>
      <c r="L285" s="7">
        <v>0</v>
      </c>
      <c r="M285" s="7">
        <v>0</v>
      </c>
      <c r="N285" s="7">
        <v>943661</v>
      </c>
    </row>
    <row r="286" spans="1:14" outlineLevel="1" x14ac:dyDescent="0.25">
      <c r="B286" s="9">
        <v>44396</v>
      </c>
      <c r="C286" s="10" t="s">
        <v>1176</v>
      </c>
      <c r="D286" s="10" t="s">
        <v>15</v>
      </c>
      <c r="E286" s="10" t="s">
        <v>1477</v>
      </c>
      <c r="F286" s="9">
        <v>44456</v>
      </c>
      <c r="G286" s="7">
        <v>1455939</v>
      </c>
      <c r="H286" s="7" t="e">
        <f>VLOOKUP(D286,VINCOMHCM!$C$1:$C$94,1,0)</f>
        <v>#N/A</v>
      </c>
      <c r="I286" s="7" t="e">
        <f>VLOOKUP(D286,VINCOMHANOI!$C$3:$C$348,1,0)</f>
        <v>#N/A</v>
      </c>
      <c r="J286" s="7" t="str">
        <f>VLOOKUP(D286,VINCOMKHAC!$D$2:$D$439,1,0)</f>
        <v>0005734</v>
      </c>
      <c r="K286" s="7">
        <f>IF(J286&lt;&gt;0,N286,0)</f>
        <v>1455939</v>
      </c>
      <c r="L286" s="7">
        <v>0</v>
      </c>
      <c r="M286" s="7">
        <v>0</v>
      </c>
      <c r="N286" s="7">
        <v>1455939</v>
      </c>
    </row>
    <row r="287" spans="1:14" outlineLevel="1" x14ac:dyDescent="0.25">
      <c r="B287" s="9">
        <v>44396</v>
      </c>
      <c r="C287" s="10" t="s">
        <v>2399</v>
      </c>
      <c r="D287" s="10" t="s">
        <v>1844</v>
      </c>
      <c r="E287" s="10" t="s">
        <v>240</v>
      </c>
      <c r="F287" s="9">
        <v>44456</v>
      </c>
      <c r="G287" s="7">
        <v>2686976</v>
      </c>
      <c r="H287" s="7" t="e">
        <f>VLOOKUP(D287,VINCOMHCM!$C$1:$C$94,1,0)</f>
        <v>#N/A</v>
      </c>
      <c r="I287" s="7" t="e">
        <f>VLOOKUP(D287,VINCOMHANOI!$C$3:$C$348,1,0)</f>
        <v>#N/A</v>
      </c>
      <c r="J287" s="7" t="str">
        <f>VLOOKUP(D287,VINCOMKHAC!$D$2:$D$439,1,0)</f>
        <v>0005741</v>
      </c>
      <c r="K287" s="7">
        <f>IF(J287&lt;&gt;0,N287,0)</f>
        <v>2686976</v>
      </c>
      <c r="L287" s="7">
        <v>0</v>
      </c>
      <c r="M287" s="7">
        <v>0</v>
      </c>
      <c r="N287" s="7">
        <v>2686976</v>
      </c>
    </row>
    <row r="288" spans="1:14" x14ac:dyDescent="0.25">
      <c r="A288" s="2" t="s">
        <v>1629</v>
      </c>
      <c r="G288" s="6">
        <v>31089587</v>
      </c>
      <c r="H288" s="7" t="e">
        <f>VLOOKUP(D288,VINCOMHCM!$C$1:$C$94,1,0)</f>
        <v>#N/A</v>
      </c>
      <c r="I288" s="7" t="e">
        <f>VLOOKUP(D288,VINCOMHANOI!$C$3:$C$348,1,0)</f>
        <v>#N/A</v>
      </c>
      <c r="J288" s="7" t="e">
        <f>VLOOKUP(D288,VINCOMKHAC!$D$2:$D$439,1,0)</f>
        <v>#N/A</v>
      </c>
      <c r="K288" s="7"/>
      <c r="L288" s="6">
        <v>0</v>
      </c>
      <c r="M288" s="6">
        <v>0</v>
      </c>
      <c r="N288" s="6">
        <v>31089587</v>
      </c>
    </row>
    <row r="289" spans="1:14" outlineLevel="1" x14ac:dyDescent="0.25">
      <c r="B289" s="9">
        <v>44380</v>
      </c>
      <c r="C289" s="10" t="s">
        <v>1497</v>
      </c>
      <c r="D289" s="10" t="s">
        <v>608</v>
      </c>
      <c r="E289" s="10" t="s">
        <v>979</v>
      </c>
      <c r="F289" s="9">
        <v>44440</v>
      </c>
      <c r="G289" s="7">
        <v>10625979</v>
      </c>
      <c r="H289" s="7" t="e">
        <f>VLOOKUP(D289,VINCOMHCM!$C$1:$C$94,1,0)</f>
        <v>#N/A</v>
      </c>
      <c r="I289" s="7" t="e">
        <f>VLOOKUP(D289,VINCOMHANOI!$C$3:$C$348,1,0)</f>
        <v>#N/A</v>
      </c>
      <c r="J289" s="7" t="e">
        <f>VLOOKUP(D289,VINCOMKHAC!$D$2:$D$439,1,0)</f>
        <v>#N/A</v>
      </c>
      <c r="K289" s="7"/>
      <c r="L289" s="7">
        <v>0</v>
      </c>
      <c r="M289" s="7">
        <v>0</v>
      </c>
      <c r="N289" s="7">
        <v>10625979</v>
      </c>
    </row>
    <row r="290" spans="1:14" outlineLevel="1" x14ac:dyDescent="0.25">
      <c r="B290" s="9">
        <v>44388</v>
      </c>
      <c r="C290" s="10" t="s">
        <v>2072</v>
      </c>
      <c r="D290" s="10" t="s">
        <v>1720</v>
      </c>
      <c r="E290" s="10" t="s">
        <v>275</v>
      </c>
      <c r="F290" s="9">
        <v>44448</v>
      </c>
      <c r="G290" s="7">
        <v>9936483</v>
      </c>
      <c r="H290" s="7" t="e">
        <f>VLOOKUP(D290,VINCOMHCM!$C$1:$C$94,1,0)</f>
        <v>#N/A</v>
      </c>
      <c r="I290" s="7" t="e">
        <f>VLOOKUP(D290,VINCOMHANOI!$C$3:$C$348,1,0)</f>
        <v>#N/A</v>
      </c>
      <c r="J290" s="7" t="e">
        <f>VLOOKUP(D290,VINCOMKHAC!$D$2:$D$439,1,0)</f>
        <v>#N/A</v>
      </c>
      <c r="K290" s="7"/>
      <c r="L290" s="7">
        <v>0</v>
      </c>
      <c r="M290" s="7">
        <v>0</v>
      </c>
      <c r="N290" s="7">
        <v>9936483</v>
      </c>
    </row>
    <row r="291" spans="1:14" outlineLevel="1" x14ac:dyDescent="0.25">
      <c r="B291" s="9">
        <v>44396</v>
      </c>
      <c r="C291" s="10" t="s">
        <v>969</v>
      </c>
      <c r="D291" s="10" t="s">
        <v>1000</v>
      </c>
      <c r="E291" s="10" t="s">
        <v>1273</v>
      </c>
      <c r="F291" s="9">
        <v>44456</v>
      </c>
      <c r="G291" s="7">
        <v>1438822</v>
      </c>
      <c r="H291" s="7" t="e">
        <f>VLOOKUP(D291,VINCOMHCM!$C$1:$C$94,1,0)</f>
        <v>#N/A</v>
      </c>
      <c r="I291" s="7" t="e">
        <f>VLOOKUP(D291,VINCOMHANOI!$C$3:$C$348,1,0)</f>
        <v>#N/A</v>
      </c>
      <c r="J291" s="7" t="str">
        <f>VLOOKUP(D291,VINCOMKHAC!$D$2:$D$439,1,0)</f>
        <v>0005726</v>
      </c>
      <c r="K291" s="7">
        <f>IF(J291&lt;&gt;0,N291,0)</f>
        <v>1438822</v>
      </c>
      <c r="L291" s="7">
        <v>0</v>
      </c>
      <c r="M291" s="7">
        <v>0</v>
      </c>
      <c r="N291" s="7">
        <v>1438822</v>
      </c>
    </row>
    <row r="292" spans="1:14" outlineLevel="1" x14ac:dyDescent="0.25">
      <c r="B292" s="9">
        <v>44396</v>
      </c>
      <c r="C292" s="10" t="s">
        <v>1004</v>
      </c>
      <c r="D292" s="10" t="s">
        <v>2351</v>
      </c>
      <c r="E292" s="10" t="s">
        <v>1784</v>
      </c>
      <c r="F292" s="9">
        <v>44456</v>
      </c>
      <c r="G292" s="7">
        <v>3724050</v>
      </c>
      <c r="H292" s="7" t="e">
        <f>VLOOKUP(D292,VINCOMHCM!$C$1:$C$94,1,0)</f>
        <v>#N/A</v>
      </c>
      <c r="I292" s="7" t="e">
        <f>VLOOKUP(D292,VINCOMHANOI!$C$3:$C$348,1,0)</f>
        <v>#N/A</v>
      </c>
      <c r="J292" s="7" t="str">
        <f>VLOOKUP(D292,VINCOMKHAC!$D$2:$D$439,1,0)</f>
        <v>0005729</v>
      </c>
      <c r="K292" s="7">
        <f>IF(J292&lt;&gt;0,N292,0)</f>
        <v>3724050</v>
      </c>
      <c r="L292" s="7">
        <v>0</v>
      </c>
      <c r="M292" s="7">
        <v>0</v>
      </c>
      <c r="N292" s="7">
        <v>3724050</v>
      </c>
    </row>
    <row r="293" spans="1:14" outlineLevel="1" x14ac:dyDescent="0.25">
      <c r="B293" s="9">
        <v>44405</v>
      </c>
      <c r="C293" s="10" t="s">
        <v>186</v>
      </c>
      <c r="D293" s="10" t="s">
        <v>422</v>
      </c>
      <c r="E293" s="10" t="s">
        <v>810</v>
      </c>
      <c r="F293" s="9">
        <v>44465</v>
      </c>
      <c r="G293" s="7">
        <v>5364253</v>
      </c>
      <c r="H293" s="7" t="e">
        <f>VLOOKUP(D293,VINCOMHCM!$C$1:$C$94,1,0)</f>
        <v>#N/A</v>
      </c>
      <c r="I293" s="7" t="e">
        <f>VLOOKUP(D293,VINCOMHANOI!$C$3:$C$348,1,0)</f>
        <v>#N/A</v>
      </c>
      <c r="J293" s="7" t="str">
        <f>VLOOKUP(D293,VINCOMKHAC!$D$2:$D$439,1,0)</f>
        <v>0006116</v>
      </c>
      <c r="K293" s="7">
        <f>IF(J293&lt;&gt;0,N293,0)</f>
        <v>5364253</v>
      </c>
      <c r="L293" s="7">
        <v>0</v>
      </c>
      <c r="M293" s="7">
        <v>0</v>
      </c>
      <c r="N293" s="7">
        <v>5364253</v>
      </c>
    </row>
    <row r="294" spans="1:14" x14ac:dyDescent="0.25">
      <c r="A294" s="2" t="s">
        <v>1919</v>
      </c>
      <c r="G294" s="6">
        <v>55201203</v>
      </c>
      <c r="H294" s="7" t="e">
        <f>VLOOKUP(D294,VINCOMHCM!$C$1:$C$94,1,0)</f>
        <v>#N/A</v>
      </c>
      <c r="I294" s="7" t="e">
        <f>VLOOKUP(D294,VINCOMHANOI!$C$3:$C$348,1,0)</f>
        <v>#N/A</v>
      </c>
      <c r="J294" s="7" t="e">
        <f>VLOOKUP(D294,VINCOMKHAC!$D$2:$D$439,1,0)</f>
        <v>#N/A</v>
      </c>
      <c r="K294" s="7"/>
      <c r="L294" s="6">
        <v>0</v>
      </c>
      <c r="M294" s="6">
        <v>0</v>
      </c>
      <c r="N294" s="6">
        <v>55201203</v>
      </c>
    </row>
    <row r="295" spans="1:14" outlineLevel="1" x14ac:dyDescent="0.25">
      <c r="B295" s="9">
        <v>44386</v>
      </c>
      <c r="C295" s="10" t="s">
        <v>2016</v>
      </c>
      <c r="D295" s="10" t="s">
        <v>900</v>
      </c>
      <c r="E295" s="10" t="s">
        <v>2263</v>
      </c>
      <c r="F295" s="9">
        <v>44446</v>
      </c>
      <c r="G295" s="7">
        <v>5034359</v>
      </c>
      <c r="H295" s="7" t="e">
        <f>VLOOKUP(D295,VINCOMHCM!$C$1:$C$94,1,0)</f>
        <v>#N/A</v>
      </c>
      <c r="I295" s="7" t="e">
        <f>VLOOKUP(D295,VINCOMHANOI!$C$3:$C$348,1,0)</f>
        <v>#N/A</v>
      </c>
      <c r="J295" s="7" t="e">
        <f>VLOOKUP(D295,VINCOMKHAC!$D$2:$D$439,1,0)</f>
        <v>#N/A</v>
      </c>
      <c r="K295" s="7"/>
      <c r="L295" s="7">
        <v>0</v>
      </c>
      <c r="M295" s="7">
        <v>0</v>
      </c>
      <c r="N295" s="7">
        <v>5034359</v>
      </c>
    </row>
    <row r="296" spans="1:14" outlineLevel="1" x14ac:dyDescent="0.25">
      <c r="B296" s="9">
        <v>44386</v>
      </c>
      <c r="C296" s="10" t="s">
        <v>811</v>
      </c>
      <c r="D296" s="10" t="s">
        <v>2376</v>
      </c>
      <c r="E296" s="10" t="s">
        <v>2466</v>
      </c>
      <c r="F296" s="9">
        <v>44446</v>
      </c>
      <c r="G296" s="7">
        <v>2750425</v>
      </c>
      <c r="H296" s="7" t="e">
        <f>VLOOKUP(D296,VINCOMHCM!$C$1:$C$94,1,0)</f>
        <v>#N/A</v>
      </c>
      <c r="I296" s="7" t="e">
        <f>VLOOKUP(D296,VINCOMHANOI!$C$3:$C$348,1,0)</f>
        <v>#N/A</v>
      </c>
      <c r="J296" s="7" t="e">
        <f>VLOOKUP(D296,VINCOMKHAC!$D$2:$D$439,1,0)</f>
        <v>#N/A</v>
      </c>
      <c r="K296" s="7"/>
      <c r="L296" s="7">
        <v>0</v>
      </c>
      <c r="M296" s="7">
        <v>0</v>
      </c>
      <c r="N296" s="7">
        <v>2750425</v>
      </c>
    </row>
    <row r="297" spans="1:14" outlineLevel="1" x14ac:dyDescent="0.25">
      <c r="B297" s="9">
        <v>44386</v>
      </c>
      <c r="C297" s="10" t="s">
        <v>948</v>
      </c>
      <c r="D297" s="10" t="s">
        <v>7</v>
      </c>
      <c r="E297" s="10" t="s">
        <v>1853</v>
      </c>
      <c r="F297" s="9">
        <v>44446</v>
      </c>
      <c r="G297" s="7">
        <v>2262557</v>
      </c>
      <c r="H297" s="7" t="e">
        <f>VLOOKUP(D297,VINCOMHCM!$C$1:$C$94,1,0)</f>
        <v>#N/A</v>
      </c>
      <c r="I297" s="7" t="e">
        <f>VLOOKUP(D297,VINCOMHANOI!$C$3:$C$348,1,0)</f>
        <v>#N/A</v>
      </c>
      <c r="J297" s="7" t="e">
        <f>VLOOKUP(D297,VINCOMKHAC!$D$2:$D$439,1,0)</f>
        <v>#N/A</v>
      </c>
      <c r="K297" s="7"/>
      <c r="L297" s="7">
        <v>0</v>
      </c>
      <c r="M297" s="7">
        <v>0</v>
      </c>
      <c r="N297" s="7">
        <v>2262557</v>
      </c>
    </row>
    <row r="298" spans="1:14" outlineLevel="1" x14ac:dyDescent="0.25">
      <c r="B298" s="9">
        <v>44386</v>
      </c>
      <c r="C298" s="10" t="s">
        <v>860</v>
      </c>
      <c r="D298" s="10" t="s">
        <v>908</v>
      </c>
      <c r="E298" s="10" t="s">
        <v>63</v>
      </c>
      <c r="F298" s="9">
        <v>44446</v>
      </c>
      <c r="G298" s="7">
        <v>2798840</v>
      </c>
      <c r="H298" s="7" t="e">
        <f>VLOOKUP(D298,VINCOMHCM!$C$1:$C$94,1,0)</f>
        <v>#N/A</v>
      </c>
      <c r="I298" s="7" t="e">
        <f>VLOOKUP(D298,VINCOMHANOI!$C$3:$C$348,1,0)</f>
        <v>#N/A</v>
      </c>
      <c r="J298" s="7" t="e">
        <f>VLOOKUP(D298,VINCOMKHAC!$D$2:$D$439,1,0)</f>
        <v>#N/A</v>
      </c>
      <c r="K298" s="7"/>
      <c r="L298" s="7">
        <v>0</v>
      </c>
      <c r="M298" s="7">
        <v>0</v>
      </c>
      <c r="N298" s="7">
        <v>2798840</v>
      </c>
    </row>
    <row r="299" spans="1:14" outlineLevel="1" x14ac:dyDescent="0.25">
      <c r="B299" s="9">
        <v>44386</v>
      </c>
      <c r="C299" s="10" t="s">
        <v>1129</v>
      </c>
      <c r="D299" s="10" t="s">
        <v>111</v>
      </c>
      <c r="E299" s="10" t="s">
        <v>1985</v>
      </c>
      <c r="F299" s="9">
        <v>44446</v>
      </c>
      <c r="G299" s="7">
        <v>7341347</v>
      </c>
      <c r="H299" s="7" t="e">
        <f>VLOOKUP(D299,VINCOMHCM!$C$1:$C$94,1,0)</f>
        <v>#N/A</v>
      </c>
      <c r="I299" s="7" t="e">
        <f>VLOOKUP(D299,VINCOMHANOI!$C$3:$C$348,1,0)</f>
        <v>#N/A</v>
      </c>
      <c r="J299" s="7" t="e">
        <f>VLOOKUP(D299,VINCOMKHAC!$D$2:$D$439,1,0)</f>
        <v>#N/A</v>
      </c>
      <c r="K299" s="7"/>
      <c r="L299" s="7">
        <v>0</v>
      </c>
      <c r="M299" s="7">
        <v>0</v>
      </c>
      <c r="N299" s="7">
        <v>7341347</v>
      </c>
    </row>
    <row r="300" spans="1:14" outlineLevel="1" x14ac:dyDescent="0.25">
      <c r="B300" s="9">
        <v>44386</v>
      </c>
      <c r="C300" s="10" t="s">
        <v>2032</v>
      </c>
      <c r="D300" s="10" t="s">
        <v>304</v>
      </c>
      <c r="E300" s="10" t="s">
        <v>2532</v>
      </c>
      <c r="F300" s="9">
        <v>44446</v>
      </c>
      <c r="G300" s="7">
        <v>6014602</v>
      </c>
      <c r="H300" s="7" t="e">
        <f>VLOOKUP(D300,VINCOMHCM!$C$1:$C$94,1,0)</f>
        <v>#N/A</v>
      </c>
      <c r="I300" s="7" t="e">
        <f>VLOOKUP(D300,VINCOMHANOI!$C$3:$C$348,1,0)</f>
        <v>#N/A</v>
      </c>
      <c r="J300" s="7" t="e">
        <f>VLOOKUP(D300,VINCOMKHAC!$D$2:$D$439,1,0)</f>
        <v>#N/A</v>
      </c>
      <c r="K300" s="7"/>
      <c r="L300" s="7">
        <v>0</v>
      </c>
      <c r="M300" s="7">
        <v>0</v>
      </c>
      <c r="N300" s="7">
        <v>6014602</v>
      </c>
    </row>
    <row r="301" spans="1:14" outlineLevel="1" x14ac:dyDescent="0.25">
      <c r="B301" s="9">
        <v>44386</v>
      </c>
      <c r="C301" s="10" t="s">
        <v>569</v>
      </c>
      <c r="D301" s="10" t="s">
        <v>2505</v>
      </c>
      <c r="E301" s="10" t="s">
        <v>2217</v>
      </c>
      <c r="F301" s="9">
        <v>44446</v>
      </c>
      <c r="G301" s="7">
        <v>2120954</v>
      </c>
      <c r="H301" s="7" t="e">
        <f>VLOOKUP(D301,VINCOMHCM!$C$1:$C$94,1,0)</f>
        <v>#N/A</v>
      </c>
      <c r="I301" s="7" t="e">
        <f>VLOOKUP(D301,VINCOMHANOI!$C$3:$C$348,1,0)</f>
        <v>#N/A</v>
      </c>
      <c r="J301" s="7" t="e">
        <f>VLOOKUP(D301,VINCOMKHAC!$D$2:$D$439,1,0)</f>
        <v>#N/A</v>
      </c>
      <c r="K301" s="7"/>
      <c r="L301" s="7">
        <v>0</v>
      </c>
      <c r="M301" s="7">
        <v>0</v>
      </c>
      <c r="N301" s="7">
        <v>2120954</v>
      </c>
    </row>
    <row r="302" spans="1:14" outlineLevel="1" x14ac:dyDescent="0.25">
      <c r="B302" s="9">
        <v>44386</v>
      </c>
      <c r="C302" s="10" t="s">
        <v>800</v>
      </c>
      <c r="D302" s="10" t="s">
        <v>1987</v>
      </c>
      <c r="E302" s="10" t="s">
        <v>2026</v>
      </c>
      <c r="F302" s="9">
        <v>44446</v>
      </c>
      <c r="G302" s="7">
        <v>3792250</v>
      </c>
      <c r="H302" s="7" t="e">
        <f>VLOOKUP(D302,VINCOMHCM!$C$1:$C$94,1,0)</f>
        <v>#N/A</v>
      </c>
      <c r="I302" s="7" t="e">
        <f>VLOOKUP(D302,VINCOMHANOI!$C$3:$C$348,1,0)</f>
        <v>#N/A</v>
      </c>
      <c r="J302" s="7" t="e">
        <f>VLOOKUP(D302,VINCOMKHAC!$D$2:$D$439,1,0)</f>
        <v>#N/A</v>
      </c>
      <c r="K302" s="7"/>
      <c r="L302" s="7">
        <v>0</v>
      </c>
      <c r="M302" s="7">
        <v>0</v>
      </c>
      <c r="N302" s="7">
        <v>3792250</v>
      </c>
    </row>
    <row r="303" spans="1:14" outlineLevel="1" x14ac:dyDescent="0.25">
      <c r="B303" s="9">
        <v>44386</v>
      </c>
      <c r="C303" s="10" t="s">
        <v>659</v>
      </c>
      <c r="D303" s="10" t="s">
        <v>1763</v>
      </c>
      <c r="E303" s="10" t="s">
        <v>2643</v>
      </c>
      <c r="F303" s="9">
        <v>44446</v>
      </c>
      <c r="G303" s="7">
        <v>6397930</v>
      </c>
      <c r="H303" s="7" t="e">
        <f>VLOOKUP(D303,VINCOMHCM!$C$1:$C$94,1,0)</f>
        <v>#N/A</v>
      </c>
      <c r="I303" s="7" t="e">
        <f>VLOOKUP(D303,VINCOMHANOI!$C$3:$C$348,1,0)</f>
        <v>#N/A</v>
      </c>
      <c r="J303" s="7" t="e">
        <f>VLOOKUP(D303,VINCOMKHAC!$D$2:$D$439,1,0)</f>
        <v>#N/A</v>
      </c>
      <c r="K303" s="7"/>
      <c r="L303" s="7">
        <v>0</v>
      </c>
      <c r="M303" s="7">
        <v>0</v>
      </c>
      <c r="N303" s="7">
        <v>6397930</v>
      </c>
    </row>
    <row r="304" spans="1:14" outlineLevel="1" x14ac:dyDescent="0.25">
      <c r="B304" s="9">
        <v>44389</v>
      </c>
      <c r="C304" s="10" t="s">
        <v>2700</v>
      </c>
      <c r="D304" s="10" t="s">
        <v>1404</v>
      </c>
      <c r="E304" s="10" t="s">
        <v>652</v>
      </c>
      <c r="F304" s="9">
        <v>44449</v>
      </c>
      <c r="G304" s="7">
        <v>3853652</v>
      </c>
      <c r="H304" s="7" t="e">
        <f>VLOOKUP(D304,VINCOMHCM!$C$1:$C$94,1,0)</f>
        <v>#N/A</v>
      </c>
      <c r="I304" s="7" t="e">
        <f>VLOOKUP(D304,VINCOMHANOI!$C$3:$C$348,1,0)</f>
        <v>#N/A</v>
      </c>
      <c r="J304" s="7" t="e">
        <f>VLOOKUP(D304,VINCOMKHAC!$D$2:$D$439,1,0)</f>
        <v>#N/A</v>
      </c>
      <c r="K304" s="7"/>
      <c r="L304" s="7">
        <v>0</v>
      </c>
      <c r="M304" s="7">
        <v>0</v>
      </c>
      <c r="N304" s="7">
        <v>3853652</v>
      </c>
    </row>
    <row r="305" spans="1:14" outlineLevel="1" x14ac:dyDescent="0.25">
      <c r="B305" s="9">
        <v>44405</v>
      </c>
      <c r="C305" s="10" t="s">
        <v>1632</v>
      </c>
      <c r="D305" s="10" t="s">
        <v>1430</v>
      </c>
      <c r="E305" s="10" t="s">
        <v>1877</v>
      </c>
      <c r="F305" s="9">
        <v>44465</v>
      </c>
      <c r="G305" s="7">
        <v>8553952</v>
      </c>
      <c r="H305" s="7" t="e">
        <f>VLOOKUP(D305,VINCOMHCM!$C$1:$C$94,1,0)</f>
        <v>#N/A</v>
      </c>
      <c r="I305" s="7" t="e">
        <f>VLOOKUP(D305,VINCOMHANOI!$C$3:$C$348,1,0)</f>
        <v>#N/A</v>
      </c>
      <c r="J305" s="7" t="str">
        <f>VLOOKUP(D305,VINCOMKHAC!$D$2:$D$439,1,0)</f>
        <v>0006099</v>
      </c>
      <c r="K305" s="7">
        <f>IF(J305&lt;&gt;0,N305,0)</f>
        <v>8553952</v>
      </c>
      <c r="L305" s="7">
        <v>0</v>
      </c>
      <c r="M305" s="7">
        <v>0</v>
      </c>
      <c r="N305" s="7">
        <v>8553952</v>
      </c>
    </row>
    <row r="306" spans="1:14" outlineLevel="1" x14ac:dyDescent="0.25">
      <c r="B306" s="9">
        <v>44405</v>
      </c>
      <c r="C306" s="10" t="s">
        <v>355</v>
      </c>
      <c r="D306" s="10" t="s">
        <v>440</v>
      </c>
      <c r="E306" s="10" t="s">
        <v>2711</v>
      </c>
      <c r="F306" s="9">
        <v>44465</v>
      </c>
      <c r="G306" s="7">
        <v>4280335</v>
      </c>
      <c r="H306" s="7" t="e">
        <f>VLOOKUP(D306,VINCOMHCM!$C$1:$C$94,1,0)</f>
        <v>#N/A</v>
      </c>
      <c r="I306" s="7" t="e">
        <f>VLOOKUP(D306,VINCOMHANOI!$C$3:$C$348,1,0)</f>
        <v>#N/A</v>
      </c>
      <c r="J306" s="7" t="str">
        <f>VLOOKUP(D306,VINCOMKHAC!$D$2:$D$439,1,0)</f>
        <v>0006100</v>
      </c>
      <c r="K306" s="7">
        <f>IF(J306&lt;&gt;0,N306,0)</f>
        <v>4280335</v>
      </c>
      <c r="L306" s="7">
        <v>0</v>
      </c>
      <c r="M306" s="7">
        <v>0</v>
      </c>
      <c r="N306" s="7">
        <v>4280335</v>
      </c>
    </row>
    <row r="307" spans="1:14" x14ac:dyDescent="0.25">
      <c r="A307" s="2" t="s">
        <v>362</v>
      </c>
      <c r="G307" s="6">
        <v>343682500</v>
      </c>
      <c r="H307" s="7" t="e">
        <f>VLOOKUP(D307,VINCOMHCM!$C$1:$C$94,1,0)</f>
        <v>#N/A</v>
      </c>
      <c r="I307" s="7" t="e">
        <f>VLOOKUP(D307,VINCOMHANOI!$C$3:$C$348,1,0)</f>
        <v>#N/A</v>
      </c>
      <c r="J307" s="7" t="e">
        <f>VLOOKUP(D307,VINCOMKHAC!$D$2:$D$439,1,0)</f>
        <v>#N/A</v>
      </c>
      <c r="K307" s="7"/>
      <c r="L307" s="6">
        <v>0</v>
      </c>
      <c r="M307" s="6">
        <v>0</v>
      </c>
      <c r="N307" s="6">
        <v>343682500</v>
      </c>
    </row>
    <row r="308" spans="1:14" outlineLevel="1" x14ac:dyDescent="0.25">
      <c r="B308" s="9">
        <v>44386</v>
      </c>
      <c r="C308" s="10" t="s">
        <v>2679</v>
      </c>
      <c r="D308" s="10" t="s">
        <v>1676</v>
      </c>
      <c r="E308" s="10" t="s">
        <v>2138</v>
      </c>
      <c r="F308" s="9">
        <v>44446</v>
      </c>
      <c r="G308" s="7">
        <v>178919819</v>
      </c>
      <c r="H308" s="7" t="e">
        <f>VLOOKUP(D308,VINCOMHCM!$C$1:$C$94,1,0)</f>
        <v>#N/A</v>
      </c>
      <c r="I308" s="7" t="e">
        <f>VLOOKUP(D308,VINCOMHANOI!$C$3:$C$348,1,0)</f>
        <v>#N/A</v>
      </c>
      <c r="J308" s="7" t="e">
        <f>VLOOKUP(D308,VINCOMKHAC!$D$2:$D$439,1,0)</f>
        <v>#N/A</v>
      </c>
      <c r="K308" s="7"/>
      <c r="L308" s="7">
        <v>0</v>
      </c>
      <c r="M308" s="7">
        <v>0</v>
      </c>
      <c r="N308" s="7">
        <v>178919819</v>
      </c>
    </row>
    <row r="309" spans="1:14" outlineLevel="1" x14ac:dyDescent="0.25">
      <c r="B309" s="9">
        <v>44386</v>
      </c>
      <c r="C309" s="10" t="s">
        <v>1053</v>
      </c>
      <c r="D309" s="10" t="s">
        <v>113</v>
      </c>
      <c r="E309" s="10" t="s">
        <v>2585</v>
      </c>
      <c r="F309" s="9">
        <v>44446</v>
      </c>
      <c r="G309" s="7">
        <v>4304916</v>
      </c>
      <c r="H309" s="7" t="e">
        <f>VLOOKUP(D309,VINCOMHCM!$C$1:$C$94,1,0)</f>
        <v>#N/A</v>
      </c>
      <c r="I309" s="7" t="e">
        <f>VLOOKUP(D309,VINCOMHANOI!$C$3:$C$348,1,0)</f>
        <v>#N/A</v>
      </c>
      <c r="J309" s="7" t="e">
        <f>VLOOKUP(D309,VINCOMKHAC!$D$2:$D$439,1,0)</f>
        <v>#N/A</v>
      </c>
      <c r="K309" s="7"/>
      <c r="L309" s="7">
        <v>0</v>
      </c>
      <c r="M309" s="7">
        <v>0</v>
      </c>
      <c r="N309" s="7">
        <v>4304916</v>
      </c>
    </row>
    <row r="310" spans="1:14" outlineLevel="1" x14ac:dyDescent="0.25">
      <c r="B310" s="9">
        <v>44386</v>
      </c>
      <c r="C310" s="10" t="s">
        <v>2660</v>
      </c>
      <c r="D310" s="10" t="s">
        <v>858</v>
      </c>
      <c r="E310" s="10" t="s">
        <v>1989</v>
      </c>
      <c r="F310" s="9">
        <v>44446</v>
      </c>
      <c r="G310" s="7">
        <v>354376</v>
      </c>
      <c r="H310" s="7" t="e">
        <f>VLOOKUP(D310,VINCOMHCM!$C$1:$C$94,1,0)</f>
        <v>#N/A</v>
      </c>
      <c r="I310" s="7" t="e">
        <f>VLOOKUP(D310,VINCOMHANOI!$C$3:$C$348,1,0)</f>
        <v>#N/A</v>
      </c>
      <c r="J310" s="7" t="e">
        <f>VLOOKUP(D310,VINCOMKHAC!$D$2:$D$439,1,0)</f>
        <v>#N/A</v>
      </c>
      <c r="K310" s="7"/>
      <c r="L310" s="7">
        <v>0</v>
      </c>
      <c r="M310" s="7">
        <v>0</v>
      </c>
      <c r="N310" s="7">
        <v>354376</v>
      </c>
    </row>
    <row r="311" spans="1:14" outlineLevel="1" x14ac:dyDescent="0.25">
      <c r="B311" s="9">
        <v>44404</v>
      </c>
      <c r="C311" s="10" t="s">
        <v>2284</v>
      </c>
      <c r="D311" s="10" t="s">
        <v>2232</v>
      </c>
      <c r="E311" s="10" t="s">
        <v>780</v>
      </c>
      <c r="F311" s="9">
        <v>44464</v>
      </c>
      <c r="G311" s="7">
        <v>110803380</v>
      </c>
      <c r="H311" s="7" t="e">
        <f>VLOOKUP(D311,VINCOMHCM!$C$1:$C$94,1,0)</f>
        <v>#N/A</v>
      </c>
      <c r="I311" s="7" t="e">
        <f>VLOOKUP(D311,VINCOMHANOI!$C$3:$C$348,1,0)</f>
        <v>#N/A</v>
      </c>
      <c r="J311" s="7" t="str">
        <f>VLOOKUP(D311,VINCOMKHAC!$D$2:$D$439,1,0)</f>
        <v>0006070</v>
      </c>
      <c r="K311" s="7">
        <f>IF(J311&lt;&gt;0,N311,0)</f>
        <v>110803380</v>
      </c>
      <c r="L311" s="7">
        <v>0</v>
      </c>
      <c r="M311" s="7">
        <v>0</v>
      </c>
      <c r="N311" s="7">
        <v>110803380</v>
      </c>
    </row>
    <row r="312" spans="1:14" outlineLevel="1" x14ac:dyDescent="0.25">
      <c r="B312" s="9">
        <v>44404</v>
      </c>
      <c r="C312" s="10" t="s">
        <v>1527</v>
      </c>
      <c r="D312" s="10" t="s">
        <v>2309</v>
      </c>
      <c r="E312" s="10" t="s">
        <v>850</v>
      </c>
      <c r="F312" s="9">
        <v>44464</v>
      </c>
      <c r="G312" s="7">
        <v>49300009</v>
      </c>
      <c r="H312" s="7" t="e">
        <f>VLOOKUP(D312,VINCOMHCM!$C$1:$C$94,1,0)</f>
        <v>#N/A</v>
      </c>
      <c r="I312" s="7" t="e">
        <f>VLOOKUP(D312,VINCOMHANOI!$C$3:$C$348,1,0)</f>
        <v>#N/A</v>
      </c>
      <c r="J312" s="7" t="str">
        <f>VLOOKUP(D312,VINCOMKHAC!$D$2:$D$439,1,0)</f>
        <v>0006071</v>
      </c>
      <c r="K312" s="7">
        <f>IF(J312&lt;&gt;0,N312,0)</f>
        <v>49300009</v>
      </c>
      <c r="L312" s="7">
        <v>0</v>
      </c>
      <c r="M312" s="7">
        <v>0</v>
      </c>
      <c r="N312" s="7">
        <v>49300009</v>
      </c>
    </row>
    <row r="313" spans="1:14" x14ac:dyDescent="0.25">
      <c r="A313" s="2" t="s">
        <v>2214</v>
      </c>
      <c r="G313" s="6">
        <v>32930152</v>
      </c>
      <c r="H313" s="7" t="e">
        <f>VLOOKUP(D313,VINCOMHCM!$C$1:$C$94,1,0)</f>
        <v>#N/A</v>
      </c>
      <c r="I313" s="7" t="e">
        <f>VLOOKUP(D313,VINCOMHANOI!$C$3:$C$348,1,0)</f>
        <v>#N/A</v>
      </c>
      <c r="J313" s="7" t="e">
        <f>VLOOKUP(D313,VINCOMKHAC!$D$2:$D$439,1,0)</f>
        <v>#N/A</v>
      </c>
      <c r="K313" s="7"/>
      <c r="L313" s="6">
        <v>0</v>
      </c>
      <c r="M313" s="6">
        <v>0</v>
      </c>
      <c r="N313" s="6">
        <v>32930152</v>
      </c>
    </row>
    <row r="314" spans="1:14" outlineLevel="1" x14ac:dyDescent="0.25">
      <c r="B314" s="9">
        <v>44386</v>
      </c>
      <c r="C314" s="10" t="s">
        <v>2436</v>
      </c>
      <c r="D314" s="10" t="s">
        <v>1655</v>
      </c>
      <c r="E314" s="10" t="s">
        <v>1220</v>
      </c>
      <c r="F314" s="9">
        <v>44446</v>
      </c>
      <c r="G314" s="7">
        <v>3044069</v>
      </c>
      <c r="H314" s="7" t="e">
        <f>VLOOKUP(D314,VINCOMHCM!$C$1:$C$94,1,0)</f>
        <v>#N/A</v>
      </c>
      <c r="I314" s="7" t="e">
        <f>VLOOKUP(D314,VINCOMHANOI!$C$3:$C$348,1,0)</f>
        <v>#N/A</v>
      </c>
      <c r="J314" s="7" t="e">
        <f>VLOOKUP(D314,VINCOMKHAC!$D$2:$D$439,1,0)</f>
        <v>#N/A</v>
      </c>
      <c r="K314" s="7"/>
      <c r="L314" s="7">
        <v>0</v>
      </c>
      <c r="M314" s="7">
        <v>0</v>
      </c>
      <c r="N314" s="7">
        <v>3044069</v>
      </c>
    </row>
    <row r="315" spans="1:14" outlineLevel="1" x14ac:dyDescent="0.25">
      <c r="B315" s="9">
        <v>44386</v>
      </c>
      <c r="C315" s="10" t="s">
        <v>1649</v>
      </c>
      <c r="D315" s="10" t="s">
        <v>2144</v>
      </c>
      <c r="E315" s="10" t="s">
        <v>919</v>
      </c>
      <c r="F315" s="9">
        <v>44446</v>
      </c>
      <c r="G315" s="7">
        <v>1714613</v>
      </c>
      <c r="H315" s="7" t="e">
        <f>VLOOKUP(D315,VINCOMHCM!$C$1:$C$94,1,0)</f>
        <v>#N/A</v>
      </c>
      <c r="I315" s="7" t="e">
        <f>VLOOKUP(D315,VINCOMHANOI!$C$3:$C$348,1,0)</f>
        <v>#N/A</v>
      </c>
      <c r="J315" s="7" t="e">
        <f>VLOOKUP(D315,VINCOMKHAC!$D$2:$D$439,1,0)</f>
        <v>#N/A</v>
      </c>
      <c r="K315" s="7"/>
      <c r="L315" s="7">
        <v>0</v>
      </c>
      <c r="M315" s="7">
        <v>0</v>
      </c>
      <c r="N315" s="7">
        <v>1714613</v>
      </c>
    </row>
    <row r="316" spans="1:14" outlineLevel="1" x14ac:dyDescent="0.25">
      <c r="B316" s="9">
        <v>44386</v>
      </c>
      <c r="C316" s="10" t="s">
        <v>1751</v>
      </c>
      <c r="D316" s="10" t="s">
        <v>2677</v>
      </c>
      <c r="E316" s="10" t="s">
        <v>719</v>
      </c>
      <c r="F316" s="9">
        <v>44446</v>
      </c>
      <c r="G316" s="7">
        <v>2410107</v>
      </c>
      <c r="H316" s="7" t="e">
        <f>VLOOKUP(D316,VINCOMHCM!$C$1:$C$94,1,0)</f>
        <v>#N/A</v>
      </c>
      <c r="I316" s="7" t="e">
        <f>VLOOKUP(D316,VINCOMHANOI!$C$3:$C$348,1,0)</f>
        <v>#N/A</v>
      </c>
      <c r="J316" s="7" t="e">
        <f>VLOOKUP(D316,VINCOMKHAC!$D$2:$D$439,1,0)</f>
        <v>#N/A</v>
      </c>
      <c r="K316" s="7"/>
      <c r="L316" s="7">
        <v>0</v>
      </c>
      <c r="M316" s="7">
        <v>0</v>
      </c>
      <c r="N316" s="7">
        <v>2410107</v>
      </c>
    </row>
    <row r="317" spans="1:14" outlineLevel="1" x14ac:dyDescent="0.25">
      <c r="B317" s="9">
        <v>44386</v>
      </c>
      <c r="C317" s="10" t="s">
        <v>693</v>
      </c>
      <c r="D317" s="10" t="s">
        <v>1051</v>
      </c>
      <c r="E317" s="10" t="s">
        <v>920</v>
      </c>
      <c r="F317" s="9">
        <v>44446</v>
      </c>
      <c r="G317" s="7">
        <v>1546532</v>
      </c>
      <c r="H317" s="7" t="e">
        <f>VLOOKUP(D317,VINCOMHCM!$C$1:$C$94,1,0)</f>
        <v>#N/A</v>
      </c>
      <c r="I317" s="7" t="e">
        <f>VLOOKUP(D317,VINCOMHANOI!$C$3:$C$348,1,0)</f>
        <v>#N/A</v>
      </c>
      <c r="J317" s="7" t="e">
        <f>VLOOKUP(D317,VINCOMKHAC!$D$2:$D$439,1,0)</f>
        <v>#N/A</v>
      </c>
      <c r="K317" s="7"/>
      <c r="L317" s="7">
        <v>0</v>
      </c>
      <c r="M317" s="7">
        <v>0</v>
      </c>
      <c r="N317" s="7">
        <v>1546532</v>
      </c>
    </row>
    <row r="318" spans="1:14" outlineLevel="1" x14ac:dyDescent="0.25">
      <c r="B318" s="9">
        <v>44386</v>
      </c>
      <c r="C318" s="10" t="s">
        <v>83</v>
      </c>
      <c r="D318" s="10" t="s">
        <v>2705</v>
      </c>
      <c r="E318" s="10" t="s">
        <v>69</v>
      </c>
      <c r="F318" s="9">
        <v>44446</v>
      </c>
      <c r="G318" s="7">
        <v>3894352</v>
      </c>
      <c r="H318" s="7" t="e">
        <f>VLOOKUP(D318,VINCOMHCM!$C$1:$C$94,1,0)</f>
        <v>#N/A</v>
      </c>
      <c r="I318" s="7" t="e">
        <f>VLOOKUP(D318,VINCOMHANOI!$C$3:$C$348,1,0)</f>
        <v>#N/A</v>
      </c>
      <c r="J318" s="7" t="e">
        <f>VLOOKUP(D318,VINCOMKHAC!$D$2:$D$439,1,0)</f>
        <v>#N/A</v>
      </c>
      <c r="K318" s="7"/>
      <c r="L318" s="7">
        <v>0</v>
      </c>
      <c r="M318" s="7">
        <v>0</v>
      </c>
      <c r="N318" s="7">
        <v>3894352</v>
      </c>
    </row>
    <row r="319" spans="1:14" outlineLevel="1" x14ac:dyDescent="0.25">
      <c r="B319" s="9">
        <v>44386</v>
      </c>
      <c r="C319" s="10" t="s">
        <v>324</v>
      </c>
      <c r="D319" s="10" t="s">
        <v>1431</v>
      </c>
      <c r="E319" s="10" t="s">
        <v>2617</v>
      </c>
      <c r="F319" s="9">
        <v>44446</v>
      </c>
      <c r="G319" s="7">
        <v>2089940</v>
      </c>
      <c r="H319" s="7" t="e">
        <f>VLOOKUP(D319,VINCOMHCM!$C$1:$C$94,1,0)</f>
        <v>#N/A</v>
      </c>
      <c r="I319" s="7" t="e">
        <f>VLOOKUP(D319,VINCOMHANOI!$C$3:$C$348,1,0)</f>
        <v>#N/A</v>
      </c>
      <c r="J319" s="7" t="e">
        <f>VLOOKUP(D319,VINCOMKHAC!$D$2:$D$439,1,0)</f>
        <v>#N/A</v>
      </c>
      <c r="K319" s="7"/>
      <c r="L319" s="7">
        <v>0</v>
      </c>
      <c r="M319" s="7">
        <v>0</v>
      </c>
      <c r="N319" s="7">
        <v>2089940</v>
      </c>
    </row>
    <row r="320" spans="1:14" outlineLevel="1" x14ac:dyDescent="0.25">
      <c r="B320" s="9">
        <v>44386</v>
      </c>
      <c r="C320" s="10" t="s">
        <v>915</v>
      </c>
      <c r="D320" s="10" t="s">
        <v>684</v>
      </c>
      <c r="E320" s="10" t="s">
        <v>1291</v>
      </c>
      <c r="F320" s="9">
        <v>44446</v>
      </c>
      <c r="G320" s="7">
        <v>1718514</v>
      </c>
      <c r="H320" s="7" t="e">
        <f>VLOOKUP(D320,VINCOMHCM!$C$1:$C$94,1,0)</f>
        <v>#N/A</v>
      </c>
      <c r="I320" s="7" t="e">
        <f>VLOOKUP(D320,VINCOMHANOI!$C$3:$C$348,1,0)</f>
        <v>#N/A</v>
      </c>
      <c r="J320" s="7" t="e">
        <f>VLOOKUP(D320,VINCOMKHAC!$D$2:$D$439,1,0)</f>
        <v>#N/A</v>
      </c>
      <c r="K320" s="7"/>
      <c r="L320" s="7">
        <v>0</v>
      </c>
      <c r="M320" s="7">
        <v>0</v>
      </c>
      <c r="N320" s="7">
        <v>1718514</v>
      </c>
    </row>
    <row r="321" spans="1:14" outlineLevel="1" x14ac:dyDescent="0.25">
      <c r="B321" s="9">
        <v>44404</v>
      </c>
      <c r="C321" s="10" t="s">
        <v>1190</v>
      </c>
      <c r="D321" s="10" t="s">
        <v>2599</v>
      </c>
      <c r="E321" s="10" t="s">
        <v>913</v>
      </c>
      <c r="F321" s="9">
        <v>44464</v>
      </c>
      <c r="G321" s="7">
        <v>16512025</v>
      </c>
      <c r="H321" s="7" t="e">
        <f>VLOOKUP(D321,VINCOMHCM!$C$1:$C$94,1,0)</f>
        <v>#N/A</v>
      </c>
      <c r="I321" s="7" t="e">
        <f>VLOOKUP(D321,VINCOMHANOI!$C$3:$C$348,1,0)</f>
        <v>#N/A</v>
      </c>
      <c r="J321" s="7" t="str">
        <f>VLOOKUP(D321,VINCOMKHAC!$D$2:$D$439,1,0)</f>
        <v>0006064</v>
      </c>
      <c r="K321" s="7">
        <f>IF(J321&lt;&gt;0,N321,0)</f>
        <v>16512025</v>
      </c>
      <c r="L321" s="7">
        <v>0</v>
      </c>
      <c r="M321" s="7">
        <v>0</v>
      </c>
      <c r="N321" s="7">
        <v>16512025</v>
      </c>
    </row>
    <row r="322" spans="1:14" x14ac:dyDescent="0.25">
      <c r="A322" s="2" t="s">
        <v>2620</v>
      </c>
      <c r="G322" s="6">
        <v>2546515943</v>
      </c>
      <c r="H322" s="7" t="e">
        <f>VLOOKUP(D322,VINCOMHCM!$C$1:$C$94,1,0)</f>
        <v>#N/A</v>
      </c>
      <c r="I322" s="7" t="e">
        <f>VLOOKUP(D322,VINCOMHANOI!$C$3:$C$348,1,0)</f>
        <v>#N/A</v>
      </c>
      <c r="J322" s="7" t="e">
        <f>VLOOKUP(D322,VINCOMKHAC!$D$2:$D$439,1,0)</f>
        <v>#N/A</v>
      </c>
      <c r="K322" s="7"/>
      <c r="L322" s="6">
        <v>0</v>
      </c>
      <c r="M322" s="6">
        <v>0</v>
      </c>
      <c r="N322" s="6">
        <v>2546515943</v>
      </c>
    </row>
    <row r="323" spans="1:14" outlineLevel="1" x14ac:dyDescent="0.25">
      <c r="B323" s="9">
        <v>44378</v>
      </c>
      <c r="C323" s="10" t="s">
        <v>1117</v>
      </c>
      <c r="D323" s="10" t="s">
        <v>1321</v>
      </c>
      <c r="E323" s="10" t="s">
        <v>2187</v>
      </c>
      <c r="F323" s="9">
        <v>44438</v>
      </c>
      <c r="G323" s="7">
        <v>1444790</v>
      </c>
      <c r="H323" s="7" t="e">
        <f>VLOOKUP(D323,VINCOMHCM!$C$1:$C$94,1,0)</f>
        <v>#N/A</v>
      </c>
      <c r="I323" s="7" t="e">
        <f>VLOOKUP(D323,VINCOMHANOI!$C$3:$C$348,1,0)</f>
        <v>#N/A</v>
      </c>
      <c r="J323" s="7" t="e">
        <f>VLOOKUP(D323,VINCOMKHAC!$D$2:$D$439,1,0)</f>
        <v>#N/A</v>
      </c>
      <c r="K323" s="7"/>
      <c r="L323" s="7">
        <v>0</v>
      </c>
      <c r="M323" s="7" t="e">
        <f t="shared" ref="M323:M354" si="4">IF(I323&lt;&gt;0,N323,0)</f>
        <v>#N/A</v>
      </c>
      <c r="N323" s="7">
        <v>1444790</v>
      </c>
    </row>
    <row r="324" spans="1:14" outlineLevel="1" x14ac:dyDescent="0.25">
      <c r="B324" s="9">
        <v>44378</v>
      </c>
      <c r="C324" s="10" t="s">
        <v>1758</v>
      </c>
      <c r="D324" s="10" t="s">
        <v>320</v>
      </c>
      <c r="E324" s="10" t="s">
        <v>1543</v>
      </c>
      <c r="F324" s="9">
        <v>44438</v>
      </c>
      <c r="G324" s="7">
        <v>2154433</v>
      </c>
      <c r="H324" s="7" t="e">
        <f>VLOOKUP(D324,VINCOMHCM!$C$1:$C$94,1,0)</f>
        <v>#N/A</v>
      </c>
      <c r="I324" s="7" t="e">
        <f>VLOOKUP(D324,VINCOMHANOI!$C$3:$C$348,1,0)</f>
        <v>#N/A</v>
      </c>
      <c r="J324" s="7" t="e">
        <f>VLOOKUP(D324,VINCOMKHAC!$D$2:$D$439,1,0)</f>
        <v>#N/A</v>
      </c>
      <c r="K324" s="7"/>
      <c r="L324" s="7">
        <v>0</v>
      </c>
      <c r="M324" s="7" t="e">
        <f t="shared" si="4"/>
        <v>#N/A</v>
      </c>
      <c r="N324" s="7">
        <v>2154433</v>
      </c>
    </row>
    <row r="325" spans="1:14" outlineLevel="1" x14ac:dyDescent="0.25">
      <c r="B325" s="9">
        <v>44378</v>
      </c>
      <c r="C325" s="10" t="s">
        <v>1313</v>
      </c>
      <c r="D325" s="10" t="s">
        <v>1083</v>
      </c>
      <c r="E325" s="10" t="s">
        <v>435</v>
      </c>
      <c r="F325" s="9">
        <v>44438</v>
      </c>
      <c r="G325" s="7">
        <v>2154433</v>
      </c>
      <c r="H325" s="7" t="e">
        <f>VLOOKUP(D325,VINCOMHCM!$C$1:$C$94,1,0)</f>
        <v>#N/A</v>
      </c>
      <c r="I325" s="7" t="e">
        <f>VLOOKUP(D325,VINCOMHANOI!$C$3:$C$348,1,0)</f>
        <v>#N/A</v>
      </c>
      <c r="J325" s="7" t="e">
        <f>VLOOKUP(D325,VINCOMKHAC!$D$2:$D$439,1,0)</f>
        <v>#N/A</v>
      </c>
      <c r="K325" s="7"/>
      <c r="L325" s="7">
        <v>0</v>
      </c>
      <c r="M325" s="7" t="e">
        <f t="shared" si="4"/>
        <v>#N/A</v>
      </c>
      <c r="N325" s="7">
        <v>2154433</v>
      </c>
    </row>
    <row r="326" spans="1:14" outlineLevel="1" x14ac:dyDescent="0.25">
      <c r="B326" s="9">
        <v>44379</v>
      </c>
      <c r="C326" s="10" t="s">
        <v>1935</v>
      </c>
      <c r="D326" s="10" t="s">
        <v>2327</v>
      </c>
      <c r="E326" s="10" t="s">
        <v>455</v>
      </c>
      <c r="F326" s="9">
        <v>44439</v>
      </c>
      <c r="G326" s="7">
        <v>101200</v>
      </c>
      <c r="H326" s="7" t="e">
        <f>VLOOKUP(D326,VINCOMHCM!$C$1:$C$94,1,0)</f>
        <v>#N/A</v>
      </c>
      <c r="I326" s="7" t="e">
        <f>VLOOKUP(D326,VINCOMHANOI!$C$3:$C$348,1,0)</f>
        <v>#N/A</v>
      </c>
      <c r="J326" s="7" t="e">
        <f>VLOOKUP(D326,VINCOMKHAC!$D$2:$D$439,1,0)</f>
        <v>#N/A</v>
      </c>
      <c r="K326" s="7"/>
      <c r="L326" s="7">
        <v>0</v>
      </c>
      <c r="M326" s="7" t="e">
        <f t="shared" si="4"/>
        <v>#N/A</v>
      </c>
      <c r="N326" s="7">
        <v>101200</v>
      </c>
    </row>
    <row r="327" spans="1:14" outlineLevel="1" x14ac:dyDescent="0.25">
      <c r="B327" s="9">
        <v>44384</v>
      </c>
      <c r="C327" s="10" t="s">
        <v>1134</v>
      </c>
      <c r="D327" s="10" t="s">
        <v>1192</v>
      </c>
      <c r="E327" s="10" t="s">
        <v>1166</v>
      </c>
      <c r="F327" s="9">
        <v>44444</v>
      </c>
      <c r="G327" s="7">
        <v>89708359</v>
      </c>
      <c r="H327" s="7" t="e">
        <f>VLOOKUP(D327,VINCOMHCM!$C$1:$C$94,1,0)</f>
        <v>#N/A</v>
      </c>
      <c r="I327" s="7" t="e">
        <f>VLOOKUP(D327,VINCOMHANOI!$C$3:$C$348,1,0)</f>
        <v>#N/A</v>
      </c>
      <c r="J327" s="7" t="e">
        <f>VLOOKUP(D327,VINCOMKHAC!$D$2:$D$439,1,0)</f>
        <v>#N/A</v>
      </c>
      <c r="K327" s="7"/>
      <c r="L327" s="7">
        <v>0</v>
      </c>
      <c r="M327" s="7" t="e">
        <f t="shared" si="4"/>
        <v>#N/A</v>
      </c>
      <c r="N327" s="7">
        <v>89708359</v>
      </c>
    </row>
    <row r="328" spans="1:14" outlineLevel="1" x14ac:dyDescent="0.25">
      <c r="B328" s="9">
        <v>44384</v>
      </c>
      <c r="C328" s="10" t="s">
        <v>1262</v>
      </c>
      <c r="D328" s="10" t="s">
        <v>2636</v>
      </c>
      <c r="E328" s="10" t="s">
        <v>493</v>
      </c>
      <c r="F328" s="9">
        <v>44444</v>
      </c>
      <c r="G328" s="7">
        <v>72733583</v>
      </c>
      <c r="H328" s="7" t="e">
        <f>VLOOKUP(D328,VINCOMHCM!$C$1:$C$94,1,0)</f>
        <v>#N/A</v>
      </c>
      <c r="I328" s="7" t="e">
        <f>VLOOKUP(D328,VINCOMHANOI!$C$3:$C$348,1,0)</f>
        <v>#N/A</v>
      </c>
      <c r="J328" s="7" t="e">
        <f>VLOOKUP(D328,VINCOMKHAC!$D$2:$D$439,1,0)</f>
        <v>#N/A</v>
      </c>
      <c r="K328" s="7"/>
      <c r="L328" s="7">
        <v>0</v>
      </c>
      <c r="M328" s="7" t="e">
        <f t="shared" si="4"/>
        <v>#N/A</v>
      </c>
      <c r="N328" s="7">
        <v>72733583</v>
      </c>
    </row>
    <row r="329" spans="1:14" outlineLevel="1" x14ac:dyDescent="0.25">
      <c r="B329" s="9">
        <v>44384</v>
      </c>
      <c r="C329" s="10" t="s">
        <v>380</v>
      </c>
      <c r="D329" s="10" t="s">
        <v>349</v>
      </c>
      <c r="E329" s="10" t="s">
        <v>493</v>
      </c>
      <c r="F329" s="9">
        <v>44444</v>
      </c>
      <c r="G329" s="7">
        <v>79876767</v>
      </c>
      <c r="H329" s="7" t="e">
        <f>VLOOKUP(D329,VINCOMHCM!$C$1:$C$94,1,0)</f>
        <v>#N/A</v>
      </c>
      <c r="I329" s="7" t="e">
        <f>VLOOKUP(D329,VINCOMHANOI!$C$3:$C$348,1,0)</f>
        <v>#N/A</v>
      </c>
      <c r="J329" s="7" t="e">
        <f>VLOOKUP(D329,VINCOMKHAC!$D$2:$D$439,1,0)</f>
        <v>#N/A</v>
      </c>
      <c r="K329" s="7"/>
      <c r="L329" s="7">
        <v>0</v>
      </c>
      <c r="M329" s="7" t="e">
        <f t="shared" si="4"/>
        <v>#N/A</v>
      </c>
      <c r="N329" s="7">
        <v>79876767</v>
      </c>
    </row>
    <row r="330" spans="1:14" outlineLevel="1" x14ac:dyDescent="0.25">
      <c r="B330" s="9">
        <v>44384</v>
      </c>
      <c r="C330" s="10" t="s">
        <v>1257</v>
      </c>
      <c r="D330" s="10" t="s">
        <v>1343</v>
      </c>
      <c r="E330" s="10" t="s">
        <v>493</v>
      </c>
      <c r="F330" s="9">
        <v>44444</v>
      </c>
      <c r="G330" s="7">
        <v>84012007</v>
      </c>
      <c r="H330" s="7" t="e">
        <f>VLOOKUP(D330,VINCOMHCM!$C$1:$C$94,1,0)</f>
        <v>#N/A</v>
      </c>
      <c r="I330" s="7" t="e">
        <f>VLOOKUP(D330,VINCOMHANOI!$C$3:$C$348,1,0)</f>
        <v>#N/A</v>
      </c>
      <c r="J330" s="7" t="e">
        <f>VLOOKUP(D330,VINCOMKHAC!$D$2:$D$439,1,0)</f>
        <v>#N/A</v>
      </c>
      <c r="K330" s="7"/>
      <c r="L330" s="7">
        <v>0</v>
      </c>
      <c r="M330" s="7" t="e">
        <f t="shared" si="4"/>
        <v>#N/A</v>
      </c>
      <c r="N330" s="7">
        <v>84012007</v>
      </c>
    </row>
    <row r="331" spans="1:14" outlineLevel="1" x14ac:dyDescent="0.25">
      <c r="B331" s="9">
        <v>44384</v>
      </c>
      <c r="C331" s="10" t="s">
        <v>2377</v>
      </c>
      <c r="D331" s="10" t="s">
        <v>1637</v>
      </c>
      <c r="E331" s="10" t="s">
        <v>493</v>
      </c>
      <c r="F331" s="9">
        <v>44444</v>
      </c>
      <c r="G331" s="7">
        <v>86055210</v>
      </c>
      <c r="H331" s="7" t="e">
        <f>VLOOKUP(D331,VINCOMHCM!$C$1:$C$94,1,0)</f>
        <v>#N/A</v>
      </c>
      <c r="I331" s="7" t="e">
        <f>VLOOKUP(D331,VINCOMHANOI!$C$3:$C$348,1,0)</f>
        <v>#N/A</v>
      </c>
      <c r="J331" s="7" t="e">
        <f>VLOOKUP(D331,VINCOMKHAC!$D$2:$D$439,1,0)</f>
        <v>#N/A</v>
      </c>
      <c r="K331" s="7"/>
      <c r="L331" s="7">
        <v>0</v>
      </c>
      <c r="M331" s="7" t="e">
        <f t="shared" si="4"/>
        <v>#N/A</v>
      </c>
      <c r="N331" s="7">
        <v>86055210</v>
      </c>
    </row>
    <row r="332" spans="1:14" outlineLevel="1" x14ac:dyDescent="0.25">
      <c r="B332" s="9">
        <v>44384</v>
      </c>
      <c r="C332" s="10" t="s">
        <v>2586</v>
      </c>
      <c r="D332" s="10" t="s">
        <v>2450</v>
      </c>
      <c r="E332" s="10" t="s">
        <v>493</v>
      </c>
      <c r="F332" s="9">
        <v>44444</v>
      </c>
      <c r="G332" s="7">
        <v>76574681</v>
      </c>
      <c r="H332" s="7" t="e">
        <f>VLOOKUP(D332,VINCOMHCM!$C$1:$C$94,1,0)</f>
        <v>#N/A</v>
      </c>
      <c r="I332" s="7" t="e">
        <f>VLOOKUP(D332,VINCOMHANOI!$C$3:$C$348,1,0)</f>
        <v>#N/A</v>
      </c>
      <c r="J332" s="7" t="e">
        <f>VLOOKUP(D332,VINCOMKHAC!$D$2:$D$439,1,0)</f>
        <v>#N/A</v>
      </c>
      <c r="K332" s="7"/>
      <c r="L332" s="7">
        <v>0</v>
      </c>
      <c r="M332" s="7" t="e">
        <f t="shared" si="4"/>
        <v>#N/A</v>
      </c>
      <c r="N332" s="7">
        <v>76574681</v>
      </c>
    </row>
    <row r="333" spans="1:14" outlineLevel="1" x14ac:dyDescent="0.25">
      <c r="B333" s="9">
        <v>44384</v>
      </c>
      <c r="C333" s="10" t="s">
        <v>2537</v>
      </c>
      <c r="D333" s="10" t="s">
        <v>2274</v>
      </c>
      <c r="E333" s="10" t="s">
        <v>493</v>
      </c>
      <c r="F333" s="9">
        <v>44444</v>
      </c>
      <c r="G333" s="7">
        <v>92525266</v>
      </c>
      <c r="H333" s="7" t="e">
        <f>VLOOKUP(D333,VINCOMHCM!$C$1:$C$94,1,0)</f>
        <v>#N/A</v>
      </c>
      <c r="I333" s="7" t="e">
        <f>VLOOKUP(D333,VINCOMHANOI!$C$3:$C$348,1,0)</f>
        <v>#N/A</v>
      </c>
      <c r="J333" s="7" t="e">
        <f>VLOOKUP(D333,VINCOMKHAC!$D$2:$D$439,1,0)</f>
        <v>#N/A</v>
      </c>
      <c r="K333" s="7"/>
      <c r="L333" s="7">
        <v>0</v>
      </c>
      <c r="M333" s="7" t="e">
        <f t="shared" si="4"/>
        <v>#N/A</v>
      </c>
      <c r="N333" s="7">
        <v>92525266</v>
      </c>
    </row>
    <row r="334" spans="1:14" outlineLevel="1" x14ac:dyDescent="0.25">
      <c r="B334" s="9">
        <v>44384</v>
      </c>
      <c r="C334" s="10" t="s">
        <v>2151</v>
      </c>
      <c r="D334" s="10" t="s">
        <v>2204</v>
      </c>
      <c r="E334" s="10" t="s">
        <v>493</v>
      </c>
      <c r="F334" s="9">
        <v>44444</v>
      </c>
      <c r="G334" s="7">
        <v>81197246</v>
      </c>
      <c r="H334" s="7" t="e">
        <f>VLOOKUP(D334,VINCOMHCM!$C$1:$C$94,1,0)</f>
        <v>#N/A</v>
      </c>
      <c r="I334" s="7" t="e">
        <f>VLOOKUP(D334,VINCOMHANOI!$C$3:$C$348,1,0)</f>
        <v>#N/A</v>
      </c>
      <c r="J334" s="7" t="e">
        <f>VLOOKUP(D334,VINCOMKHAC!$D$2:$D$439,1,0)</f>
        <v>#N/A</v>
      </c>
      <c r="K334" s="7"/>
      <c r="L334" s="7">
        <v>0</v>
      </c>
      <c r="M334" s="7" t="e">
        <f t="shared" si="4"/>
        <v>#N/A</v>
      </c>
      <c r="N334" s="7">
        <v>81197246</v>
      </c>
    </row>
    <row r="335" spans="1:14" outlineLevel="1" x14ac:dyDescent="0.25">
      <c r="B335" s="9">
        <v>44384</v>
      </c>
      <c r="C335" s="10" t="s">
        <v>2503</v>
      </c>
      <c r="D335" s="10" t="s">
        <v>1012</v>
      </c>
      <c r="E335" s="10" t="s">
        <v>493</v>
      </c>
      <c r="F335" s="9">
        <v>44444</v>
      </c>
      <c r="G335" s="7">
        <v>76986923</v>
      </c>
      <c r="H335" s="7" t="e">
        <f>VLOOKUP(D335,VINCOMHCM!$C$1:$C$94,1,0)</f>
        <v>#N/A</v>
      </c>
      <c r="I335" s="7" t="e">
        <f>VLOOKUP(D335,VINCOMHANOI!$C$3:$C$348,1,0)</f>
        <v>#N/A</v>
      </c>
      <c r="J335" s="7" t="e">
        <f>VLOOKUP(D335,VINCOMKHAC!$D$2:$D$439,1,0)</f>
        <v>#N/A</v>
      </c>
      <c r="K335" s="7"/>
      <c r="L335" s="7">
        <v>0</v>
      </c>
      <c r="M335" s="7" t="e">
        <f t="shared" si="4"/>
        <v>#N/A</v>
      </c>
      <c r="N335" s="7">
        <v>76986923</v>
      </c>
    </row>
    <row r="336" spans="1:14" outlineLevel="1" x14ac:dyDescent="0.25">
      <c r="B336" s="9">
        <v>44384</v>
      </c>
      <c r="C336" s="10" t="s">
        <v>1813</v>
      </c>
      <c r="D336" s="10" t="s">
        <v>343</v>
      </c>
      <c r="E336" s="10" t="s">
        <v>493</v>
      </c>
      <c r="F336" s="9">
        <v>44444</v>
      </c>
      <c r="G336" s="7">
        <v>72326807</v>
      </c>
      <c r="H336" s="7" t="e">
        <f>VLOOKUP(D336,VINCOMHCM!$C$1:$C$94,1,0)</f>
        <v>#N/A</v>
      </c>
      <c r="I336" s="7" t="e">
        <f>VLOOKUP(D336,VINCOMHANOI!$C$3:$C$348,1,0)</f>
        <v>#N/A</v>
      </c>
      <c r="J336" s="7" t="e">
        <f>VLOOKUP(D336,VINCOMKHAC!$D$2:$D$439,1,0)</f>
        <v>#N/A</v>
      </c>
      <c r="K336" s="7"/>
      <c r="L336" s="7">
        <v>0</v>
      </c>
      <c r="M336" s="7" t="e">
        <f t="shared" si="4"/>
        <v>#N/A</v>
      </c>
      <c r="N336" s="7">
        <v>72326807</v>
      </c>
    </row>
    <row r="337" spans="2:14" outlineLevel="1" x14ac:dyDescent="0.25">
      <c r="B337" s="9">
        <v>44384</v>
      </c>
      <c r="C337" s="10" t="s">
        <v>2467</v>
      </c>
      <c r="D337" s="10" t="s">
        <v>389</v>
      </c>
      <c r="E337" s="10" t="s">
        <v>493</v>
      </c>
      <c r="F337" s="9">
        <v>44444</v>
      </c>
      <c r="G337" s="7">
        <v>81020154</v>
      </c>
      <c r="H337" s="7" t="e">
        <f>VLOOKUP(D337,VINCOMHCM!$C$1:$C$94,1,0)</f>
        <v>#N/A</v>
      </c>
      <c r="I337" s="7" t="e">
        <f>VLOOKUP(D337,VINCOMHANOI!$C$3:$C$348,1,0)</f>
        <v>#N/A</v>
      </c>
      <c r="J337" s="7" t="e">
        <f>VLOOKUP(D337,VINCOMKHAC!$D$2:$D$439,1,0)</f>
        <v>#N/A</v>
      </c>
      <c r="K337" s="7"/>
      <c r="L337" s="7">
        <v>0</v>
      </c>
      <c r="M337" s="7" t="e">
        <f t="shared" si="4"/>
        <v>#N/A</v>
      </c>
      <c r="N337" s="7">
        <v>81020154</v>
      </c>
    </row>
    <row r="338" spans="2:14" outlineLevel="1" x14ac:dyDescent="0.25">
      <c r="B338" s="9">
        <v>44384</v>
      </c>
      <c r="C338" s="10" t="s">
        <v>2388</v>
      </c>
      <c r="D338" s="10" t="s">
        <v>375</v>
      </c>
      <c r="E338" s="10" t="s">
        <v>493</v>
      </c>
      <c r="F338" s="9">
        <v>44444</v>
      </c>
      <c r="G338" s="7">
        <v>77538197</v>
      </c>
      <c r="H338" s="7" t="e">
        <f>VLOOKUP(D338,VINCOMHCM!$C$1:$C$94,1,0)</f>
        <v>#N/A</v>
      </c>
      <c r="I338" s="7" t="e">
        <f>VLOOKUP(D338,VINCOMHANOI!$C$3:$C$348,1,0)</f>
        <v>#N/A</v>
      </c>
      <c r="J338" s="7" t="e">
        <f>VLOOKUP(D338,VINCOMKHAC!$D$2:$D$439,1,0)</f>
        <v>#N/A</v>
      </c>
      <c r="K338" s="7"/>
      <c r="L338" s="7">
        <v>0</v>
      </c>
      <c r="M338" s="7" t="e">
        <f t="shared" si="4"/>
        <v>#N/A</v>
      </c>
      <c r="N338" s="7">
        <v>77538197</v>
      </c>
    </row>
    <row r="339" spans="2:14" outlineLevel="1" x14ac:dyDescent="0.25">
      <c r="B339" s="9">
        <v>44384</v>
      </c>
      <c r="C339" s="10" t="s">
        <v>1396</v>
      </c>
      <c r="D339" s="10" t="s">
        <v>2253</v>
      </c>
      <c r="E339" s="10" t="s">
        <v>493</v>
      </c>
      <c r="F339" s="9">
        <v>44444</v>
      </c>
      <c r="G339" s="7">
        <v>74270331</v>
      </c>
      <c r="H339" s="7" t="e">
        <f>VLOOKUP(D339,VINCOMHCM!$C$1:$C$94,1,0)</f>
        <v>#N/A</v>
      </c>
      <c r="I339" s="7" t="e">
        <f>VLOOKUP(D339,VINCOMHANOI!$C$3:$C$348,1,0)</f>
        <v>#N/A</v>
      </c>
      <c r="J339" s="7" t="e">
        <f>VLOOKUP(D339,VINCOMKHAC!$D$2:$D$439,1,0)</f>
        <v>#N/A</v>
      </c>
      <c r="K339" s="7"/>
      <c r="L339" s="7">
        <v>0</v>
      </c>
      <c r="M339" s="7" t="e">
        <f t="shared" si="4"/>
        <v>#N/A</v>
      </c>
      <c r="N339" s="7">
        <v>74270331</v>
      </c>
    </row>
    <row r="340" spans="2:14" outlineLevel="1" x14ac:dyDescent="0.25">
      <c r="B340" s="9">
        <v>44386</v>
      </c>
      <c r="C340" s="10" t="s">
        <v>2164</v>
      </c>
      <c r="D340" s="10" t="s">
        <v>2493</v>
      </c>
      <c r="E340" s="10" t="s">
        <v>643</v>
      </c>
      <c r="F340" s="9">
        <v>44446</v>
      </c>
      <c r="G340" s="7">
        <v>1533586</v>
      </c>
      <c r="H340" s="7" t="e">
        <f>VLOOKUP(D340,VINCOMHCM!$C$1:$C$94,1,0)</f>
        <v>#N/A</v>
      </c>
      <c r="I340" s="7" t="e">
        <f>VLOOKUP(D340,VINCOMHANOI!$C$3:$C$348,1,0)</f>
        <v>#N/A</v>
      </c>
      <c r="J340" s="7" t="e">
        <f>VLOOKUP(D340,VINCOMKHAC!$D$2:$D$439,1,0)</f>
        <v>#N/A</v>
      </c>
      <c r="K340" s="7"/>
      <c r="L340" s="7">
        <v>0</v>
      </c>
      <c r="M340" s="7" t="e">
        <f t="shared" si="4"/>
        <v>#N/A</v>
      </c>
      <c r="N340" s="7">
        <v>1533586</v>
      </c>
    </row>
    <row r="341" spans="2:14" outlineLevel="1" x14ac:dyDescent="0.25">
      <c r="B341" s="9">
        <v>44386</v>
      </c>
      <c r="C341" s="10" t="s">
        <v>1722</v>
      </c>
      <c r="D341" s="10" t="s">
        <v>2048</v>
      </c>
      <c r="E341" s="10" t="s">
        <v>2580</v>
      </c>
      <c r="F341" s="9">
        <v>44446</v>
      </c>
      <c r="G341" s="7">
        <v>826421</v>
      </c>
      <c r="H341" s="7" t="e">
        <f>VLOOKUP(D341,VINCOMHCM!$C$1:$C$94,1,0)</f>
        <v>#N/A</v>
      </c>
      <c r="I341" s="7" t="e">
        <f>VLOOKUP(D341,VINCOMHANOI!$C$3:$C$348,1,0)</f>
        <v>#N/A</v>
      </c>
      <c r="J341" s="7" t="e">
        <f>VLOOKUP(D341,VINCOMKHAC!$D$2:$D$439,1,0)</f>
        <v>#N/A</v>
      </c>
      <c r="K341" s="7"/>
      <c r="L341" s="7">
        <v>0</v>
      </c>
      <c r="M341" s="7" t="e">
        <f t="shared" si="4"/>
        <v>#N/A</v>
      </c>
      <c r="N341" s="7">
        <v>826421</v>
      </c>
    </row>
    <row r="342" spans="2:14" outlineLevel="1" x14ac:dyDescent="0.25">
      <c r="B342" s="9">
        <v>44386</v>
      </c>
      <c r="C342" s="10" t="s">
        <v>846</v>
      </c>
      <c r="D342" s="10" t="s">
        <v>914</v>
      </c>
      <c r="E342" s="10" t="s">
        <v>2697</v>
      </c>
      <c r="F342" s="9">
        <v>44446</v>
      </c>
      <c r="G342" s="7">
        <v>1464348</v>
      </c>
      <c r="H342" s="7" t="e">
        <f>VLOOKUP(D342,VINCOMHCM!$C$1:$C$94,1,0)</f>
        <v>#N/A</v>
      </c>
      <c r="I342" s="7" t="e">
        <f>VLOOKUP(D342,VINCOMHANOI!$C$3:$C$348,1,0)</f>
        <v>#N/A</v>
      </c>
      <c r="J342" s="7" t="e">
        <f>VLOOKUP(D342,VINCOMKHAC!$D$2:$D$439,1,0)</f>
        <v>#N/A</v>
      </c>
      <c r="K342" s="7"/>
      <c r="L342" s="7">
        <v>0</v>
      </c>
      <c r="M342" s="7" t="e">
        <f t="shared" si="4"/>
        <v>#N/A</v>
      </c>
      <c r="N342" s="7">
        <v>1464348</v>
      </c>
    </row>
    <row r="343" spans="2:14" outlineLevel="1" x14ac:dyDescent="0.25">
      <c r="B343" s="9">
        <v>44386</v>
      </c>
      <c r="C343" s="10" t="s">
        <v>653</v>
      </c>
      <c r="D343" s="10" t="s">
        <v>35</v>
      </c>
      <c r="E343" s="10" t="s">
        <v>2239</v>
      </c>
      <c r="F343" s="9">
        <v>44446</v>
      </c>
      <c r="G343" s="7">
        <v>3377660</v>
      </c>
      <c r="H343" s="7" t="e">
        <f>VLOOKUP(D343,VINCOMHCM!$C$1:$C$94,1,0)</f>
        <v>#N/A</v>
      </c>
      <c r="I343" s="7" t="e">
        <f>VLOOKUP(D343,VINCOMHANOI!$C$3:$C$348,1,0)</f>
        <v>#N/A</v>
      </c>
      <c r="J343" s="7" t="e">
        <f>VLOOKUP(D343,VINCOMKHAC!$D$2:$D$439,1,0)</f>
        <v>#N/A</v>
      </c>
      <c r="K343" s="7"/>
      <c r="L343" s="7">
        <v>0</v>
      </c>
      <c r="M343" s="7" t="e">
        <f t="shared" si="4"/>
        <v>#N/A</v>
      </c>
      <c r="N343" s="7">
        <v>3377660</v>
      </c>
    </row>
    <row r="344" spans="2:14" outlineLevel="1" x14ac:dyDescent="0.25">
      <c r="B344" s="9">
        <v>44386</v>
      </c>
      <c r="C344" s="10" t="s">
        <v>395</v>
      </c>
      <c r="D344" s="10" t="s">
        <v>1553</v>
      </c>
      <c r="E344" s="10" t="s">
        <v>902</v>
      </c>
      <c r="F344" s="9">
        <v>44446</v>
      </c>
      <c r="G344" s="7">
        <v>1615482</v>
      </c>
      <c r="H344" s="7" t="e">
        <f>VLOOKUP(D344,VINCOMHCM!$C$1:$C$94,1,0)</f>
        <v>#N/A</v>
      </c>
      <c r="I344" s="7" t="e">
        <f>VLOOKUP(D344,VINCOMHANOI!$C$3:$C$348,1,0)</f>
        <v>#N/A</v>
      </c>
      <c r="J344" s="7" t="e">
        <f>VLOOKUP(D344,VINCOMKHAC!$D$2:$D$439,1,0)</f>
        <v>#N/A</v>
      </c>
      <c r="K344" s="7"/>
      <c r="L344" s="7">
        <v>0</v>
      </c>
      <c r="M344" s="7" t="e">
        <f t="shared" si="4"/>
        <v>#N/A</v>
      </c>
      <c r="N344" s="7">
        <v>1615482</v>
      </c>
    </row>
    <row r="345" spans="2:14" outlineLevel="1" x14ac:dyDescent="0.25">
      <c r="B345" s="9">
        <v>44386</v>
      </c>
      <c r="C345" s="10" t="s">
        <v>1681</v>
      </c>
      <c r="D345" s="10" t="s">
        <v>1761</v>
      </c>
      <c r="E345" s="10" t="s">
        <v>2698</v>
      </c>
      <c r="F345" s="9">
        <v>44446</v>
      </c>
      <c r="G345" s="7">
        <v>2025287</v>
      </c>
      <c r="H345" s="7" t="e">
        <f>VLOOKUP(D345,VINCOMHCM!$C$1:$C$94,1,0)</f>
        <v>#N/A</v>
      </c>
      <c r="I345" s="7" t="e">
        <f>VLOOKUP(D345,VINCOMHANOI!$C$3:$C$348,1,0)</f>
        <v>#N/A</v>
      </c>
      <c r="J345" s="7" t="e">
        <f>VLOOKUP(D345,VINCOMKHAC!$D$2:$D$439,1,0)</f>
        <v>#N/A</v>
      </c>
      <c r="K345" s="7"/>
      <c r="L345" s="7">
        <v>0</v>
      </c>
      <c r="M345" s="7" t="e">
        <f t="shared" si="4"/>
        <v>#N/A</v>
      </c>
      <c r="N345" s="7">
        <v>2025287</v>
      </c>
    </row>
    <row r="346" spans="2:14" outlineLevel="1" x14ac:dyDescent="0.25">
      <c r="B346" s="9">
        <v>44386</v>
      </c>
      <c r="C346" s="10" t="s">
        <v>2404</v>
      </c>
      <c r="D346" s="10" t="s">
        <v>2442</v>
      </c>
      <c r="E346" s="10" t="s">
        <v>2262</v>
      </c>
      <c r="F346" s="9">
        <v>44446</v>
      </c>
      <c r="G346" s="7">
        <v>1395757</v>
      </c>
      <c r="H346" s="7" t="e">
        <f>VLOOKUP(D346,VINCOMHCM!$C$1:$C$94,1,0)</f>
        <v>#N/A</v>
      </c>
      <c r="I346" s="7" t="e">
        <f>VLOOKUP(D346,VINCOMHANOI!$C$3:$C$348,1,0)</f>
        <v>#N/A</v>
      </c>
      <c r="J346" s="7" t="e">
        <f>VLOOKUP(D346,VINCOMKHAC!$D$2:$D$439,1,0)</f>
        <v>#N/A</v>
      </c>
      <c r="K346" s="7"/>
      <c r="L346" s="7">
        <v>0</v>
      </c>
      <c r="M346" s="7" t="e">
        <f t="shared" si="4"/>
        <v>#N/A</v>
      </c>
      <c r="N346" s="7">
        <v>1395757</v>
      </c>
    </row>
    <row r="347" spans="2:14" outlineLevel="1" x14ac:dyDescent="0.25">
      <c r="B347" s="9">
        <v>44386</v>
      </c>
      <c r="C347" s="10" t="s">
        <v>2028</v>
      </c>
      <c r="D347" s="10" t="s">
        <v>118</v>
      </c>
      <c r="E347" s="10" t="s">
        <v>739</v>
      </c>
      <c r="F347" s="9">
        <v>44446</v>
      </c>
      <c r="G347" s="7">
        <v>1822431</v>
      </c>
      <c r="H347" s="7" t="e">
        <f>VLOOKUP(D347,VINCOMHCM!$C$1:$C$94,1,0)</f>
        <v>#N/A</v>
      </c>
      <c r="I347" s="7" t="e">
        <f>VLOOKUP(D347,VINCOMHANOI!$C$3:$C$348,1,0)</f>
        <v>#N/A</v>
      </c>
      <c r="J347" s="7" t="e">
        <f>VLOOKUP(D347,VINCOMKHAC!$D$2:$D$439,1,0)</f>
        <v>#N/A</v>
      </c>
      <c r="K347" s="7"/>
      <c r="L347" s="7">
        <v>0</v>
      </c>
      <c r="M347" s="7" t="e">
        <f t="shared" si="4"/>
        <v>#N/A</v>
      </c>
      <c r="N347" s="7">
        <v>1822431</v>
      </c>
    </row>
    <row r="348" spans="2:14" outlineLevel="1" x14ac:dyDescent="0.25">
      <c r="B348" s="9">
        <v>44386</v>
      </c>
      <c r="C348" s="10" t="s">
        <v>673</v>
      </c>
      <c r="D348" s="10" t="s">
        <v>2469</v>
      </c>
      <c r="E348" s="10" t="s">
        <v>1925</v>
      </c>
      <c r="F348" s="9">
        <v>44446</v>
      </c>
      <c r="G348" s="7">
        <v>4244768</v>
      </c>
      <c r="H348" s="7" t="e">
        <f>VLOOKUP(D348,VINCOMHCM!$C$1:$C$94,1,0)</f>
        <v>#N/A</v>
      </c>
      <c r="I348" s="7" t="e">
        <f>VLOOKUP(D348,VINCOMHANOI!$C$3:$C$348,1,0)</f>
        <v>#N/A</v>
      </c>
      <c r="J348" s="7" t="e">
        <f>VLOOKUP(D348,VINCOMKHAC!$D$2:$D$439,1,0)</f>
        <v>#N/A</v>
      </c>
      <c r="K348" s="7"/>
      <c r="L348" s="7">
        <v>0</v>
      </c>
      <c r="M348" s="7" t="e">
        <f t="shared" si="4"/>
        <v>#N/A</v>
      </c>
      <c r="N348" s="7">
        <v>4244768</v>
      </c>
    </row>
    <row r="349" spans="2:14" outlineLevel="1" x14ac:dyDescent="0.25">
      <c r="B349" s="9">
        <v>44386</v>
      </c>
      <c r="C349" s="10" t="s">
        <v>864</v>
      </c>
      <c r="D349" s="10" t="s">
        <v>2105</v>
      </c>
      <c r="E349" s="10" t="s">
        <v>2624</v>
      </c>
      <c r="F349" s="9">
        <v>44446</v>
      </c>
      <c r="G349" s="7">
        <v>1221638</v>
      </c>
      <c r="H349" s="7" t="e">
        <f>VLOOKUP(D349,VINCOMHCM!$C$1:$C$94,1,0)</f>
        <v>#N/A</v>
      </c>
      <c r="I349" s="7" t="e">
        <f>VLOOKUP(D349,VINCOMHANOI!$C$3:$C$348,1,0)</f>
        <v>#N/A</v>
      </c>
      <c r="J349" s="7" t="e">
        <f>VLOOKUP(D349,VINCOMKHAC!$D$2:$D$439,1,0)</f>
        <v>#N/A</v>
      </c>
      <c r="K349" s="7"/>
      <c r="L349" s="7">
        <v>0</v>
      </c>
      <c r="M349" s="7" t="e">
        <f t="shared" si="4"/>
        <v>#N/A</v>
      </c>
      <c r="N349" s="7">
        <v>1221638</v>
      </c>
    </row>
    <row r="350" spans="2:14" outlineLevel="1" x14ac:dyDescent="0.25">
      <c r="B350" s="9">
        <v>44386</v>
      </c>
      <c r="C350" s="10" t="s">
        <v>683</v>
      </c>
      <c r="D350" s="10" t="s">
        <v>756</v>
      </c>
      <c r="E350" s="10" t="s">
        <v>2224</v>
      </c>
      <c r="F350" s="9">
        <v>44446</v>
      </c>
      <c r="G350" s="7">
        <v>1209065</v>
      </c>
      <c r="H350" s="7" t="e">
        <f>VLOOKUP(D350,VINCOMHCM!$C$1:$C$94,1,0)</f>
        <v>#N/A</v>
      </c>
      <c r="I350" s="7" t="e">
        <f>VLOOKUP(D350,VINCOMHANOI!$C$3:$C$348,1,0)</f>
        <v>#N/A</v>
      </c>
      <c r="J350" s="7" t="e">
        <f>VLOOKUP(D350,VINCOMKHAC!$D$2:$D$439,1,0)</f>
        <v>#N/A</v>
      </c>
      <c r="K350" s="7"/>
      <c r="L350" s="7">
        <v>0</v>
      </c>
      <c r="M350" s="7" t="e">
        <f t="shared" si="4"/>
        <v>#N/A</v>
      </c>
      <c r="N350" s="7">
        <v>1209065</v>
      </c>
    </row>
    <row r="351" spans="2:14" outlineLevel="1" x14ac:dyDescent="0.25">
      <c r="B351" s="9">
        <v>44386</v>
      </c>
      <c r="C351" s="10" t="s">
        <v>284</v>
      </c>
      <c r="D351" s="10" t="s">
        <v>411</v>
      </c>
      <c r="E351" s="10" t="s">
        <v>709</v>
      </c>
      <c r="F351" s="9">
        <v>44446</v>
      </c>
      <c r="G351" s="7">
        <v>2222209</v>
      </c>
      <c r="H351" s="7" t="e">
        <f>VLOOKUP(D351,VINCOMHCM!$C$1:$C$94,1,0)</f>
        <v>#N/A</v>
      </c>
      <c r="I351" s="7" t="e">
        <f>VLOOKUP(D351,VINCOMHANOI!$C$3:$C$348,1,0)</f>
        <v>#N/A</v>
      </c>
      <c r="J351" s="7" t="e">
        <f>VLOOKUP(D351,VINCOMKHAC!$D$2:$D$439,1,0)</f>
        <v>#N/A</v>
      </c>
      <c r="K351" s="7"/>
      <c r="L351" s="7">
        <v>0</v>
      </c>
      <c r="M351" s="7" t="e">
        <f t="shared" si="4"/>
        <v>#N/A</v>
      </c>
      <c r="N351" s="7">
        <v>2222209</v>
      </c>
    </row>
    <row r="352" spans="2:14" outlineLevel="1" x14ac:dyDescent="0.25">
      <c r="B352" s="9">
        <v>44386</v>
      </c>
      <c r="C352" s="10" t="s">
        <v>2657</v>
      </c>
      <c r="D352" s="10" t="s">
        <v>286</v>
      </c>
      <c r="E352" s="10" t="s">
        <v>1340</v>
      </c>
      <c r="F352" s="9">
        <v>44446</v>
      </c>
      <c r="G352" s="7">
        <v>807741</v>
      </c>
      <c r="H352" s="7" t="e">
        <f>VLOOKUP(D352,VINCOMHCM!$C$1:$C$94,1,0)</f>
        <v>#N/A</v>
      </c>
      <c r="I352" s="7" t="e">
        <f>VLOOKUP(D352,VINCOMHANOI!$C$3:$C$348,1,0)</f>
        <v>#N/A</v>
      </c>
      <c r="J352" s="7" t="e">
        <f>VLOOKUP(D352,VINCOMKHAC!$D$2:$D$439,1,0)</f>
        <v>#N/A</v>
      </c>
      <c r="K352" s="7"/>
      <c r="L352" s="7">
        <v>0</v>
      </c>
      <c r="M352" s="7" t="e">
        <f t="shared" si="4"/>
        <v>#N/A</v>
      </c>
      <c r="N352" s="7">
        <v>807741</v>
      </c>
    </row>
    <row r="353" spans="2:14" outlineLevel="1" x14ac:dyDescent="0.25">
      <c r="B353" s="9">
        <v>44386</v>
      </c>
      <c r="C353" s="10" t="s">
        <v>2154</v>
      </c>
      <c r="D353" s="10" t="s">
        <v>291</v>
      </c>
      <c r="E353" s="10" t="s">
        <v>1904</v>
      </c>
      <c r="F353" s="9">
        <v>44446</v>
      </c>
      <c r="G353" s="7">
        <v>807741</v>
      </c>
      <c r="H353" s="7" t="e">
        <f>VLOOKUP(D353,VINCOMHCM!$C$1:$C$94,1,0)</f>
        <v>#N/A</v>
      </c>
      <c r="I353" s="7" t="e">
        <f>VLOOKUP(D353,VINCOMHANOI!$C$3:$C$348,1,0)</f>
        <v>#N/A</v>
      </c>
      <c r="J353" s="7" t="e">
        <f>VLOOKUP(D353,VINCOMKHAC!$D$2:$D$439,1,0)</f>
        <v>#N/A</v>
      </c>
      <c r="K353" s="7"/>
      <c r="L353" s="7">
        <v>0</v>
      </c>
      <c r="M353" s="7" t="e">
        <f t="shared" si="4"/>
        <v>#N/A</v>
      </c>
      <c r="N353" s="7">
        <v>807741</v>
      </c>
    </row>
    <row r="354" spans="2:14" outlineLevel="1" x14ac:dyDescent="0.25">
      <c r="B354" s="9">
        <v>44386</v>
      </c>
      <c r="C354" s="10" t="s">
        <v>1225</v>
      </c>
      <c r="D354" s="10" t="s">
        <v>2303</v>
      </c>
      <c r="E354" s="10" t="s">
        <v>414</v>
      </c>
      <c r="F354" s="9">
        <v>44446</v>
      </c>
      <c r="G354" s="7">
        <v>403871</v>
      </c>
      <c r="H354" s="7" t="e">
        <f>VLOOKUP(D354,VINCOMHCM!$C$1:$C$94,1,0)</f>
        <v>#N/A</v>
      </c>
      <c r="I354" s="7" t="e">
        <f>VLOOKUP(D354,VINCOMHANOI!$C$3:$C$348,1,0)</f>
        <v>#N/A</v>
      </c>
      <c r="J354" s="7" t="e">
        <f>VLOOKUP(D354,VINCOMKHAC!$D$2:$D$439,1,0)</f>
        <v>#N/A</v>
      </c>
      <c r="K354" s="7"/>
      <c r="L354" s="7">
        <v>0</v>
      </c>
      <c r="M354" s="7" t="e">
        <f t="shared" si="4"/>
        <v>#N/A</v>
      </c>
      <c r="N354" s="7">
        <v>403871</v>
      </c>
    </row>
    <row r="355" spans="2:14" outlineLevel="1" x14ac:dyDescent="0.25">
      <c r="B355" s="9">
        <v>44386</v>
      </c>
      <c r="C355" s="10" t="s">
        <v>2252</v>
      </c>
      <c r="D355" s="10" t="s">
        <v>1071</v>
      </c>
      <c r="E355" s="10" t="s">
        <v>542</v>
      </c>
      <c r="F355" s="9">
        <v>44446</v>
      </c>
      <c r="G355" s="7">
        <v>1662888</v>
      </c>
      <c r="H355" s="7" t="e">
        <f>VLOOKUP(D355,VINCOMHCM!$C$1:$C$94,1,0)</f>
        <v>#N/A</v>
      </c>
      <c r="I355" s="7" t="e">
        <f>VLOOKUP(D355,VINCOMHANOI!$C$3:$C$348,1,0)</f>
        <v>#N/A</v>
      </c>
      <c r="J355" s="7" t="e">
        <f>VLOOKUP(D355,VINCOMKHAC!$D$2:$D$439,1,0)</f>
        <v>#N/A</v>
      </c>
      <c r="K355" s="7"/>
      <c r="L355" s="7">
        <v>0</v>
      </c>
      <c r="M355" s="7" t="e">
        <f t="shared" ref="M355:M386" si="5">IF(I355&lt;&gt;0,N355,0)</f>
        <v>#N/A</v>
      </c>
      <c r="N355" s="7">
        <v>1662888</v>
      </c>
    </row>
    <row r="356" spans="2:14" outlineLevel="1" x14ac:dyDescent="0.25">
      <c r="B356" s="9">
        <v>44386</v>
      </c>
      <c r="C356" s="10" t="s">
        <v>1683</v>
      </c>
      <c r="D356" s="10" t="s">
        <v>1042</v>
      </c>
      <c r="E356" s="10" t="s">
        <v>1651</v>
      </c>
      <c r="F356" s="9">
        <v>44446</v>
      </c>
      <c r="G356" s="7">
        <v>1371461</v>
      </c>
      <c r="H356" s="7" t="e">
        <f>VLOOKUP(D356,VINCOMHCM!$C$1:$C$94,1,0)</f>
        <v>#N/A</v>
      </c>
      <c r="I356" s="7" t="e">
        <f>VLOOKUP(D356,VINCOMHANOI!$C$3:$C$348,1,0)</f>
        <v>#N/A</v>
      </c>
      <c r="J356" s="7" t="e">
        <f>VLOOKUP(D356,VINCOMKHAC!$D$2:$D$439,1,0)</f>
        <v>#N/A</v>
      </c>
      <c r="K356" s="7"/>
      <c r="L356" s="7">
        <v>0</v>
      </c>
      <c r="M356" s="7" t="e">
        <f t="shared" si="5"/>
        <v>#N/A</v>
      </c>
      <c r="N356" s="7">
        <v>1371461</v>
      </c>
    </row>
    <row r="357" spans="2:14" outlineLevel="1" x14ac:dyDescent="0.25">
      <c r="B357" s="9">
        <v>44386</v>
      </c>
      <c r="C357" s="10" t="s">
        <v>2289</v>
      </c>
      <c r="D357" s="10" t="s">
        <v>847</v>
      </c>
      <c r="E357" s="10" t="s">
        <v>1521</v>
      </c>
      <c r="F357" s="9">
        <v>44446</v>
      </c>
      <c r="G357" s="7">
        <v>2508116</v>
      </c>
      <c r="H357" s="7" t="e">
        <f>VLOOKUP(D357,VINCOMHCM!$C$1:$C$94,1,0)</f>
        <v>#N/A</v>
      </c>
      <c r="I357" s="7" t="e">
        <f>VLOOKUP(D357,VINCOMHANOI!$C$3:$C$348,1,0)</f>
        <v>#N/A</v>
      </c>
      <c r="J357" s="7" t="e">
        <f>VLOOKUP(D357,VINCOMKHAC!$D$2:$D$439,1,0)</f>
        <v>#N/A</v>
      </c>
      <c r="K357" s="7"/>
      <c r="L357" s="7">
        <v>0</v>
      </c>
      <c r="M357" s="7" t="e">
        <f t="shared" si="5"/>
        <v>#N/A</v>
      </c>
      <c r="N357" s="7">
        <v>2508116</v>
      </c>
    </row>
    <row r="358" spans="2:14" outlineLevel="1" x14ac:dyDescent="0.25">
      <c r="B358" s="9">
        <v>44386</v>
      </c>
      <c r="C358" s="10" t="s">
        <v>2519</v>
      </c>
      <c r="D358" s="10" t="s">
        <v>358</v>
      </c>
      <c r="E358" s="10" t="s">
        <v>570</v>
      </c>
      <c r="F358" s="9">
        <v>44446</v>
      </c>
      <c r="G358" s="7">
        <v>1216899</v>
      </c>
      <c r="H358" s="7" t="e">
        <f>VLOOKUP(D358,VINCOMHCM!$C$1:$C$94,1,0)</f>
        <v>#N/A</v>
      </c>
      <c r="I358" s="7" t="e">
        <f>VLOOKUP(D358,VINCOMHANOI!$C$3:$C$348,1,0)</f>
        <v>#N/A</v>
      </c>
      <c r="J358" s="7" t="e">
        <f>VLOOKUP(D358,VINCOMKHAC!$D$2:$D$439,1,0)</f>
        <v>#N/A</v>
      </c>
      <c r="K358" s="7"/>
      <c r="L358" s="7">
        <v>0</v>
      </c>
      <c r="M358" s="7" t="e">
        <f t="shared" si="5"/>
        <v>#N/A</v>
      </c>
      <c r="N358" s="7">
        <v>1216899</v>
      </c>
    </row>
    <row r="359" spans="2:14" outlineLevel="1" x14ac:dyDescent="0.25">
      <c r="B359" s="9">
        <v>44386</v>
      </c>
      <c r="C359" s="10" t="s">
        <v>184</v>
      </c>
      <c r="D359" s="10" t="s">
        <v>1586</v>
      </c>
      <c r="E359" s="10" t="s">
        <v>2081</v>
      </c>
      <c r="F359" s="9">
        <v>44446</v>
      </c>
      <c r="G359" s="7">
        <v>1860117</v>
      </c>
      <c r="H359" s="7" t="e">
        <f>VLOOKUP(D359,VINCOMHCM!$C$1:$C$94,1,0)</f>
        <v>#N/A</v>
      </c>
      <c r="I359" s="7" t="e">
        <f>VLOOKUP(D359,VINCOMHANOI!$C$3:$C$348,1,0)</f>
        <v>#N/A</v>
      </c>
      <c r="J359" s="7" t="e">
        <f>VLOOKUP(D359,VINCOMKHAC!$D$2:$D$439,1,0)</f>
        <v>#N/A</v>
      </c>
      <c r="K359" s="7"/>
      <c r="L359" s="7">
        <v>0</v>
      </c>
      <c r="M359" s="7" t="e">
        <f t="shared" si="5"/>
        <v>#N/A</v>
      </c>
      <c r="N359" s="7">
        <v>1860117</v>
      </c>
    </row>
    <row r="360" spans="2:14" outlineLevel="1" x14ac:dyDescent="0.25">
      <c r="B360" s="9">
        <v>44386</v>
      </c>
      <c r="C360" s="10" t="s">
        <v>2066</v>
      </c>
      <c r="D360" s="10" t="s">
        <v>2117</v>
      </c>
      <c r="E360" s="10" t="s">
        <v>467</v>
      </c>
      <c r="F360" s="9">
        <v>44446</v>
      </c>
      <c r="G360" s="7">
        <v>2083268</v>
      </c>
      <c r="H360" s="7" t="e">
        <f>VLOOKUP(D360,VINCOMHCM!$C$1:$C$94,1,0)</f>
        <v>#N/A</v>
      </c>
      <c r="I360" s="7" t="e">
        <f>VLOOKUP(D360,VINCOMHANOI!$C$3:$C$348,1,0)</f>
        <v>#N/A</v>
      </c>
      <c r="J360" s="7" t="e">
        <f>VLOOKUP(D360,VINCOMKHAC!$D$2:$D$439,1,0)</f>
        <v>#N/A</v>
      </c>
      <c r="K360" s="7"/>
      <c r="L360" s="7">
        <v>0</v>
      </c>
      <c r="M360" s="7" t="e">
        <f t="shared" si="5"/>
        <v>#N/A</v>
      </c>
      <c r="N360" s="7">
        <v>2083268</v>
      </c>
    </row>
    <row r="361" spans="2:14" outlineLevel="1" x14ac:dyDescent="0.25">
      <c r="B361" s="9">
        <v>44386</v>
      </c>
      <c r="C361" s="10" t="s">
        <v>1145</v>
      </c>
      <c r="D361" s="10" t="s">
        <v>1858</v>
      </c>
      <c r="E361" s="10" t="s">
        <v>55</v>
      </c>
      <c r="F361" s="9">
        <v>44446</v>
      </c>
      <c r="G361" s="7">
        <v>807741</v>
      </c>
      <c r="H361" s="7" t="e">
        <f>VLOOKUP(D361,VINCOMHCM!$C$1:$C$94,1,0)</f>
        <v>#N/A</v>
      </c>
      <c r="I361" s="7" t="e">
        <f>VLOOKUP(D361,VINCOMHANOI!$C$3:$C$348,1,0)</f>
        <v>#N/A</v>
      </c>
      <c r="J361" s="7" t="e">
        <f>VLOOKUP(D361,VINCOMKHAC!$D$2:$D$439,1,0)</f>
        <v>#N/A</v>
      </c>
      <c r="K361" s="7"/>
      <c r="L361" s="7">
        <v>0</v>
      </c>
      <c r="M361" s="7" t="e">
        <f t="shared" si="5"/>
        <v>#N/A</v>
      </c>
      <c r="N361" s="7">
        <v>807741</v>
      </c>
    </row>
    <row r="362" spans="2:14" outlineLevel="1" x14ac:dyDescent="0.25">
      <c r="B362" s="9">
        <v>44386</v>
      </c>
      <c r="C362" s="10" t="s">
        <v>310</v>
      </c>
      <c r="D362" s="10" t="s">
        <v>1177</v>
      </c>
      <c r="E362" s="10" t="s">
        <v>2245</v>
      </c>
      <c r="F362" s="9">
        <v>44446</v>
      </c>
      <c r="G362" s="7">
        <v>1265883</v>
      </c>
      <c r="H362" s="7" t="e">
        <f>VLOOKUP(D362,VINCOMHCM!$C$1:$C$94,1,0)</f>
        <v>#N/A</v>
      </c>
      <c r="I362" s="7" t="e">
        <f>VLOOKUP(D362,VINCOMHANOI!$C$3:$C$348,1,0)</f>
        <v>#N/A</v>
      </c>
      <c r="J362" s="7" t="e">
        <f>VLOOKUP(D362,VINCOMKHAC!$D$2:$D$439,1,0)</f>
        <v>#N/A</v>
      </c>
      <c r="K362" s="7"/>
      <c r="L362" s="7">
        <v>0</v>
      </c>
      <c r="M362" s="7" t="e">
        <f t="shared" si="5"/>
        <v>#N/A</v>
      </c>
      <c r="N362" s="7">
        <v>1265883</v>
      </c>
    </row>
    <row r="363" spans="2:14" outlineLevel="1" x14ac:dyDescent="0.25">
      <c r="B363" s="9">
        <v>44386</v>
      </c>
      <c r="C363" s="10" t="s">
        <v>296</v>
      </c>
      <c r="D363" s="10" t="s">
        <v>1421</v>
      </c>
      <c r="E363" s="10" t="s">
        <v>1982</v>
      </c>
      <c r="F363" s="9">
        <v>44446</v>
      </c>
      <c r="G363" s="7">
        <v>2029379</v>
      </c>
      <c r="H363" s="7" t="e">
        <f>VLOOKUP(D363,VINCOMHCM!$C$1:$C$94,1,0)</f>
        <v>#N/A</v>
      </c>
      <c r="I363" s="7" t="e">
        <f>VLOOKUP(D363,VINCOMHANOI!$C$3:$C$348,1,0)</f>
        <v>#N/A</v>
      </c>
      <c r="J363" s="7" t="e">
        <f>VLOOKUP(D363,VINCOMKHAC!$D$2:$D$439,1,0)</f>
        <v>#N/A</v>
      </c>
      <c r="K363" s="7"/>
      <c r="L363" s="7">
        <v>0</v>
      </c>
      <c r="M363" s="7" t="e">
        <f t="shared" si="5"/>
        <v>#N/A</v>
      </c>
      <c r="N363" s="7">
        <v>2029379</v>
      </c>
    </row>
    <row r="364" spans="2:14" outlineLevel="1" x14ac:dyDescent="0.25">
      <c r="B364" s="9">
        <v>44386</v>
      </c>
      <c r="C364" s="10" t="s">
        <v>1664</v>
      </c>
      <c r="D364" s="10" t="s">
        <v>743</v>
      </c>
      <c r="E364" s="10" t="s">
        <v>1394</v>
      </c>
      <c r="F364" s="9">
        <v>44446</v>
      </c>
      <c r="G364" s="7">
        <v>2721973</v>
      </c>
      <c r="H364" s="7" t="e">
        <f>VLOOKUP(D364,VINCOMHCM!$C$1:$C$94,1,0)</f>
        <v>#N/A</v>
      </c>
      <c r="I364" s="7" t="e">
        <f>VLOOKUP(D364,VINCOMHANOI!$C$3:$C$348,1,0)</f>
        <v>#N/A</v>
      </c>
      <c r="J364" s="7" t="e">
        <f>VLOOKUP(D364,VINCOMKHAC!$D$2:$D$439,1,0)</f>
        <v>#N/A</v>
      </c>
      <c r="K364" s="7"/>
      <c r="L364" s="7">
        <v>0</v>
      </c>
      <c r="M364" s="7" t="e">
        <f t="shared" si="5"/>
        <v>#N/A</v>
      </c>
      <c r="N364" s="7">
        <v>2721973</v>
      </c>
    </row>
    <row r="365" spans="2:14" outlineLevel="1" x14ac:dyDescent="0.25">
      <c r="B365" s="9">
        <v>44386</v>
      </c>
      <c r="C365" s="10" t="s">
        <v>1984</v>
      </c>
      <c r="D365" s="10" t="s">
        <v>782</v>
      </c>
      <c r="E365" s="10" t="s">
        <v>2513</v>
      </c>
      <c r="F365" s="9">
        <v>44446</v>
      </c>
      <c r="G365" s="7">
        <v>1801032</v>
      </c>
      <c r="H365" s="7" t="e">
        <f>VLOOKUP(D365,VINCOMHCM!$C$1:$C$94,1,0)</f>
        <v>#N/A</v>
      </c>
      <c r="I365" s="7" t="e">
        <f>VLOOKUP(D365,VINCOMHANOI!$C$3:$C$348,1,0)</f>
        <v>#N/A</v>
      </c>
      <c r="J365" s="7" t="e">
        <f>VLOOKUP(D365,VINCOMKHAC!$D$2:$D$439,1,0)</f>
        <v>#N/A</v>
      </c>
      <c r="K365" s="7"/>
      <c r="L365" s="7">
        <v>0</v>
      </c>
      <c r="M365" s="7" t="e">
        <f t="shared" si="5"/>
        <v>#N/A</v>
      </c>
      <c r="N365" s="7">
        <v>1801032</v>
      </c>
    </row>
    <row r="366" spans="2:14" outlineLevel="1" x14ac:dyDescent="0.25">
      <c r="B366" s="9">
        <v>44386</v>
      </c>
      <c r="C366" s="10" t="s">
        <v>1874</v>
      </c>
      <c r="D366" s="10" t="s">
        <v>2678</v>
      </c>
      <c r="E366" s="10" t="s">
        <v>236</v>
      </c>
      <c r="F366" s="9">
        <v>44446</v>
      </c>
      <c r="G366" s="7">
        <v>1901389</v>
      </c>
      <c r="H366" s="7" t="e">
        <f>VLOOKUP(D366,VINCOMHCM!$C$1:$C$94,1,0)</f>
        <v>#N/A</v>
      </c>
      <c r="I366" s="7" t="e">
        <f>VLOOKUP(D366,VINCOMHANOI!$C$3:$C$348,1,0)</f>
        <v>#N/A</v>
      </c>
      <c r="J366" s="7" t="e">
        <f>VLOOKUP(D366,VINCOMKHAC!$D$2:$D$439,1,0)</f>
        <v>#N/A</v>
      </c>
      <c r="K366" s="7"/>
      <c r="L366" s="7">
        <v>0</v>
      </c>
      <c r="M366" s="7" t="e">
        <f t="shared" si="5"/>
        <v>#N/A</v>
      </c>
      <c r="N366" s="7">
        <v>1901389</v>
      </c>
    </row>
    <row r="367" spans="2:14" outlineLevel="1" x14ac:dyDescent="0.25">
      <c r="B367" s="9">
        <v>44386</v>
      </c>
      <c r="C367" s="10" t="s">
        <v>2396</v>
      </c>
      <c r="D367" s="10" t="s">
        <v>1265</v>
      </c>
      <c r="E367" s="10" t="s">
        <v>1575</v>
      </c>
      <c r="F367" s="9">
        <v>44446</v>
      </c>
      <c r="G367" s="7">
        <v>964810</v>
      </c>
      <c r="H367" s="7" t="e">
        <f>VLOOKUP(D367,VINCOMHCM!$C$1:$C$94,1,0)</f>
        <v>#N/A</v>
      </c>
      <c r="I367" s="7" t="e">
        <f>VLOOKUP(D367,VINCOMHANOI!$C$3:$C$348,1,0)</f>
        <v>#N/A</v>
      </c>
      <c r="J367" s="7" t="e">
        <f>VLOOKUP(D367,VINCOMKHAC!$D$2:$D$439,1,0)</f>
        <v>#N/A</v>
      </c>
      <c r="K367" s="7"/>
      <c r="L367" s="7">
        <v>0</v>
      </c>
      <c r="M367" s="7" t="e">
        <f t="shared" si="5"/>
        <v>#N/A</v>
      </c>
      <c r="N367" s="7">
        <v>964810</v>
      </c>
    </row>
    <row r="368" spans="2:14" outlineLevel="1" x14ac:dyDescent="0.25">
      <c r="B368" s="9">
        <v>44386</v>
      </c>
      <c r="C368" s="10" t="s">
        <v>2029</v>
      </c>
      <c r="D368" s="10" t="s">
        <v>332</v>
      </c>
      <c r="E368" s="10" t="s">
        <v>1091</v>
      </c>
      <c r="F368" s="9">
        <v>44446</v>
      </c>
      <c r="G368" s="7">
        <v>1080035</v>
      </c>
      <c r="H368" s="7" t="e">
        <f>VLOOKUP(D368,VINCOMHCM!$C$1:$C$94,1,0)</f>
        <v>#N/A</v>
      </c>
      <c r="I368" s="7" t="e">
        <f>VLOOKUP(D368,VINCOMHANOI!$C$3:$C$348,1,0)</f>
        <v>#N/A</v>
      </c>
      <c r="J368" s="7" t="e">
        <f>VLOOKUP(D368,VINCOMKHAC!$D$2:$D$439,1,0)</f>
        <v>#N/A</v>
      </c>
      <c r="K368" s="7"/>
      <c r="L368" s="7">
        <v>0</v>
      </c>
      <c r="M368" s="7" t="e">
        <f t="shared" si="5"/>
        <v>#N/A</v>
      </c>
      <c r="N368" s="7">
        <v>1080035</v>
      </c>
    </row>
    <row r="369" spans="2:14" outlineLevel="1" x14ac:dyDescent="0.25">
      <c r="B369" s="9">
        <v>44386</v>
      </c>
      <c r="C369" s="10" t="s">
        <v>580</v>
      </c>
      <c r="D369" s="10" t="s">
        <v>751</v>
      </c>
      <c r="E369" s="10" t="s">
        <v>1829</v>
      </c>
      <c r="F369" s="9">
        <v>44446</v>
      </c>
      <c r="G369" s="7">
        <v>1217627</v>
      </c>
      <c r="H369" s="7" t="e">
        <f>VLOOKUP(D369,VINCOMHCM!$C$1:$C$94,1,0)</f>
        <v>#N/A</v>
      </c>
      <c r="I369" s="7" t="e">
        <f>VLOOKUP(D369,VINCOMHANOI!$C$3:$C$348,1,0)</f>
        <v>#N/A</v>
      </c>
      <c r="J369" s="7" t="e">
        <f>VLOOKUP(D369,VINCOMKHAC!$D$2:$D$439,1,0)</f>
        <v>#N/A</v>
      </c>
      <c r="K369" s="7"/>
      <c r="L369" s="7">
        <v>0</v>
      </c>
      <c r="M369" s="7" t="e">
        <f t="shared" si="5"/>
        <v>#N/A</v>
      </c>
      <c r="N369" s="7">
        <v>1217627</v>
      </c>
    </row>
    <row r="370" spans="2:14" outlineLevel="1" x14ac:dyDescent="0.25">
      <c r="B370" s="9">
        <v>44386</v>
      </c>
      <c r="C370" s="10" t="s">
        <v>2658</v>
      </c>
      <c r="D370" s="10" t="s">
        <v>904</v>
      </c>
      <c r="E370" s="10" t="s">
        <v>1957</v>
      </c>
      <c r="F370" s="9">
        <v>44446</v>
      </c>
      <c r="G370" s="7">
        <v>1276957</v>
      </c>
      <c r="H370" s="7" t="e">
        <f>VLOOKUP(D370,VINCOMHCM!$C$1:$C$94,1,0)</f>
        <v>#N/A</v>
      </c>
      <c r="I370" s="7" t="e">
        <f>VLOOKUP(D370,VINCOMHANOI!$C$3:$C$348,1,0)</f>
        <v>#N/A</v>
      </c>
      <c r="J370" s="7" t="e">
        <f>VLOOKUP(D370,VINCOMKHAC!$D$2:$D$439,1,0)</f>
        <v>#N/A</v>
      </c>
      <c r="K370" s="7"/>
      <c r="L370" s="7">
        <v>0</v>
      </c>
      <c r="M370" s="7" t="e">
        <f t="shared" si="5"/>
        <v>#N/A</v>
      </c>
      <c r="N370" s="7">
        <v>1276957</v>
      </c>
    </row>
    <row r="371" spans="2:14" outlineLevel="1" x14ac:dyDescent="0.25">
      <c r="B371" s="9">
        <v>44386</v>
      </c>
      <c r="C371" s="10" t="s">
        <v>2042</v>
      </c>
      <c r="D371" s="10" t="s">
        <v>292</v>
      </c>
      <c r="E371" s="10" t="s">
        <v>2243</v>
      </c>
      <c r="F371" s="9">
        <v>44446</v>
      </c>
      <c r="G371" s="7">
        <v>2876792</v>
      </c>
      <c r="H371" s="7" t="e">
        <f>VLOOKUP(D371,VINCOMHCM!$C$1:$C$94,1,0)</f>
        <v>#N/A</v>
      </c>
      <c r="I371" s="7" t="e">
        <f>VLOOKUP(D371,VINCOMHANOI!$C$3:$C$348,1,0)</f>
        <v>#N/A</v>
      </c>
      <c r="J371" s="7" t="e">
        <f>VLOOKUP(D371,VINCOMKHAC!$D$2:$D$439,1,0)</f>
        <v>#N/A</v>
      </c>
      <c r="K371" s="7"/>
      <c r="L371" s="7">
        <v>0</v>
      </c>
      <c r="M371" s="7" t="e">
        <f t="shared" si="5"/>
        <v>#N/A</v>
      </c>
      <c r="N371" s="7">
        <v>2876792</v>
      </c>
    </row>
    <row r="372" spans="2:14" outlineLevel="1" x14ac:dyDescent="0.25">
      <c r="B372" s="9">
        <v>44386</v>
      </c>
      <c r="C372" s="10" t="s">
        <v>54</v>
      </c>
      <c r="D372" s="10" t="s">
        <v>783</v>
      </c>
      <c r="E372" s="10" t="s">
        <v>958</v>
      </c>
      <c r="F372" s="9">
        <v>44446</v>
      </c>
      <c r="G372" s="7">
        <v>1176420</v>
      </c>
      <c r="H372" s="7" t="e">
        <f>VLOOKUP(D372,VINCOMHCM!$C$1:$C$94,1,0)</f>
        <v>#N/A</v>
      </c>
      <c r="I372" s="7" t="e">
        <f>VLOOKUP(D372,VINCOMHANOI!$C$3:$C$348,1,0)</f>
        <v>#N/A</v>
      </c>
      <c r="J372" s="7" t="e">
        <f>VLOOKUP(D372,VINCOMKHAC!$D$2:$D$439,1,0)</f>
        <v>#N/A</v>
      </c>
      <c r="K372" s="7"/>
      <c r="L372" s="7">
        <v>0</v>
      </c>
      <c r="M372" s="7" t="e">
        <f t="shared" si="5"/>
        <v>#N/A</v>
      </c>
      <c r="N372" s="7">
        <v>1176420</v>
      </c>
    </row>
    <row r="373" spans="2:14" outlineLevel="1" x14ac:dyDescent="0.25">
      <c r="B373" s="9">
        <v>44386</v>
      </c>
      <c r="C373" s="10" t="s">
        <v>1945</v>
      </c>
      <c r="D373" s="10" t="s">
        <v>1685</v>
      </c>
      <c r="E373" s="10" t="s">
        <v>884</v>
      </c>
      <c r="F373" s="9">
        <v>44446</v>
      </c>
      <c r="G373" s="7">
        <v>1221638</v>
      </c>
      <c r="H373" s="7" t="e">
        <f>VLOOKUP(D373,VINCOMHCM!$C$1:$C$94,1,0)</f>
        <v>#N/A</v>
      </c>
      <c r="I373" s="7" t="e">
        <f>VLOOKUP(D373,VINCOMHANOI!$C$3:$C$348,1,0)</f>
        <v>#N/A</v>
      </c>
      <c r="J373" s="7" t="e">
        <f>VLOOKUP(D373,VINCOMKHAC!$D$2:$D$439,1,0)</f>
        <v>#N/A</v>
      </c>
      <c r="K373" s="7"/>
      <c r="L373" s="7">
        <v>0</v>
      </c>
      <c r="M373" s="7" t="e">
        <f t="shared" si="5"/>
        <v>#N/A</v>
      </c>
      <c r="N373" s="7">
        <v>1221638</v>
      </c>
    </row>
    <row r="374" spans="2:14" outlineLevel="1" x14ac:dyDescent="0.25">
      <c r="B374" s="9">
        <v>44386</v>
      </c>
      <c r="C374" s="10" t="s">
        <v>622</v>
      </c>
      <c r="D374" s="10" t="s">
        <v>401</v>
      </c>
      <c r="E374" s="10" t="s">
        <v>330</v>
      </c>
      <c r="F374" s="9">
        <v>44446</v>
      </c>
      <c r="G374" s="7">
        <v>610819</v>
      </c>
      <c r="H374" s="7" t="e">
        <f>VLOOKUP(D374,VINCOMHCM!$C$1:$C$94,1,0)</f>
        <v>#N/A</v>
      </c>
      <c r="I374" s="7" t="e">
        <f>VLOOKUP(D374,VINCOMHANOI!$C$3:$C$348,1,0)</f>
        <v>#N/A</v>
      </c>
      <c r="J374" s="7" t="e">
        <f>VLOOKUP(D374,VINCOMKHAC!$D$2:$D$439,1,0)</f>
        <v>#N/A</v>
      </c>
      <c r="K374" s="7"/>
      <c r="L374" s="7">
        <v>0</v>
      </c>
      <c r="M374" s="7" t="e">
        <f t="shared" si="5"/>
        <v>#N/A</v>
      </c>
      <c r="N374" s="7">
        <v>610819</v>
      </c>
    </row>
    <row r="375" spans="2:14" outlineLevel="1" x14ac:dyDescent="0.25">
      <c r="B375" s="9">
        <v>44386</v>
      </c>
      <c r="C375" s="10" t="s">
        <v>1196</v>
      </c>
      <c r="D375" s="10" t="s">
        <v>1667</v>
      </c>
      <c r="E375" s="10" t="s">
        <v>2409</v>
      </c>
      <c r="F375" s="9">
        <v>44446</v>
      </c>
      <c r="G375" s="7">
        <v>2645275</v>
      </c>
      <c r="H375" s="7" t="e">
        <f>VLOOKUP(D375,VINCOMHCM!$C$1:$C$94,1,0)</f>
        <v>#N/A</v>
      </c>
      <c r="I375" s="7" t="e">
        <f>VLOOKUP(D375,VINCOMHANOI!$C$3:$C$348,1,0)</f>
        <v>#N/A</v>
      </c>
      <c r="J375" s="7" t="e">
        <f>VLOOKUP(D375,VINCOMKHAC!$D$2:$D$439,1,0)</f>
        <v>#N/A</v>
      </c>
      <c r="K375" s="7"/>
      <c r="L375" s="7">
        <v>0</v>
      </c>
      <c r="M375" s="7" t="e">
        <f t="shared" si="5"/>
        <v>#N/A</v>
      </c>
      <c r="N375" s="7">
        <v>2645275</v>
      </c>
    </row>
    <row r="376" spans="2:14" outlineLevel="1" x14ac:dyDescent="0.25">
      <c r="B376" s="9">
        <v>44386</v>
      </c>
      <c r="C376" s="10" t="s">
        <v>189</v>
      </c>
      <c r="D376" s="10" t="s">
        <v>593</v>
      </c>
      <c r="E376" s="10" t="s">
        <v>425</v>
      </c>
      <c r="F376" s="9">
        <v>44446</v>
      </c>
      <c r="G376" s="7">
        <v>1771880</v>
      </c>
      <c r="H376" s="7" t="e">
        <f>VLOOKUP(D376,VINCOMHCM!$C$1:$C$94,1,0)</f>
        <v>#N/A</v>
      </c>
      <c r="I376" s="7" t="e">
        <f>VLOOKUP(D376,VINCOMHANOI!$C$3:$C$348,1,0)</f>
        <v>#N/A</v>
      </c>
      <c r="J376" s="7" t="e">
        <f>VLOOKUP(D376,VINCOMKHAC!$D$2:$D$439,1,0)</f>
        <v>#N/A</v>
      </c>
      <c r="K376" s="7"/>
      <c r="L376" s="7">
        <v>0</v>
      </c>
      <c r="M376" s="7" t="e">
        <f t="shared" si="5"/>
        <v>#N/A</v>
      </c>
      <c r="N376" s="7">
        <v>1771880</v>
      </c>
    </row>
    <row r="377" spans="2:14" outlineLevel="1" x14ac:dyDescent="0.25">
      <c r="B377" s="9">
        <v>44388</v>
      </c>
      <c r="C377" s="10" t="s">
        <v>2321</v>
      </c>
      <c r="D377" s="10" t="s">
        <v>2171</v>
      </c>
      <c r="E377" s="10" t="s">
        <v>563</v>
      </c>
      <c r="F377" s="9">
        <v>44448</v>
      </c>
      <c r="G377" s="7">
        <v>4748656</v>
      </c>
      <c r="H377" s="7" t="e">
        <f>VLOOKUP(D377,VINCOMHCM!$C$1:$C$94,1,0)</f>
        <v>#N/A</v>
      </c>
      <c r="I377" s="7" t="e">
        <f>VLOOKUP(D377,VINCOMHANOI!$C$3:$C$348,1,0)</f>
        <v>#N/A</v>
      </c>
      <c r="J377" s="7" t="e">
        <f>VLOOKUP(D377,VINCOMKHAC!$D$2:$D$439,1,0)</f>
        <v>#N/A</v>
      </c>
      <c r="K377" s="7"/>
      <c r="L377" s="7">
        <v>0</v>
      </c>
      <c r="M377" s="7" t="e">
        <f t="shared" si="5"/>
        <v>#N/A</v>
      </c>
      <c r="N377" s="7">
        <v>4748656</v>
      </c>
    </row>
    <row r="378" spans="2:14" outlineLevel="1" x14ac:dyDescent="0.25">
      <c r="B378" s="9">
        <v>44389</v>
      </c>
      <c r="C378" s="10" t="s">
        <v>388</v>
      </c>
      <c r="D378" s="10" t="s">
        <v>1377</v>
      </c>
      <c r="E378" s="10" t="s">
        <v>1902</v>
      </c>
      <c r="F378" s="9">
        <v>44449</v>
      </c>
      <c r="G378" s="7">
        <v>21049987</v>
      </c>
      <c r="H378" s="7" t="e">
        <f>VLOOKUP(D378,VINCOMHCM!$C$1:$C$94,1,0)</f>
        <v>#N/A</v>
      </c>
      <c r="I378" s="7" t="e">
        <f>VLOOKUP(D378,VINCOMHANOI!$C$3:$C$348,1,0)</f>
        <v>#N/A</v>
      </c>
      <c r="J378" s="7" t="e">
        <f>VLOOKUP(D378,VINCOMKHAC!$D$2:$D$439,1,0)</f>
        <v>#N/A</v>
      </c>
      <c r="K378" s="7"/>
      <c r="L378" s="7">
        <v>0</v>
      </c>
      <c r="M378" s="7" t="e">
        <f t="shared" si="5"/>
        <v>#N/A</v>
      </c>
      <c r="N378" s="7">
        <v>21049987</v>
      </c>
    </row>
    <row r="379" spans="2:14" outlineLevel="1" x14ac:dyDescent="0.25">
      <c r="B379" s="9">
        <v>44389</v>
      </c>
      <c r="C379" s="10" t="s">
        <v>1512</v>
      </c>
      <c r="D379" s="10" t="s">
        <v>2382</v>
      </c>
      <c r="E379" s="10" t="s">
        <v>2463</v>
      </c>
      <c r="F379" s="9">
        <v>44449</v>
      </c>
      <c r="G379" s="7">
        <v>885940</v>
      </c>
      <c r="H379" s="7" t="e">
        <f>VLOOKUP(D379,VINCOMHCM!$C$1:$C$94,1,0)</f>
        <v>#N/A</v>
      </c>
      <c r="I379" s="7" t="e">
        <f>VLOOKUP(D379,VINCOMHANOI!$C$3:$C$348,1,0)</f>
        <v>#N/A</v>
      </c>
      <c r="J379" s="7" t="e">
        <f>VLOOKUP(D379,VINCOMKHAC!$D$2:$D$439,1,0)</f>
        <v>#N/A</v>
      </c>
      <c r="K379" s="7"/>
      <c r="L379" s="7">
        <v>0</v>
      </c>
      <c r="M379" s="7" t="e">
        <f t="shared" si="5"/>
        <v>#N/A</v>
      </c>
      <c r="N379" s="7">
        <v>885940</v>
      </c>
    </row>
    <row r="380" spans="2:14" outlineLevel="1" x14ac:dyDescent="0.25">
      <c r="B380" s="9">
        <v>44389</v>
      </c>
      <c r="C380" s="10" t="s">
        <v>1170</v>
      </c>
      <c r="D380" s="10" t="s">
        <v>373</v>
      </c>
      <c r="E380" s="10" t="s">
        <v>637</v>
      </c>
      <c r="F380" s="9">
        <v>44449</v>
      </c>
      <c r="G380" s="7">
        <v>1136853</v>
      </c>
      <c r="H380" s="7" t="e">
        <f>VLOOKUP(D380,VINCOMHCM!$C$1:$C$94,1,0)</f>
        <v>#N/A</v>
      </c>
      <c r="I380" s="7" t="e">
        <f>VLOOKUP(D380,VINCOMHANOI!$C$3:$C$348,1,0)</f>
        <v>#N/A</v>
      </c>
      <c r="J380" s="7" t="e">
        <f>VLOOKUP(D380,VINCOMKHAC!$D$2:$D$439,1,0)</f>
        <v>#N/A</v>
      </c>
      <c r="K380" s="7"/>
      <c r="L380" s="7">
        <v>0</v>
      </c>
      <c r="M380" s="7" t="e">
        <f t="shared" si="5"/>
        <v>#N/A</v>
      </c>
      <c r="N380" s="7">
        <v>1136853</v>
      </c>
    </row>
    <row r="381" spans="2:14" outlineLevel="1" x14ac:dyDescent="0.25">
      <c r="B381" s="9">
        <v>44389</v>
      </c>
      <c r="C381" s="10" t="s">
        <v>42</v>
      </c>
      <c r="D381" s="10" t="s">
        <v>1895</v>
      </c>
      <c r="E381" s="10" t="s">
        <v>2073</v>
      </c>
      <c r="F381" s="9">
        <v>44449</v>
      </c>
      <c r="G381" s="7">
        <v>1136853</v>
      </c>
      <c r="H381" s="7" t="e">
        <f>VLOOKUP(D381,VINCOMHCM!$C$1:$C$94,1,0)</f>
        <v>#N/A</v>
      </c>
      <c r="I381" s="7" t="e">
        <f>VLOOKUP(D381,VINCOMHANOI!$C$3:$C$348,1,0)</f>
        <v>#N/A</v>
      </c>
      <c r="J381" s="7" t="e">
        <f>VLOOKUP(D381,VINCOMKHAC!$D$2:$D$439,1,0)</f>
        <v>#N/A</v>
      </c>
      <c r="K381" s="7"/>
      <c r="L381" s="7">
        <v>0</v>
      </c>
      <c r="M381" s="7" t="e">
        <f t="shared" si="5"/>
        <v>#N/A</v>
      </c>
      <c r="N381" s="7">
        <v>1136853</v>
      </c>
    </row>
    <row r="382" spans="2:14" outlineLevel="1" x14ac:dyDescent="0.25">
      <c r="B382" s="9">
        <v>44389</v>
      </c>
      <c r="C382" s="10" t="s">
        <v>1584</v>
      </c>
      <c r="D382" s="10" t="s">
        <v>1970</v>
      </c>
      <c r="E382" s="10" t="s">
        <v>2618</v>
      </c>
      <c r="F382" s="9">
        <v>44449</v>
      </c>
      <c r="G382" s="7">
        <v>3457185</v>
      </c>
      <c r="H382" s="7" t="e">
        <f>VLOOKUP(D382,VINCOMHCM!$C$1:$C$94,1,0)</f>
        <v>#N/A</v>
      </c>
      <c r="I382" s="7" t="e">
        <f>VLOOKUP(D382,VINCOMHANOI!$C$3:$C$348,1,0)</f>
        <v>#N/A</v>
      </c>
      <c r="J382" s="7" t="e">
        <f>VLOOKUP(D382,VINCOMKHAC!$D$2:$D$439,1,0)</f>
        <v>#N/A</v>
      </c>
      <c r="K382" s="7"/>
      <c r="L382" s="7">
        <v>0</v>
      </c>
      <c r="M382" s="7" t="e">
        <f t="shared" si="5"/>
        <v>#N/A</v>
      </c>
      <c r="N382" s="7">
        <v>3457185</v>
      </c>
    </row>
    <row r="383" spans="2:14" outlineLevel="1" x14ac:dyDescent="0.25">
      <c r="B383" s="9">
        <v>44389</v>
      </c>
      <c r="C383" s="10" t="s">
        <v>1076</v>
      </c>
      <c r="D383" s="10" t="s">
        <v>187</v>
      </c>
      <c r="E383" s="10" t="s">
        <v>521</v>
      </c>
      <c r="F383" s="9">
        <v>44449</v>
      </c>
      <c r="G383" s="7">
        <v>2470936</v>
      </c>
      <c r="H383" s="7" t="e">
        <f>VLOOKUP(D383,VINCOMHCM!$C$1:$C$94,1,0)</f>
        <v>#N/A</v>
      </c>
      <c r="I383" s="7" t="e">
        <f>VLOOKUP(D383,VINCOMHANOI!$C$3:$C$348,1,0)</f>
        <v>#N/A</v>
      </c>
      <c r="J383" s="7" t="e">
        <f>VLOOKUP(D383,VINCOMKHAC!$D$2:$D$439,1,0)</f>
        <v>#N/A</v>
      </c>
      <c r="K383" s="7"/>
      <c r="L383" s="7">
        <v>0</v>
      </c>
      <c r="M383" s="7" t="e">
        <f t="shared" si="5"/>
        <v>#N/A</v>
      </c>
      <c r="N383" s="7">
        <v>2470936</v>
      </c>
    </row>
    <row r="384" spans="2:14" outlineLevel="1" x14ac:dyDescent="0.25">
      <c r="B384" s="9">
        <v>44389</v>
      </c>
      <c r="C384" s="10" t="s">
        <v>949</v>
      </c>
      <c r="D384" s="10" t="s">
        <v>2159</v>
      </c>
      <c r="E384" s="10" t="s">
        <v>1690</v>
      </c>
      <c r="F384" s="9">
        <v>44449</v>
      </c>
      <c r="G384" s="7">
        <v>1163083</v>
      </c>
      <c r="H384" s="7" t="e">
        <f>VLOOKUP(D384,VINCOMHCM!$C$1:$C$94,1,0)</f>
        <v>#N/A</v>
      </c>
      <c r="I384" s="7" t="e">
        <f>VLOOKUP(D384,VINCOMHANOI!$C$3:$C$348,1,0)</f>
        <v>#N/A</v>
      </c>
      <c r="J384" s="7" t="e">
        <f>VLOOKUP(D384,VINCOMKHAC!$D$2:$D$439,1,0)</f>
        <v>#N/A</v>
      </c>
      <c r="K384" s="7"/>
      <c r="L384" s="7">
        <v>0</v>
      </c>
      <c r="M384" s="7" t="e">
        <f t="shared" si="5"/>
        <v>#N/A</v>
      </c>
      <c r="N384" s="7">
        <v>1163083</v>
      </c>
    </row>
    <row r="385" spans="2:14" outlineLevel="1" x14ac:dyDescent="0.25">
      <c r="B385" s="9">
        <v>44389</v>
      </c>
      <c r="C385" s="10" t="s">
        <v>396</v>
      </c>
      <c r="D385" s="10" t="s">
        <v>1737</v>
      </c>
      <c r="E385" s="10" t="s">
        <v>623</v>
      </c>
      <c r="F385" s="9">
        <v>44449</v>
      </c>
      <c r="G385" s="7">
        <v>2078551</v>
      </c>
      <c r="H385" s="7" t="e">
        <f>VLOOKUP(D385,VINCOMHCM!$C$1:$C$94,1,0)</f>
        <v>#N/A</v>
      </c>
      <c r="I385" s="7" t="e">
        <f>VLOOKUP(D385,VINCOMHANOI!$C$3:$C$348,1,0)</f>
        <v>#N/A</v>
      </c>
      <c r="J385" s="7" t="e">
        <f>VLOOKUP(D385,VINCOMKHAC!$D$2:$D$439,1,0)</f>
        <v>#N/A</v>
      </c>
      <c r="K385" s="7"/>
      <c r="L385" s="7">
        <v>0</v>
      </c>
      <c r="M385" s="7" t="e">
        <f t="shared" si="5"/>
        <v>#N/A</v>
      </c>
      <c r="N385" s="7">
        <v>2078551</v>
      </c>
    </row>
    <row r="386" spans="2:14" outlineLevel="1" x14ac:dyDescent="0.25">
      <c r="B386" s="9">
        <v>44389</v>
      </c>
      <c r="C386" s="10" t="s">
        <v>462</v>
      </c>
      <c r="D386" s="10" t="s">
        <v>2062</v>
      </c>
      <c r="E386" s="10" t="s">
        <v>204</v>
      </c>
      <c r="F386" s="9">
        <v>44449</v>
      </c>
      <c r="G386" s="7">
        <v>1974448</v>
      </c>
      <c r="H386" s="7" t="e">
        <f>VLOOKUP(D386,VINCOMHCM!$C$1:$C$94,1,0)</f>
        <v>#N/A</v>
      </c>
      <c r="I386" s="7" t="e">
        <f>VLOOKUP(D386,VINCOMHANOI!$C$3:$C$348,1,0)</f>
        <v>#N/A</v>
      </c>
      <c r="J386" s="7" t="e">
        <f>VLOOKUP(D386,VINCOMKHAC!$D$2:$D$439,1,0)</f>
        <v>#N/A</v>
      </c>
      <c r="K386" s="7"/>
      <c r="L386" s="7">
        <v>0</v>
      </c>
      <c r="M386" s="7" t="e">
        <f t="shared" si="5"/>
        <v>#N/A</v>
      </c>
      <c r="N386" s="7">
        <v>1974448</v>
      </c>
    </row>
    <row r="387" spans="2:14" outlineLevel="1" x14ac:dyDescent="0.25">
      <c r="B387" s="9">
        <v>44389</v>
      </c>
      <c r="C387" s="10" t="s">
        <v>1581</v>
      </c>
      <c r="D387" s="10" t="s">
        <v>1854</v>
      </c>
      <c r="E387" s="10" t="s">
        <v>533</v>
      </c>
      <c r="F387" s="9">
        <v>44449</v>
      </c>
      <c r="G387" s="7">
        <v>1298978</v>
      </c>
      <c r="H387" s="7" t="e">
        <f>VLOOKUP(D387,VINCOMHCM!$C$1:$C$94,1,0)</f>
        <v>#N/A</v>
      </c>
      <c r="I387" s="7" t="e">
        <f>VLOOKUP(D387,VINCOMHANOI!$C$3:$C$348,1,0)</f>
        <v>#N/A</v>
      </c>
      <c r="J387" s="7" t="e">
        <f>VLOOKUP(D387,VINCOMKHAC!$D$2:$D$439,1,0)</f>
        <v>#N/A</v>
      </c>
      <c r="K387" s="7"/>
      <c r="L387" s="7">
        <v>0</v>
      </c>
      <c r="M387" s="7" t="e">
        <f t="shared" ref="M387:M418" si="6">IF(I387&lt;&gt;0,N387,0)</f>
        <v>#N/A</v>
      </c>
      <c r="N387" s="7">
        <v>1298978</v>
      </c>
    </row>
    <row r="388" spans="2:14" outlineLevel="1" x14ac:dyDescent="0.25">
      <c r="B388" s="9">
        <v>44389</v>
      </c>
      <c r="C388" s="10" t="s">
        <v>746</v>
      </c>
      <c r="D388" s="10" t="s">
        <v>943</v>
      </c>
      <c r="E388" s="10" t="s">
        <v>1892</v>
      </c>
      <c r="F388" s="9">
        <v>44449</v>
      </c>
      <c r="G388" s="7">
        <v>1151710</v>
      </c>
      <c r="H388" s="7" t="e">
        <f>VLOOKUP(D388,VINCOMHCM!$C$1:$C$94,1,0)</f>
        <v>#N/A</v>
      </c>
      <c r="I388" s="7" t="e">
        <f>VLOOKUP(D388,VINCOMHANOI!$C$3:$C$348,1,0)</f>
        <v>#N/A</v>
      </c>
      <c r="J388" s="7" t="e">
        <f>VLOOKUP(D388,VINCOMKHAC!$D$2:$D$439,1,0)</f>
        <v>#N/A</v>
      </c>
      <c r="K388" s="7"/>
      <c r="L388" s="7">
        <v>0</v>
      </c>
      <c r="M388" s="7" t="e">
        <f t="shared" si="6"/>
        <v>#N/A</v>
      </c>
      <c r="N388" s="7">
        <v>1151710</v>
      </c>
    </row>
    <row r="389" spans="2:14" outlineLevel="1" x14ac:dyDescent="0.25">
      <c r="B389" s="9">
        <v>44389</v>
      </c>
      <c r="C389" s="10" t="s">
        <v>2514</v>
      </c>
      <c r="D389" s="10" t="s">
        <v>1246</v>
      </c>
      <c r="E389" s="10" t="s">
        <v>2318</v>
      </c>
      <c r="F389" s="9">
        <v>44449</v>
      </c>
      <c r="G389" s="7">
        <v>2395209</v>
      </c>
      <c r="H389" s="7" t="e">
        <f>VLOOKUP(D389,VINCOMHCM!$C$1:$C$94,1,0)</f>
        <v>#N/A</v>
      </c>
      <c r="I389" s="7" t="e">
        <f>VLOOKUP(D389,VINCOMHANOI!$C$3:$C$348,1,0)</f>
        <v>#N/A</v>
      </c>
      <c r="J389" s="7" t="e">
        <f>VLOOKUP(D389,VINCOMKHAC!$D$2:$D$439,1,0)</f>
        <v>#N/A</v>
      </c>
      <c r="K389" s="7"/>
      <c r="L389" s="7">
        <v>0</v>
      </c>
      <c r="M389" s="7" t="e">
        <f t="shared" si="6"/>
        <v>#N/A</v>
      </c>
      <c r="N389" s="7">
        <v>2395209</v>
      </c>
    </row>
    <row r="390" spans="2:14" outlineLevel="1" x14ac:dyDescent="0.25">
      <c r="B390" s="9">
        <v>44389</v>
      </c>
      <c r="C390" s="10" t="s">
        <v>547</v>
      </c>
      <c r="D390" s="10" t="s">
        <v>2257</v>
      </c>
      <c r="E390" s="10" t="s">
        <v>1958</v>
      </c>
      <c r="F390" s="9">
        <v>44449</v>
      </c>
      <c r="G390" s="7">
        <v>1996504</v>
      </c>
      <c r="H390" s="7" t="e">
        <f>VLOOKUP(D390,VINCOMHCM!$C$1:$C$94,1,0)</f>
        <v>#N/A</v>
      </c>
      <c r="I390" s="7" t="e">
        <f>VLOOKUP(D390,VINCOMHANOI!$C$3:$C$348,1,0)</f>
        <v>#N/A</v>
      </c>
      <c r="J390" s="7" t="e">
        <f>VLOOKUP(D390,VINCOMKHAC!$D$2:$D$439,1,0)</f>
        <v>#N/A</v>
      </c>
      <c r="K390" s="7"/>
      <c r="L390" s="7">
        <v>0</v>
      </c>
      <c r="M390" s="7" t="e">
        <f t="shared" si="6"/>
        <v>#N/A</v>
      </c>
      <c r="N390" s="7">
        <v>1996504</v>
      </c>
    </row>
    <row r="391" spans="2:14" outlineLevel="1" x14ac:dyDescent="0.25">
      <c r="B391" s="9">
        <v>44389</v>
      </c>
      <c r="C391" s="10" t="s">
        <v>2153</v>
      </c>
      <c r="D391" s="10" t="s">
        <v>1276</v>
      </c>
      <c r="E391" s="10" t="s">
        <v>729</v>
      </c>
      <c r="F391" s="9">
        <v>44449</v>
      </c>
      <c r="G391" s="7">
        <v>1773519</v>
      </c>
      <c r="H391" s="7" t="e">
        <f>VLOOKUP(D391,VINCOMHCM!$C$1:$C$94,1,0)</f>
        <v>#N/A</v>
      </c>
      <c r="I391" s="7" t="e">
        <f>VLOOKUP(D391,VINCOMHANOI!$C$3:$C$348,1,0)</f>
        <v>#N/A</v>
      </c>
      <c r="J391" s="7" t="e">
        <f>VLOOKUP(D391,VINCOMKHAC!$D$2:$D$439,1,0)</f>
        <v>#N/A</v>
      </c>
      <c r="K391" s="7"/>
      <c r="L391" s="7">
        <v>0</v>
      </c>
      <c r="M391" s="7" t="e">
        <f t="shared" si="6"/>
        <v>#N/A</v>
      </c>
      <c r="N391" s="7">
        <v>1773519</v>
      </c>
    </row>
    <row r="392" spans="2:14" outlineLevel="1" x14ac:dyDescent="0.25">
      <c r="B392" s="9">
        <v>44389</v>
      </c>
      <c r="C392" s="10" t="s">
        <v>1419</v>
      </c>
      <c r="D392" s="10" t="s">
        <v>1428</v>
      </c>
      <c r="E392" s="10" t="s">
        <v>168</v>
      </c>
      <c r="F392" s="9">
        <v>44449</v>
      </c>
      <c r="G392" s="7">
        <v>2177560</v>
      </c>
      <c r="H392" s="7" t="e">
        <f>VLOOKUP(D392,VINCOMHCM!$C$1:$C$94,1,0)</f>
        <v>#N/A</v>
      </c>
      <c r="I392" s="7" t="e">
        <f>VLOOKUP(D392,VINCOMHANOI!$C$3:$C$348,1,0)</f>
        <v>#N/A</v>
      </c>
      <c r="J392" s="7" t="e">
        <f>VLOOKUP(D392,VINCOMKHAC!$D$2:$D$439,1,0)</f>
        <v>#N/A</v>
      </c>
      <c r="K392" s="7"/>
      <c r="L392" s="7">
        <v>0</v>
      </c>
      <c r="M392" s="7" t="e">
        <f t="shared" si="6"/>
        <v>#N/A</v>
      </c>
      <c r="N392" s="7">
        <v>2177560</v>
      </c>
    </row>
    <row r="393" spans="2:14" outlineLevel="1" x14ac:dyDescent="0.25">
      <c r="B393" s="9">
        <v>44389</v>
      </c>
      <c r="C393" s="10" t="s">
        <v>1436</v>
      </c>
      <c r="D393" s="10" t="s">
        <v>1296</v>
      </c>
      <c r="E393" s="10" t="s">
        <v>1640</v>
      </c>
      <c r="F393" s="9">
        <v>44449</v>
      </c>
      <c r="G393" s="7">
        <v>2424467</v>
      </c>
      <c r="H393" s="7" t="e">
        <f>VLOOKUP(D393,VINCOMHCM!$C$1:$C$94,1,0)</f>
        <v>#N/A</v>
      </c>
      <c r="I393" s="7" t="e">
        <f>VLOOKUP(D393,VINCOMHANOI!$C$3:$C$348,1,0)</f>
        <v>#N/A</v>
      </c>
      <c r="J393" s="7" t="e">
        <f>VLOOKUP(D393,VINCOMKHAC!$D$2:$D$439,1,0)</f>
        <v>#N/A</v>
      </c>
      <c r="K393" s="7"/>
      <c r="L393" s="7">
        <v>0</v>
      </c>
      <c r="M393" s="7" t="e">
        <f t="shared" si="6"/>
        <v>#N/A</v>
      </c>
      <c r="N393" s="7">
        <v>2424467</v>
      </c>
    </row>
    <row r="394" spans="2:14" outlineLevel="1" x14ac:dyDescent="0.25">
      <c r="B394" s="9">
        <v>44389</v>
      </c>
      <c r="C394" s="10" t="s">
        <v>730</v>
      </c>
      <c r="D394" s="10" t="s">
        <v>1776</v>
      </c>
      <c r="E394" s="10" t="s">
        <v>1224</v>
      </c>
      <c r="F394" s="9">
        <v>44449</v>
      </c>
      <c r="G394" s="7">
        <v>2081066</v>
      </c>
      <c r="H394" s="7" t="e">
        <f>VLOOKUP(D394,VINCOMHCM!$C$1:$C$94,1,0)</f>
        <v>#N/A</v>
      </c>
      <c r="I394" s="7" t="e">
        <f>VLOOKUP(D394,VINCOMHANOI!$C$3:$C$348,1,0)</f>
        <v>#N/A</v>
      </c>
      <c r="J394" s="7" t="e">
        <f>VLOOKUP(D394,VINCOMKHAC!$D$2:$D$439,1,0)</f>
        <v>#N/A</v>
      </c>
      <c r="K394" s="7"/>
      <c r="L394" s="7">
        <v>0</v>
      </c>
      <c r="M394" s="7" t="e">
        <f t="shared" si="6"/>
        <v>#N/A</v>
      </c>
      <c r="N394" s="7">
        <v>2081066</v>
      </c>
    </row>
    <row r="395" spans="2:14" outlineLevel="1" x14ac:dyDescent="0.25">
      <c r="B395" s="9">
        <v>44389</v>
      </c>
      <c r="C395" s="10" t="s">
        <v>1086</v>
      </c>
      <c r="D395" s="10" t="s">
        <v>818</v>
      </c>
      <c r="E395" s="10" t="s">
        <v>721</v>
      </c>
      <c r="F395" s="9">
        <v>44449</v>
      </c>
      <c r="G395" s="7">
        <v>1042349</v>
      </c>
      <c r="H395" s="7" t="e">
        <f>VLOOKUP(D395,VINCOMHCM!$C$1:$C$94,1,0)</f>
        <v>#N/A</v>
      </c>
      <c r="I395" s="7" t="e">
        <f>VLOOKUP(D395,VINCOMHANOI!$C$3:$C$348,1,0)</f>
        <v>#N/A</v>
      </c>
      <c r="J395" s="7" t="e">
        <f>VLOOKUP(D395,VINCOMKHAC!$D$2:$D$439,1,0)</f>
        <v>#N/A</v>
      </c>
      <c r="K395" s="7"/>
      <c r="L395" s="7">
        <v>0</v>
      </c>
      <c r="M395" s="7" t="e">
        <f t="shared" si="6"/>
        <v>#N/A</v>
      </c>
      <c r="N395" s="7">
        <v>1042349</v>
      </c>
    </row>
    <row r="396" spans="2:14" outlineLevel="1" x14ac:dyDescent="0.25">
      <c r="B396" s="9">
        <v>44389</v>
      </c>
      <c r="C396" s="10" t="s">
        <v>1955</v>
      </c>
      <c r="D396" s="10" t="s">
        <v>916</v>
      </c>
      <c r="E396" s="10" t="s">
        <v>1545</v>
      </c>
      <c r="F396" s="9">
        <v>44449</v>
      </c>
      <c r="G396" s="7">
        <v>1993613</v>
      </c>
      <c r="H396" s="7" t="e">
        <f>VLOOKUP(D396,VINCOMHCM!$C$1:$C$94,1,0)</f>
        <v>#N/A</v>
      </c>
      <c r="I396" s="7" t="e">
        <f>VLOOKUP(D396,VINCOMHANOI!$C$3:$C$348,1,0)</f>
        <v>#N/A</v>
      </c>
      <c r="J396" s="7" t="e">
        <f>VLOOKUP(D396,VINCOMKHAC!$D$2:$D$439,1,0)</f>
        <v>#N/A</v>
      </c>
      <c r="K396" s="7"/>
      <c r="L396" s="7">
        <v>0</v>
      </c>
      <c r="M396" s="7" t="e">
        <f t="shared" si="6"/>
        <v>#N/A</v>
      </c>
      <c r="N396" s="7">
        <v>1993613</v>
      </c>
    </row>
    <row r="397" spans="2:14" outlineLevel="1" x14ac:dyDescent="0.25">
      <c r="B397" s="9">
        <v>44390</v>
      </c>
      <c r="C397" s="10" t="s">
        <v>870</v>
      </c>
      <c r="D397" s="10" t="s">
        <v>1158</v>
      </c>
      <c r="E397" s="10" t="s">
        <v>2037</v>
      </c>
      <c r="F397" s="9">
        <v>44450</v>
      </c>
      <c r="G397" s="7">
        <v>46122166</v>
      </c>
      <c r="H397" s="7" t="e">
        <f>VLOOKUP(D397,VINCOMHCM!$C$1:$C$94,1,0)</f>
        <v>#N/A</v>
      </c>
      <c r="I397" s="7" t="e">
        <f>VLOOKUP(D397,VINCOMHANOI!$C$3:$C$348,1,0)</f>
        <v>#N/A</v>
      </c>
      <c r="J397" s="7" t="e">
        <f>VLOOKUP(D397,VINCOMKHAC!$D$2:$D$439,1,0)</f>
        <v>#N/A</v>
      </c>
      <c r="K397" s="7"/>
      <c r="L397" s="7">
        <v>0</v>
      </c>
      <c r="M397" s="7" t="e">
        <f t="shared" si="6"/>
        <v>#N/A</v>
      </c>
      <c r="N397" s="7">
        <v>46122166</v>
      </c>
    </row>
    <row r="398" spans="2:14" outlineLevel="1" x14ac:dyDescent="0.25">
      <c r="B398" s="9">
        <v>44391</v>
      </c>
      <c r="C398" s="10" t="s">
        <v>384</v>
      </c>
      <c r="D398" s="10" t="s">
        <v>2646</v>
      </c>
      <c r="E398" s="10" t="s">
        <v>1124</v>
      </c>
      <c r="F398" s="9">
        <v>44451</v>
      </c>
      <c r="G398" s="7">
        <v>1254326</v>
      </c>
      <c r="H398" s="7" t="e">
        <f>VLOOKUP(D398,VINCOMHCM!$C$1:$C$94,1,0)</f>
        <v>#N/A</v>
      </c>
      <c r="I398" s="7" t="str">
        <f>VLOOKUP(D398,VINCOMHANOI!$C$3:$C$348,1,0)</f>
        <v>0005434</v>
      </c>
      <c r="J398" s="7" t="e">
        <f>VLOOKUP(D398,VINCOMKHAC!$D$2:$D$439,1,0)</f>
        <v>#N/A</v>
      </c>
      <c r="K398" s="7"/>
      <c r="L398" s="7">
        <v>0</v>
      </c>
      <c r="M398" s="7">
        <f t="shared" si="6"/>
        <v>1254326</v>
      </c>
      <c r="N398" s="7">
        <v>1254326</v>
      </c>
    </row>
    <row r="399" spans="2:14" outlineLevel="1" x14ac:dyDescent="0.25">
      <c r="B399" s="9">
        <v>44391</v>
      </c>
      <c r="C399" s="10" t="s">
        <v>1677</v>
      </c>
      <c r="D399" s="10" t="s">
        <v>1764</v>
      </c>
      <c r="E399" s="10" t="s">
        <v>2240</v>
      </c>
      <c r="F399" s="9">
        <v>44451</v>
      </c>
      <c r="G399" s="7">
        <v>2055598</v>
      </c>
      <c r="H399" s="7" t="e">
        <f>VLOOKUP(D399,VINCOMHCM!$C$1:$C$94,1,0)</f>
        <v>#N/A</v>
      </c>
      <c r="I399" s="7" t="str">
        <f>VLOOKUP(D399,VINCOMHANOI!$C$3:$C$348,1,0)</f>
        <v>0005439</v>
      </c>
      <c r="J399" s="7" t="e">
        <f>VLOOKUP(D399,VINCOMKHAC!$D$2:$D$439,1,0)</f>
        <v>#N/A</v>
      </c>
      <c r="K399" s="7"/>
      <c r="L399" s="7">
        <v>0</v>
      </c>
      <c r="M399" s="7">
        <f t="shared" si="6"/>
        <v>2055598</v>
      </c>
      <c r="N399" s="7">
        <v>2055598</v>
      </c>
    </row>
    <row r="400" spans="2:14" outlineLevel="1" x14ac:dyDescent="0.25">
      <c r="B400" s="9">
        <v>44391</v>
      </c>
      <c r="C400" s="10" t="s">
        <v>1300</v>
      </c>
      <c r="D400" s="10" t="s">
        <v>2148</v>
      </c>
      <c r="E400" s="10" t="s">
        <v>1996</v>
      </c>
      <c r="F400" s="9">
        <v>44451</v>
      </c>
      <c r="G400" s="7">
        <v>2055598</v>
      </c>
      <c r="H400" s="7" t="e">
        <f>VLOOKUP(D400,VINCOMHCM!$C$1:$C$94,1,0)</f>
        <v>#N/A</v>
      </c>
      <c r="I400" s="7" t="str">
        <f>VLOOKUP(D400,VINCOMHANOI!$C$3:$C$348,1,0)</f>
        <v>0005440</v>
      </c>
      <c r="J400" s="7" t="e">
        <f>VLOOKUP(D400,VINCOMKHAC!$D$2:$D$439,1,0)</f>
        <v>#N/A</v>
      </c>
      <c r="K400" s="7"/>
      <c r="L400" s="7">
        <v>0</v>
      </c>
      <c r="M400" s="7">
        <f t="shared" si="6"/>
        <v>2055598</v>
      </c>
      <c r="N400" s="7">
        <v>2055598</v>
      </c>
    </row>
    <row r="401" spans="2:14" outlineLevel="1" x14ac:dyDescent="0.25">
      <c r="B401" s="9">
        <v>44391</v>
      </c>
      <c r="C401" s="10" t="s">
        <v>2644</v>
      </c>
      <c r="D401" s="10" t="s">
        <v>1169</v>
      </c>
      <c r="E401" s="10" t="s">
        <v>463</v>
      </c>
      <c r="F401" s="9">
        <v>44451</v>
      </c>
      <c r="G401" s="7">
        <v>1521227</v>
      </c>
      <c r="H401" s="7" t="e">
        <f>VLOOKUP(D401,VINCOMHCM!$C$1:$C$94,1,0)</f>
        <v>#N/A</v>
      </c>
      <c r="I401" s="7" t="str">
        <f>VLOOKUP(D401,VINCOMHANOI!$C$3:$C$348,1,0)</f>
        <v>0005444</v>
      </c>
      <c r="J401" s="7" t="e">
        <f>VLOOKUP(D401,VINCOMKHAC!$D$2:$D$439,1,0)</f>
        <v>#N/A</v>
      </c>
      <c r="K401" s="7"/>
      <c r="L401" s="7">
        <v>0</v>
      </c>
      <c r="M401" s="7">
        <f t="shared" si="6"/>
        <v>1521227</v>
      </c>
      <c r="N401" s="7">
        <v>1521227</v>
      </c>
    </row>
    <row r="402" spans="2:14" outlineLevel="1" x14ac:dyDescent="0.25">
      <c r="B402" s="9">
        <v>44391</v>
      </c>
      <c r="C402" s="10" t="s">
        <v>1903</v>
      </c>
      <c r="D402" s="10" t="s">
        <v>868</v>
      </c>
      <c r="E402" s="10" t="s">
        <v>91</v>
      </c>
      <c r="F402" s="9">
        <v>44451</v>
      </c>
      <c r="G402" s="7">
        <v>1521227</v>
      </c>
      <c r="H402" s="7" t="e">
        <f>VLOOKUP(D402,VINCOMHCM!$C$1:$C$94,1,0)</f>
        <v>#N/A</v>
      </c>
      <c r="I402" s="7" t="str">
        <f>VLOOKUP(D402,VINCOMHANOI!$C$3:$C$348,1,0)</f>
        <v>0005445</v>
      </c>
      <c r="J402" s="7" t="e">
        <f>VLOOKUP(D402,VINCOMKHAC!$D$2:$D$439,1,0)</f>
        <v>#N/A</v>
      </c>
      <c r="K402" s="7"/>
      <c r="L402" s="7">
        <v>0</v>
      </c>
      <c r="M402" s="7">
        <f t="shared" si="6"/>
        <v>1521227</v>
      </c>
      <c r="N402" s="7">
        <v>1521227</v>
      </c>
    </row>
    <row r="403" spans="2:14" outlineLevel="1" x14ac:dyDescent="0.25">
      <c r="B403" s="9">
        <v>44391</v>
      </c>
      <c r="C403" s="10" t="s">
        <v>2588</v>
      </c>
      <c r="D403" s="10" t="s">
        <v>1490</v>
      </c>
      <c r="E403" s="10" t="s">
        <v>1808</v>
      </c>
      <c r="F403" s="9">
        <v>44451</v>
      </c>
      <c r="G403" s="7">
        <v>2599267</v>
      </c>
      <c r="H403" s="7" t="e">
        <f>VLOOKUP(D403,VINCOMHCM!$C$1:$C$94,1,0)</f>
        <v>#N/A</v>
      </c>
      <c r="I403" s="7" t="str">
        <f>VLOOKUP(D403,VINCOMHANOI!$C$3:$C$348,1,0)</f>
        <v>0005446</v>
      </c>
      <c r="J403" s="7" t="e">
        <f>VLOOKUP(D403,VINCOMKHAC!$D$2:$D$439,1,0)</f>
        <v>#N/A</v>
      </c>
      <c r="K403" s="7"/>
      <c r="L403" s="7">
        <v>0</v>
      </c>
      <c r="M403" s="7">
        <f t="shared" si="6"/>
        <v>2599267</v>
      </c>
      <c r="N403" s="7">
        <v>2599267</v>
      </c>
    </row>
    <row r="404" spans="2:14" outlineLevel="1" x14ac:dyDescent="0.25">
      <c r="B404" s="9">
        <v>44391</v>
      </c>
      <c r="C404" s="10" t="s">
        <v>571</v>
      </c>
      <c r="D404" s="10" t="s">
        <v>2546</v>
      </c>
      <c r="E404" s="10" t="s">
        <v>2106</v>
      </c>
      <c r="F404" s="9">
        <v>44451</v>
      </c>
      <c r="G404" s="7">
        <v>2687610</v>
      </c>
      <c r="H404" s="7" t="e">
        <f>VLOOKUP(D404,VINCOMHCM!$C$1:$C$94,1,0)</f>
        <v>#N/A</v>
      </c>
      <c r="I404" s="7" t="str">
        <f>VLOOKUP(D404,VINCOMHANOI!$C$3:$C$348,1,0)</f>
        <v>0005447</v>
      </c>
      <c r="J404" s="7" t="e">
        <f>VLOOKUP(D404,VINCOMKHAC!$D$2:$D$439,1,0)</f>
        <v>#N/A</v>
      </c>
      <c r="K404" s="7"/>
      <c r="L404" s="7">
        <v>0</v>
      </c>
      <c r="M404" s="7">
        <f t="shared" si="6"/>
        <v>2687610</v>
      </c>
      <c r="N404" s="7">
        <v>2687610</v>
      </c>
    </row>
    <row r="405" spans="2:14" outlineLevel="1" x14ac:dyDescent="0.25">
      <c r="B405" s="9">
        <v>44391</v>
      </c>
      <c r="C405" s="10" t="s">
        <v>609</v>
      </c>
      <c r="D405" s="10" t="s">
        <v>1143</v>
      </c>
      <c r="E405" s="10" t="s">
        <v>1692</v>
      </c>
      <c r="F405" s="9">
        <v>44451</v>
      </c>
      <c r="G405" s="7">
        <v>1418560</v>
      </c>
      <c r="H405" s="7" t="e">
        <f>VLOOKUP(D405,VINCOMHCM!$C$1:$C$94,1,0)</f>
        <v>#N/A</v>
      </c>
      <c r="I405" s="7" t="str">
        <f>VLOOKUP(D405,VINCOMHANOI!$C$3:$C$348,1,0)</f>
        <v>0005448</v>
      </c>
      <c r="J405" s="7" t="e">
        <f>VLOOKUP(D405,VINCOMKHAC!$D$2:$D$439,1,0)</f>
        <v>#N/A</v>
      </c>
      <c r="K405" s="7"/>
      <c r="L405" s="7">
        <v>0</v>
      </c>
      <c r="M405" s="7">
        <f t="shared" si="6"/>
        <v>1418560</v>
      </c>
      <c r="N405" s="7">
        <v>1418560</v>
      </c>
    </row>
    <row r="406" spans="2:14" outlineLevel="1" x14ac:dyDescent="0.25">
      <c r="B406" s="9">
        <v>44391</v>
      </c>
      <c r="C406" s="10" t="s">
        <v>2557</v>
      </c>
      <c r="D406" s="10" t="s">
        <v>464</v>
      </c>
      <c r="E406" s="10" t="s">
        <v>1346</v>
      </c>
      <c r="F406" s="9">
        <v>44451</v>
      </c>
      <c r="G406" s="7">
        <v>1397777</v>
      </c>
      <c r="H406" s="7" t="e">
        <f>VLOOKUP(D406,VINCOMHCM!$C$1:$C$94,1,0)</f>
        <v>#N/A</v>
      </c>
      <c r="I406" s="7" t="str">
        <f>VLOOKUP(D406,VINCOMHANOI!$C$3:$C$348,1,0)</f>
        <v>0005451</v>
      </c>
      <c r="J406" s="7" t="e">
        <f>VLOOKUP(D406,VINCOMKHAC!$D$2:$D$439,1,0)</f>
        <v>#N/A</v>
      </c>
      <c r="K406" s="7"/>
      <c r="L406" s="7">
        <v>0</v>
      </c>
      <c r="M406" s="7">
        <f t="shared" si="6"/>
        <v>1397777</v>
      </c>
      <c r="N406" s="7">
        <v>1397777</v>
      </c>
    </row>
    <row r="407" spans="2:14" outlineLevel="1" x14ac:dyDescent="0.25">
      <c r="B407" s="9">
        <v>44391</v>
      </c>
      <c r="C407" s="10" t="s">
        <v>604</v>
      </c>
      <c r="D407" s="10" t="s">
        <v>2074</v>
      </c>
      <c r="E407" s="10" t="s">
        <v>448</v>
      </c>
      <c r="F407" s="9">
        <v>44451</v>
      </c>
      <c r="G407" s="7">
        <v>1653168</v>
      </c>
      <c r="H407" s="7" t="e">
        <f>VLOOKUP(D407,VINCOMHCM!$C$1:$C$94,1,0)</f>
        <v>#N/A</v>
      </c>
      <c r="I407" s="7" t="str">
        <f>VLOOKUP(D407,VINCOMHANOI!$C$3:$C$348,1,0)</f>
        <v>0005452</v>
      </c>
      <c r="J407" s="7" t="e">
        <f>VLOOKUP(D407,VINCOMKHAC!$D$2:$D$439,1,0)</f>
        <v>#N/A</v>
      </c>
      <c r="K407" s="7"/>
      <c r="L407" s="7">
        <v>0</v>
      </c>
      <c r="M407" s="7">
        <f t="shared" si="6"/>
        <v>1653168</v>
      </c>
      <c r="N407" s="7">
        <v>1653168</v>
      </c>
    </row>
    <row r="408" spans="2:14" outlineLevel="1" x14ac:dyDescent="0.25">
      <c r="B408" s="9">
        <v>44394</v>
      </c>
      <c r="C408" s="10" t="s">
        <v>1900</v>
      </c>
      <c r="D408" s="10" t="s">
        <v>53</v>
      </c>
      <c r="E408" s="10" t="s">
        <v>1457</v>
      </c>
      <c r="F408" s="9">
        <v>44454</v>
      </c>
      <c r="G408" s="7">
        <v>2837120</v>
      </c>
      <c r="H408" s="7" t="e">
        <f>VLOOKUP(D408,VINCOMHCM!$C$1:$C$94,1,0)</f>
        <v>#N/A</v>
      </c>
      <c r="I408" s="7" t="str">
        <f>VLOOKUP(D408,VINCOMHANOI!$C$3:$C$348,1,0)</f>
        <v>0005601</v>
      </c>
      <c r="J408" s="7" t="e">
        <f>VLOOKUP(D408,VINCOMKHAC!$D$2:$D$439,1,0)</f>
        <v>#N/A</v>
      </c>
      <c r="K408" s="7"/>
      <c r="L408" s="7">
        <v>0</v>
      </c>
      <c r="M408" s="7">
        <f t="shared" si="6"/>
        <v>2837120</v>
      </c>
      <c r="N408" s="7">
        <v>2837120</v>
      </c>
    </row>
    <row r="409" spans="2:14" outlineLevel="1" x14ac:dyDescent="0.25">
      <c r="B409" s="9">
        <v>44398</v>
      </c>
      <c r="C409" s="10" t="s">
        <v>1841</v>
      </c>
      <c r="D409" s="10" t="s">
        <v>1269</v>
      </c>
      <c r="E409" s="10" t="s">
        <v>1660</v>
      </c>
      <c r="F409" s="9">
        <v>44458</v>
      </c>
      <c r="G409" s="7">
        <v>2315852</v>
      </c>
      <c r="H409" s="7" t="e">
        <f>VLOOKUP(D409,VINCOMHCM!$C$1:$C$94,1,0)</f>
        <v>#N/A</v>
      </c>
      <c r="I409" s="7" t="str">
        <f>VLOOKUP(D409,VINCOMHANOI!$C$3:$C$348,1,0)</f>
        <v>0005796</v>
      </c>
      <c r="J409" s="7" t="e">
        <f>VLOOKUP(D409,VINCOMKHAC!$D$2:$D$439,1,0)</f>
        <v>#N/A</v>
      </c>
      <c r="K409" s="7"/>
      <c r="L409" s="7">
        <v>0</v>
      </c>
      <c r="M409" s="7">
        <f t="shared" si="6"/>
        <v>2315852</v>
      </c>
      <c r="N409" s="7">
        <v>2315852</v>
      </c>
    </row>
    <row r="410" spans="2:14" outlineLevel="1" x14ac:dyDescent="0.25">
      <c r="B410" s="9">
        <v>44398</v>
      </c>
      <c r="C410" s="10" t="s">
        <v>676</v>
      </c>
      <c r="D410" s="10" t="s">
        <v>675</v>
      </c>
      <c r="E410" s="10" t="s">
        <v>1769</v>
      </c>
      <c r="F410" s="9">
        <v>44458</v>
      </c>
      <c r="G410" s="7">
        <v>3505838</v>
      </c>
      <c r="H410" s="7" t="e">
        <f>VLOOKUP(D410,VINCOMHCM!$C$1:$C$94,1,0)</f>
        <v>#N/A</v>
      </c>
      <c r="I410" s="7" t="str">
        <f>VLOOKUP(D410,VINCOMHANOI!$C$3:$C$348,1,0)</f>
        <v>0005797</v>
      </c>
      <c r="J410" s="7" t="e">
        <f>VLOOKUP(D410,VINCOMKHAC!$D$2:$D$439,1,0)</f>
        <v>#N/A</v>
      </c>
      <c r="K410" s="7"/>
      <c r="L410" s="7">
        <v>0</v>
      </c>
      <c r="M410" s="7">
        <f t="shared" si="6"/>
        <v>3505838</v>
      </c>
      <c r="N410" s="7">
        <v>3505838</v>
      </c>
    </row>
    <row r="411" spans="2:14" outlineLevel="1" x14ac:dyDescent="0.25">
      <c r="B411" s="9">
        <v>44398</v>
      </c>
      <c r="C411" s="10" t="s">
        <v>1301</v>
      </c>
      <c r="D411" s="10" t="s">
        <v>365</v>
      </c>
      <c r="E411" s="10" t="s">
        <v>1087</v>
      </c>
      <c r="F411" s="9">
        <v>44458</v>
      </c>
      <c r="G411" s="7">
        <v>1651738</v>
      </c>
      <c r="H411" s="7" t="e">
        <f>VLOOKUP(D411,VINCOMHCM!$C$1:$C$94,1,0)</f>
        <v>#N/A</v>
      </c>
      <c r="I411" s="7" t="str">
        <f>VLOOKUP(D411,VINCOMHANOI!$C$3:$C$348,1,0)</f>
        <v>0005798</v>
      </c>
      <c r="J411" s="7" t="e">
        <f>VLOOKUP(D411,VINCOMKHAC!$D$2:$D$439,1,0)</f>
        <v>#N/A</v>
      </c>
      <c r="K411" s="7"/>
      <c r="L411" s="7">
        <v>0</v>
      </c>
      <c r="M411" s="7">
        <f t="shared" si="6"/>
        <v>1651738</v>
      </c>
      <c r="N411" s="7">
        <v>1651738</v>
      </c>
    </row>
    <row r="412" spans="2:14" outlineLevel="1" x14ac:dyDescent="0.25">
      <c r="B412" s="9">
        <v>44398</v>
      </c>
      <c r="C412" s="10" t="s">
        <v>1109</v>
      </c>
      <c r="D412" s="10" t="s">
        <v>2337</v>
      </c>
      <c r="E412" s="10" t="s">
        <v>1617</v>
      </c>
      <c r="F412" s="9">
        <v>44458</v>
      </c>
      <c r="G412" s="7">
        <v>1947176</v>
      </c>
      <c r="H412" s="7" t="e">
        <f>VLOOKUP(D412,VINCOMHCM!$C$1:$C$94,1,0)</f>
        <v>#N/A</v>
      </c>
      <c r="I412" s="7" t="str">
        <f>VLOOKUP(D412,VINCOMHANOI!$C$3:$C$348,1,0)</f>
        <v>0005799</v>
      </c>
      <c r="J412" s="7" t="e">
        <f>VLOOKUP(D412,VINCOMKHAC!$D$2:$D$439,1,0)</f>
        <v>#N/A</v>
      </c>
      <c r="K412" s="7"/>
      <c r="L412" s="7">
        <v>0</v>
      </c>
      <c r="M412" s="7">
        <f t="shared" si="6"/>
        <v>1947176</v>
      </c>
      <c r="N412" s="7">
        <v>1947176</v>
      </c>
    </row>
    <row r="413" spans="2:14" outlineLevel="1" x14ac:dyDescent="0.25">
      <c r="B413" s="9">
        <v>44398</v>
      </c>
      <c r="C413" s="10" t="s">
        <v>31</v>
      </c>
      <c r="D413" s="10" t="s">
        <v>2002</v>
      </c>
      <c r="E413" s="10" t="s">
        <v>828</v>
      </c>
      <c r="F413" s="9">
        <v>44458</v>
      </c>
      <c r="G413" s="7">
        <v>1463960</v>
      </c>
      <c r="H413" s="7" t="e">
        <f>VLOOKUP(D413,VINCOMHCM!$C$1:$C$94,1,0)</f>
        <v>#N/A</v>
      </c>
      <c r="I413" s="7" t="str">
        <f>VLOOKUP(D413,VINCOMHANOI!$C$3:$C$348,1,0)</f>
        <v>0005800</v>
      </c>
      <c r="J413" s="7" t="e">
        <f>VLOOKUP(D413,VINCOMKHAC!$D$2:$D$439,1,0)</f>
        <v>#N/A</v>
      </c>
      <c r="K413" s="7"/>
      <c r="L413" s="7">
        <v>0</v>
      </c>
      <c r="M413" s="7">
        <f t="shared" si="6"/>
        <v>1463960</v>
      </c>
      <c r="N413" s="7">
        <v>1463960</v>
      </c>
    </row>
    <row r="414" spans="2:14" outlineLevel="1" x14ac:dyDescent="0.25">
      <c r="B414" s="9">
        <v>44398</v>
      </c>
      <c r="C414" s="10" t="s">
        <v>735</v>
      </c>
      <c r="D414" s="10" t="s">
        <v>2076</v>
      </c>
      <c r="E414" s="10" t="s">
        <v>2689</v>
      </c>
      <c r="F414" s="9">
        <v>44458</v>
      </c>
      <c r="G414" s="7">
        <v>1712568</v>
      </c>
      <c r="H414" s="7" t="e">
        <f>VLOOKUP(D414,VINCOMHCM!$C$1:$C$94,1,0)</f>
        <v>#N/A</v>
      </c>
      <c r="I414" s="7" t="str">
        <f>VLOOKUP(D414,VINCOMHANOI!$C$3:$C$348,1,0)</f>
        <v>0005801</v>
      </c>
      <c r="J414" s="7" t="e">
        <f>VLOOKUP(D414,VINCOMKHAC!$D$2:$D$439,1,0)</f>
        <v>#N/A</v>
      </c>
      <c r="K414" s="7"/>
      <c r="L414" s="7">
        <v>0</v>
      </c>
      <c r="M414" s="7">
        <f t="shared" si="6"/>
        <v>1712568</v>
      </c>
      <c r="N414" s="7">
        <v>1712568</v>
      </c>
    </row>
    <row r="415" spans="2:14" outlineLevel="1" x14ac:dyDescent="0.25">
      <c r="B415" s="9">
        <v>44398</v>
      </c>
      <c r="C415" s="10" t="s">
        <v>1376</v>
      </c>
      <c r="D415" s="10" t="s">
        <v>2569</v>
      </c>
      <c r="E415" s="10" t="s">
        <v>2079</v>
      </c>
      <c r="F415" s="9">
        <v>44458</v>
      </c>
      <c r="G415" s="7">
        <v>2182918</v>
      </c>
      <c r="H415" s="7" t="e">
        <f>VLOOKUP(D415,VINCOMHCM!$C$1:$C$94,1,0)</f>
        <v>#N/A</v>
      </c>
      <c r="I415" s="7" t="str">
        <f>VLOOKUP(D415,VINCOMHANOI!$C$3:$C$348,1,0)</f>
        <v>0005802</v>
      </c>
      <c r="J415" s="7" t="e">
        <f>VLOOKUP(D415,VINCOMKHAC!$D$2:$D$439,1,0)</f>
        <v>#N/A</v>
      </c>
      <c r="K415" s="7"/>
      <c r="L415" s="7">
        <v>0</v>
      </c>
      <c r="M415" s="7">
        <f t="shared" si="6"/>
        <v>2182918</v>
      </c>
      <c r="N415" s="7">
        <v>2182918</v>
      </c>
    </row>
    <row r="416" spans="2:14" outlineLevel="1" x14ac:dyDescent="0.25">
      <c r="B416" s="9">
        <v>44398</v>
      </c>
      <c r="C416" s="10" t="s">
        <v>2494</v>
      </c>
      <c r="D416" s="10" t="s">
        <v>210</v>
      </c>
      <c r="E416" s="10" t="s">
        <v>2498</v>
      </c>
      <c r="F416" s="9">
        <v>44458</v>
      </c>
      <c r="G416" s="7">
        <v>1102884</v>
      </c>
      <c r="H416" s="7" t="e">
        <f>VLOOKUP(D416,VINCOMHCM!$C$1:$C$94,1,0)</f>
        <v>#N/A</v>
      </c>
      <c r="I416" s="7" t="str">
        <f>VLOOKUP(D416,VINCOMHANOI!$C$3:$C$348,1,0)</f>
        <v>0005803</v>
      </c>
      <c r="J416" s="7" t="e">
        <f>VLOOKUP(D416,VINCOMKHAC!$D$2:$D$439,1,0)</f>
        <v>#N/A</v>
      </c>
      <c r="K416" s="7"/>
      <c r="L416" s="7">
        <v>0</v>
      </c>
      <c r="M416" s="7">
        <f t="shared" si="6"/>
        <v>1102884</v>
      </c>
      <c r="N416" s="7">
        <v>1102884</v>
      </c>
    </row>
    <row r="417" spans="2:14" outlineLevel="1" x14ac:dyDescent="0.25">
      <c r="B417" s="9">
        <v>44398</v>
      </c>
      <c r="C417" s="10" t="s">
        <v>1786</v>
      </c>
      <c r="D417" s="10" t="s">
        <v>1700</v>
      </c>
      <c r="E417" s="10" t="s">
        <v>1663</v>
      </c>
      <c r="F417" s="9">
        <v>44458</v>
      </c>
      <c r="G417" s="7">
        <v>727276</v>
      </c>
      <c r="H417" s="7" t="e">
        <f>VLOOKUP(D417,VINCOMHCM!$C$1:$C$94,1,0)</f>
        <v>#N/A</v>
      </c>
      <c r="I417" s="7" t="str">
        <f>VLOOKUP(D417,VINCOMHANOI!$C$3:$C$348,1,0)</f>
        <v>0005804</v>
      </c>
      <c r="J417" s="7" t="e">
        <f>VLOOKUP(D417,VINCOMKHAC!$D$2:$D$439,1,0)</f>
        <v>#N/A</v>
      </c>
      <c r="K417" s="7"/>
      <c r="L417" s="7">
        <v>0</v>
      </c>
      <c r="M417" s="7">
        <f t="shared" si="6"/>
        <v>727276</v>
      </c>
      <c r="N417" s="7">
        <v>727276</v>
      </c>
    </row>
    <row r="418" spans="2:14" outlineLevel="1" x14ac:dyDescent="0.25">
      <c r="B418" s="9">
        <v>44398</v>
      </c>
      <c r="C418" s="10" t="s">
        <v>590</v>
      </c>
      <c r="D418" s="10" t="s">
        <v>70</v>
      </c>
      <c r="E418" s="10" t="s">
        <v>36</v>
      </c>
      <c r="F418" s="9">
        <v>44458</v>
      </c>
      <c r="G418" s="7">
        <v>3017185</v>
      </c>
      <c r="H418" s="7" t="e">
        <f>VLOOKUP(D418,VINCOMHCM!$C$1:$C$94,1,0)</f>
        <v>#N/A</v>
      </c>
      <c r="I418" s="7" t="str">
        <f>VLOOKUP(D418,VINCOMHANOI!$C$3:$C$348,1,0)</f>
        <v>0005805</v>
      </c>
      <c r="J418" s="7" t="e">
        <f>VLOOKUP(D418,VINCOMKHAC!$D$2:$D$439,1,0)</f>
        <v>#N/A</v>
      </c>
      <c r="K418" s="7"/>
      <c r="L418" s="7">
        <v>0</v>
      </c>
      <c r="M418" s="7">
        <f t="shared" si="6"/>
        <v>3017185</v>
      </c>
      <c r="N418" s="7">
        <v>3017185</v>
      </c>
    </row>
    <row r="419" spans="2:14" outlineLevel="1" x14ac:dyDescent="0.25">
      <c r="B419" s="9">
        <v>44398</v>
      </c>
      <c r="C419" s="10" t="s">
        <v>1884</v>
      </c>
      <c r="D419" s="10" t="s">
        <v>2012</v>
      </c>
      <c r="E419" s="10" t="s">
        <v>2128</v>
      </c>
      <c r="F419" s="9">
        <v>44458</v>
      </c>
      <c r="G419" s="7">
        <v>2859765</v>
      </c>
      <c r="H419" s="7" t="e">
        <f>VLOOKUP(D419,VINCOMHCM!$C$1:$C$94,1,0)</f>
        <v>#N/A</v>
      </c>
      <c r="I419" s="7" t="str">
        <f>VLOOKUP(D419,VINCOMHANOI!$C$3:$C$348,1,0)</f>
        <v>0005806</v>
      </c>
      <c r="J419" s="7" t="e">
        <f>VLOOKUP(D419,VINCOMKHAC!$D$2:$D$439,1,0)</f>
        <v>#N/A</v>
      </c>
      <c r="K419" s="7"/>
      <c r="L419" s="7">
        <v>0</v>
      </c>
      <c r="M419" s="7">
        <f t="shared" ref="M419:M450" si="7">IF(I419&lt;&gt;0,N419,0)</f>
        <v>2859765</v>
      </c>
      <c r="N419" s="7">
        <v>2859765</v>
      </c>
    </row>
    <row r="420" spans="2:14" outlineLevel="1" x14ac:dyDescent="0.25">
      <c r="B420" s="9">
        <v>44398</v>
      </c>
      <c r="C420" s="10" t="s">
        <v>2470</v>
      </c>
      <c r="D420" s="10" t="s">
        <v>158</v>
      </c>
      <c r="E420" s="10" t="s">
        <v>2268</v>
      </c>
      <c r="F420" s="9">
        <v>44458</v>
      </c>
      <c r="G420" s="7">
        <v>2553914</v>
      </c>
      <c r="H420" s="7" t="e">
        <f>VLOOKUP(D420,VINCOMHCM!$C$1:$C$94,1,0)</f>
        <v>#N/A</v>
      </c>
      <c r="I420" s="7" t="str">
        <f>VLOOKUP(D420,VINCOMHANOI!$C$3:$C$348,1,0)</f>
        <v>0005807</v>
      </c>
      <c r="J420" s="7" t="e">
        <f>VLOOKUP(D420,VINCOMKHAC!$D$2:$D$439,1,0)</f>
        <v>#N/A</v>
      </c>
      <c r="K420" s="7"/>
      <c r="L420" s="7">
        <v>0</v>
      </c>
      <c r="M420" s="7">
        <f t="shared" si="7"/>
        <v>2553914</v>
      </c>
      <c r="N420" s="7">
        <v>2553914</v>
      </c>
    </row>
    <row r="421" spans="2:14" outlineLevel="1" x14ac:dyDescent="0.25">
      <c r="B421" s="9">
        <v>44398</v>
      </c>
      <c r="C421" s="10" t="s">
        <v>2481</v>
      </c>
      <c r="D421" s="10" t="s">
        <v>1468</v>
      </c>
      <c r="E421" s="10" t="s">
        <v>1234</v>
      </c>
      <c r="F421" s="9">
        <v>44458</v>
      </c>
      <c r="G421" s="7">
        <v>1832457</v>
      </c>
      <c r="H421" s="7" t="e">
        <f>VLOOKUP(D421,VINCOMHCM!$C$1:$C$94,1,0)</f>
        <v>#N/A</v>
      </c>
      <c r="I421" s="7" t="str">
        <f>VLOOKUP(D421,VINCOMHANOI!$C$3:$C$348,1,0)</f>
        <v>0005808</v>
      </c>
      <c r="J421" s="7" t="e">
        <f>VLOOKUP(D421,VINCOMKHAC!$D$2:$D$439,1,0)</f>
        <v>#N/A</v>
      </c>
      <c r="K421" s="7"/>
      <c r="L421" s="7">
        <v>0</v>
      </c>
      <c r="M421" s="7">
        <f t="shared" si="7"/>
        <v>1832457</v>
      </c>
      <c r="N421" s="7">
        <v>1832457</v>
      </c>
    </row>
    <row r="422" spans="2:14" outlineLevel="1" x14ac:dyDescent="0.25">
      <c r="B422" s="9">
        <v>44398</v>
      </c>
      <c r="C422" s="10" t="s">
        <v>1745</v>
      </c>
      <c r="D422" s="10" t="s">
        <v>630</v>
      </c>
      <c r="E422" s="10" t="s">
        <v>1513</v>
      </c>
      <c r="F422" s="9">
        <v>44458</v>
      </c>
      <c r="G422" s="7">
        <v>1798632</v>
      </c>
      <c r="H422" s="7" t="e">
        <f>VLOOKUP(D422,VINCOMHCM!$C$1:$C$94,1,0)</f>
        <v>#N/A</v>
      </c>
      <c r="I422" s="7" t="str">
        <f>VLOOKUP(D422,VINCOMHANOI!$C$3:$C$348,1,0)</f>
        <v>0005809</v>
      </c>
      <c r="J422" s="7" t="e">
        <f>VLOOKUP(D422,VINCOMKHAC!$D$2:$D$439,1,0)</f>
        <v>#N/A</v>
      </c>
      <c r="K422" s="7"/>
      <c r="L422" s="7">
        <v>0</v>
      </c>
      <c r="M422" s="7">
        <f t="shared" si="7"/>
        <v>1798632</v>
      </c>
      <c r="N422" s="7">
        <v>1798632</v>
      </c>
    </row>
    <row r="423" spans="2:14" outlineLevel="1" x14ac:dyDescent="0.25">
      <c r="B423" s="9">
        <v>44398</v>
      </c>
      <c r="C423" s="10" t="s">
        <v>2563</v>
      </c>
      <c r="D423" s="10" t="s">
        <v>1150</v>
      </c>
      <c r="E423" s="10" t="s">
        <v>2067</v>
      </c>
      <c r="F423" s="9">
        <v>44458</v>
      </c>
      <c r="G423" s="7">
        <v>1615482</v>
      </c>
      <c r="H423" s="7" t="e">
        <f>VLOOKUP(D423,VINCOMHCM!$C$1:$C$94,1,0)</f>
        <v>#N/A</v>
      </c>
      <c r="I423" s="7" t="str">
        <f>VLOOKUP(D423,VINCOMHANOI!$C$3:$C$348,1,0)</f>
        <v>0005810</v>
      </c>
      <c r="J423" s="7" t="e">
        <f>VLOOKUP(D423,VINCOMKHAC!$D$2:$D$439,1,0)</f>
        <v>#N/A</v>
      </c>
      <c r="K423" s="7"/>
      <c r="L423" s="7">
        <v>0</v>
      </c>
      <c r="M423" s="7">
        <f t="shared" si="7"/>
        <v>1615482</v>
      </c>
      <c r="N423" s="7">
        <v>1615482</v>
      </c>
    </row>
    <row r="424" spans="2:14" outlineLevel="1" x14ac:dyDescent="0.25">
      <c r="B424" s="9">
        <v>44398</v>
      </c>
      <c r="C424" s="10" t="s">
        <v>736</v>
      </c>
      <c r="D424" s="10" t="s">
        <v>648</v>
      </c>
      <c r="E424" s="10" t="s">
        <v>2009</v>
      </c>
      <c r="F424" s="9">
        <v>44458</v>
      </c>
      <c r="G424" s="7">
        <v>281530</v>
      </c>
      <c r="H424" s="7" t="e">
        <f>VLOOKUP(D424,VINCOMHCM!$C$1:$C$94,1,0)</f>
        <v>#N/A</v>
      </c>
      <c r="I424" s="7" t="str">
        <f>VLOOKUP(D424,VINCOMHANOI!$C$3:$C$348,1,0)</f>
        <v>0005811</v>
      </c>
      <c r="J424" s="7" t="e">
        <f>VLOOKUP(D424,VINCOMKHAC!$D$2:$D$439,1,0)</f>
        <v>#N/A</v>
      </c>
      <c r="K424" s="7"/>
      <c r="L424" s="7">
        <v>0</v>
      </c>
      <c r="M424" s="7">
        <f t="shared" si="7"/>
        <v>281530</v>
      </c>
      <c r="N424" s="7">
        <v>281530</v>
      </c>
    </row>
    <row r="425" spans="2:14" outlineLevel="1" x14ac:dyDescent="0.25">
      <c r="B425" s="9">
        <v>44398</v>
      </c>
      <c r="C425" s="10" t="s">
        <v>2030</v>
      </c>
      <c r="D425" s="10" t="s">
        <v>789</v>
      </c>
      <c r="E425" s="10" t="s">
        <v>276</v>
      </c>
      <c r="F425" s="9">
        <v>44458</v>
      </c>
      <c r="G425" s="7">
        <v>1136853</v>
      </c>
      <c r="H425" s="7" t="e">
        <f>VLOOKUP(D425,VINCOMHCM!$C$1:$C$94,1,0)</f>
        <v>#N/A</v>
      </c>
      <c r="I425" s="7" t="str">
        <f>VLOOKUP(D425,VINCOMHANOI!$C$3:$C$348,1,0)</f>
        <v>0005812</v>
      </c>
      <c r="J425" s="7" t="e">
        <f>VLOOKUP(D425,VINCOMKHAC!$D$2:$D$439,1,0)</f>
        <v>#N/A</v>
      </c>
      <c r="K425" s="7"/>
      <c r="L425" s="7">
        <v>0</v>
      </c>
      <c r="M425" s="7">
        <f t="shared" si="7"/>
        <v>1136853</v>
      </c>
      <c r="N425" s="7">
        <v>1136853</v>
      </c>
    </row>
    <row r="426" spans="2:14" outlineLevel="1" x14ac:dyDescent="0.25">
      <c r="B426" s="9">
        <v>44398</v>
      </c>
      <c r="C426" s="10" t="s">
        <v>1871</v>
      </c>
      <c r="D426" s="10" t="s">
        <v>806</v>
      </c>
      <c r="E426" s="10" t="s">
        <v>546</v>
      </c>
      <c r="F426" s="9">
        <v>44458</v>
      </c>
      <c r="G426" s="7">
        <v>807741</v>
      </c>
      <c r="H426" s="7" t="e">
        <f>VLOOKUP(D426,VINCOMHCM!$C$1:$C$94,1,0)</f>
        <v>#N/A</v>
      </c>
      <c r="I426" s="7" t="str">
        <f>VLOOKUP(D426,VINCOMHANOI!$C$3:$C$348,1,0)</f>
        <v>0005813</v>
      </c>
      <c r="J426" s="7" t="e">
        <f>VLOOKUP(D426,VINCOMKHAC!$D$2:$D$439,1,0)</f>
        <v>#N/A</v>
      </c>
      <c r="K426" s="7"/>
      <c r="L426" s="7">
        <v>0</v>
      </c>
      <c r="M426" s="7">
        <f t="shared" si="7"/>
        <v>807741</v>
      </c>
      <c r="N426" s="7">
        <v>807741</v>
      </c>
    </row>
    <row r="427" spans="2:14" outlineLevel="1" x14ac:dyDescent="0.25">
      <c r="B427" s="9">
        <v>44398</v>
      </c>
      <c r="C427" s="10" t="s">
        <v>2116</v>
      </c>
      <c r="D427" s="10" t="s">
        <v>492</v>
      </c>
      <c r="E427" s="10" t="s">
        <v>1752</v>
      </c>
      <c r="F427" s="9">
        <v>44458</v>
      </c>
      <c r="G427" s="7">
        <v>1364890</v>
      </c>
      <c r="H427" s="7" t="e">
        <f>VLOOKUP(D427,VINCOMHCM!$C$1:$C$94,1,0)</f>
        <v>#N/A</v>
      </c>
      <c r="I427" s="7" t="str">
        <f>VLOOKUP(D427,VINCOMHANOI!$C$3:$C$348,1,0)</f>
        <v>0005814</v>
      </c>
      <c r="J427" s="7" t="e">
        <f>VLOOKUP(D427,VINCOMKHAC!$D$2:$D$439,1,0)</f>
        <v>#N/A</v>
      </c>
      <c r="K427" s="7"/>
      <c r="L427" s="7">
        <v>0</v>
      </c>
      <c r="M427" s="7">
        <f t="shared" si="7"/>
        <v>1364890</v>
      </c>
      <c r="N427" s="7">
        <v>1364890</v>
      </c>
    </row>
    <row r="428" spans="2:14" outlineLevel="1" x14ac:dyDescent="0.25">
      <c r="B428" s="9">
        <v>44398</v>
      </c>
      <c r="C428" s="10" t="s">
        <v>963</v>
      </c>
      <c r="D428" s="10" t="s">
        <v>731</v>
      </c>
      <c r="E428" s="10" t="s">
        <v>714</v>
      </c>
      <c r="F428" s="9">
        <v>44458</v>
      </c>
      <c r="G428" s="7">
        <v>2108337</v>
      </c>
      <c r="H428" s="7" t="e">
        <f>VLOOKUP(D428,VINCOMHCM!$C$1:$C$94,1,0)</f>
        <v>#N/A</v>
      </c>
      <c r="I428" s="7" t="str">
        <f>VLOOKUP(D428,VINCOMHANOI!$C$3:$C$348,1,0)</f>
        <v>0005815</v>
      </c>
      <c r="J428" s="7" t="e">
        <f>VLOOKUP(D428,VINCOMKHAC!$D$2:$D$439,1,0)</f>
        <v>#N/A</v>
      </c>
      <c r="K428" s="7"/>
      <c r="L428" s="7">
        <v>0</v>
      </c>
      <c r="M428" s="7">
        <f t="shared" si="7"/>
        <v>2108337</v>
      </c>
      <c r="N428" s="7">
        <v>2108337</v>
      </c>
    </row>
    <row r="429" spans="2:14" outlineLevel="1" x14ac:dyDescent="0.25">
      <c r="B429" s="9">
        <v>44398</v>
      </c>
      <c r="C429" s="10" t="s">
        <v>1270</v>
      </c>
      <c r="D429" s="10" t="s">
        <v>344</v>
      </c>
      <c r="E429" s="10" t="s">
        <v>2685</v>
      </c>
      <c r="F429" s="9">
        <v>44458</v>
      </c>
      <c r="G429" s="7">
        <v>1901389</v>
      </c>
      <c r="H429" s="7" t="e">
        <f>VLOOKUP(D429,VINCOMHCM!$C$1:$C$94,1,0)</f>
        <v>#N/A</v>
      </c>
      <c r="I429" s="7" t="str">
        <f>VLOOKUP(D429,VINCOMHANOI!$C$3:$C$348,1,0)</f>
        <v>0005816</v>
      </c>
      <c r="J429" s="7" t="e">
        <f>VLOOKUP(D429,VINCOMKHAC!$D$2:$D$439,1,0)</f>
        <v>#N/A</v>
      </c>
      <c r="K429" s="7"/>
      <c r="L429" s="7">
        <v>0</v>
      </c>
      <c r="M429" s="7">
        <f t="shared" si="7"/>
        <v>1901389</v>
      </c>
      <c r="N429" s="7">
        <v>1901389</v>
      </c>
    </row>
    <row r="430" spans="2:14" outlineLevel="1" x14ac:dyDescent="0.25">
      <c r="B430" s="9">
        <v>44398</v>
      </c>
      <c r="C430" s="10" t="s">
        <v>813</v>
      </c>
      <c r="D430" s="10" t="s">
        <v>1893</v>
      </c>
      <c r="E430" s="10" t="s">
        <v>254</v>
      </c>
      <c r="F430" s="9">
        <v>44458</v>
      </c>
      <c r="G430" s="7">
        <v>2108337</v>
      </c>
      <c r="H430" s="7" t="e">
        <f>VLOOKUP(D430,VINCOMHCM!$C$1:$C$94,1,0)</f>
        <v>#N/A</v>
      </c>
      <c r="I430" s="7" t="str">
        <f>VLOOKUP(D430,VINCOMHANOI!$C$3:$C$348,1,0)</f>
        <v>0005817</v>
      </c>
      <c r="J430" s="7" t="e">
        <f>VLOOKUP(D430,VINCOMKHAC!$D$2:$D$439,1,0)</f>
        <v>#N/A</v>
      </c>
      <c r="K430" s="7"/>
      <c r="L430" s="7">
        <v>0</v>
      </c>
      <c r="M430" s="7">
        <f t="shared" si="7"/>
        <v>2108337</v>
      </c>
      <c r="N430" s="7">
        <v>2108337</v>
      </c>
    </row>
    <row r="431" spans="2:14" outlineLevel="1" x14ac:dyDescent="0.25">
      <c r="B431" s="9">
        <v>44398</v>
      </c>
      <c r="C431" s="10" t="s">
        <v>2031</v>
      </c>
      <c r="D431" s="10" t="s">
        <v>1405</v>
      </c>
      <c r="E431" s="10" t="s">
        <v>2622</v>
      </c>
      <c r="F431" s="9">
        <v>44458</v>
      </c>
      <c r="G431" s="7">
        <v>1497518</v>
      </c>
      <c r="H431" s="7" t="e">
        <f>VLOOKUP(D431,VINCOMHCM!$C$1:$C$94,1,0)</f>
        <v>#N/A</v>
      </c>
      <c r="I431" s="7" t="str">
        <f>VLOOKUP(D431,VINCOMHANOI!$C$3:$C$348,1,0)</f>
        <v>0005818</v>
      </c>
      <c r="J431" s="7" t="e">
        <f>VLOOKUP(D431,VINCOMKHAC!$D$2:$D$439,1,0)</f>
        <v>#N/A</v>
      </c>
      <c r="K431" s="7"/>
      <c r="L431" s="7">
        <v>0</v>
      </c>
      <c r="M431" s="7">
        <f t="shared" si="7"/>
        <v>1497518</v>
      </c>
      <c r="N431" s="7">
        <v>1497518</v>
      </c>
    </row>
    <row r="432" spans="2:14" outlineLevel="1" x14ac:dyDescent="0.25">
      <c r="B432" s="9">
        <v>44398</v>
      </c>
      <c r="C432" s="10" t="s">
        <v>2175</v>
      </c>
      <c r="D432" s="10" t="s">
        <v>598</v>
      </c>
      <c r="E432" s="10" t="s">
        <v>45</v>
      </c>
      <c r="F432" s="9">
        <v>44458</v>
      </c>
      <c r="G432" s="7">
        <v>2789641</v>
      </c>
      <c r="H432" s="7" t="e">
        <f>VLOOKUP(D432,VINCOMHCM!$C$1:$C$94,1,0)</f>
        <v>#N/A</v>
      </c>
      <c r="I432" s="7" t="str">
        <f>VLOOKUP(D432,VINCOMHANOI!$C$3:$C$348,1,0)</f>
        <v>0005819</v>
      </c>
      <c r="J432" s="7" t="e">
        <f>VLOOKUP(D432,VINCOMKHAC!$D$2:$D$439,1,0)</f>
        <v>#N/A</v>
      </c>
      <c r="K432" s="7"/>
      <c r="L432" s="7">
        <v>0</v>
      </c>
      <c r="M432" s="7">
        <f t="shared" si="7"/>
        <v>2789641</v>
      </c>
      <c r="N432" s="7">
        <v>2789641</v>
      </c>
    </row>
    <row r="433" spans="2:14" outlineLevel="1" x14ac:dyDescent="0.25">
      <c r="B433" s="9">
        <v>44398</v>
      </c>
      <c r="C433" s="10" t="s">
        <v>1085</v>
      </c>
      <c r="D433" s="10" t="s">
        <v>638</v>
      </c>
      <c r="E433" s="10" t="s">
        <v>1642</v>
      </c>
      <c r="F433" s="9">
        <v>44458</v>
      </c>
      <c r="G433" s="7">
        <v>310243</v>
      </c>
      <c r="H433" s="7" t="e">
        <f>VLOOKUP(D433,VINCOMHCM!$C$1:$C$94,1,0)</f>
        <v>#N/A</v>
      </c>
      <c r="I433" s="7" t="str">
        <f>VLOOKUP(D433,VINCOMHANOI!$C$3:$C$348,1,0)</f>
        <v>0005820</v>
      </c>
      <c r="J433" s="7" t="e">
        <f>VLOOKUP(D433,VINCOMKHAC!$D$2:$D$439,1,0)</f>
        <v>#N/A</v>
      </c>
      <c r="K433" s="7"/>
      <c r="L433" s="7">
        <v>0</v>
      </c>
      <c r="M433" s="7">
        <f t="shared" si="7"/>
        <v>310243</v>
      </c>
      <c r="N433" s="7">
        <v>310243</v>
      </c>
    </row>
    <row r="434" spans="2:14" outlineLevel="1" x14ac:dyDescent="0.25">
      <c r="B434" s="9">
        <v>44398</v>
      </c>
      <c r="C434" s="10" t="s">
        <v>2479</v>
      </c>
      <c r="D434" s="10" t="s">
        <v>2292</v>
      </c>
      <c r="E434" s="10" t="s">
        <v>1397</v>
      </c>
      <c r="F434" s="9">
        <v>44458</v>
      </c>
      <c r="G434" s="7">
        <v>2853433</v>
      </c>
      <c r="H434" s="7" t="e">
        <f>VLOOKUP(D434,VINCOMHCM!$C$1:$C$94,1,0)</f>
        <v>#N/A</v>
      </c>
      <c r="I434" s="7" t="str">
        <f>VLOOKUP(D434,VINCOMHANOI!$C$3:$C$348,1,0)</f>
        <v>0005821</v>
      </c>
      <c r="J434" s="7" t="e">
        <f>VLOOKUP(D434,VINCOMKHAC!$D$2:$D$439,1,0)</f>
        <v>#N/A</v>
      </c>
      <c r="K434" s="7"/>
      <c r="L434" s="7">
        <v>0</v>
      </c>
      <c r="M434" s="7">
        <f t="shared" si="7"/>
        <v>2853433</v>
      </c>
      <c r="N434" s="7">
        <v>2853433</v>
      </c>
    </row>
    <row r="435" spans="2:14" outlineLevel="1" x14ac:dyDescent="0.25">
      <c r="B435" s="9">
        <v>44398</v>
      </c>
      <c r="C435" s="10" t="s">
        <v>2086</v>
      </c>
      <c r="D435" s="10" t="s">
        <v>1759</v>
      </c>
      <c r="E435" s="10" t="s">
        <v>148</v>
      </c>
      <c r="F435" s="9">
        <v>44458</v>
      </c>
      <c r="G435" s="7">
        <v>2050590</v>
      </c>
      <c r="H435" s="7" t="e">
        <f>VLOOKUP(D435,VINCOMHCM!$C$1:$C$94,1,0)</f>
        <v>#N/A</v>
      </c>
      <c r="I435" s="7" t="str">
        <f>VLOOKUP(D435,VINCOMHANOI!$C$3:$C$348,1,0)</f>
        <v>0005822</v>
      </c>
      <c r="J435" s="7" t="e">
        <f>VLOOKUP(D435,VINCOMKHAC!$D$2:$D$439,1,0)</f>
        <v>#N/A</v>
      </c>
      <c r="K435" s="7"/>
      <c r="L435" s="7">
        <v>0</v>
      </c>
      <c r="M435" s="7">
        <f t="shared" si="7"/>
        <v>2050590</v>
      </c>
      <c r="N435" s="7">
        <v>2050590</v>
      </c>
    </row>
    <row r="436" spans="2:14" outlineLevel="1" x14ac:dyDescent="0.25">
      <c r="B436" s="9">
        <v>44398</v>
      </c>
      <c r="C436" s="10" t="s">
        <v>2410</v>
      </c>
      <c r="D436" s="10" t="s">
        <v>950</v>
      </c>
      <c r="E436" s="10" t="s">
        <v>178</v>
      </c>
      <c r="F436" s="9">
        <v>44458</v>
      </c>
      <c r="G436" s="7">
        <v>3434974</v>
      </c>
      <c r="H436" s="7" t="e">
        <f>VLOOKUP(D436,VINCOMHCM!$C$1:$C$94,1,0)</f>
        <v>#N/A</v>
      </c>
      <c r="I436" s="7" t="str">
        <f>VLOOKUP(D436,VINCOMHANOI!$C$3:$C$348,1,0)</f>
        <v>0005823</v>
      </c>
      <c r="J436" s="7" t="e">
        <f>VLOOKUP(D436,VINCOMKHAC!$D$2:$D$439,1,0)</f>
        <v>#N/A</v>
      </c>
      <c r="K436" s="7"/>
      <c r="L436" s="7">
        <v>0</v>
      </c>
      <c r="M436" s="7">
        <f t="shared" si="7"/>
        <v>3434974</v>
      </c>
      <c r="N436" s="7">
        <v>3434974</v>
      </c>
    </row>
    <row r="437" spans="2:14" outlineLevel="1" x14ac:dyDescent="0.25">
      <c r="B437" s="9">
        <v>44398</v>
      </c>
      <c r="C437" s="10" t="s">
        <v>1478</v>
      </c>
      <c r="D437" s="10" t="s">
        <v>2574</v>
      </c>
      <c r="E437" s="10" t="s">
        <v>2486</v>
      </c>
      <c r="F437" s="9">
        <v>44458</v>
      </c>
      <c r="G437" s="7">
        <v>1519989</v>
      </c>
      <c r="H437" s="7" t="e">
        <f>VLOOKUP(D437,VINCOMHCM!$C$1:$C$94,1,0)</f>
        <v>#N/A</v>
      </c>
      <c r="I437" s="7" t="str">
        <f>VLOOKUP(D437,VINCOMHANOI!$C$3:$C$348,1,0)</f>
        <v>0005824</v>
      </c>
      <c r="J437" s="7" t="e">
        <f>VLOOKUP(D437,VINCOMKHAC!$D$2:$D$439,1,0)</f>
        <v>#N/A</v>
      </c>
      <c r="K437" s="7"/>
      <c r="L437" s="7">
        <v>0</v>
      </c>
      <c r="M437" s="7">
        <f t="shared" si="7"/>
        <v>1519989</v>
      </c>
      <c r="N437" s="7">
        <v>1519989</v>
      </c>
    </row>
    <row r="438" spans="2:14" outlineLevel="1" x14ac:dyDescent="0.25">
      <c r="B438" s="9">
        <v>44398</v>
      </c>
      <c r="C438" s="10" t="s">
        <v>2520</v>
      </c>
      <c r="D438" s="10" t="s">
        <v>978</v>
      </c>
      <c r="E438" s="10" t="s">
        <v>412</v>
      </c>
      <c r="F438" s="9">
        <v>44458</v>
      </c>
      <c r="G438" s="7">
        <v>2834427</v>
      </c>
      <c r="H438" s="7" t="e">
        <f>VLOOKUP(D438,VINCOMHCM!$C$1:$C$94,1,0)</f>
        <v>#N/A</v>
      </c>
      <c r="I438" s="7" t="str">
        <f>VLOOKUP(D438,VINCOMHANOI!$C$3:$C$348,1,0)</f>
        <v>0005825</v>
      </c>
      <c r="J438" s="7" t="e">
        <f>VLOOKUP(D438,VINCOMKHAC!$D$2:$D$439,1,0)</f>
        <v>#N/A</v>
      </c>
      <c r="K438" s="7"/>
      <c r="L438" s="7">
        <v>0</v>
      </c>
      <c r="M438" s="7">
        <f t="shared" si="7"/>
        <v>2834427</v>
      </c>
      <c r="N438" s="7">
        <v>2834427</v>
      </c>
    </row>
    <row r="439" spans="2:14" outlineLevel="1" x14ac:dyDescent="0.25">
      <c r="B439" s="9">
        <v>44398</v>
      </c>
      <c r="C439" s="10" t="s">
        <v>1077</v>
      </c>
      <c r="D439" s="10" t="s">
        <v>1048</v>
      </c>
      <c r="E439" s="10" t="s">
        <v>1097</v>
      </c>
      <c r="F439" s="9">
        <v>44458</v>
      </c>
      <c r="G439" s="7">
        <v>731108</v>
      </c>
      <c r="H439" s="7" t="e">
        <f>VLOOKUP(D439,VINCOMHCM!$C$1:$C$94,1,0)</f>
        <v>#N/A</v>
      </c>
      <c r="I439" s="7" t="str">
        <f>VLOOKUP(D439,VINCOMHANOI!$C$3:$C$348,1,0)</f>
        <v>0005826</v>
      </c>
      <c r="J439" s="7" t="e">
        <f>VLOOKUP(D439,VINCOMKHAC!$D$2:$D$439,1,0)</f>
        <v>#N/A</v>
      </c>
      <c r="K439" s="7"/>
      <c r="L439" s="7">
        <v>0</v>
      </c>
      <c r="M439" s="7">
        <f t="shared" si="7"/>
        <v>731108</v>
      </c>
      <c r="N439" s="7">
        <v>731108</v>
      </c>
    </row>
    <row r="440" spans="2:14" outlineLevel="1" x14ac:dyDescent="0.25">
      <c r="B440" s="9">
        <v>44398</v>
      </c>
      <c r="C440" s="10" t="s">
        <v>768</v>
      </c>
      <c r="D440" s="10" t="s">
        <v>1344</v>
      </c>
      <c r="E440" s="10" t="s">
        <v>1432</v>
      </c>
      <c r="F440" s="9">
        <v>44458</v>
      </c>
      <c r="G440" s="7">
        <v>852037</v>
      </c>
      <c r="H440" s="7" t="e">
        <f>VLOOKUP(D440,VINCOMHCM!$C$1:$C$94,1,0)</f>
        <v>#N/A</v>
      </c>
      <c r="I440" s="7" t="str">
        <f>VLOOKUP(D440,VINCOMHANOI!$C$3:$C$348,1,0)</f>
        <v>0005827</v>
      </c>
      <c r="J440" s="7" t="e">
        <f>VLOOKUP(D440,VINCOMKHAC!$D$2:$D$439,1,0)</f>
        <v>#N/A</v>
      </c>
      <c r="K440" s="7"/>
      <c r="L440" s="7">
        <v>0</v>
      </c>
      <c r="M440" s="7">
        <f t="shared" si="7"/>
        <v>852037</v>
      </c>
      <c r="N440" s="7">
        <v>852037</v>
      </c>
    </row>
    <row r="441" spans="2:14" outlineLevel="1" x14ac:dyDescent="0.25">
      <c r="B441" s="9">
        <v>44398</v>
      </c>
      <c r="C441" s="10" t="s">
        <v>1286</v>
      </c>
      <c r="D441" s="10" t="s">
        <v>548</v>
      </c>
      <c r="E441" s="10" t="s">
        <v>2706</v>
      </c>
      <c r="F441" s="9">
        <v>44458</v>
      </c>
      <c r="G441" s="7">
        <v>1172665</v>
      </c>
      <c r="H441" s="7" t="e">
        <f>VLOOKUP(D441,VINCOMHCM!$C$1:$C$94,1,0)</f>
        <v>#N/A</v>
      </c>
      <c r="I441" s="7" t="str">
        <f>VLOOKUP(D441,VINCOMHANOI!$C$3:$C$348,1,0)</f>
        <v>0005828</v>
      </c>
      <c r="J441" s="7" t="e">
        <f>VLOOKUP(D441,VINCOMKHAC!$D$2:$D$439,1,0)</f>
        <v>#N/A</v>
      </c>
      <c r="K441" s="7"/>
      <c r="L441" s="7">
        <v>0</v>
      </c>
      <c r="M441" s="7">
        <f t="shared" si="7"/>
        <v>1172665</v>
      </c>
      <c r="N441" s="7">
        <v>1172665</v>
      </c>
    </row>
    <row r="442" spans="2:14" outlineLevel="1" x14ac:dyDescent="0.25">
      <c r="B442" s="9">
        <v>44398</v>
      </c>
      <c r="C442" s="10" t="s">
        <v>445</v>
      </c>
      <c r="D442" s="10" t="s">
        <v>1264</v>
      </c>
      <c r="E442" s="10" t="s">
        <v>85</v>
      </c>
      <c r="F442" s="9">
        <v>44458</v>
      </c>
      <c r="G442" s="7">
        <v>1329815</v>
      </c>
      <c r="H442" s="7" t="e">
        <f>VLOOKUP(D442,VINCOMHCM!$C$1:$C$94,1,0)</f>
        <v>#N/A</v>
      </c>
      <c r="I442" s="7" t="str">
        <f>VLOOKUP(D442,VINCOMHANOI!$C$3:$C$348,1,0)</f>
        <v>0005829</v>
      </c>
      <c r="J442" s="7" t="e">
        <f>VLOOKUP(D442,VINCOMKHAC!$D$2:$D$439,1,0)</f>
        <v>#N/A</v>
      </c>
      <c r="K442" s="7"/>
      <c r="L442" s="7">
        <v>0</v>
      </c>
      <c r="M442" s="7">
        <f t="shared" si="7"/>
        <v>1329815</v>
      </c>
      <c r="N442" s="7">
        <v>1329815</v>
      </c>
    </row>
    <row r="443" spans="2:14" outlineLevel="1" x14ac:dyDescent="0.25">
      <c r="B443" s="9">
        <v>44398</v>
      </c>
      <c r="C443" s="10" t="s">
        <v>1411</v>
      </c>
      <c r="D443" s="10" t="s">
        <v>1426</v>
      </c>
      <c r="E443" s="10" t="s">
        <v>1079</v>
      </c>
      <c r="F443" s="9">
        <v>44458</v>
      </c>
      <c r="G443" s="7">
        <v>1915206</v>
      </c>
      <c r="H443" s="7" t="e">
        <f>VLOOKUP(D443,VINCOMHCM!$C$1:$C$94,1,0)</f>
        <v>#N/A</v>
      </c>
      <c r="I443" s="7" t="str">
        <f>VLOOKUP(D443,VINCOMHANOI!$C$3:$C$348,1,0)</f>
        <v>0005830</v>
      </c>
      <c r="J443" s="7" t="e">
        <f>VLOOKUP(D443,VINCOMKHAC!$D$2:$D$439,1,0)</f>
        <v>#N/A</v>
      </c>
      <c r="K443" s="7"/>
      <c r="L443" s="7">
        <v>0</v>
      </c>
      <c r="M443" s="7">
        <f t="shared" si="7"/>
        <v>1915206</v>
      </c>
      <c r="N443" s="7">
        <v>1915206</v>
      </c>
    </row>
    <row r="444" spans="2:14" outlineLevel="1" x14ac:dyDescent="0.25">
      <c r="B444" s="9">
        <v>44398</v>
      </c>
      <c r="C444" s="10" t="s">
        <v>1441</v>
      </c>
      <c r="D444" s="10" t="s">
        <v>1236</v>
      </c>
      <c r="E444" s="10" t="s">
        <v>114</v>
      </c>
      <c r="F444" s="9">
        <v>44458</v>
      </c>
      <c r="G444" s="7">
        <v>338022</v>
      </c>
      <c r="H444" s="7" t="e">
        <f>VLOOKUP(D444,VINCOMHCM!$C$1:$C$94,1,0)</f>
        <v>#N/A</v>
      </c>
      <c r="I444" s="7" t="str">
        <f>VLOOKUP(D444,VINCOMHANOI!$C$3:$C$348,1,0)</f>
        <v>0005831</v>
      </c>
      <c r="J444" s="7" t="e">
        <f>VLOOKUP(D444,VINCOMKHAC!$D$2:$D$439,1,0)</f>
        <v>#N/A</v>
      </c>
      <c r="K444" s="7"/>
      <c r="L444" s="7">
        <v>0</v>
      </c>
      <c r="M444" s="7">
        <f t="shared" si="7"/>
        <v>338022</v>
      </c>
      <c r="N444" s="7">
        <v>338022</v>
      </c>
    </row>
    <row r="445" spans="2:14" outlineLevel="1" x14ac:dyDescent="0.25">
      <c r="B445" s="9">
        <v>44398</v>
      </c>
      <c r="C445" s="10" t="s">
        <v>976</v>
      </c>
      <c r="D445" s="10" t="s">
        <v>2453</v>
      </c>
      <c r="E445" s="10" t="s">
        <v>1137</v>
      </c>
      <c r="F445" s="9">
        <v>44458</v>
      </c>
      <c r="G445" s="7">
        <v>2257419</v>
      </c>
      <c r="H445" s="7" t="e">
        <f>VLOOKUP(D445,VINCOMHCM!$C$1:$C$94,1,0)</f>
        <v>#N/A</v>
      </c>
      <c r="I445" s="7" t="str">
        <f>VLOOKUP(D445,VINCOMHANOI!$C$3:$C$348,1,0)</f>
        <v>0005832</v>
      </c>
      <c r="J445" s="7" t="e">
        <f>VLOOKUP(D445,VINCOMKHAC!$D$2:$D$439,1,0)</f>
        <v>#N/A</v>
      </c>
      <c r="K445" s="7"/>
      <c r="L445" s="7">
        <v>0</v>
      </c>
      <c r="M445" s="7">
        <f t="shared" si="7"/>
        <v>2257419</v>
      </c>
      <c r="N445" s="7">
        <v>2257419</v>
      </c>
    </row>
    <row r="446" spans="2:14" outlineLevel="1" x14ac:dyDescent="0.25">
      <c r="B446" s="9">
        <v>44398</v>
      </c>
      <c r="C446" s="10" t="s">
        <v>1865</v>
      </c>
      <c r="D446" s="10" t="s">
        <v>528</v>
      </c>
      <c r="E446" s="10" t="s">
        <v>697</v>
      </c>
      <c r="F446" s="9">
        <v>44458</v>
      </c>
      <c r="G446" s="7">
        <v>2370605</v>
      </c>
      <c r="H446" s="7" t="e">
        <f>VLOOKUP(D446,VINCOMHCM!$C$1:$C$94,1,0)</f>
        <v>#N/A</v>
      </c>
      <c r="I446" s="7" t="str">
        <f>VLOOKUP(D446,VINCOMHANOI!$C$3:$C$348,1,0)</f>
        <v>0005833</v>
      </c>
      <c r="J446" s="7" t="e">
        <f>VLOOKUP(D446,VINCOMKHAC!$D$2:$D$439,1,0)</f>
        <v>#N/A</v>
      </c>
      <c r="K446" s="7"/>
      <c r="L446" s="7">
        <v>0</v>
      </c>
      <c r="M446" s="7">
        <f t="shared" si="7"/>
        <v>2370605</v>
      </c>
      <c r="N446" s="7">
        <v>2370605</v>
      </c>
    </row>
    <row r="447" spans="2:14" outlineLevel="1" x14ac:dyDescent="0.25">
      <c r="B447" s="9">
        <v>44398</v>
      </c>
      <c r="C447" s="10" t="s">
        <v>777</v>
      </c>
      <c r="D447" s="10" t="s">
        <v>1278</v>
      </c>
      <c r="E447" s="10" t="s">
        <v>2421</v>
      </c>
      <c r="F447" s="9">
        <v>44458</v>
      </c>
      <c r="G447" s="7">
        <v>215602</v>
      </c>
      <c r="H447" s="7" t="e">
        <f>VLOOKUP(D447,VINCOMHCM!$C$1:$C$94,1,0)</f>
        <v>#N/A</v>
      </c>
      <c r="I447" s="7" t="str">
        <f>VLOOKUP(D447,VINCOMHANOI!$C$3:$C$348,1,0)</f>
        <v>0005834</v>
      </c>
      <c r="J447" s="7" t="e">
        <f>VLOOKUP(D447,VINCOMKHAC!$D$2:$D$439,1,0)</f>
        <v>#N/A</v>
      </c>
      <c r="K447" s="7"/>
      <c r="L447" s="7">
        <v>0</v>
      </c>
      <c r="M447" s="7">
        <f t="shared" si="7"/>
        <v>215602</v>
      </c>
      <c r="N447" s="7">
        <v>215602</v>
      </c>
    </row>
    <row r="448" spans="2:14" outlineLevel="1" x14ac:dyDescent="0.25">
      <c r="B448" s="9">
        <v>44398</v>
      </c>
      <c r="C448" s="10" t="s">
        <v>2198</v>
      </c>
      <c r="D448" s="10" t="s">
        <v>266</v>
      </c>
      <c r="E448" s="10" t="s">
        <v>1760</v>
      </c>
      <c r="F448" s="9">
        <v>44458</v>
      </c>
      <c r="G448" s="7">
        <v>854081</v>
      </c>
      <c r="H448" s="7" t="e">
        <f>VLOOKUP(D448,VINCOMHCM!$C$1:$C$94,1,0)</f>
        <v>#N/A</v>
      </c>
      <c r="I448" s="7" t="str">
        <f>VLOOKUP(D448,VINCOMHANOI!$C$3:$C$348,1,0)</f>
        <v>0005835</v>
      </c>
      <c r="J448" s="7" t="e">
        <f>VLOOKUP(D448,VINCOMKHAC!$D$2:$D$439,1,0)</f>
        <v>#N/A</v>
      </c>
      <c r="K448" s="7"/>
      <c r="L448" s="7">
        <v>0</v>
      </c>
      <c r="M448" s="7">
        <f t="shared" si="7"/>
        <v>854081</v>
      </c>
      <c r="N448" s="7">
        <v>854081</v>
      </c>
    </row>
    <row r="449" spans="2:14" outlineLevel="1" x14ac:dyDescent="0.25">
      <c r="B449" s="9">
        <v>44398</v>
      </c>
      <c r="C449" s="10" t="s">
        <v>366</v>
      </c>
      <c r="D449" s="10" t="s">
        <v>2352</v>
      </c>
      <c r="E449" s="10" t="s">
        <v>901</v>
      </c>
      <c r="F449" s="9">
        <v>44458</v>
      </c>
      <c r="G449" s="7">
        <v>2459479</v>
      </c>
      <c r="H449" s="7" t="e">
        <f>VLOOKUP(D449,VINCOMHCM!$C$1:$C$94,1,0)</f>
        <v>#N/A</v>
      </c>
      <c r="I449" s="7" t="str">
        <f>VLOOKUP(D449,VINCOMHANOI!$C$3:$C$348,1,0)</f>
        <v>0005836</v>
      </c>
      <c r="J449" s="7" t="e">
        <f>VLOOKUP(D449,VINCOMKHAC!$D$2:$D$439,1,0)</f>
        <v>#N/A</v>
      </c>
      <c r="K449" s="7"/>
      <c r="L449" s="7">
        <v>0</v>
      </c>
      <c r="M449" s="7">
        <f t="shared" si="7"/>
        <v>2459479</v>
      </c>
      <c r="N449" s="7">
        <v>2459479</v>
      </c>
    </row>
    <row r="450" spans="2:14" outlineLevel="1" x14ac:dyDescent="0.25">
      <c r="B450" s="9">
        <v>44398</v>
      </c>
      <c r="C450" s="10" t="s">
        <v>894</v>
      </c>
      <c r="D450" s="10" t="s">
        <v>1851</v>
      </c>
      <c r="E450" s="10" t="s">
        <v>107</v>
      </c>
      <c r="F450" s="9">
        <v>44458</v>
      </c>
      <c r="G450" s="7">
        <v>2102826</v>
      </c>
      <c r="H450" s="7" t="e">
        <f>VLOOKUP(D450,VINCOMHCM!$C$1:$C$94,1,0)</f>
        <v>#N/A</v>
      </c>
      <c r="I450" s="7" t="str">
        <f>VLOOKUP(D450,VINCOMHANOI!$C$3:$C$348,1,0)</f>
        <v>0005837</v>
      </c>
      <c r="J450" s="7" t="e">
        <f>VLOOKUP(D450,VINCOMKHAC!$D$2:$D$439,1,0)</f>
        <v>#N/A</v>
      </c>
      <c r="K450" s="7"/>
      <c r="L450" s="7">
        <v>0</v>
      </c>
      <c r="M450" s="7">
        <f t="shared" si="7"/>
        <v>2102826</v>
      </c>
      <c r="N450" s="7">
        <v>2102826</v>
      </c>
    </row>
    <row r="451" spans="2:14" outlineLevel="1" x14ac:dyDescent="0.25">
      <c r="B451" s="9">
        <v>44398</v>
      </c>
      <c r="C451" s="10" t="s">
        <v>1768</v>
      </c>
      <c r="D451" s="10" t="s">
        <v>2311</v>
      </c>
      <c r="E451" s="10" t="s">
        <v>599</v>
      </c>
      <c r="F451" s="9">
        <v>44458</v>
      </c>
      <c r="G451" s="7">
        <v>3213109</v>
      </c>
      <c r="H451" s="7" t="e">
        <f>VLOOKUP(D451,VINCOMHCM!$C$1:$C$94,1,0)</f>
        <v>#N/A</v>
      </c>
      <c r="I451" s="7" t="str">
        <f>VLOOKUP(D451,VINCOMHANOI!$C$3:$C$348,1,0)</f>
        <v>0005838</v>
      </c>
      <c r="J451" s="7" t="e">
        <f>VLOOKUP(D451,VINCOMKHAC!$D$2:$D$439,1,0)</f>
        <v>#N/A</v>
      </c>
      <c r="K451" s="7"/>
      <c r="L451" s="7">
        <v>0</v>
      </c>
      <c r="M451" s="7">
        <f t="shared" ref="M451:M462" si="8">IF(I451&lt;&gt;0,N451,0)</f>
        <v>3213109</v>
      </c>
      <c r="N451" s="7">
        <v>3213109</v>
      </c>
    </row>
    <row r="452" spans="2:14" outlineLevel="1" x14ac:dyDescent="0.25">
      <c r="B452" s="9">
        <v>44398</v>
      </c>
      <c r="C452" s="10" t="s">
        <v>773</v>
      </c>
      <c r="D452" s="10" t="s">
        <v>932</v>
      </c>
      <c r="E452" s="10" t="s">
        <v>712</v>
      </c>
      <c r="F452" s="9">
        <v>44458</v>
      </c>
      <c r="G452" s="7">
        <v>1475533</v>
      </c>
      <c r="H452" s="7" t="e">
        <f>VLOOKUP(D452,VINCOMHCM!$C$1:$C$94,1,0)</f>
        <v>#N/A</v>
      </c>
      <c r="I452" s="7" t="str">
        <f>VLOOKUP(D452,VINCOMHANOI!$C$3:$C$348,1,0)</f>
        <v>0005839</v>
      </c>
      <c r="J452" s="7" t="e">
        <f>VLOOKUP(D452,VINCOMKHAC!$D$2:$D$439,1,0)</f>
        <v>#N/A</v>
      </c>
      <c r="K452" s="7"/>
      <c r="L452" s="7">
        <v>0</v>
      </c>
      <c r="M452" s="7">
        <f t="shared" si="8"/>
        <v>1475533</v>
      </c>
      <c r="N452" s="7">
        <v>1475533</v>
      </c>
    </row>
    <row r="453" spans="2:14" outlineLevel="1" x14ac:dyDescent="0.25">
      <c r="B453" s="9">
        <v>44398</v>
      </c>
      <c r="C453" s="10" t="s">
        <v>313</v>
      </c>
      <c r="D453" s="10" t="s">
        <v>1940</v>
      </c>
      <c r="E453" s="10" t="s">
        <v>833</v>
      </c>
      <c r="F453" s="9">
        <v>44458</v>
      </c>
      <c r="G453" s="7">
        <v>1617191</v>
      </c>
      <c r="H453" s="7" t="e">
        <f>VLOOKUP(D453,VINCOMHCM!$C$1:$C$94,1,0)</f>
        <v>#N/A</v>
      </c>
      <c r="I453" s="7" t="str">
        <f>VLOOKUP(D453,VINCOMHANOI!$C$3:$C$348,1,0)</f>
        <v>0005840</v>
      </c>
      <c r="J453" s="7" t="e">
        <f>VLOOKUP(D453,VINCOMKHAC!$D$2:$D$439,1,0)</f>
        <v>#N/A</v>
      </c>
      <c r="K453" s="7"/>
      <c r="L453" s="7">
        <v>0</v>
      </c>
      <c r="M453" s="7">
        <f t="shared" si="8"/>
        <v>1617191</v>
      </c>
      <c r="N453" s="7">
        <v>1617191</v>
      </c>
    </row>
    <row r="454" spans="2:14" outlineLevel="1" x14ac:dyDescent="0.25">
      <c r="B454" s="9">
        <v>44398</v>
      </c>
      <c r="C454" s="10" t="s">
        <v>2319</v>
      </c>
      <c r="D454" s="10" t="s">
        <v>2610</v>
      </c>
      <c r="E454" s="10" t="s">
        <v>1062</v>
      </c>
      <c r="F454" s="9">
        <v>44458</v>
      </c>
      <c r="G454" s="7">
        <v>1488530</v>
      </c>
      <c r="H454" s="7" t="e">
        <f>VLOOKUP(D454,VINCOMHCM!$C$1:$C$94,1,0)</f>
        <v>#N/A</v>
      </c>
      <c r="I454" s="7" t="str">
        <f>VLOOKUP(D454,VINCOMHANOI!$C$3:$C$348,1,0)</f>
        <v>0005841</v>
      </c>
      <c r="J454" s="7" t="e">
        <f>VLOOKUP(D454,VINCOMKHAC!$D$2:$D$439,1,0)</f>
        <v>#N/A</v>
      </c>
      <c r="K454" s="7"/>
      <c r="L454" s="7">
        <v>0</v>
      </c>
      <c r="M454" s="7">
        <f t="shared" si="8"/>
        <v>1488530</v>
      </c>
      <c r="N454" s="7">
        <v>1488530</v>
      </c>
    </row>
    <row r="455" spans="2:14" outlineLevel="1" x14ac:dyDescent="0.25">
      <c r="B455" s="9">
        <v>44398</v>
      </c>
      <c r="C455" s="10" t="s">
        <v>331</v>
      </c>
      <c r="D455" s="10" t="s">
        <v>1802</v>
      </c>
      <c r="E455" s="10" t="s">
        <v>888</v>
      </c>
      <c r="F455" s="9">
        <v>44458</v>
      </c>
      <c r="G455" s="7">
        <v>2579914</v>
      </c>
      <c r="H455" s="7" t="e">
        <f>VLOOKUP(D455,VINCOMHCM!$C$1:$C$94,1,0)</f>
        <v>#N/A</v>
      </c>
      <c r="I455" s="7" t="str">
        <f>VLOOKUP(D455,VINCOMHANOI!$C$3:$C$348,1,0)</f>
        <v>0005842</v>
      </c>
      <c r="J455" s="7" t="e">
        <f>VLOOKUP(D455,VINCOMKHAC!$D$2:$D$439,1,0)</f>
        <v>#N/A</v>
      </c>
      <c r="K455" s="7"/>
      <c r="L455" s="7">
        <v>0</v>
      </c>
      <c r="M455" s="7">
        <f t="shared" si="8"/>
        <v>2579914</v>
      </c>
      <c r="N455" s="7">
        <v>2579914</v>
      </c>
    </row>
    <row r="456" spans="2:14" outlineLevel="1" x14ac:dyDescent="0.25">
      <c r="B456" s="9">
        <v>44398</v>
      </c>
      <c r="C456" s="10" t="s">
        <v>495</v>
      </c>
      <c r="D456" s="10" t="s">
        <v>489</v>
      </c>
      <c r="E456" s="10" t="s">
        <v>1402</v>
      </c>
      <c r="F456" s="9">
        <v>44458</v>
      </c>
      <c r="G456" s="7">
        <v>3669129</v>
      </c>
      <c r="H456" s="7" t="e">
        <f>VLOOKUP(D456,VINCOMHCM!$C$1:$C$94,1,0)</f>
        <v>#N/A</v>
      </c>
      <c r="I456" s="7" t="str">
        <f>VLOOKUP(D456,VINCOMHANOI!$C$3:$C$348,1,0)</f>
        <v>0005843</v>
      </c>
      <c r="J456" s="7" t="e">
        <f>VLOOKUP(D456,VINCOMKHAC!$D$2:$D$439,1,0)</f>
        <v>#N/A</v>
      </c>
      <c r="K456" s="7"/>
      <c r="L456" s="7">
        <v>0</v>
      </c>
      <c r="M456" s="7">
        <f t="shared" si="8"/>
        <v>3669129</v>
      </c>
      <c r="N456" s="7">
        <v>3669129</v>
      </c>
    </row>
    <row r="457" spans="2:14" outlineLevel="1" x14ac:dyDescent="0.25">
      <c r="B457" s="9">
        <v>44398</v>
      </c>
      <c r="C457" s="10" t="s">
        <v>1178</v>
      </c>
      <c r="D457" s="10" t="s">
        <v>1885</v>
      </c>
      <c r="E457" s="10" t="s">
        <v>1123</v>
      </c>
      <c r="F457" s="9">
        <v>44458</v>
      </c>
      <c r="G457" s="7">
        <v>2015961</v>
      </c>
      <c r="H457" s="7" t="e">
        <f>VLOOKUP(D457,VINCOMHCM!$C$1:$C$94,1,0)</f>
        <v>#N/A</v>
      </c>
      <c r="I457" s="7" t="str">
        <f>VLOOKUP(D457,VINCOMHANOI!$C$3:$C$348,1,0)</f>
        <v>0005844</v>
      </c>
      <c r="J457" s="7" t="e">
        <f>VLOOKUP(D457,VINCOMKHAC!$D$2:$D$439,1,0)</f>
        <v>#N/A</v>
      </c>
      <c r="K457" s="7"/>
      <c r="L457" s="7">
        <v>0</v>
      </c>
      <c r="M457" s="7">
        <f t="shared" si="8"/>
        <v>2015961</v>
      </c>
      <c r="N457" s="7">
        <v>2015961</v>
      </c>
    </row>
    <row r="458" spans="2:14" outlineLevel="1" x14ac:dyDescent="0.25">
      <c r="B458" s="9">
        <v>44398</v>
      </c>
      <c r="C458" s="10" t="s">
        <v>2372</v>
      </c>
      <c r="D458" s="10" t="s">
        <v>522</v>
      </c>
      <c r="E458" s="10" t="s">
        <v>774</v>
      </c>
      <c r="F458" s="9">
        <v>44458</v>
      </c>
      <c r="G458" s="7">
        <v>4592949</v>
      </c>
      <c r="H458" s="7" t="e">
        <f>VLOOKUP(D458,VINCOMHCM!$C$1:$C$94,1,0)</f>
        <v>#N/A</v>
      </c>
      <c r="I458" s="7" t="str">
        <f>VLOOKUP(D458,VINCOMHANOI!$C$3:$C$348,1,0)</f>
        <v>0005845</v>
      </c>
      <c r="J458" s="7" t="e">
        <f>VLOOKUP(D458,VINCOMKHAC!$D$2:$D$439,1,0)</f>
        <v>#N/A</v>
      </c>
      <c r="K458" s="7"/>
      <c r="L458" s="7">
        <v>0</v>
      </c>
      <c r="M458" s="7">
        <f t="shared" si="8"/>
        <v>4592949</v>
      </c>
      <c r="N458" s="7">
        <v>4592949</v>
      </c>
    </row>
    <row r="459" spans="2:14" outlineLevel="1" x14ac:dyDescent="0.25">
      <c r="B459" s="9">
        <v>44398</v>
      </c>
      <c r="C459" s="10" t="s">
        <v>1218</v>
      </c>
      <c r="D459" s="10" t="s">
        <v>1112</v>
      </c>
      <c r="E459" s="10" t="s">
        <v>1839</v>
      </c>
      <c r="F459" s="9">
        <v>44458</v>
      </c>
      <c r="G459" s="7">
        <v>1680232</v>
      </c>
      <c r="H459" s="7" t="e">
        <f>VLOOKUP(D459,VINCOMHCM!$C$1:$C$94,1,0)</f>
        <v>#N/A</v>
      </c>
      <c r="I459" s="7" t="str">
        <f>VLOOKUP(D459,VINCOMHANOI!$C$3:$C$348,1,0)</f>
        <v>0005849</v>
      </c>
      <c r="J459" s="7" t="e">
        <f>VLOOKUP(D459,VINCOMKHAC!$D$2:$D$439,1,0)</f>
        <v>#N/A</v>
      </c>
      <c r="K459" s="7"/>
      <c r="L459" s="7">
        <v>0</v>
      </c>
      <c r="M459" s="7">
        <f t="shared" si="8"/>
        <v>1680232</v>
      </c>
      <c r="N459" s="7">
        <v>1680232</v>
      </c>
    </row>
    <row r="460" spans="2:14" outlineLevel="1" x14ac:dyDescent="0.25">
      <c r="B460" s="9">
        <v>44401</v>
      </c>
      <c r="C460" s="10" t="s">
        <v>1913</v>
      </c>
      <c r="D460" s="10" t="s">
        <v>1027</v>
      </c>
      <c r="E460" s="10" t="s">
        <v>2695</v>
      </c>
      <c r="F460" s="9">
        <v>44461</v>
      </c>
      <c r="G460" s="7">
        <v>80182449</v>
      </c>
      <c r="H460" s="7" t="e">
        <f>VLOOKUP(D460,VINCOMHCM!$C$1:$C$94,1,0)</f>
        <v>#N/A</v>
      </c>
      <c r="I460" s="7" t="str">
        <f>VLOOKUP(D460,VINCOMHANOI!$C$3:$C$348,1,0)</f>
        <v>0005996</v>
      </c>
      <c r="J460" s="7" t="e">
        <f>VLOOKUP(D460,VINCOMKHAC!$D$2:$D$439,1,0)</f>
        <v>#N/A</v>
      </c>
      <c r="K460" s="7"/>
      <c r="L460" s="7">
        <v>0</v>
      </c>
      <c r="M460" s="7">
        <f t="shared" si="8"/>
        <v>80182449</v>
      </c>
      <c r="N460" s="7">
        <v>80182449</v>
      </c>
    </row>
    <row r="461" spans="2:14" outlineLevel="1" x14ac:dyDescent="0.25">
      <c r="B461" s="9">
        <v>44401</v>
      </c>
      <c r="C461" s="10" t="s">
        <v>2235</v>
      </c>
      <c r="D461" s="10" t="s">
        <v>2052</v>
      </c>
      <c r="E461" s="10" t="s">
        <v>252</v>
      </c>
      <c r="F461" s="9">
        <v>44461</v>
      </c>
      <c r="G461" s="7">
        <v>73942321</v>
      </c>
      <c r="H461" s="7" t="e">
        <f>VLOOKUP(D461,VINCOMHCM!$C$1:$C$94,1,0)</f>
        <v>#N/A</v>
      </c>
      <c r="I461" s="7" t="str">
        <f>VLOOKUP(D461,VINCOMHANOI!$C$3:$C$348,1,0)</f>
        <v>0005997</v>
      </c>
      <c r="J461" s="7" t="e">
        <f>VLOOKUP(D461,VINCOMKHAC!$D$2:$D$439,1,0)</f>
        <v>#N/A</v>
      </c>
      <c r="K461" s="7"/>
      <c r="L461" s="7">
        <v>0</v>
      </c>
      <c r="M461" s="7">
        <f t="shared" si="8"/>
        <v>73942321</v>
      </c>
      <c r="N461" s="7">
        <v>73942321</v>
      </c>
    </row>
    <row r="462" spans="2:14" outlineLevel="1" x14ac:dyDescent="0.25">
      <c r="B462" s="9">
        <v>44401</v>
      </c>
      <c r="C462" s="10" t="s">
        <v>2250</v>
      </c>
      <c r="D462" s="10" t="s">
        <v>1155</v>
      </c>
      <c r="E462" s="10" t="s">
        <v>426</v>
      </c>
      <c r="F462" s="9">
        <v>44461</v>
      </c>
      <c r="G462" s="7">
        <v>69166486</v>
      </c>
      <c r="H462" s="7" t="e">
        <f>VLOOKUP(D462,VINCOMHCM!$C$1:$C$94,1,0)</f>
        <v>#N/A</v>
      </c>
      <c r="I462" s="7" t="str">
        <f>VLOOKUP(D462,VINCOMHANOI!$C$3:$C$348,1,0)</f>
        <v>0005998</v>
      </c>
      <c r="J462" s="7" t="e">
        <f>VLOOKUP(D462,VINCOMKHAC!$D$2:$D$439,1,0)</f>
        <v>#N/A</v>
      </c>
      <c r="K462" s="7"/>
      <c r="L462" s="7">
        <v>0</v>
      </c>
      <c r="M462" s="7">
        <f t="shared" si="8"/>
        <v>69166486</v>
      </c>
      <c r="N462" s="7">
        <v>69166486</v>
      </c>
    </row>
    <row r="463" spans="2:14" outlineLevel="1" x14ac:dyDescent="0.25">
      <c r="B463" s="9">
        <v>44401</v>
      </c>
      <c r="C463" s="10" t="s">
        <v>1075</v>
      </c>
      <c r="D463" s="10" t="s">
        <v>1502</v>
      </c>
      <c r="E463" s="10" t="s">
        <v>2695</v>
      </c>
      <c r="F463" s="9">
        <v>44461</v>
      </c>
      <c r="G463" s="7">
        <v>76270109</v>
      </c>
      <c r="H463" s="7" t="e">
        <f>VLOOKUP(D463,VINCOMHCM!$C$1:$C$94,1,0)</f>
        <v>#N/A</v>
      </c>
      <c r="I463" s="7" t="e">
        <f>VLOOKUP(D463,VINCOMHANOI!$C$3:$C$348,1,0)</f>
        <v>#N/A</v>
      </c>
      <c r="J463" s="7" t="e">
        <f>VLOOKUP(D463,VINCOMKHAC!$D$2:$D$439,1,0)</f>
        <v>#N/A</v>
      </c>
      <c r="K463" s="7"/>
      <c r="L463" s="7">
        <v>0</v>
      </c>
      <c r="M463" s="7"/>
      <c r="N463" s="7">
        <v>76270109</v>
      </c>
    </row>
    <row r="464" spans="2:14" outlineLevel="1" x14ac:dyDescent="0.25">
      <c r="B464" s="9">
        <v>44401</v>
      </c>
      <c r="C464" s="10" t="s">
        <v>1556</v>
      </c>
      <c r="D464" s="10" t="s">
        <v>1164</v>
      </c>
      <c r="E464" s="10" t="s">
        <v>2695</v>
      </c>
      <c r="F464" s="9">
        <v>44461</v>
      </c>
      <c r="G464" s="7">
        <v>78268725</v>
      </c>
      <c r="H464" s="7" t="e">
        <f>VLOOKUP(D464,VINCOMHCM!$C$1:$C$94,1,0)</f>
        <v>#N/A</v>
      </c>
      <c r="I464" s="7" t="str">
        <f>VLOOKUP(D464,VINCOMHANOI!$C$3:$C$348,1,0)</f>
        <v>0006000</v>
      </c>
      <c r="J464" s="7" t="e">
        <f>VLOOKUP(D464,VINCOMKHAC!$D$2:$D$439,1,0)</f>
        <v>#N/A</v>
      </c>
      <c r="K464" s="7"/>
      <c r="L464" s="7">
        <v>0</v>
      </c>
      <c r="M464" s="7">
        <f t="shared" ref="M464:M484" si="9">IF(I464&lt;&gt;0,N464,0)</f>
        <v>78268725</v>
      </c>
      <c r="N464" s="7">
        <v>78268725</v>
      </c>
    </row>
    <row r="465" spans="2:14" outlineLevel="1" x14ac:dyDescent="0.25">
      <c r="B465" s="9">
        <v>44401</v>
      </c>
      <c r="C465" s="10" t="s">
        <v>2576</v>
      </c>
      <c r="D465" s="10" t="s">
        <v>2121</v>
      </c>
      <c r="E465" s="10" t="s">
        <v>252</v>
      </c>
      <c r="F465" s="9">
        <v>44461</v>
      </c>
      <c r="G465" s="7">
        <v>67595501</v>
      </c>
      <c r="H465" s="7" t="e">
        <f>VLOOKUP(D465,VINCOMHCM!$C$1:$C$94,1,0)</f>
        <v>#N/A</v>
      </c>
      <c r="I465" s="7" t="str">
        <f>VLOOKUP(D465,VINCOMHANOI!$C$3:$C$348,1,0)</f>
        <v>0006001</v>
      </c>
      <c r="J465" s="7" t="e">
        <f>VLOOKUP(D465,VINCOMKHAC!$D$2:$D$439,1,0)</f>
        <v>#N/A</v>
      </c>
      <c r="K465" s="7"/>
      <c r="L465" s="7">
        <v>0</v>
      </c>
      <c r="M465" s="7">
        <f t="shared" si="9"/>
        <v>67595501</v>
      </c>
      <c r="N465" s="7">
        <v>67595501</v>
      </c>
    </row>
    <row r="466" spans="2:14" outlineLevel="1" x14ac:dyDescent="0.25">
      <c r="B466" s="9">
        <v>44401</v>
      </c>
      <c r="C466" s="10" t="s">
        <v>1528</v>
      </c>
      <c r="D466" s="10" t="s">
        <v>1336</v>
      </c>
      <c r="E466" s="10" t="s">
        <v>252</v>
      </c>
      <c r="F466" s="9">
        <v>44461</v>
      </c>
      <c r="G466" s="7">
        <v>75821217</v>
      </c>
      <c r="H466" s="7" t="e">
        <f>VLOOKUP(D466,VINCOMHCM!$C$1:$C$94,1,0)</f>
        <v>#N/A</v>
      </c>
      <c r="I466" s="7" t="str">
        <f>VLOOKUP(D466,VINCOMHANOI!$C$3:$C$348,1,0)</f>
        <v>0006002</v>
      </c>
      <c r="J466" s="7" t="e">
        <f>VLOOKUP(D466,VINCOMKHAC!$D$2:$D$439,1,0)</f>
        <v>#N/A</v>
      </c>
      <c r="K466" s="7"/>
      <c r="L466" s="7">
        <v>0</v>
      </c>
      <c r="M466" s="7">
        <f t="shared" si="9"/>
        <v>75821217</v>
      </c>
      <c r="N466" s="7">
        <v>75821217</v>
      </c>
    </row>
    <row r="467" spans="2:14" outlineLevel="1" x14ac:dyDescent="0.25">
      <c r="B467" s="9">
        <v>44401</v>
      </c>
      <c r="C467" s="10" t="s">
        <v>1572</v>
      </c>
      <c r="D467" s="10" t="s">
        <v>2348</v>
      </c>
      <c r="E467" s="10" t="s">
        <v>2695</v>
      </c>
      <c r="F467" s="9">
        <v>44461</v>
      </c>
      <c r="G467" s="7">
        <v>81372144</v>
      </c>
      <c r="H467" s="7" t="e">
        <f>VLOOKUP(D467,VINCOMHCM!$C$1:$C$94,1,0)</f>
        <v>#N/A</v>
      </c>
      <c r="I467" s="7" t="str">
        <f>VLOOKUP(D467,VINCOMHANOI!$C$3:$C$348,1,0)</f>
        <v>0006003</v>
      </c>
      <c r="J467" s="7" t="e">
        <f>VLOOKUP(D467,VINCOMKHAC!$D$2:$D$439,1,0)</f>
        <v>#N/A</v>
      </c>
      <c r="K467" s="7"/>
      <c r="L467" s="7">
        <v>0</v>
      </c>
      <c r="M467" s="7">
        <f t="shared" si="9"/>
        <v>81372144</v>
      </c>
      <c r="N467" s="7">
        <v>81372144</v>
      </c>
    </row>
    <row r="468" spans="2:14" outlineLevel="1" x14ac:dyDescent="0.25">
      <c r="B468" s="9">
        <v>44401</v>
      </c>
      <c r="C468" s="10" t="s">
        <v>1501</v>
      </c>
      <c r="D468" s="10" t="s">
        <v>381</v>
      </c>
      <c r="E468" s="10" t="s">
        <v>2695</v>
      </c>
      <c r="F468" s="9">
        <v>44461</v>
      </c>
      <c r="G468" s="7">
        <v>70258310</v>
      </c>
      <c r="H468" s="7" t="e">
        <f>VLOOKUP(D468,VINCOMHCM!$C$1:$C$94,1,0)</f>
        <v>#N/A</v>
      </c>
      <c r="I468" s="7" t="str">
        <f>VLOOKUP(D468,VINCOMHANOI!$C$3:$C$348,1,0)</f>
        <v>0006004</v>
      </c>
      <c r="J468" s="7" t="e">
        <f>VLOOKUP(D468,VINCOMKHAC!$D$2:$D$439,1,0)</f>
        <v>#N/A</v>
      </c>
      <c r="K468" s="7"/>
      <c r="L468" s="7">
        <v>0</v>
      </c>
      <c r="M468" s="7">
        <f t="shared" si="9"/>
        <v>70258310</v>
      </c>
      <c r="N468" s="7">
        <v>70258310</v>
      </c>
    </row>
    <row r="469" spans="2:14" outlineLevel="1" x14ac:dyDescent="0.25">
      <c r="B469" s="9">
        <v>44401</v>
      </c>
      <c r="C469" s="10" t="s">
        <v>2306</v>
      </c>
      <c r="D469" s="10" t="s">
        <v>496</v>
      </c>
      <c r="E469" s="10" t="s">
        <v>1185</v>
      </c>
      <c r="F469" s="9">
        <v>44461</v>
      </c>
      <c r="G469" s="7">
        <v>94386967</v>
      </c>
      <c r="H469" s="7" t="e">
        <f>VLOOKUP(D469,VINCOMHCM!$C$1:$C$94,1,0)</f>
        <v>#N/A</v>
      </c>
      <c r="I469" s="7" t="str">
        <f>VLOOKUP(D469,VINCOMHANOI!$C$3:$C$348,1,0)</f>
        <v>0006005</v>
      </c>
      <c r="J469" s="7" t="e">
        <f>VLOOKUP(D469,VINCOMKHAC!$D$2:$D$439,1,0)</f>
        <v>#N/A</v>
      </c>
      <c r="K469" s="7"/>
      <c r="L469" s="7">
        <v>0</v>
      </c>
      <c r="M469" s="7">
        <f t="shared" si="9"/>
        <v>94386967</v>
      </c>
      <c r="N469" s="7">
        <v>94386967</v>
      </c>
    </row>
    <row r="470" spans="2:14" outlineLevel="1" x14ac:dyDescent="0.25">
      <c r="B470" s="9">
        <v>44401</v>
      </c>
      <c r="C470" s="10" t="s">
        <v>2400</v>
      </c>
      <c r="D470" s="10" t="s">
        <v>273</v>
      </c>
      <c r="E470" s="10" t="s">
        <v>2712</v>
      </c>
      <c r="F470" s="9">
        <v>44461</v>
      </c>
      <c r="G470" s="7">
        <v>117814755</v>
      </c>
      <c r="H470" s="7" t="e">
        <f>VLOOKUP(D470,VINCOMHCM!$C$1:$C$94,1,0)</f>
        <v>#N/A</v>
      </c>
      <c r="I470" s="7" t="str">
        <f>VLOOKUP(D470,VINCOMHANOI!$C$3:$C$348,1,0)</f>
        <v>0006006</v>
      </c>
      <c r="J470" s="7" t="e">
        <f>VLOOKUP(D470,VINCOMKHAC!$D$2:$D$439,1,0)</f>
        <v>#N/A</v>
      </c>
      <c r="K470" s="7"/>
      <c r="L470" s="7">
        <v>0</v>
      </c>
      <c r="M470" s="7">
        <f t="shared" si="9"/>
        <v>117814755</v>
      </c>
      <c r="N470" s="7">
        <v>117814755</v>
      </c>
    </row>
    <row r="471" spans="2:14" outlineLevel="1" x14ac:dyDescent="0.25">
      <c r="B471" s="9">
        <v>44401</v>
      </c>
      <c r="C471" s="10" t="s">
        <v>1144</v>
      </c>
      <c r="D471" s="10" t="s">
        <v>1680</v>
      </c>
      <c r="E471" s="10" t="s">
        <v>2675</v>
      </c>
      <c r="F471" s="9">
        <v>44461</v>
      </c>
      <c r="G471" s="7">
        <v>56587317</v>
      </c>
      <c r="H471" s="7" t="e">
        <f>VLOOKUP(D471,VINCOMHCM!$C$1:$C$94,1,0)</f>
        <v>#N/A</v>
      </c>
      <c r="I471" s="7" t="str">
        <f>VLOOKUP(D471,VINCOMHANOI!$C$3:$C$348,1,0)</f>
        <v>0006007</v>
      </c>
      <c r="J471" s="7" t="e">
        <f>VLOOKUP(D471,VINCOMKHAC!$D$2:$D$439,1,0)</f>
        <v>#N/A</v>
      </c>
      <c r="K471" s="7"/>
      <c r="L471" s="7">
        <v>0</v>
      </c>
      <c r="M471" s="7">
        <f t="shared" si="9"/>
        <v>56587317</v>
      </c>
      <c r="N471" s="7">
        <v>56587317</v>
      </c>
    </row>
    <row r="472" spans="2:14" outlineLevel="1" x14ac:dyDescent="0.25">
      <c r="B472" s="9">
        <v>44403</v>
      </c>
      <c r="C472" s="10" t="s">
        <v>497</v>
      </c>
      <c r="D472" s="40" t="s">
        <v>3232</v>
      </c>
      <c r="E472" s="10" t="s">
        <v>1609</v>
      </c>
      <c r="F472" s="9">
        <v>44463</v>
      </c>
      <c r="G472" s="7">
        <v>4312000</v>
      </c>
      <c r="H472" s="7" t="e">
        <f>VLOOKUP(D472,VINCOMHCM!$C$1:$C$94,1,0)</f>
        <v>#N/A</v>
      </c>
      <c r="I472" s="7" t="str">
        <f>VLOOKUP(D472,VINCOMHANOI!$C$3:$C$348,1,0)</f>
        <v>0006012</v>
      </c>
      <c r="J472" s="7" t="e">
        <f>VLOOKUP(D472,VINCOMKHAC!$D$2:$D$439,1,0)</f>
        <v>#N/A</v>
      </c>
      <c r="K472" s="7"/>
      <c r="L472" s="7">
        <v>0</v>
      </c>
      <c r="M472" s="7">
        <f t="shared" si="9"/>
        <v>4312000</v>
      </c>
      <c r="N472" s="7">
        <v>4312000</v>
      </c>
    </row>
    <row r="473" spans="2:14" outlineLevel="1" x14ac:dyDescent="0.25">
      <c r="B473" s="9">
        <v>44403</v>
      </c>
      <c r="C473" s="10" t="s">
        <v>10</v>
      </c>
      <c r="D473" s="10" t="s">
        <v>162</v>
      </c>
      <c r="E473" s="10" t="s">
        <v>964</v>
      </c>
      <c r="F473" s="9">
        <v>44463</v>
      </c>
      <c r="G473" s="7">
        <v>70736568</v>
      </c>
      <c r="H473" s="7" t="e">
        <f>VLOOKUP(D473,VINCOMHCM!$C$1:$C$94,1,0)</f>
        <v>#N/A</v>
      </c>
      <c r="I473" s="7" t="str">
        <f>VLOOKUP(D473,VINCOMHANOI!$C$3:$C$348,1,0)</f>
        <v>0006034</v>
      </c>
      <c r="J473" s="7" t="e">
        <f>VLOOKUP(D473,VINCOMKHAC!$D$2:$D$439,1,0)</f>
        <v>#N/A</v>
      </c>
      <c r="K473" s="7"/>
      <c r="L473" s="7">
        <v>0</v>
      </c>
      <c r="M473" s="7">
        <f t="shared" si="9"/>
        <v>70736568</v>
      </c>
      <c r="N473" s="7">
        <v>70736568</v>
      </c>
    </row>
    <row r="474" spans="2:14" outlineLevel="1" x14ac:dyDescent="0.25">
      <c r="B474" s="9">
        <v>44404</v>
      </c>
      <c r="C474" s="10" t="s">
        <v>1495</v>
      </c>
      <c r="D474" s="10" t="s">
        <v>1473</v>
      </c>
      <c r="E474" s="10" t="s">
        <v>1458</v>
      </c>
      <c r="F474" s="9">
        <v>44464</v>
      </c>
      <c r="G474" s="7">
        <v>1416595</v>
      </c>
      <c r="H474" s="7" t="e">
        <f>VLOOKUP(D474,VINCOMHCM!$C$1:$C$94,1,0)</f>
        <v>#N/A</v>
      </c>
      <c r="I474" s="7" t="str">
        <f>VLOOKUP(D474,VINCOMHANOI!$C$3:$C$348,1,0)</f>
        <v>0006046</v>
      </c>
      <c r="J474" s="7" t="e">
        <f>VLOOKUP(D474,VINCOMKHAC!$D$2:$D$439,1,0)</f>
        <v>#N/A</v>
      </c>
      <c r="K474" s="7"/>
      <c r="L474" s="7">
        <v>0</v>
      </c>
      <c r="M474" s="7">
        <f t="shared" si="9"/>
        <v>1416595</v>
      </c>
      <c r="N474" s="7">
        <v>1416595</v>
      </c>
    </row>
    <row r="475" spans="2:14" outlineLevel="1" x14ac:dyDescent="0.25">
      <c r="B475" s="9">
        <v>44404</v>
      </c>
      <c r="C475" s="10" t="s">
        <v>1005</v>
      </c>
      <c r="D475" s="10" t="s">
        <v>102</v>
      </c>
      <c r="E475" s="10" t="s">
        <v>214</v>
      </c>
      <c r="F475" s="9">
        <v>44464</v>
      </c>
      <c r="G475" s="7">
        <v>1562963</v>
      </c>
      <c r="H475" s="7" t="e">
        <f>VLOOKUP(D475,VINCOMHCM!$C$1:$C$94,1,0)</f>
        <v>#N/A</v>
      </c>
      <c r="I475" s="7" t="str">
        <f>VLOOKUP(D475,VINCOMHANOI!$C$3:$C$348,1,0)</f>
        <v>0006047</v>
      </c>
      <c r="J475" s="7" t="e">
        <f>VLOOKUP(D475,VINCOMKHAC!$D$2:$D$439,1,0)</f>
        <v>#N/A</v>
      </c>
      <c r="K475" s="7"/>
      <c r="L475" s="7">
        <v>0</v>
      </c>
      <c r="M475" s="7">
        <f t="shared" si="9"/>
        <v>1562963</v>
      </c>
      <c r="N475" s="7">
        <v>1562963</v>
      </c>
    </row>
    <row r="476" spans="2:14" outlineLevel="1" x14ac:dyDescent="0.25">
      <c r="B476" s="9">
        <v>44404</v>
      </c>
      <c r="C476" s="10" t="s">
        <v>989</v>
      </c>
      <c r="D476" s="10" t="s">
        <v>2041</v>
      </c>
      <c r="E476" s="10" t="s">
        <v>1381</v>
      </c>
      <c r="F476" s="9">
        <v>44464</v>
      </c>
      <c r="G476" s="7">
        <v>1093648</v>
      </c>
      <c r="H476" s="7" t="e">
        <f>VLOOKUP(D476,VINCOMHCM!$C$1:$C$94,1,0)</f>
        <v>#N/A</v>
      </c>
      <c r="I476" s="7" t="str">
        <f>VLOOKUP(D476,VINCOMHANOI!$C$3:$C$348,1,0)</f>
        <v>0006048</v>
      </c>
      <c r="J476" s="7" t="e">
        <f>VLOOKUP(D476,VINCOMKHAC!$D$2:$D$439,1,0)</f>
        <v>#N/A</v>
      </c>
      <c r="K476" s="7"/>
      <c r="L476" s="7">
        <v>0</v>
      </c>
      <c r="M476" s="7">
        <f t="shared" si="9"/>
        <v>1093648</v>
      </c>
      <c r="N476" s="7">
        <v>1093648</v>
      </c>
    </row>
    <row r="477" spans="2:14" outlineLevel="1" x14ac:dyDescent="0.25">
      <c r="B477" s="9">
        <v>44404</v>
      </c>
      <c r="C477" s="10" t="s">
        <v>656</v>
      </c>
      <c r="D477" s="10" t="s">
        <v>1928</v>
      </c>
      <c r="E477" s="10" t="s">
        <v>840</v>
      </c>
      <c r="F477" s="9">
        <v>44464</v>
      </c>
      <c r="G477" s="7">
        <v>917318</v>
      </c>
      <c r="H477" s="7" t="e">
        <f>VLOOKUP(D477,VINCOMHCM!$C$1:$C$94,1,0)</f>
        <v>#N/A</v>
      </c>
      <c r="I477" s="7" t="str">
        <f>VLOOKUP(D477,VINCOMHANOI!$C$3:$C$348,1,0)</f>
        <v>0006049</v>
      </c>
      <c r="J477" s="7" t="e">
        <f>VLOOKUP(D477,VINCOMKHAC!$D$2:$D$439,1,0)</f>
        <v>#N/A</v>
      </c>
      <c r="K477" s="7"/>
      <c r="L477" s="7">
        <v>0</v>
      </c>
      <c r="M477" s="7">
        <f t="shared" si="9"/>
        <v>917318</v>
      </c>
      <c r="N477" s="7">
        <v>917318</v>
      </c>
    </row>
    <row r="478" spans="2:14" outlineLevel="1" x14ac:dyDescent="0.25">
      <c r="B478" s="9">
        <v>44404</v>
      </c>
      <c r="C478" s="10" t="s">
        <v>2561</v>
      </c>
      <c r="D478" s="10" t="s">
        <v>2592</v>
      </c>
      <c r="E478" s="10" t="s">
        <v>2457</v>
      </c>
      <c r="F478" s="9">
        <v>44464</v>
      </c>
      <c r="G478" s="7">
        <v>2361458</v>
      </c>
      <c r="H478" s="7" t="e">
        <f>VLOOKUP(D478,VINCOMHCM!$C$1:$C$94,1,0)</f>
        <v>#N/A</v>
      </c>
      <c r="I478" s="7" t="str">
        <f>VLOOKUP(D478,VINCOMHANOI!$C$3:$C$348,1,0)</f>
        <v>0006050</v>
      </c>
      <c r="J478" s="7" t="e">
        <f>VLOOKUP(D478,VINCOMKHAC!$D$2:$D$439,1,0)</f>
        <v>#N/A</v>
      </c>
      <c r="K478" s="7"/>
      <c r="L478" s="7">
        <v>0</v>
      </c>
      <c r="M478" s="7">
        <f t="shared" si="9"/>
        <v>2361458</v>
      </c>
      <c r="N478" s="7">
        <v>2361458</v>
      </c>
    </row>
    <row r="479" spans="2:14" outlineLevel="1" x14ac:dyDescent="0.25">
      <c r="B479" s="9">
        <v>44404</v>
      </c>
      <c r="C479" s="10" t="s">
        <v>2438</v>
      </c>
      <c r="D479" s="10" t="s">
        <v>390</v>
      </c>
      <c r="E479" s="10" t="s">
        <v>2102</v>
      </c>
      <c r="F479" s="9">
        <v>44464</v>
      </c>
      <c r="G479" s="7">
        <v>1543691</v>
      </c>
      <c r="H479" s="7" t="e">
        <f>VLOOKUP(D479,VINCOMHCM!$C$1:$C$94,1,0)</f>
        <v>#N/A</v>
      </c>
      <c r="I479" s="7" t="str">
        <f>VLOOKUP(D479,VINCOMHANOI!$C$3:$C$348,1,0)</f>
        <v>0006051</v>
      </c>
      <c r="J479" s="7" t="e">
        <f>VLOOKUP(D479,VINCOMKHAC!$D$2:$D$439,1,0)</f>
        <v>#N/A</v>
      </c>
      <c r="K479" s="7"/>
      <c r="L479" s="7">
        <v>0</v>
      </c>
      <c r="M479" s="7">
        <f t="shared" si="9"/>
        <v>1543691</v>
      </c>
      <c r="N479" s="7">
        <v>1543691</v>
      </c>
    </row>
    <row r="480" spans="2:14" outlineLevel="1" x14ac:dyDescent="0.25">
      <c r="B480" s="9">
        <v>44404</v>
      </c>
      <c r="C480" s="10" t="s">
        <v>1025</v>
      </c>
      <c r="D480" s="10" t="s">
        <v>1619</v>
      </c>
      <c r="E480" s="10" t="s">
        <v>1933</v>
      </c>
      <c r="F480" s="9">
        <v>44464</v>
      </c>
      <c r="G480" s="7">
        <v>2407389</v>
      </c>
      <c r="H480" s="7" t="e">
        <f>VLOOKUP(D480,VINCOMHCM!$C$1:$C$94,1,0)</f>
        <v>#N/A</v>
      </c>
      <c r="I480" s="7" t="str">
        <f>VLOOKUP(D480,VINCOMHANOI!$C$3:$C$348,1,0)</f>
        <v>0006052</v>
      </c>
      <c r="J480" s="7" t="e">
        <f>VLOOKUP(D480,VINCOMKHAC!$D$2:$D$439,1,0)</f>
        <v>#N/A</v>
      </c>
      <c r="K480" s="7"/>
      <c r="L480" s="7">
        <v>0</v>
      </c>
      <c r="M480" s="7">
        <f t="shared" si="9"/>
        <v>2407389</v>
      </c>
      <c r="N480" s="7">
        <v>2407389</v>
      </c>
    </row>
    <row r="481" spans="1:14" outlineLevel="1" x14ac:dyDescent="0.25">
      <c r="B481" s="9">
        <v>44404</v>
      </c>
      <c r="C481" s="10" t="s">
        <v>2330</v>
      </c>
      <c r="D481" s="10" t="s">
        <v>60</v>
      </c>
      <c r="E481" s="10" t="s">
        <v>1612</v>
      </c>
      <c r="F481" s="9">
        <v>44464</v>
      </c>
      <c r="G481" s="7">
        <v>2246563</v>
      </c>
      <c r="H481" s="7" t="e">
        <f>VLOOKUP(D481,VINCOMHCM!$C$1:$C$94,1,0)</f>
        <v>#N/A</v>
      </c>
      <c r="I481" s="7" t="str">
        <f>VLOOKUP(D481,VINCOMHANOI!$C$3:$C$348,1,0)</f>
        <v>0006053</v>
      </c>
      <c r="J481" s="7" t="e">
        <f>VLOOKUP(D481,VINCOMKHAC!$D$2:$D$439,1,0)</f>
        <v>#N/A</v>
      </c>
      <c r="K481" s="7"/>
      <c r="L481" s="7">
        <v>0</v>
      </c>
      <c r="M481" s="7">
        <f t="shared" si="9"/>
        <v>2246563</v>
      </c>
      <c r="N481" s="7">
        <v>2246563</v>
      </c>
    </row>
    <row r="482" spans="1:14" outlineLevel="1" x14ac:dyDescent="0.25">
      <c r="B482" s="9">
        <v>44404</v>
      </c>
      <c r="C482" s="10" t="s">
        <v>1400</v>
      </c>
      <c r="D482" s="10" t="s">
        <v>534</v>
      </c>
      <c r="E482" s="10" t="s">
        <v>1492</v>
      </c>
      <c r="F482" s="9">
        <v>44464</v>
      </c>
      <c r="G482" s="7">
        <v>1548829</v>
      </c>
      <c r="H482" s="7" t="e">
        <f>VLOOKUP(D482,VINCOMHCM!$C$1:$C$94,1,0)</f>
        <v>#N/A</v>
      </c>
      <c r="I482" s="7" t="str">
        <f>VLOOKUP(D482,VINCOMHANOI!$C$3:$C$348,1,0)</f>
        <v>0006054</v>
      </c>
      <c r="J482" s="7" t="e">
        <f>VLOOKUP(D482,VINCOMKHAC!$D$2:$D$439,1,0)</f>
        <v>#N/A</v>
      </c>
      <c r="K482" s="7"/>
      <c r="L482" s="7">
        <v>0</v>
      </c>
      <c r="M482" s="7">
        <f t="shared" si="9"/>
        <v>1548829</v>
      </c>
      <c r="N482" s="7">
        <v>1548829</v>
      </c>
    </row>
    <row r="483" spans="1:14" outlineLevel="1" x14ac:dyDescent="0.25">
      <c r="B483" s="9">
        <v>44404</v>
      </c>
      <c r="C483" s="10" t="s">
        <v>191</v>
      </c>
      <c r="D483" s="10" t="s">
        <v>1205</v>
      </c>
      <c r="E483" s="10" t="s">
        <v>301</v>
      </c>
      <c r="F483" s="9">
        <v>44464</v>
      </c>
      <c r="G483" s="7">
        <v>2758006</v>
      </c>
      <c r="H483" s="7" t="e">
        <f>VLOOKUP(D483,VINCOMHCM!$C$1:$C$94,1,0)</f>
        <v>#N/A</v>
      </c>
      <c r="I483" s="7" t="str">
        <f>VLOOKUP(D483,VINCOMHANOI!$C$3:$C$348,1,0)</f>
        <v>0006055</v>
      </c>
      <c r="J483" s="7" t="e">
        <f>VLOOKUP(D483,VINCOMKHAC!$D$2:$D$439,1,0)</f>
        <v>#N/A</v>
      </c>
      <c r="K483" s="7"/>
      <c r="L483" s="7">
        <v>0</v>
      </c>
      <c r="M483" s="7">
        <f t="shared" si="9"/>
        <v>2758006</v>
      </c>
      <c r="N483" s="7">
        <v>2758006</v>
      </c>
    </row>
    <row r="484" spans="1:14" outlineLevel="1" x14ac:dyDescent="0.25">
      <c r="B484" s="9">
        <v>44405</v>
      </c>
      <c r="C484" s="10" t="s">
        <v>2140</v>
      </c>
      <c r="D484" s="10" t="s">
        <v>44</v>
      </c>
      <c r="E484" s="10" t="s">
        <v>493</v>
      </c>
      <c r="F484" s="9">
        <v>44465</v>
      </c>
      <c r="G484" s="7">
        <v>80431324</v>
      </c>
      <c r="H484" s="7" t="e">
        <f>VLOOKUP(D484,VINCOMHCM!$C$1:$C$94,1,0)</f>
        <v>#N/A</v>
      </c>
      <c r="I484" s="7" t="str">
        <f>VLOOKUP(D484,VINCOMHANOI!$C$3:$C$348,1,0)</f>
        <v>0006157</v>
      </c>
      <c r="J484" s="7" t="e">
        <f>VLOOKUP(D484,VINCOMKHAC!$D$2:$D$439,1,0)</f>
        <v>#N/A</v>
      </c>
      <c r="K484" s="7"/>
      <c r="L484" s="7">
        <v>0</v>
      </c>
      <c r="M484" s="7">
        <f t="shared" si="9"/>
        <v>80431324</v>
      </c>
      <c r="N484" s="7">
        <v>80431324</v>
      </c>
    </row>
    <row r="485" spans="1:14" outlineLevel="1" x14ac:dyDescent="0.25">
      <c r="B485" s="9">
        <v>44405</v>
      </c>
      <c r="C485" s="10" t="s">
        <v>862</v>
      </c>
      <c r="D485" s="10"/>
      <c r="E485" s="10" t="s">
        <v>493</v>
      </c>
      <c r="F485" s="9">
        <v>44465</v>
      </c>
      <c r="G485" s="7">
        <v>98002438</v>
      </c>
      <c r="H485" s="7" t="e">
        <f>VLOOKUP(D485,VINCOMHCM!$C$1:$C$94,1,0)</f>
        <v>#N/A</v>
      </c>
      <c r="I485" s="7" t="e">
        <f>VLOOKUP(D485,VINCOMHANOI!$C$3:$C$348,1,0)</f>
        <v>#N/A</v>
      </c>
      <c r="J485" s="7" t="e">
        <f>VLOOKUP(D485,VINCOMKHAC!$D$2:$D$439,1,0)</f>
        <v>#N/A</v>
      </c>
      <c r="K485" s="7"/>
      <c r="L485" s="7">
        <v>0</v>
      </c>
      <c r="M485" s="7"/>
      <c r="N485" s="7">
        <v>98002438</v>
      </c>
    </row>
    <row r="486" spans="1:14" x14ac:dyDescent="0.25">
      <c r="A486" s="2" t="s">
        <v>1766</v>
      </c>
      <c r="G486" s="6">
        <v>87137758</v>
      </c>
      <c r="H486" s="7" t="e">
        <f>VLOOKUP(D486,VINCOMHCM!$C$1:$C$94,1,0)</f>
        <v>#N/A</v>
      </c>
      <c r="I486" s="7" t="e">
        <f>VLOOKUP(D486,VINCOMHANOI!$C$3:$C$348,1,0)</f>
        <v>#N/A</v>
      </c>
      <c r="J486" s="7" t="e">
        <f>VLOOKUP(D486,VINCOMKHAC!$D$2:$D$439,1,0)</f>
        <v>#N/A</v>
      </c>
      <c r="K486" s="7"/>
      <c r="L486" s="6">
        <v>0</v>
      </c>
      <c r="M486" s="6">
        <v>80526606</v>
      </c>
      <c r="N486" s="6">
        <v>87137758</v>
      </c>
    </row>
    <row r="487" spans="1:14" outlineLevel="1" x14ac:dyDescent="0.25">
      <c r="B487" s="9">
        <v>44386</v>
      </c>
      <c r="C487" s="10" t="s">
        <v>317</v>
      </c>
      <c r="D487" s="10" t="s">
        <v>95</v>
      </c>
      <c r="E487" s="10" t="s">
        <v>857</v>
      </c>
      <c r="F487" s="9">
        <v>44446</v>
      </c>
      <c r="G487" s="7">
        <v>51172492</v>
      </c>
      <c r="H487" s="7" t="e">
        <f>VLOOKUP(D487,VINCOMHCM!$C$1:$C$94,1,0)</f>
        <v>#N/A</v>
      </c>
      <c r="I487" s="7" t="e">
        <f>VLOOKUP(D487,VINCOMHANOI!$C$3:$C$348,1,0)</f>
        <v>#N/A</v>
      </c>
      <c r="J487" s="7" t="e">
        <f>VLOOKUP(D487,VINCOMKHAC!$D$2:$D$439,1,0)</f>
        <v>#N/A</v>
      </c>
      <c r="K487" s="7"/>
      <c r="L487" s="7">
        <v>0</v>
      </c>
      <c r="M487" s="7">
        <v>0</v>
      </c>
      <c r="N487" s="7">
        <v>51172492</v>
      </c>
    </row>
    <row r="488" spans="1:14" outlineLevel="1" x14ac:dyDescent="0.25">
      <c r="B488" s="9">
        <v>44386</v>
      </c>
      <c r="C488" s="10" t="s">
        <v>2103</v>
      </c>
      <c r="D488" s="10" t="s">
        <v>1577</v>
      </c>
      <c r="E488" s="10" t="s">
        <v>3</v>
      </c>
      <c r="F488" s="9">
        <v>44446</v>
      </c>
      <c r="G488" s="7">
        <v>1680828</v>
      </c>
      <c r="H488" s="7" t="e">
        <f>VLOOKUP(D488,VINCOMHCM!$C$1:$C$94,1,0)</f>
        <v>#N/A</v>
      </c>
      <c r="I488" s="7" t="e">
        <f>VLOOKUP(D488,VINCOMHANOI!$C$3:$C$348,1,0)</f>
        <v>#N/A</v>
      </c>
      <c r="J488" s="7" t="e">
        <f>VLOOKUP(D488,VINCOMKHAC!$D$2:$D$439,1,0)</f>
        <v>#N/A</v>
      </c>
      <c r="K488" s="7"/>
      <c r="L488" s="7">
        <v>0</v>
      </c>
      <c r="M488" s="7">
        <v>0</v>
      </c>
      <c r="N488" s="7">
        <v>1680828</v>
      </c>
    </row>
    <row r="489" spans="1:14" outlineLevel="1" x14ac:dyDescent="0.25">
      <c r="B489" s="9">
        <v>44404</v>
      </c>
      <c r="C489" s="10" t="s">
        <v>737</v>
      </c>
      <c r="D489" s="10" t="s">
        <v>1135</v>
      </c>
      <c r="E489" s="10" t="s">
        <v>1010</v>
      </c>
      <c r="F489" s="9">
        <v>44464</v>
      </c>
      <c r="G489" s="7">
        <v>15221568</v>
      </c>
      <c r="H489" s="7" t="e">
        <f>VLOOKUP(D489,VINCOMHCM!$C$1:$C$94,1,0)</f>
        <v>#N/A</v>
      </c>
      <c r="I489" s="7" t="e">
        <f>VLOOKUP(D489,VINCOMHANOI!$C$3:$C$348,1,0)</f>
        <v>#N/A</v>
      </c>
      <c r="J489" s="7" t="str">
        <f>VLOOKUP(D489,VINCOMKHAC!$D$2:$D$439,1,0)</f>
        <v>0006084</v>
      </c>
      <c r="K489" s="7">
        <f>IF(J489&lt;&gt;0,N489,0)</f>
        <v>15221568</v>
      </c>
      <c r="L489" s="7">
        <v>0</v>
      </c>
      <c r="M489" s="7">
        <v>0</v>
      </c>
      <c r="N489" s="7">
        <v>15221568</v>
      </c>
    </row>
    <row r="490" spans="1:14" outlineLevel="1" x14ac:dyDescent="0.25">
      <c r="B490" s="9">
        <v>44404</v>
      </c>
      <c r="C490" s="10" t="s">
        <v>1980</v>
      </c>
      <c r="D490" s="10" t="s">
        <v>893</v>
      </c>
      <c r="E490" s="10" t="s">
        <v>2237</v>
      </c>
      <c r="F490" s="9">
        <v>44464</v>
      </c>
      <c r="G490" s="7">
        <v>19062870</v>
      </c>
      <c r="H490" s="7" t="e">
        <f>VLOOKUP(D490,VINCOMHCM!$C$1:$C$94,1,0)</f>
        <v>#N/A</v>
      </c>
      <c r="I490" s="7" t="e">
        <f>VLOOKUP(D490,VINCOMHANOI!$C$3:$C$348,1,0)</f>
        <v>#N/A</v>
      </c>
      <c r="J490" s="7" t="str">
        <f>VLOOKUP(D490,VINCOMKHAC!$D$2:$D$439,1,0)</f>
        <v>0006085</v>
      </c>
      <c r="K490" s="7">
        <f>IF(J490&lt;&gt;0,N490,0)</f>
        <v>19062870</v>
      </c>
      <c r="L490" s="7">
        <v>0</v>
      </c>
      <c r="M490" s="7">
        <v>0</v>
      </c>
      <c r="N490" s="7">
        <v>19062870</v>
      </c>
    </row>
    <row r="491" spans="1:14" x14ac:dyDescent="0.25">
      <c r="A491" s="2" t="s">
        <v>65</v>
      </c>
      <c r="G491" s="6">
        <v>81055807</v>
      </c>
      <c r="H491" s="7" t="e">
        <f>VLOOKUP(D491,VINCOMHCM!$C$1:$C$94,1,0)</f>
        <v>#N/A</v>
      </c>
      <c r="I491" s="7" t="e">
        <f>VLOOKUP(D491,VINCOMHANOI!$C$3:$C$348,1,0)</f>
        <v>#N/A</v>
      </c>
      <c r="J491" s="7" t="e">
        <f>VLOOKUP(D491,VINCOMKHAC!$D$2:$D$439,1,0)</f>
        <v>#N/A</v>
      </c>
      <c r="K491" s="7"/>
      <c r="L491" s="6">
        <v>0</v>
      </c>
      <c r="M491" s="6">
        <v>0</v>
      </c>
      <c r="N491" s="6">
        <v>81055807</v>
      </c>
    </row>
    <row r="492" spans="1:14" outlineLevel="1" x14ac:dyDescent="0.25">
      <c r="B492" s="9">
        <v>44378</v>
      </c>
      <c r="C492" s="10" t="s">
        <v>557</v>
      </c>
      <c r="D492" s="10" t="s">
        <v>180</v>
      </c>
      <c r="E492" s="10" t="s">
        <v>94</v>
      </c>
      <c r="F492" s="9">
        <v>44438</v>
      </c>
      <c r="G492" s="7">
        <v>3119560</v>
      </c>
      <c r="H492" s="7" t="e">
        <f>VLOOKUP(D492,VINCOMHCM!$C$1:$C$94,1,0)</f>
        <v>#N/A</v>
      </c>
      <c r="I492" s="7" t="e">
        <f>VLOOKUP(D492,VINCOMHANOI!$C$3:$C$348,1,0)</f>
        <v>#N/A</v>
      </c>
      <c r="J492" s="7" t="e">
        <f>VLOOKUP(D492,VINCOMKHAC!$D$2:$D$439,1,0)</f>
        <v>#N/A</v>
      </c>
      <c r="K492" s="7"/>
      <c r="L492" s="7">
        <v>0</v>
      </c>
      <c r="M492" s="7">
        <v>0</v>
      </c>
      <c r="N492" s="7">
        <v>3119560</v>
      </c>
    </row>
    <row r="493" spans="1:14" outlineLevel="1" x14ac:dyDescent="0.25">
      <c r="B493" s="9">
        <v>44378</v>
      </c>
      <c r="C493" s="10" t="s">
        <v>2484</v>
      </c>
      <c r="D493" s="10" t="s">
        <v>437</v>
      </c>
      <c r="E493" s="10" t="s">
        <v>1142</v>
      </c>
      <c r="F493" s="9">
        <v>44438</v>
      </c>
      <c r="G493" s="7">
        <v>2414110</v>
      </c>
      <c r="H493" s="7" t="e">
        <f>VLOOKUP(D493,VINCOMHCM!$C$1:$C$94,1,0)</f>
        <v>#N/A</v>
      </c>
      <c r="I493" s="7" t="e">
        <f>VLOOKUP(D493,VINCOMHANOI!$C$3:$C$348,1,0)</f>
        <v>#N/A</v>
      </c>
      <c r="J493" s="7" t="str">
        <f>VLOOKUP(D493,VINCOMKHAC!$D$2:$D$439,1,0)</f>
        <v>0004319</v>
      </c>
      <c r="K493" s="7">
        <f>IF(J493&lt;&gt;0,N493,0)</f>
        <v>2414110</v>
      </c>
      <c r="L493" s="7">
        <v>0</v>
      </c>
      <c r="M493" s="7">
        <v>0</v>
      </c>
      <c r="N493" s="7">
        <v>2414110</v>
      </c>
    </row>
    <row r="494" spans="1:14" outlineLevel="1" x14ac:dyDescent="0.25">
      <c r="B494" s="9">
        <v>44386</v>
      </c>
      <c r="C494" s="10" t="s">
        <v>2131</v>
      </c>
      <c r="D494" s="10" t="s">
        <v>876</v>
      </c>
      <c r="E494" s="10" t="s">
        <v>482</v>
      </c>
      <c r="F494" s="9">
        <v>44446</v>
      </c>
      <c r="G494" s="7">
        <v>3324464</v>
      </c>
      <c r="H494" s="7" t="e">
        <f>VLOOKUP(D494,VINCOMHCM!$C$1:$C$94,1,0)</f>
        <v>#N/A</v>
      </c>
      <c r="I494" s="7" t="e">
        <f>VLOOKUP(D494,VINCOMHANOI!$C$3:$C$348,1,0)</f>
        <v>#N/A</v>
      </c>
      <c r="J494" s="7" t="e">
        <f>VLOOKUP(D494,VINCOMKHAC!$D$2:$D$439,1,0)</f>
        <v>#N/A</v>
      </c>
      <c r="K494" s="7"/>
      <c r="L494" s="7">
        <v>0</v>
      </c>
      <c r="M494" s="7">
        <v>0</v>
      </c>
      <c r="N494" s="7">
        <v>3324464</v>
      </c>
    </row>
    <row r="495" spans="1:14" outlineLevel="1" x14ac:dyDescent="0.25">
      <c r="B495" s="9">
        <v>44386</v>
      </c>
      <c r="C495" s="10" t="s">
        <v>4</v>
      </c>
      <c r="D495" s="10" t="s">
        <v>1302</v>
      </c>
      <c r="E495" s="10" t="s">
        <v>1345</v>
      </c>
      <c r="F495" s="9">
        <v>44446</v>
      </c>
      <c r="G495" s="7">
        <v>1955278</v>
      </c>
      <c r="H495" s="7" t="e">
        <f>VLOOKUP(D495,VINCOMHCM!$C$1:$C$94,1,0)</f>
        <v>#N/A</v>
      </c>
      <c r="I495" s="7" t="e">
        <f>VLOOKUP(D495,VINCOMHANOI!$C$3:$C$348,1,0)</f>
        <v>#N/A</v>
      </c>
      <c r="J495" s="7" t="e">
        <f>VLOOKUP(D495,VINCOMKHAC!$D$2:$D$439,1,0)</f>
        <v>#N/A</v>
      </c>
      <c r="K495" s="7"/>
      <c r="L495" s="7">
        <v>0</v>
      </c>
      <c r="M495" s="7">
        <v>0</v>
      </c>
      <c r="N495" s="7">
        <v>1955278</v>
      </c>
    </row>
    <row r="496" spans="1:14" outlineLevel="1" x14ac:dyDescent="0.25">
      <c r="B496" s="9">
        <v>44386</v>
      </c>
      <c r="C496" s="10" t="s">
        <v>2380</v>
      </c>
      <c r="D496" s="10" t="s">
        <v>1194</v>
      </c>
      <c r="E496" s="10" t="s">
        <v>1229</v>
      </c>
      <c r="F496" s="9">
        <v>44446</v>
      </c>
      <c r="G496" s="7">
        <v>2493068</v>
      </c>
      <c r="H496" s="7" t="e">
        <f>VLOOKUP(D496,VINCOMHCM!$C$1:$C$94,1,0)</f>
        <v>#N/A</v>
      </c>
      <c r="I496" s="7" t="e">
        <f>VLOOKUP(D496,VINCOMHANOI!$C$3:$C$348,1,0)</f>
        <v>#N/A</v>
      </c>
      <c r="J496" s="7" t="e">
        <f>VLOOKUP(D496,VINCOMKHAC!$D$2:$D$439,1,0)</f>
        <v>#N/A</v>
      </c>
      <c r="K496" s="7"/>
      <c r="L496" s="7">
        <v>0</v>
      </c>
      <c r="M496" s="7">
        <v>0</v>
      </c>
      <c r="N496" s="7">
        <v>2493068</v>
      </c>
    </row>
    <row r="497" spans="2:14" outlineLevel="1" x14ac:dyDescent="0.25">
      <c r="B497" s="9">
        <v>44386</v>
      </c>
      <c r="C497" s="10" t="s">
        <v>613</v>
      </c>
      <c r="D497" s="10" t="s">
        <v>2322</v>
      </c>
      <c r="E497" s="10" t="s">
        <v>523</v>
      </c>
      <c r="F497" s="9">
        <v>44446</v>
      </c>
      <c r="G497" s="7">
        <v>7510831</v>
      </c>
      <c r="H497" s="7" t="e">
        <f>VLOOKUP(D497,VINCOMHCM!$C$1:$C$94,1,0)</f>
        <v>#N/A</v>
      </c>
      <c r="I497" s="7" t="e">
        <f>VLOOKUP(D497,VINCOMHANOI!$C$3:$C$348,1,0)</f>
        <v>#N/A</v>
      </c>
      <c r="J497" s="7" t="e">
        <f>VLOOKUP(D497,VINCOMKHAC!$D$2:$D$439,1,0)</f>
        <v>#N/A</v>
      </c>
      <c r="K497" s="7"/>
      <c r="L497" s="7">
        <v>0</v>
      </c>
      <c r="M497" s="7">
        <v>0</v>
      </c>
      <c r="N497" s="7">
        <v>7510831</v>
      </c>
    </row>
    <row r="498" spans="2:14" outlineLevel="1" x14ac:dyDescent="0.25">
      <c r="B498" s="9">
        <v>44386</v>
      </c>
      <c r="C498" s="10" t="s">
        <v>2418</v>
      </c>
      <c r="D498" s="10" t="s">
        <v>1266</v>
      </c>
      <c r="E498" s="10" t="s">
        <v>268</v>
      </c>
      <c r="F498" s="9">
        <v>44446</v>
      </c>
      <c r="G498" s="7">
        <v>2081838</v>
      </c>
      <c r="H498" s="7" t="e">
        <f>VLOOKUP(D498,VINCOMHCM!$C$1:$C$94,1,0)</f>
        <v>#N/A</v>
      </c>
      <c r="I498" s="7" t="e">
        <f>VLOOKUP(D498,VINCOMHANOI!$C$3:$C$348,1,0)</f>
        <v>#N/A</v>
      </c>
      <c r="J498" s="7" t="e">
        <f>VLOOKUP(D498,VINCOMKHAC!$D$2:$D$439,1,0)</f>
        <v>#N/A</v>
      </c>
      <c r="K498" s="7"/>
      <c r="L498" s="7">
        <v>0</v>
      </c>
      <c r="M498" s="7">
        <v>0</v>
      </c>
      <c r="N498" s="7">
        <v>2081838</v>
      </c>
    </row>
    <row r="499" spans="2:14" outlineLevel="1" x14ac:dyDescent="0.25">
      <c r="B499" s="9">
        <v>44386</v>
      </c>
      <c r="C499" s="10" t="s">
        <v>537</v>
      </c>
      <c r="D499" s="10" t="s">
        <v>667</v>
      </c>
      <c r="E499" s="10" t="s">
        <v>1337</v>
      </c>
      <c r="F499" s="9">
        <v>44446</v>
      </c>
      <c r="G499" s="7">
        <v>2788814</v>
      </c>
      <c r="H499" s="7" t="e">
        <f>VLOOKUP(D499,VINCOMHCM!$C$1:$C$94,1,0)</f>
        <v>#N/A</v>
      </c>
      <c r="I499" s="7" t="e">
        <f>VLOOKUP(D499,VINCOMHANOI!$C$3:$C$348,1,0)</f>
        <v>#N/A</v>
      </c>
      <c r="J499" s="7" t="e">
        <f>VLOOKUP(D499,VINCOMKHAC!$D$2:$D$439,1,0)</f>
        <v>#N/A</v>
      </c>
      <c r="K499" s="7"/>
      <c r="L499" s="7">
        <v>0</v>
      </c>
      <c r="M499" s="7">
        <v>0</v>
      </c>
      <c r="N499" s="7">
        <v>2788814</v>
      </c>
    </row>
    <row r="500" spans="2:14" outlineLevel="1" x14ac:dyDescent="0.25">
      <c r="B500" s="9">
        <v>44386</v>
      </c>
      <c r="C500" s="10" t="s">
        <v>41</v>
      </c>
      <c r="D500" s="10" t="s">
        <v>1657</v>
      </c>
      <c r="E500" s="10" t="s">
        <v>1859</v>
      </c>
      <c r="F500" s="9">
        <v>44446</v>
      </c>
      <c r="G500" s="7">
        <v>1237841</v>
      </c>
      <c r="H500" s="7" t="e">
        <f>VLOOKUP(D500,VINCOMHCM!$C$1:$C$94,1,0)</f>
        <v>#N/A</v>
      </c>
      <c r="I500" s="7" t="e">
        <f>VLOOKUP(D500,VINCOMHANOI!$C$3:$C$348,1,0)</f>
        <v>#N/A</v>
      </c>
      <c r="J500" s="7" t="e">
        <f>VLOOKUP(D500,VINCOMKHAC!$D$2:$D$439,1,0)</f>
        <v>#N/A</v>
      </c>
      <c r="K500" s="7"/>
      <c r="L500" s="7">
        <v>0</v>
      </c>
      <c r="M500" s="7">
        <v>0</v>
      </c>
      <c r="N500" s="7">
        <v>1237841</v>
      </c>
    </row>
    <row r="501" spans="2:14" outlineLevel="1" x14ac:dyDescent="0.25">
      <c r="B501" s="9">
        <v>44386</v>
      </c>
      <c r="C501" s="10" t="s">
        <v>1842</v>
      </c>
      <c r="D501" s="10" t="s">
        <v>23</v>
      </c>
      <c r="E501" s="10" t="s">
        <v>1794</v>
      </c>
      <c r="F501" s="9">
        <v>44446</v>
      </c>
      <c r="G501" s="7">
        <v>2045571</v>
      </c>
      <c r="H501" s="7" t="e">
        <f>VLOOKUP(D501,VINCOMHCM!$C$1:$C$94,1,0)</f>
        <v>#N/A</v>
      </c>
      <c r="I501" s="7" t="e">
        <f>VLOOKUP(D501,VINCOMHANOI!$C$3:$C$348,1,0)</f>
        <v>#N/A</v>
      </c>
      <c r="J501" s="7" t="e">
        <f>VLOOKUP(D501,VINCOMKHAC!$D$2:$D$439,1,0)</f>
        <v>#N/A</v>
      </c>
      <c r="K501" s="7"/>
      <c r="L501" s="7">
        <v>0</v>
      </c>
      <c r="M501" s="7">
        <v>0</v>
      </c>
      <c r="N501" s="7">
        <v>2045571</v>
      </c>
    </row>
    <row r="502" spans="2:14" outlineLevel="1" x14ac:dyDescent="0.25">
      <c r="B502" s="9">
        <v>44386</v>
      </c>
      <c r="C502" s="10" t="s">
        <v>740</v>
      </c>
      <c r="D502" s="10" t="s">
        <v>215</v>
      </c>
      <c r="E502" s="10" t="s">
        <v>333</v>
      </c>
      <c r="F502" s="9">
        <v>44446</v>
      </c>
      <c r="G502" s="7">
        <v>1211612</v>
      </c>
      <c r="H502" s="7" t="e">
        <f>VLOOKUP(D502,VINCOMHCM!$C$1:$C$94,1,0)</f>
        <v>#N/A</v>
      </c>
      <c r="I502" s="7" t="e">
        <f>VLOOKUP(D502,VINCOMHANOI!$C$3:$C$348,1,0)</f>
        <v>#N/A</v>
      </c>
      <c r="J502" s="7" t="e">
        <f>VLOOKUP(D502,VINCOMKHAC!$D$2:$D$439,1,0)</f>
        <v>#N/A</v>
      </c>
      <c r="K502" s="7"/>
      <c r="L502" s="7">
        <v>0</v>
      </c>
      <c r="M502" s="7">
        <v>0</v>
      </c>
      <c r="N502" s="7">
        <v>1211612</v>
      </c>
    </row>
    <row r="503" spans="2:14" outlineLevel="1" x14ac:dyDescent="0.25">
      <c r="B503" s="9">
        <v>44386</v>
      </c>
      <c r="C503" s="10" t="s">
        <v>1081</v>
      </c>
      <c r="D503" s="10" t="s">
        <v>591</v>
      </c>
      <c r="E503" s="10" t="s">
        <v>1564</v>
      </c>
      <c r="F503" s="9">
        <v>44446</v>
      </c>
      <c r="G503" s="7">
        <v>2187295</v>
      </c>
      <c r="H503" s="7" t="e">
        <f>VLOOKUP(D503,VINCOMHCM!$C$1:$C$94,1,0)</f>
        <v>#N/A</v>
      </c>
      <c r="I503" s="7" t="e">
        <f>VLOOKUP(D503,VINCOMHANOI!$C$3:$C$348,1,0)</f>
        <v>#N/A</v>
      </c>
      <c r="J503" s="7" t="e">
        <f>VLOOKUP(D503,VINCOMKHAC!$D$2:$D$439,1,0)</f>
        <v>#N/A</v>
      </c>
      <c r="K503" s="7"/>
      <c r="L503" s="7">
        <v>0</v>
      </c>
      <c r="M503" s="7">
        <v>0</v>
      </c>
      <c r="N503" s="7">
        <v>2187295</v>
      </c>
    </row>
    <row r="504" spans="2:14" outlineLevel="1" x14ac:dyDescent="0.25">
      <c r="B504" s="9">
        <v>44386</v>
      </c>
      <c r="C504" s="10" t="s">
        <v>319</v>
      </c>
      <c r="D504" s="10" t="s">
        <v>2682</v>
      </c>
      <c r="E504" s="10" t="s">
        <v>117</v>
      </c>
      <c r="F504" s="9">
        <v>44446</v>
      </c>
      <c r="G504" s="7">
        <v>2248857</v>
      </c>
      <c r="H504" s="7" t="e">
        <f>VLOOKUP(D504,VINCOMHCM!$C$1:$C$94,1,0)</f>
        <v>#N/A</v>
      </c>
      <c r="I504" s="7" t="e">
        <f>VLOOKUP(D504,VINCOMHANOI!$C$3:$C$348,1,0)</f>
        <v>#N/A</v>
      </c>
      <c r="J504" s="7" t="e">
        <f>VLOOKUP(D504,VINCOMKHAC!$D$2:$D$439,1,0)</f>
        <v>#N/A</v>
      </c>
      <c r="K504" s="7"/>
      <c r="L504" s="7">
        <v>0</v>
      </c>
      <c r="M504" s="7">
        <v>0</v>
      </c>
      <c r="N504" s="7">
        <v>2248857</v>
      </c>
    </row>
    <row r="505" spans="2:14" outlineLevel="1" x14ac:dyDescent="0.25">
      <c r="B505" s="9">
        <v>44386</v>
      </c>
      <c r="C505" s="10" t="s">
        <v>81</v>
      </c>
      <c r="D505" s="10" t="s">
        <v>2111</v>
      </c>
      <c r="E505" s="10" t="s">
        <v>2114</v>
      </c>
      <c r="F505" s="9">
        <v>44446</v>
      </c>
      <c r="G505" s="7">
        <v>1551979</v>
      </c>
      <c r="H505" s="7" t="e">
        <f>VLOOKUP(D505,VINCOMHCM!$C$1:$C$94,1,0)</f>
        <v>#N/A</v>
      </c>
      <c r="I505" s="7" t="e">
        <f>VLOOKUP(D505,VINCOMHANOI!$C$3:$C$348,1,0)</f>
        <v>#N/A</v>
      </c>
      <c r="J505" s="7" t="e">
        <f>VLOOKUP(D505,VINCOMKHAC!$D$2:$D$439,1,0)</f>
        <v>#N/A</v>
      </c>
      <c r="K505" s="7"/>
      <c r="L505" s="7">
        <v>0</v>
      </c>
      <c r="M505" s="7">
        <v>0</v>
      </c>
      <c r="N505" s="7">
        <v>1551979</v>
      </c>
    </row>
    <row r="506" spans="2:14" outlineLevel="1" x14ac:dyDescent="0.25">
      <c r="B506" s="9">
        <v>44386</v>
      </c>
      <c r="C506" s="10" t="s">
        <v>1531</v>
      </c>
      <c r="D506" s="10" t="s">
        <v>1862</v>
      </c>
      <c r="E506" s="10" t="s">
        <v>1703</v>
      </c>
      <c r="F506" s="9">
        <v>44446</v>
      </c>
      <c r="G506" s="7">
        <v>1283629</v>
      </c>
      <c r="H506" s="7" t="e">
        <f>VLOOKUP(D506,VINCOMHCM!$C$1:$C$94,1,0)</f>
        <v>#N/A</v>
      </c>
      <c r="I506" s="7" t="e">
        <f>VLOOKUP(D506,VINCOMHANOI!$C$3:$C$348,1,0)</f>
        <v>#N/A</v>
      </c>
      <c r="J506" s="7" t="e">
        <f>VLOOKUP(D506,VINCOMKHAC!$D$2:$D$439,1,0)</f>
        <v>#N/A</v>
      </c>
      <c r="K506" s="7"/>
      <c r="L506" s="7">
        <v>0</v>
      </c>
      <c r="M506" s="7">
        <v>0</v>
      </c>
      <c r="N506" s="7">
        <v>1283629</v>
      </c>
    </row>
    <row r="507" spans="2:14" outlineLevel="1" x14ac:dyDescent="0.25">
      <c r="B507" s="9">
        <v>44386</v>
      </c>
      <c r="C507" s="10" t="s">
        <v>257</v>
      </c>
      <c r="D507" s="10" t="s">
        <v>1730</v>
      </c>
      <c r="E507" s="10" t="s">
        <v>954</v>
      </c>
      <c r="F507" s="9">
        <v>44446</v>
      </c>
      <c r="G507" s="7">
        <v>4290847</v>
      </c>
      <c r="H507" s="7" t="e">
        <f>VLOOKUP(D507,VINCOMHCM!$C$1:$C$94,1,0)</f>
        <v>#N/A</v>
      </c>
      <c r="I507" s="7" t="e">
        <f>VLOOKUP(D507,VINCOMHANOI!$C$3:$C$348,1,0)</f>
        <v>#N/A</v>
      </c>
      <c r="J507" s="7" t="e">
        <f>VLOOKUP(D507,VINCOMKHAC!$D$2:$D$439,1,0)</f>
        <v>#N/A</v>
      </c>
      <c r="K507" s="7"/>
      <c r="L507" s="7">
        <v>0</v>
      </c>
      <c r="M507" s="7">
        <v>0</v>
      </c>
      <c r="N507" s="7">
        <v>4290847</v>
      </c>
    </row>
    <row r="508" spans="2:14" outlineLevel="1" x14ac:dyDescent="0.25">
      <c r="B508" s="9">
        <v>44386</v>
      </c>
      <c r="C508" s="10" t="s">
        <v>1044</v>
      </c>
      <c r="D508" s="10" t="s">
        <v>419</v>
      </c>
      <c r="E508" s="10" t="s">
        <v>1171</v>
      </c>
      <c r="F508" s="9">
        <v>44446</v>
      </c>
      <c r="G508" s="7">
        <v>1418560</v>
      </c>
      <c r="H508" s="7" t="e">
        <f>VLOOKUP(D508,VINCOMHCM!$C$1:$C$94,1,0)</f>
        <v>#N/A</v>
      </c>
      <c r="I508" s="7" t="e">
        <f>VLOOKUP(D508,VINCOMHANOI!$C$3:$C$348,1,0)</f>
        <v>#N/A</v>
      </c>
      <c r="J508" s="7" t="e">
        <f>VLOOKUP(D508,VINCOMKHAC!$D$2:$D$439,1,0)</f>
        <v>#N/A</v>
      </c>
      <c r="K508" s="7"/>
      <c r="L508" s="7">
        <v>0</v>
      </c>
      <c r="M508" s="7">
        <v>0</v>
      </c>
      <c r="N508" s="7">
        <v>1418560</v>
      </c>
    </row>
    <row r="509" spans="2:14" outlineLevel="1" x14ac:dyDescent="0.25">
      <c r="B509" s="9">
        <v>44386</v>
      </c>
      <c r="C509" s="10" t="s">
        <v>1351</v>
      </c>
      <c r="D509" s="10" t="s">
        <v>566</v>
      </c>
      <c r="E509" s="10" t="s">
        <v>1976</v>
      </c>
      <c r="F509" s="9">
        <v>44446</v>
      </c>
      <c r="G509" s="7">
        <v>3176916</v>
      </c>
      <c r="H509" s="7" t="e">
        <f>VLOOKUP(D509,VINCOMHCM!$C$1:$C$94,1,0)</f>
        <v>#N/A</v>
      </c>
      <c r="I509" s="7" t="e">
        <f>VLOOKUP(D509,VINCOMHANOI!$C$3:$C$348,1,0)</f>
        <v>#N/A</v>
      </c>
      <c r="J509" s="7" t="e">
        <f>VLOOKUP(D509,VINCOMKHAC!$D$2:$D$439,1,0)</f>
        <v>#N/A</v>
      </c>
      <c r="K509" s="7"/>
      <c r="L509" s="7">
        <v>0</v>
      </c>
      <c r="M509" s="7">
        <v>0</v>
      </c>
      <c r="N509" s="7">
        <v>3176916</v>
      </c>
    </row>
    <row r="510" spans="2:14" outlineLevel="1" x14ac:dyDescent="0.25">
      <c r="B510" s="9">
        <v>44386</v>
      </c>
      <c r="C510" s="10" t="s">
        <v>1748</v>
      </c>
      <c r="D510" s="10" t="s">
        <v>1669</v>
      </c>
      <c r="E510" s="10" t="s">
        <v>896</v>
      </c>
      <c r="F510" s="9">
        <v>44446</v>
      </c>
      <c r="G510" s="7">
        <v>1832457</v>
      </c>
      <c r="H510" s="7" t="e">
        <f>VLOOKUP(D510,VINCOMHCM!$C$1:$C$94,1,0)</f>
        <v>#N/A</v>
      </c>
      <c r="I510" s="7" t="e">
        <f>VLOOKUP(D510,VINCOMHANOI!$C$3:$C$348,1,0)</f>
        <v>#N/A</v>
      </c>
      <c r="J510" s="7" t="e">
        <f>VLOOKUP(D510,VINCOMKHAC!$D$2:$D$439,1,0)</f>
        <v>#N/A</v>
      </c>
      <c r="K510" s="7"/>
      <c r="L510" s="7">
        <v>0</v>
      </c>
      <c r="M510" s="7">
        <v>0</v>
      </c>
      <c r="N510" s="7">
        <v>1832457</v>
      </c>
    </row>
    <row r="511" spans="2:14" outlineLevel="1" x14ac:dyDescent="0.25">
      <c r="B511" s="9">
        <v>44386</v>
      </c>
      <c r="C511" s="10" t="s">
        <v>2275</v>
      </c>
      <c r="D511" s="10" t="s">
        <v>1742</v>
      </c>
      <c r="E511" s="10" t="s">
        <v>610</v>
      </c>
      <c r="F511" s="9">
        <v>44446</v>
      </c>
      <c r="G511" s="7">
        <v>1848660</v>
      </c>
      <c r="H511" s="7" t="e">
        <f>VLOOKUP(D511,VINCOMHCM!$C$1:$C$94,1,0)</f>
        <v>#N/A</v>
      </c>
      <c r="I511" s="7" t="e">
        <f>VLOOKUP(D511,VINCOMHANOI!$C$3:$C$348,1,0)</f>
        <v>#N/A</v>
      </c>
      <c r="J511" s="7" t="e">
        <f>VLOOKUP(D511,VINCOMKHAC!$D$2:$D$439,1,0)</f>
        <v>#N/A</v>
      </c>
      <c r="K511" s="7"/>
      <c r="L511" s="7">
        <v>0</v>
      </c>
      <c r="M511" s="7">
        <v>0</v>
      </c>
      <c r="N511" s="7">
        <v>1848660</v>
      </c>
    </row>
    <row r="512" spans="2:14" outlineLevel="1" x14ac:dyDescent="0.25">
      <c r="B512" s="9">
        <v>44386</v>
      </c>
      <c r="C512" s="10" t="s">
        <v>1922</v>
      </c>
      <c r="D512" s="10" t="s">
        <v>1656</v>
      </c>
      <c r="E512" s="10" t="s">
        <v>468</v>
      </c>
      <c r="F512" s="9">
        <v>44446</v>
      </c>
      <c r="G512" s="7">
        <v>3661900</v>
      </c>
      <c r="H512" s="7" t="e">
        <f>VLOOKUP(D512,VINCOMHCM!$C$1:$C$94,1,0)</f>
        <v>#N/A</v>
      </c>
      <c r="I512" s="7" t="e">
        <f>VLOOKUP(D512,VINCOMHANOI!$C$3:$C$348,1,0)</f>
        <v>#N/A</v>
      </c>
      <c r="J512" s="7" t="e">
        <f>VLOOKUP(D512,VINCOMKHAC!$D$2:$D$439,1,0)</f>
        <v>#N/A</v>
      </c>
      <c r="K512" s="7"/>
      <c r="L512" s="7">
        <v>0</v>
      </c>
      <c r="M512" s="7">
        <v>0</v>
      </c>
      <c r="N512" s="7">
        <v>3661900</v>
      </c>
    </row>
    <row r="513" spans="1:14" outlineLevel="1" x14ac:dyDescent="0.25">
      <c r="B513" s="9">
        <v>44386</v>
      </c>
      <c r="C513" s="10" t="s">
        <v>40</v>
      </c>
      <c r="D513" s="10" t="s">
        <v>2251</v>
      </c>
      <c r="E513" s="10" t="s">
        <v>442</v>
      </c>
      <c r="F513" s="9">
        <v>44446</v>
      </c>
      <c r="G513" s="7">
        <v>2092701</v>
      </c>
      <c r="H513" s="7" t="e">
        <f>VLOOKUP(D513,VINCOMHCM!$C$1:$C$94,1,0)</f>
        <v>#N/A</v>
      </c>
      <c r="I513" s="7" t="e">
        <f>VLOOKUP(D513,VINCOMHANOI!$C$3:$C$348,1,0)</f>
        <v>#N/A</v>
      </c>
      <c r="J513" s="7" t="e">
        <f>VLOOKUP(D513,VINCOMKHAC!$D$2:$D$439,1,0)</f>
        <v>#N/A</v>
      </c>
      <c r="K513" s="7"/>
      <c r="L513" s="7">
        <v>0</v>
      </c>
      <c r="M513" s="7">
        <v>0</v>
      </c>
      <c r="N513" s="7">
        <v>2092701</v>
      </c>
    </row>
    <row r="514" spans="1:14" outlineLevel="1" x14ac:dyDescent="0.25">
      <c r="B514" s="9">
        <v>44392</v>
      </c>
      <c r="C514" s="10" t="s">
        <v>2236</v>
      </c>
      <c r="D514" s="10" t="s">
        <v>1126</v>
      </c>
      <c r="E514" s="10" t="s">
        <v>1443</v>
      </c>
      <c r="F514" s="9">
        <v>44452</v>
      </c>
      <c r="G514" s="7">
        <v>1905904</v>
      </c>
      <c r="H514" s="7" t="e">
        <f>VLOOKUP(D514,VINCOMHCM!$C$1:$C$94,1,0)</f>
        <v>#N/A</v>
      </c>
      <c r="I514" s="7" t="e">
        <f>VLOOKUP(D514,VINCOMHANOI!$C$3:$C$348,1,0)</f>
        <v>#N/A</v>
      </c>
      <c r="J514" s="7" t="str">
        <f>VLOOKUP(D514,VINCOMKHAC!$D$2:$D$439,1,0)</f>
        <v>0005539</v>
      </c>
      <c r="K514" s="7">
        <f>IF(J514&lt;&gt;0,N514,0)</f>
        <v>1905904</v>
      </c>
      <c r="L514" s="7">
        <v>0</v>
      </c>
      <c r="M514" s="7">
        <v>0</v>
      </c>
      <c r="N514" s="7">
        <v>1905904</v>
      </c>
    </row>
    <row r="515" spans="1:14" outlineLevel="1" x14ac:dyDescent="0.25">
      <c r="B515" s="9">
        <v>44404</v>
      </c>
      <c r="C515" s="10" t="s">
        <v>859</v>
      </c>
      <c r="D515" s="10" t="s">
        <v>973</v>
      </c>
      <c r="E515" s="10" t="s">
        <v>2237</v>
      </c>
      <c r="F515" s="9">
        <v>44464</v>
      </c>
      <c r="G515" s="7">
        <v>10331685</v>
      </c>
      <c r="H515" s="7" t="e">
        <f>VLOOKUP(D515,VINCOMHCM!$C$1:$C$94,1,0)</f>
        <v>#N/A</v>
      </c>
      <c r="I515" s="7" t="e">
        <f>VLOOKUP(D515,VINCOMHANOI!$C$3:$C$348,1,0)</f>
        <v>#N/A</v>
      </c>
      <c r="J515" s="7" t="str">
        <f>VLOOKUP(D515,VINCOMKHAC!$D$2:$D$439,1,0)</f>
        <v>0006080</v>
      </c>
      <c r="K515" s="7">
        <f>IF(J515&lt;&gt;0,N515,0)</f>
        <v>10331685</v>
      </c>
      <c r="L515" s="7">
        <v>0</v>
      </c>
      <c r="M515" s="7">
        <v>0</v>
      </c>
      <c r="N515" s="7">
        <v>10331685</v>
      </c>
    </row>
    <row r="516" spans="1:14" outlineLevel="1" x14ac:dyDescent="0.25">
      <c r="B516" s="9">
        <v>44404</v>
      </c>
      <c r="C516" s="10" t="s">
        <v>538</v>
      </c>
      <c r="D516" s="10" t="s">
        <v>1791</v>
      </c>
      <c r="E516" s="10" t="s">
        <v>913</v>
      </c>
      <c r="F516" s="9">
        <v>44464</v>
      </c>
      <c r="G516" s="7">
        <v>13041430</v>
      </c>
      <c r="H516" s="7" t="e">
        <f>VLOOKUP(D516,VINCOMHCM!$C$1:$C$94,1,0)</f>
        <v>#N/A</v>
      </c>
      <c r="I516" s="7" t="e">
        <f>VLOOKUP(D516,VINCOMHANOI!$C$3:$C$348,1,0)</f>
        <v>#N/A</v>
      </c>
      <c r="J516" s="7" t="str">
        <f>VLOOKUP(D516,VINCOMKHAC!$D$2:$D$439,1,0)</f>
        <v>0006081</v>
      </c>
      <c r="K516" s="7">
        <f>IF(J516&lt;&gt;0,N516,0)</f>
        <v>13041430</v>
      </c>
      <c r="L516" s="7">
        <v>0</v>
      </c>
      <c r="M516" s="7">
        <v>0</v>
      </c>
      <c r="N516" s="7">
        <v>13041430</v>
      </c>
    </row>
    <row r="517" spans="1:14" x14ac:dyDescent="0.25">
      <c r="A517" s="2" t="s">
        <v>2192</v>
      </c>
      <c r="G517" s="6">
        <v>488655</v>
      </c>
      <c r="H517" s="7" t="e">
        <f>VLOOKUP(D517,VINCOMHCM!$C$1:$C$94,1,0)</f>
        <v>#N/A</v>
      </c>
      <c r="I517" s="7" t="e">
        <f>VLOOKUP(D517,VINCOMHANOI!$C$3:$C$348,1,0)</f>
        <v>#N/A</v>
      </c>
      <c r="J517" s="7" t="e">
        <f>VLOOKUP(D517,VINCOMKHAC!$D$2:$D$439,1,0)</f>
        <v>#N/A</v>
      </c>
      <c r="K517" s="7"/>
      <c r="L517" s="6">
        <v>0</v>
      </c>
      <c r="M517" s="6">
        <v>0</v>
      </c>
      <c r="N517" s="6">
        <v>488655</v>
      </c>
    </row>
    <row r="518" spans="1:14" outlineLevel="1" x14ac:dyDescent="0.25">
      <c r="B518" s="9">
        <v>44388</v>
      </c>
      <c r="C518" s="10" t="s">
        <v>2635</v>
      </c>
      <c r="D518" s="10" t="s">
        <v>2092</v>
      </c>
      <c r="E518" s="10" t="s">
        <v>1732</v>
      </c>
      <c r="F518" s="9">
        <v>44448</v>
      </c>
      <c r="G518" s="7">
        <v>488655</v>
      </c>
      <c r="H518" s="7" t="e">
        <f>VLOOKUP(D518,VINCOMHCM!$C$1:$C$94,1,0)</f>
        <v>#N/A</v>
      </c>
      <c r="I518" s="7" t="e">
        <f>VLOOKUP(D518,VINCOMHANOI!$C$3:$C$348,1,0)</f>
        <v>#N/A</v>
      </c>
      <c r="J518" s="7" t="e">
        <f>VLOOKUP(D518,VINCOMKHAC!$D$2:$D$439,1,0)</f>
        <v>#N/A</v>
      </c>
      <c r="K518" s="7"/>
      <c r="L518" s="7">
        <v>0</v>
      </c>
      <c r="M518" s="7">
        <v>0</v>
      </c>
      <c r="N518" s="7">
        <v>488655</v>
      </c>
    </row>
    <row r="519" spans="1:14" x14ac:dyDescent="0.25">
      <c r="A519" s="2" t="s">
        <v>1773</v>
      </c>
      <c r="G519" s="6">
        <v>20708140</v>
      </c>
      <c r="H519" s="7" t="e">
        <f>VLOOKUP(D519,VINCOMHCM!$C$1:$C$94,1,0)</f>
        <v>#N/A</v>
      </c>
      <c r="I519" s="7" t="e">
        <f>VLOOKUP(D519,VINCOMHANOI!$C$3:$C$348,1,0)</f>
        <v>#N/A</v>
      </c>
      <c r="J519" s="7" t="e">
        <f>VLOOKUP(D519,VINCOMKHAC!$D$2:$D$439,1,0)</f>
        <v>#N/A</v>
      </c>
      <c r="K519" s="7"/>
      <c r="L519" s="6">
        <v>0</v>
      </c>
      <c r="M519" s="6">
        <v>0</v>
      </c>
      <c r="N519" s="6">
        <v>20708140</v>
      </c>
    </row>
    <row r="520" spans="1:14" outlineLevel="1" x14ac:dyDescent="0.25">
      <c r="B520" s="9">
        <v>44386</v>
      </c>
      <c r="C520" s="10" t="s">
        <v>1538</v>
      </c>
      <c r="D520" s="10" t="s">
        <v>2094</v>
      </c>
      <c r="E520" s="10" t="s">
        <v>1308</v>
      </c>
      <c r="F520" s="9">
        <v>44446</v>
      </c>
      <c r="G520" s="7">
        <v>2498595</v>
      </c>
      <c r="H520" s="7" t="e">
        <f>VLOOKUP(D520,VINCOMHCM!$C$1:$C$94,1,0)</f>
        <v>#N/A</v>
      </c>
      <c r="I520" s="7" t="e">
        <f>VLOOKUP(D520,VINCOMHANOI!$C$3:$C$348,1,0)</f>
        <v>#N/A</v>
      </c>
      <c r="J520" s="7" t="e">
        <f>VLOOKUP(D520,VINCOMKHAC!$D$2:$D$439,1,0)</f>
        <v>#N/A</v>
      </c>
      <c r="K520" s="7"/>
      <c r="L520" s="7">
        <v>0</v>
      </c>
      <c r="M520" s="7">
        <v>0</v>
      </c>
      <c r="N520" s="7">
        <v>2498595</v>
      </c>
    </row>
    <row r="521" spans="1:14" outlineLevel="1" x14ac:dyDescent="0.25">
      <c r="B521" s="9">
        <v>44386</v>
      </c>
      <c r="C521" s="10" t="s">
        <v>2552</v>
      </c>
      <c r="D521" s="10" t="s">
        <v>135</v>
      </c>
      <c r="E521" s="10" t="s">
        <v>499</v>
      </c>
      <c r="F521" s="9">
        <v>44446</v>
      </c>
      <c r="G521" s="7">
        <v>9299609</v>
      </c>
      <c r="H521" s="7" t="e">
        <f>VLOOKUP(D521,VINCOMHCM!$C$1:$C$94,1,0)</f>
        <v>#N/A</v>
      </c>
      <c r="I521" s="7" t="e">
        <f>VLOOKUP(D521,VINCOMHANOI!$C$3:$C$348,1,0)</f>
        <v>#N/A</v>
      </c>
      <c r="J521" s="7" t="e">
        <f>VLOOKUP(D521,VINCOMKHAC!$D$2:$D$439,1,0)</f>
        <v>#N/A</v>
      </c>
      <c r="K521" s="7"/>
      <c r="L521" s="7">
        <v>0</v>
      </c>
      <c r="M521" s="7">
        <v>0</v>
      </c>
      <c r="N521" s="7">
        <v>9299609</v>
      </c>
    </row>
    <row r="522" spans="1:14" outlineLevel="1" x14ac:dyDescent="0.25">
      <c r="B522" s="9">
        <v>44403</v>
      </c>
      <c r="C522" s="10" t="s">
        <v>2666</v>
      </c>
      <c r="D522" s="10" t="s">
        <v>84</v>
      </c>
      <c r="E522" s="10" t="s">
        <v>1483</v>
      </c>
      <c r="F522" s="9">
        <v>44463</v>
      </c>
      <c r="G522" s="7">
        <v>8909936</v>
      </c>
      <c r="H522" s="7" t="e">
        <f>VLOOKUP(D522,VINCOMHCM!$C$1:$C$94,1,0)</f>
        <v>#N/A</v>
      </c>
      <c r="I522" s="7" t="e">
        <f>VLOOKUP(D522,VINCOMHANOI!$C$3:$C$348,1,0)</f>
        <v>#N/A</v>
      </c>
      <c r="J522" s="7" t="str">
        <f>VLOOKUP(D522,VINCOMKHAC!$D$2:$D$439,1,0)</f>
        <v>0006043</v>
      </c>
      <c r="K522" s="7">
        <f>IF(J522&lt;&gt;0,N522,0)</f>
        <v>8909936</v>
      </c>
      <c r="L522" s="7">
        <v>0</v>
      </c>
      <c r="M522" s="7">
        <v>0</v>
      </c>
      <c r="N522" s="7">
        <v>8909936</v>
      </c>
    </row>
    <row r="523" spans="1:14" x14ac:dyDescent="0.25">
      <c r="A523" s="2" t="s">
        <v>449</v>
      </c>
      <c r="G523" s="6">
        <v>91201008</v>
      </c>
      <c r="H523" s="7" t="e">
        <f>VLOOKUP(D523,VINCOMHCM!$C$1:$C$94,1,0)</f>
        <v>#N/A</v>
      </c>
      <c r="I523" s="7" t="e">
        <f>VLOOKUP(D523,VINCOMHANOI!$C$3:$C$348,1,0)</f>
        <v>#N/A</v>
      </c>
      <c r="J523" s="7" t="e">
        <f>VLOOKUP(D523,VINCOMKHAC!$D$2:$D$439,1,0)</f>
        <v>#N/A</v>
      </c>
      <c r="K523" s="7"/>
      <c r="L523" s="6">
        <v>0</v>
      </c>
      <c r="M523" s="6">
        <v>0</v>
      </c>
      <c r="N523" s="6">
        <v>91201008</v>
      </c>
    </row>
    <row r="524" spans="1:14" outlineLevel="1" x14ac:dyDescent="0.25">
      <c r="B524" s="9">
        <v>44386</v>
      </c>
      <c r="C524" s="10" t="s">
        <v>1353</v>
      </c>
      <c r="D524" s="10" t="s">
        <v>2276</v>
      </c>
      <c r="E524" s="10" t="s">
        <v>744</v>
      </c>
      <c r="F524" s="9">
        <v>44446</v>
      </c>
      <c r="G524" s="7">
        <v>2694087</v>
      </c>
      <c r="H524" s="7" t="e">
        <f>VLOOKUP(D524,VINCOMHCM!$C$1:$C$94,1,0)</f>
        <v>#N/A</v>
      </c>
      <c r="I524" s="7" t="e">
        <f>VLOOKUP(D524,VINCOMHANOI!$C$3:$C$348,1,0)</f>
        <v>#N/A</v>
      </c>
      <c r="J524" s="7" t="e">
        <f>VLOOKUP(D524,VINCOMKHAC!$D$2:$D$439,1,0)</f>
        <v>#N/A</v>
      </c>
      <c r="K524" s="7"/>
      <c r="L524" s="7">
        <v>0</v>
      </c>
      <c r="M524" s="7">
        <v>0</v>
      </c>
      <c r="N524" s="7">
        <v>2694087</v>
      </c>
    </row>
    <row r="525" spans="1:14" outlineLevel="1" x14ac:dyDescent="0.25">
      <c r="B525" s="9">
        <v>44386</v>
      </c>
      <c r="C525" s="10" t="s">
        <v>267</v>
      </c>
      <c r="D525" s="10" t="s">
        <v>1287</v>
      </c>
      <c r="E525" s="10" t="s">
        <v>918</v>
      </c>
      <c r="F525" s="9">
        <v>44446</v>
      </c>
      <c r="G525" s="7">
        <v>1418560</v>
      </c>
      <c r="H525" s="7" t="e">
        <f>VLOOKUP(D525,VINCOMHCM!$C$1:$C$94,1,0)</f>
        <v>#N/A</v>
      </c>
      <c r="I525" s="7" t="e">
        <f>VLOOKUP(D525,VINCOMHANOI!$C$3:$C$348,1,0)</f>
        <v>#N/A</v>
      </c>
      <c r="J525" s="7" t="e">
        <f>VLOOKUP(D525,VINCOMKHAC!$D$2:$D$439,1,0)</f>
        <v>#N/A</v>
      </c>
      <c r="K525" s="7"/>
      <c r="L525" s="7">
        <v>0</v>
      </c>
      <c r="M525" s="7">
        <v>0</v>
      </c>
      <c r="N525" s="7">
        <v>1418560</v>
      </c>
    </row>
    <row r="526" spans="1:14" outlineLevel="1" x14ac:dyDescent="0.25">
      <c r="B526" s="9">
        <v>44386</v>
      </c>
      <c r="C526" s="10" t="s">
        <v>1271</v>
      </c>
      <c r="D526" s="10" t="s">
        <v>980</v>
      </c>
      <c r="E526" s="10" t="s">
        <v>717</v>
      </c>
      <c r="F526" s="9">
        <v>44446</v>
      </c>
      <c r="G526" s="7">
        <v>2392319</v>
      </c>
      <c r="H526" s="7" t="e">
        <f>VLOOKUP(D526,VINCOMHCM!$C$1:$C$94,1,0)</f>
        <v>#N/A</v>
      </c>
      <c r="I526" s="7" t="e">
        <f>VLOOKUP(D526,VINCOMHANOI!$C$3:$C$348,1,0)</f>
        <v>#N/A</v>
      </c>
      <c r="J526" s="7" t="e">
        <f>VLOOKUP(D526,VINCOMKHAC!$D$2:$D$439,1,0)</f>
        <v>#N/A</v>
      </c>
      <c r="K526" s="7"/>
      <c r="L526" s="7">
        <v>0</v>
      </c>
      <c r="M526" s="7">
        <v>0</v>
      </c>
      <c r="N526" s="7">
        <v>2392319</v>
      </c>
    </row>
    <row r="527" spans="1:14" outlineLevel="1" x14ac:dyDescent="0.25">
      <c r="B527" s="9">
        <v>44386</v>
      </c>
      <c r="C527" s="10" t="s">
        <v>644</v>
      </c>
      <c r="D527" s="10" t="s">
        <v>2627</v>
      </c>
      <c r="E527" s="10" t="s">
        <v>345</v>
      </c>
      <c r="F527" s="9">
        <v>44446</v>
      </c>
      <c r="G527" s="7">
        <v>3214096</v>
      </c>
      <c r="H527" s="7" t="e">
        <f>VLOOKUP(D527,VINCOMHCM!$C$1:$C$94,1,0)</f>
        <v>#N/A</v>
      </c>
      <c r="I527" s="7" t="e">
        <f>VLOOKUP(D527,VINCOMHANOI!$C$3:$C$348,1,0)</f>
        <v>#N/A</v>
      </c>
      <c r="J527" s="7" t="e">
        <f>VLOOKUP(D527,VINCOMKHAC!$D$2:$D$439,1,0)</f>
        <v>#N/A</v>
      </c>
      <c r="K527" s="7"/>
      <c r="L527" s="7">
        <v>0</v>
      </c>
      <c r="M527" s="7">
        <v>0</v>
      </c>
      <c r="N527" s="7">
        <v>3214096</v>
      </c>
    </row>
    <row r="528" spans="1:14" outlineLevel="1" x14ac:dyDescent="0.25">
      <c r="B528" s="9">
        <v>44386</v>
      </c>
      <c r="C528" s="10" t="s">
        <v>404</v>
      </c>
      <c r="D528" s="10" t="s">
        <v>2668</v>
      </c>
      <c r="E528" s="10" t="s">
        <v>8</v>
      </c>
      <c r="F528" s="9">
        <v>44446</v>
      </c>
      <c r="G528" s="7">
        <v>2655664</v>
      </c>
      <c r="H528" s="7" t="e">
        <f>VLOOKUP(D528,VINCOMHCM!$C$1:$C$94,1,0)</f>
        <v>#N/A</v>
      </c>
      <c r="I528" s="7" t="e">
        <f>VLOOKUP(D528,VINCOMHANOI!$C$3:$C$348,1,0)</f>
        <v>#N/A</v>
      </c>
      <c r="J528" s="7" t="e">
        <f>VLOOKUP(D528,VINCOMKHAC!$D$2:$D$439,1,0)</f>
        <v>#N/A</v>
      </c>
      <c r="K528" s="7"/>
      <c r="L528" s="7">
        <v>0</v>
      </c>
      <c r="M528" s="7">
        <v>0</v>
      </c>
      <c r="N528" s="7">
        <v>2655664</v>
      </c>
    </row>
    <row r="529" spans="2:14" outlineLevel="1" x14ac:dyDescent="0.25">
      <c r="B529" s="9">
        <v>44386</v>
      </c>
      <c r="C529" s="10" t="s">
        <v>881</v>
      </c>
      <c r="D529" s="10" t="s">
        <v>2212</v>
      </c>
      <c r="E529" s="10" t="s">
        <v>2432</v>
      </c>
      <c r="F529" s="9">
        <v>44446</v>
      </c>
      <c r="G529" s="7">
        <v>2043668</v>
      </c>
      <c r="H529" s="7" t="e">
        <f>VLOOKUP(D529,VINCOMHCM!$C$1:$C$94,1,0)</f>
        <v>#N/A</v>
      </c>
      <c r="I529" s="7" t="e">
        <f>VLOOKUP(D529,VINCOMHANOI!$C$3:$C$348,1,0)</f>
        <v>#N/A</v>
      </c>
      <c r="J529" s="7" t="e">
        <f>VLOOKUP(D529,VINCOMKHAC!$D$2:$D$439,1,0)</f>
        <v>#N/A</v>
      </c>
      <c r="K529" s="7"/>
      <c r="L529" s="7">
        <v>0</v>
      </c>
      <c r="M529" s="7">
        <v>0</v>
      </c>
      <c r="N529" s="7">
        <v>2043668</v>
      </c>
    </row>
    <row r="530" spans="2:14" outlineLevel="1" x14ac:dyDescent="0.25">
      <c r="B530" s="9">
        <v>44386</v>
      </c>
      <c r="C530" s="10" t="s">
        <v>885</v>
      </c>
      <c r="D530" s="10" t="s">
        <v>843</v>
      </c>
      <c r="E530" s="10" t="s">
        <v>1605</v>
      </c>
      <c r="F530" s="9">
        <v>44446</v>
      </c>
      <c r="G530" s="7">
        <v>1198315</v>
      </c>
      <c r="H530" s="7" t="e">
        <f>VLOOKUP(D530,VINCOMHCM!$C$1:$C$94,1,0)</f>
        <v>#N/A</v>
      </c>
      <c r="I530" s="7" t="e">
        <f>VLOOKUP(D530,VINCOMHANOI!$C$3:$C$348,1,0)</f>
        <v>#N/A</v>
      </c>
      <c r="J530" s="7" t="e">
        <f>VLOOKUP(D530,VINCOMKHAC!$D$2:$D$439,1,0)</f>
        <v>#N/A</v>
      </c>
      <c r="K530" s="7"/>
      <c r="L530" s="7">
        <v>0</v>
      </c>
      <c r="M530" s="7">
        <v>0</v>
      </c>
      <c r="N530" s="7">
        <v>1198315</v>
      </c>
    </row>
    <row r="531" spans="2:14" outlineLevel="1" x14ac:dyDescent="0.25">
      <c r="B531" s="9">
        <v>44386</v>
      </c>
      <c r="C531" s="10" t="s">
        <v>165</v>
      </c>
      <c r="D531" s="10" t="s">
        <v>368</v>
      </c>
      <c r="E531" s="10" t="s">
        <v>1814</v>
      </c>
      <c r="F531" s="9">
        <v>44446</v>
      </c>
      <c r="G531" s="7">
        <v>1414468</v>
      </c>
      <c r="H531" s="7" t="e">
        <f>VLOOKUP(D531,VINCOMHCM!$C$1:$C$94,1,0)</f>
        <v>#N/A</v>
      </c>
      <c r="I531" s="7" t="e">
        <f>VLOOKUP(D531,VINCOMHANOI!$C$3:$C$348,1,0)</f>
        <v>#N/A</v>
      </c>
      <c r="J531" s="7" t="e">
        <f>VLOOKUP(D531,VINCOMKHAC!$D$2:$D$439,1,0)</f>
        <v>#N/A</v>
      </c>
      <c r="K531" s="7"/>
      <c r="L531" s="7">
        <v>0</v>
      </c>
      <c r="M531" s="7">
        <v>0</v>
      </c>
      <c r="N531" s="7">
        <v>1414468</v>
      </c>
    </row>
    <row r="532" spans="2:14" outlineLevel="1" x14ac:dyDescent="0.25">
      <c r="B532" s="9">
        <v>44386</v>
      </c>
      <c r="C532" s="10" t="s">
        <v>2419</v>
      </c>
      <c r="D532" s="10" t="s">
        <v>2511</v>
      </c>
      <c r="E532" s="10" t="s">
        <v>1098</v>
      </c>
      <c r="F532" s="9">
        <v>44446</v>
      </c>
      <c r="G532" s="7">
        <v>1931540</v>
      </c>
      <c r="H532" s="7" t="e">
        <f>VLOOKUP(D532,VINCOMHCM!$C$1:$C$94,1,0)</f>
        <v>#N/A</v>
      </c>
      <c r="I532" s="7" t="e">
        <f>VLOOKUP(D532,VINCOMHANOI!$C$3:$C$348,1,0)</f>
        <v>#N/A</v>
      </c>
      <c r="J532" s="7" t="e">
        <f>VLOOKUP(D532,VINCOMKHAC!$D$2:$D$439,1,0)</f>
        <v>#N/A</v>
      </c>
      <c r="K532" s="7"/>
      <c r="L532" s="7">
        <v>0</v>
      </c>
      <c r="M532" s="7">
        <v>0</v>
      </c>
      <c r="N532" s="7">
        <v>1931540</v>
      </c>
    </row>
    <row r="533" spans="2:14" outlineLevel="1" x14ac:dyDescent="0.25">
      <c r="B533" s="9">
        <v>44386</v>
      </c>
      <c r="C533" s="10" t="s">
        <v>1311</v>
      </c>
      <c r="D533" s="10" t="s">
        <v>1090</v>
      </c>
      <c r="E533" s="10" t="s">
        <v>2375</v>
      </c>
      <c r="F533" s="9">
        <v>44446</v>
      </c>
      <c r="G533" s="7">
        <v>2317876</v>
      </c>
      <c r="H533" s="7" t="e">
        <f>VLOOKUP(D533,VINCOMHCM!$C$1:$C$94,1,0)</f>
        <v>#N/A</v>
      </c>
      <c r="I533" s="7" t="e">
        <f>VLOOKUP(D533,VINCOMHANOI!$C$3:$C$348,1,0)</f>
        <v>#N/A</v>
      </c>
      <c r="J533" s="7" t="e">
        <f>VLOOKUP(D533,VINCOMKHAC!$D$2:$D$439,1,0)</f>
        <v>#N/A</v>
      </c>
      <c r="K533" s="7"/>
      <c r="L533" s="7">
        <v>0</v>
      </c>
      <c r="M533" s="7">
        <v>0</v>
      </c>
      <c r="N533" s="7">
        <v>2317876</v>
      </c>
    </row>
    <row r="534" spans="2:14" outlineLevel="1" x14ac:dyDescent="0.25">
      <c r="B534" s="9">
        <v>44386</v>
      </c>
      <c r="C534" s="10" t="s">
        <v>2443</v>
      </c>
      <c r="D534" s="10" t="s">
        <v>2381</v>
      </c>
      <c r="E534" s="10" t="s">
        <v>1268</v>
      </c>
      <c r="F534" s="9">
        <v>44446</v>
      </c>
      <c r="G534" s="7">
        <v>1122936</v>
      </c>
      <c r="H534" s="7" t="e">
        <f>VLOOKUP(D534,VINCOMHCM!$C$1:$C$94,1,0)</f>
        <v>#N/A</v>
      </c>
      <c r="I534" s="7" t="e">
        <f>VLOOKUP(D534,VINCOMHANOI!$C$3:$C$348,1,0)</f>
        <v>#N/A</v>
      </c>
      <c r="J534" s="7" t="e">
        <f>VLOOKUP(D534,VINCOMKHAC!$D$2:$D$439,1,0)</f>
        <v>#N/A</v>
      </c>
      <c r="K534" s="7"/>
      <c r="L534" s="7">
        <v>0</v>
      </c>
      <c r="M534" s="7">
        <v>0</v>
      </c>
      <c r="N534" s="7">
        <v>1122936</v>
      </c>
    </row>
    <row r="535" spans="2:14" outlineLevel="1" x14ac:dyDescent="0.25">
      <c r="B535" s="9">
        <v>44386</v>
      </c>
      <c r="C535" s="10" t="s">
        <v>121</v>
      </c>
      <c r="D535" s="10" t="s">
        <v>2521</v>
      </c>
      <c r="E535" s="10" t="s">
        <v>318</v>
      </c>
      <c r="F535" s="9">
        <v>44446</v>
      </c>
      <c r="G535" s="7">
        <v>2806607</v>
      </c>
      <c r="H535" s="7" t="e">
        <f>VLOOKUP(D535,VINCOMHCM!$C$1:$C$94,1,0)</f>
        <v>#N/A</v>
      </c>
      <c r="I535" s="7" t="e">
        <f>VLOOKUP(D535,VINCOMHANOI!$C$3:$C$348,1,0)</f>
        <v>#N/A</v>
      </c>
      <c r="J535" s="7" t="e">
        <f>VLOOKUP(D535,VINCOMKHAC!$D$2:$D$439,1,0)</f>
        <v>#N/A</v>
      </c>
      <c r="K535" s="7"/>
      <c r="L535" s="7">
        <v>0</v>
      </c>
      <c r="M535" s="7">
        <v>0</v>
      </c>
      <c r="N535" s="7">
        <v>2806607</v>
      </c>
    </row>
    <row r="536" spans="2:14" outlineLevel="1" x14ac:dyDescent="0.25">
      <c r="B536" s="9">
        <v>44386</v>
      </c>
      <c r="C536" s="10" t="s">
        <v>1082</v>
      </c>
      <c r="D536" s="10" t="s">
        <v>2370</v>
      </c>
      <c r="E536" s="10" t="s">
        <v>56</v>
      </c>
      <c r="F536" s="9">
        <v>44446</v>
      </c>
      <c r="G536" s="7">
        <v>5285253</v>
      </c>
      <c r="H536" s="7" t="e">
        <f>VLOOKUP(D536,VINCOMHCM!$C$1:$C$94,1,0)</f>
        <v>#N/A</v>
      </c>
      <c r="I536" s="7" t="e">
        <f>VLOOKUP(D536,VINCOMHANOI!$C$3:$C$348,1,0)</f>
        <v>#N/A</v>
      </c>
      <c r="J536" s="7" t="e">
        <f>VLOOKUP(D536,VINCOMKHAC!$D$2:$D$439,1,0)</f>
        <v>#N/A</v>
      </c>
      <c r="K536" s="7"/>
      <c r="L536" s="7">
        <v>0</v>
      </c>
      <c r="M536" s="7">
        <v>0</v>
      </c>
      <c r="N536" s="7">
        <v>5285253</v>
      </c>
    </row>
    <row r="537" spans="2:14" outlineLevel="1" x14ac:dyDescent="0.25">
      <c r="B537" s="9">
        <v>44386</v>
      </c>
      <c r="C537" s="10" t="s">
        <v>1753</v>
      </c>
      <c r="D537" s="10" t="s">
        <v>2671</v>
      </c>
      <c r="E537" s="10" t="s">
        <v>1378</v>
      </c>
      <c r="F537" s="9">
        <v>44446</v>
      </c>
      <c r="G537" s="7">
        <v>1310597</v>
      </c>
      <c r="H537" s="7" t="e">
        <f>VLOOKUP(D537,VINCOMHCM!$C$1:$C$94,1,0)</f>
        <v>#N/A</v>
      </c>
      <c r="I537" s="7" t="e">
        <f>VLOOKUP(D537,VINCOMHANOI!$C$3:$C$348,1,0)</f>
        <v>#N/A</v>
      </c>
      <c r="J537" s="7" t="e">
        <f>VLOOKUP(D537,VINCOMKHAC!$D$2:$D$439,1,0)</f>
        <v>#N/A</v>
      </c>
      <c r="K537" s="7"/>
      <c r="L537" s="7">
        <v>0</v>
      </c>
      <c r="M537" s="7">
        <v>0</v>
      </c>
      <c r="N537" s="7">
        <v>1310597</v>
      </c>
    </row>
    <row r="538" spans="2:14" outlineLevel="1" x14ac:dyDescent="0.25">
      <c r="B538" s="9">
        <v>44386</v>
      </c>
      <c r="C538" s="10" t="s">
        <v>1931</v>
      </c>
      <c r="D538" s="10" t="s">
        <v>877</v>
      </c>
      <c r="E538" s="10" t="s">
        <v>354</v>
      </c>
      <c r="F538" s="9">
        <v>44446</v>
      </c>
      <c r="G538" s="7">
        <v>1721894</v>
      </c>
      <c r="H538" s="7" t="e">
        <f>VLOOKUP(D538,VINCOMHCM!$C$1:$C$94,1,0)</f>
        <v>#N/A</v>
      </c>
      <c r="I538" s="7" t="e">
        <f>VLOOKUP(D538,VINCOMHANOI!$C$3:$C$348,1,0)</f>
        <v>#N/A</v>
      </c>
      <c r="J538" s="7" t="e">
        <f>VLOOKUP(D538,VINCOMKHAC!$D$2:$D$439,1,0)</f>
        <v>#N/A</v>
      </c>
      <c r="K538" s="7"/>
      <c r="L538" s="7">
        <v>0</v>
      </c>
      <c r="M538" s="7">
        <v>0</v>
      </c>
      <c r="N538" s="7">
        <v>1721894</v>
      </c>
    </row>
    <row r="539" spans="2:14" outlineLevel="1" x14ac:dyDescent="0.25">
      <c r="B539" s="9">
        <v>44386</v>
      </c>
      <c r="C539" s="10" t="s">
        <v>329</v>
      </c>
      <c r="D539" s="10" t="s">
        <v>393</v>
      </c>
      <c r="E539" s="10" t="s">
        <v>600</v>
      </c>
      <c r="F539" s="9">
        <v>44446</v>
      </c>
      <c r="G539" s="7">
        <v>1612993</v>
      </c>
      <c r="H539" s="7" t="e">
        <f>VLOOKUP(D539,VINCOMHCM!$C$1:$C$94,1,0)</f>
        <v>#N/A</v>
      </c>
      <c r="I539" s="7" t="e">
        <f>VLOOKUP(D539,VINCOMHANOI!$C$3:$C$348,1,0)</f>
        <v>#N/A</v>
      </c>
      <c r="J539" s="7" t="e">
        <f>VLOOKUP(D539,VINCOMKHAC!$D$2:$D$439,1,0)</f>
        <v>#N/A</v>
      </c>
      <c r="K539" s="7"/>
      <c r="L539" s="7">
        <v>0</v>
      </c>
      <c r="M539" s="7">
        <v>0</v>
      </c>
      <c r="N539" s="7">
        <v>1612993</v>
      </c>
    </row>
    <row r="540" spans="2:14" outlineLevel="1" x14ac:dyDescent="0.25">
      <c r="B540" s="9">
        <v>44386</v>
      </c>
      <c r="C540" s="10" t="s">
        <v>141</v>
      </c>
      <c r="D540" s="10" t="s">
        <v>1961</v>
      </c>
      <c r="E540" s="10" t="s">
        <v>1585</v>
      </c>
      <c r="F540" s="9">
        <v>44446</v>
      </c>
      <c r="G540" s="7">
        <v>1931716</v>
      </c>
      <c r="H540" s="7" t="e">
        <f>VLOOKUP(D540,VINCOMHCM!$C$1:$C$94,1,0)</f>
        <v>#N/A</v>
      </c>
      <c r="I540" s="7" t="e">
        <f>VLOOKUP(D540,VINCOMHANOI!$C$3:$C$348,1,0)</f>
        <v>#N/A</v>
      </c>
      <c r="J540" s="7" t="e">
        <f>VLOOKUP(D540,VINCOMKHAC!$D$2:$D$439,1,0)</f>
        <v>#N/A</v>
      </c>
      <c r="K540" s="7"/>
      <c r="L540" s="7">
        <v>0</v>
      </c>
      <c r="M540" s="7">
        <v>0</v>
      </c>
      <c r="N540" s="7">
        <v>1931716</v>
      </c>
    </row>
    <row r="541" spans="2:14" outlineLevel="1" x14ac:dyDescent="0.25">
      <c r="B541" s="9">
        <v>44386</v>
      </c>
      <c r="C541" s="10" t="s">
        <v>680</v>
      </c>
      <c r="D541" s="10" t="s">
        <v>1532</v>
      </c>
      <c r="E541" s="10" t="s">
        <v>2423</v>
      </c>
      <c r="F541" s="9">
        <v>44446</v>
      </c>
      <c r="G541" s="7">
        <v>2931544</v>
      </c>
      <c r="H541" s="7" t="e">
        <f>VLOOKUP(D541,VINCOMHCM!$C$1:$C$94,1,0)</f>
        <v>#N/A</v>
      </c>
      <c r="I541" s="7" t="e">
        <f>VLOOKUP(D541,VINCOMHANOI!$C$3:$C$348,1,0)</f>
        <v>#N/A</v>
      </c>
      <c r="J541" s="7" t="e">
        <f>VLOOKUP(D541,VINCOMKHAC!$D$2:$D$439,1,0)</f>
        <v>#N/A</v>
      </c>
      <c r="K541" s="7"/>
      <c r="L541" s="7">
        <v>0</v>
      </c>
      <c r="M541" s="7">
        <v>0</v>
      </c>
      <c r="N541" s="7">
        <v>2931544</v>
      </c>
    </row>
    <row r="542" spans="2:14" outlineLevel="1" x14ac:dyDescent="0.25">
      <c r="B542" s="9">
        <v>44386</v>
      </c>
      <c r="C542" s="10" t="s">
        <v>1325</v>
      </c>
      <c r="D542" s="10" t="s">
        <v>977</v>
      </c>
      <c r="E542" s="10" t="s">
        <v>136</v>
      </c>
      <c r="F542" s="9">
        <v>44446</v>
      </c>
      <c r="G542" s="7">
        <v>2037481</v>
      </c>
      <c r="H542" s="7" t="e">
        <f>VLOOKUP(D542,VINCOMHCM!$C$1:$C$94,1,0)</f>
        <v>#N/A</v>
      </c>
      <c r="I542" s="7" t="e">
        <f>VLOOKUP(D542,VINCOMHANOI!$C$3:$C$348,1,0)</f>
        <v>#N/A</v>
      </c>
      <c r="J542" s="7" t="e">
        <f>VLOOKUP(D542,VINCOMKHAC!$D$2:$D$439,1,0)</f>
        <v>#N/A</v>
      </c>
      <c r="K542" s="7"/>
      <c r="L542" s="7">
        <v>0</v>
      </c>
      <c r="M542" s="7">
        <v>0</v>
      </c>
      <c r="N542" s="7">
        <v>2037481</v>
      </c>
    </row>
    <row r="543" spans="2:14" outlineLevel="1" x14ac:dyDescent="0.25">
      <c r="B543" s="9">
        <v>44386</v>
      </c>
      <c r="C543" s="10" t="s">
        <v>1693</v>
      </c>
      <c r="D543" s="10" t="s">
        <v>2310</v>
      </c>
      <c r="E543" s="10" t="s">
        <v>125</v>
      </c>
      <c r="F543" s="9">
        <v>44446</v>
      </c>
      <c r="G543" s="7">
        <v>531564</v>
      </c>
      <c r="H543" s="7" t="e">
        <f>VLOOKUP(D543,VINCOMHCM!$C$1:$C$94,1,0)</f>
        <v>#N/A</v>
      </c>
      <c r="I543" s="7" t="e">
        <f>VLOOKUP(D543,VINCOMHANOI!$C$3:$C$348,1,0)</f>
        <v>#N/A</v>
      </c>
      <c r="J543" s="7" t="e">
        <f>VLOOKUP(D543,VINCOMKHAC!$D$2:$D$439,1,0)</f>
        <v>#N/A</v>
      </c>
      <c r="K543" s="7"/>
      <c r="L543" s="7">
        <v>0</v>
      </c>
      <c r="M543" s="7">
        <v>0</v>
      </c>
      <c r="N543" s="7">
        <v>531564</v>
      </c>
    </row>
    <row r="544" spans="2:14" outlineLevel="1" x14ac:dyDescent="0.25">
      <c r="B544" s="9">
        <v>44386</v>
      </c>
      <c r="C544" s="10" t="s">
        <v>1406</v>
      </c>
      <c r="D544" s="10" t="s">
        <v>149</v>
      </c>
      <c r="E544" s="10" t="s">
        <v>1292</v>
      </c>
      <c r="F544" s="9">
        <v>44446</v>
      </c>
      <c r="G544" s="7">
        <v>1594692</v>
      </c>
      <c r="H544" s="7" t="e">
        <f>VLOOKUP(D544,VINCOMHCM!$C$1:$C$94,1,0)</f>
        <v>#N/A</v>
      </c>
      <c r="I544" s="7" t="e">
        <f>VLOOKUP(D544,VINCOMHANOI!$C$3:$C$348,1,0)</f>
        <v>#N/A</v>
      </c>
      <c r="J544" s="7" t="e">
        <f>VLOOKUP(D544,VINCOMKHAC!$D$2:$D$439,1,0)</f>
        <v>#N/A</v>
      </c>
      <c r="K544" s="7"/>
      <c r="L544" s="7">
        <v>0</v>
      </c>
      <c r="M544" s="7">
        <v>0</v>
      </c>
      <c r="N544" s="7">
        <v>1594692</v>
      </c>
    </row>
    <row r="545" spans="1:14" outlineLevel="1" x14ac:dyDescent="0.25">
      <c r="B545" s="9">
        <v>44386</v>
      </c>
      <c r="C545" s="10" t="s">
        <v>1746</v>
      </c>
      <c r="D545" s="10" t="s">
        <v>1147</v>
      </c>
      <c r="E545" s="10" t="s">
        <v>567</v>
      </c>
      <c r="F545" s="9">
        <v>44446</v>
      </c>
      <c r="G545" s="7">
        <v>1063128</v>
      </c>
      <c r="H545" s="7" t="e">
        <f>VLOOKUP(D545,VINCOMHCM!$C$1:$C$94,1,0)</f>
        <v>#N/A</v>
      </c>
      <c r="I545" s="7" t="e">
        <f>VLOOKUP(D545,VINCOMHANOI!$C$3:$C$348,1,0)</f>
        <v>#N/A</v>
      </c>
      <c r="J545" s="7" t="e">
        <f>VLOOKUP(D545,VINCOMKHAC!$D$2:$D$439,1,0)</f>
        <v>#N/A</v>
      </c>
      <c r="K545" s="7"/>
      <c r="L545" s="7">
        <v>0</v>
      </c>
      <c r="M545" s="7">
        <v>0</v>
      </c>
      <c r="N545" s="7">
        <v>1063128</v>
      </c>
    </row>
    <row r="546" spans="1:14" outlineLevel="1" x14ac:dyDescent="0.25">
      <c r="B546" s="9">
        <v>44386</v>
      </c>
      <c r="C546" s="10" t="s">
        <v>2385</v>
      </c>
      <c r="D546" s="10" t="s">
        <v>1385</v>
      </c>
      <c r="E546" s="10" t="s">
        <v>306</v>
      </c>
      <c r="F546" s="9">
        <v>44446</v>
      </c>
      <c r="G546" s="7">
        <v>531564</v>
      </c>
      <c r="H546" s="7" t="e">
        <f>VLOOKUP(D546,VINCOMHCM!$C$1:$C$94,1,0)</f>
        <v>#N/A</v>
      </c>
      <c r="I546" s="7" t="e">
        <f>VLOOKUP(D546,VINCOMHANOI!$C$3:$C$348,1,0)</f>
        <v>#N/A</v>
      </c>
      <c r="J546" s="7" t="e">
        <f>VLOOKUP(D546,VINCOMKHAC!$D$2:$D$439,1,0)</f>
        <v>#N/A</v>
      </c>
      <c r="K546" s="7"/>
      <c r="L546" s="7">
        <v>0</v>
      </c>
      <c r="M546" s="7">
        <v>0</v>
      </c>
      <c r="N546" s="7">
        <v>531564</v>
      </c>
    </row>
    <row r="547" spans="1:14" outlineLevel="1" x14ac:dyDescent="0.25">
      <c r="B547" s="9">
        <v>44389</v>
      </c>
      <c r="C547" s="10" t="s">
        <v>1028</v>
      </c>
      <c r="D547" s="10" t="s">
        <v>1230</v>
      </c>
      <c r="E547" s="10" t="s">
        <v>1876</v>
      </c>
      <c r="F547" s="9">
        <v>44449</v>
      </c>
      <c r="G547" s="7">
        <v>3283533</v>
      </c>
      <c r="H547" s="7" t="e">
        <f>VLOOKUP(D547,VINCOMHCM!$C$1:$C$94,1,0)</f>
        <v>#N/A</v>
      </c>
      <c r="I547" s="7" t="e">
        <f>VLOOKUP(D547,VINCOMHANOI!$C$3:$C$348,1,0)</f>
        <v>#N/A</v>
      </c>
      <c r="J547" s="7" t="e">
        <f>VLOOKUP(D547,VINCOMKHAC!$D$2:$D$439,1,0)</f>
        <v>#N/A</v>
      </c>
      <c r="K547" s="7"/>
      <c r="L547" s="7">
        <v>0</v>
      </c>
      <c r="M547" s="7">
        <v>0</v>
      </c>
      <c r="N547" s="7">
        <v>3283533</v>
      </c>
    </row>
    <row r="548" spans="1:14" outlineLevel="1" x14ac:dyDescent="0.25">
      <c r="B548" s="9">
        <v>44404</v>
      </c>
      <c r="C548" s="10" t="s">
        <v>420</v>
      </c>
      <c r="D548" s="10" t="s">
        <v>255</v>
      </c>
      <c r="E548" s="10" t="s">
        <v>1609</v>
      </c>
      <c r="F548" s="9">
        <v>44464</v>
      </c>
      <c r="G548" s="7">
        <v>21962239</v>
      </c>
      <c r="H548" s="7" t="e">
        <f>VLOOKUP(D548,VINCOMHCM!$C$1:$C$94,1,0)</f>
        <v>#N/A</v>
      </c>
      <c r="I548" s="7" t="e">
        <f>VLOOKUP(D548,VINCOMHANOI!$C$3:$C$348,1,0)</f>
        <v>#N/A</v>
      </c>
      <c r="J548" s="7" t="str">
        <f>VLOOKUP(D548,VINCOMKHAC!$D$2:$D$439,1,0)</f>
        <v>0006074</v>
      </c>
      <c r="K548" s="7">
        <f>IF(J548&lt;&gt;0,N548,0)</f>
        <v>21962239</v>
      </c>
      <c r="L548" s="7">
        <v>0</v>
      </c>
      <c r="M548" s="7">
        <v>0</v>
      </c>
      <c r="N548" s="7">
        <v>21962239</v>
      </c>
    </row>
    <row r="549" spans="1:14" outlineLevel="1" x14ac:dyDescent="0.25">
      <c r="B549" s="9">
        <v>44404</v>
      </c>
      <c r="C549" s="10" t="s">
        <v>2447</v>
      </c>
      <c r="D549" s="10" t="s">
        <v>1863</v>
      </c>
      <c r="E549" s="10" t="s">
        <v>1609</v>
      </c>
      <c r="F549" s="9">
        <v>44464</v>
      </c>
      <c r="G549" s="7">
        <v>20192674</v>
      </c>
      <c r="H549" s="7" t="e">
        <f>VLOOKUP(D549,VINCOMHCM!$C$1:$C$94,1,0)</f>
        <v>#N/A</v>
      </c>
      <c r="I549" s="7" t="e">
        <f>VLOOKUP(D549,VINCOMHANOI!$C$3:$C$348,1,0)</f>
        <v>#N/A</v>
      </c>
      <c r="J549" s="7" t="str">
        <f>VLOOKUP(D549,VINCOMKHAC!$D$2:$D$439,1,0)</f>
        <v>0006075</v>
      </c>
      <c r="K549" s="7">
        <f>IF(J549&lt;&gt;0,N549,0)</f>
        <v>20192674</v>
      </c>
      <c r="L549" s="7">
        <v>0</v>
      </c>
      <c r="M549" s="7">
        <v>0</v>
      </c>
      <c r="N549" s="7">
        <v>20192674</v>
      </c>
    </row>
    <row r="550" spans="1:14" x14ac:dyDescent="0.25">
      <c r="A550" s="2" t="s">
        <v>487</v>
      </c>
      <c r="G550" s="6">
        <v>20898648</v>
      </c>
      <c r="H550" s="7" t="e">
        <f>VLOOKUP(D550,VINCOMHCM!$C$1:$C$94,1,0)</f>
        <v>#N/A</v>
      </c>
      <c r="I550" s="7" t="e">
        <f>VLOOKUP(D550,VINCOMHANOI!$C$3:$C$348,1,0)</f>
        <v>#N/A</v>
      </c>
      <c r="J550" s="7" t="e">
        <f>VLOOKUP(D550,VINCOMKHAC!$D$2:$D$439,1,0)</f>
        <v>#N/A</v>
      </c>
      <c r="K550" s="7"/>
      <c r="L550" s="6">
        <v>0</v>
      </c>
      <c r="M550" s="6">
        <v>0</v>
      </c>
      <c r="N550" s="6">
        <v>20898648</v>
      </c>
    </row>
    <row r="551" spans="1:14" outlineLevel="1" x14ac:dyDescent="0.25">
      <c r="B551" s="9">
        <v>44378</v>
      </c>
      <c r="C551" s="10" t="s">
        <v>1420</v>
      </c>
      <c r="D551" s="10" t="s">
        <v>1951</v>
      </c>
      <c r="E551" s="10" t="s">
        <v>2053</v>
      </c>
      <c r="F551" s="9">
        <v>44438</v>
      </c>
      <c r="G551" s="7">
        <v>2116010</v>
      </c>
      <c r="H551" s="7" t="e">
        <f>VLOOKUP(D551,VINCOMHCM!$C$1:$C$94,1,0)</f>
        <v>#N/A</v>
      </c>
      <c r="I551" s="7" t="e">
        <f>VLOOKUP(D551,VINCOMHANOI!$C$3:$C$348,1,0)</f>
        <v>#N/A</v>
      </c>
      <c r="J551" s="7" t="e">
        <f>VLOOKUP(D551,VINCOMKHAC!$D$2:$D$439,1,0)</f>
        <v>#N/A</v>
      </c>
      <c r="K551" s="7"/>
      <c r="L551" s="7">
        <v>0</v>
      </c>
      <c r="M551" s="7">
        <v>0</v>
      </c>
      <c r="N551" s="7">
        <v>2116010</v>
      </c>
    </row>
    <row r="552" spans="1:14" outlineLevel="1" x14ac:dyDescent="0.25">
      <c r="B552" s="9">
        <v>44378</v>
      </c>
      <c r="C552" s="10" t="s">
        <v>1988</v>
      </c>
      <c r="D552" s="10" t="s">
        <v>1208</v>
      </c>
      <c r="E552" s="10" t="s">
        <v>119</v>
      </c>
      <c r="F552" s="9">
        <v>44438</v>
      </c>
      <c r="G552" s="7">
        <v>2656819</v>
      </c>
      <c r="H552" s="7" t="e">
        <f>VLOOKUP(D552,VINCOMHCM!$C$1:$C$94,1,0)</f>
        <v>#N/A</v>
      </c>
      <c r="I552" s="7" t="e">
        <f>VLOOKUP(D552,VINCOMHANOI!$C$3:$C$348,1,0)</f>
        <v>#N/A</v>
      </c>
      <c r="J552" s="7" t="e">
        <f>VLOOKUP(D552,VINCOMKHAC!$D$2:$D$439,1,0)</f>
        <v>#N/A</v>
      </c>
      <c r="K552" s="7"/>
      <c r="L552" s="7">
        <v>0</v>
      </c>
      <c r="M552" s="7">
        <v>0</v>
      </c>
      <c r="N552" s="7">
        <v>2656819</v>
      </c>
    </row>
    <row r="553" spans="1:14" outlineLevel="1" x14ac:dyDescent="0.25">
      <c r="B553" s="9">
        <v>44379</v>
      </c>
      <c r="C553" s="10" t="s">
        <v>711</v>
      </c>
      <c r="D553" s="10" t="s">
        <v>336</v>
      </c>
      <c r="E553" s="10" t="s">
        <v>1373</v>
      </c>
      <c r="F553" s="9">
        <v>44439</v>
      </c>
      <c r="G553" s="7">
        <v>1101749</v>
      </c>
      <c r="H553" s="7" t="e">
        <f>VLOOKUP(D553,VINCOMHCM!$C$1:$C$94,1,0)</f>
        <v>#N/A</v>
      </c>
      <c r="I553" s="7" t="e">
        <f>VLOOKUP(D553,VINCOMHANOI!$C$3:$C$348,1,0)</f>
        <v>#N/A</v>
      </c>
      <c r="J553" s="7" t="e">
        <f>VLOOKUP(D553,VINCOMKHAC!$D$2:$D$439,1,0)</f>
        <v>#N/A</v>
      </c>
      <c r="K553" s="7"/>
      <c r="L553" s="7">
        <v>0</v>
      </c>
      <c r="M553" s="7">
        <v>0</v>
      </c>
      <c r="N553" s="7">
        <v>1101749</v>
      </c>
    </row>
    <row r="554" spans="1:14" outlineLevel="1" x14ac:dyDescent="0.25">
      <c r="B554" s="9">
        <v>44379</v>
      </c>
      <c r="C554" s="10" t="s">
        <v>302</v>
      </c>
      <c r="D554" s="10" t="s">
        <v>2577</v>
      </c>
      <c r="E554" s="10" t="s">
        <v>1975</v>
      </c>
      <c r="F554" s="9">
        <v>44439</v>
      </c>
      <c r="G554" s="7">
        <v>2033226</v>
      </c>
      <c r="H554" s="7" t="e">
        <f>VLOOKUP(D554,VINCOMHCM!$C$1:$C$94,1,0)</f>
        <v>#N/A</v>
      </c>
      <c r="I554" s="7" t="e">
        <f>VLOOKUP(D554,VINCOMHANOI!$C$3:$C$348,1,0)</f>
        <v>#N/A</v>
      </c>
      <c r="J554" s="7" t="e">
        <f>VLOOKUP(D554,VINCOMKHAC!$D$2:$D$439,1,0)</f>
        <v>#N/A</v>
      </c>
      <c r="K554" s="7"/>
      <c r="L554" s="7">
        <v>0</v>
      </c>
      <c r="M554" s="7">
        <v>0</v>
      </c>
      <c r="N554" s="7">
        <v>2033226</v>
      </c>
    </row>
    <row r="555" spans="1:14" outlineLevel="1" x14ac:dyDescent="0.25">
      <c r="B555" s="9">
        <v>44379</v>
      </c>
      <c r="C555" s="10" t="s">
        <v>1480</v>
      </c>
      <c r="D555" s="10" t="s">
        <v>279</v>
      </c>
      <c r="E555" s="10" t="s">
        <v>2611</v>
      </c>
      <c r="F555" s="9">
        <v>44439</v>
      </c>
      <c r="G555" s="7">
        <v>933042</v>
      </c>
      <c r="H555" s="7" t="e">
        <f>VLOOKUP(D555,VINCOMHCM!$C$1:$C$94,1,0)</f>
        <v>#N/A</v>
      </c>
      <c r="I555" s="7" t="e">
        <f>VLOOKUP(D555,VINCOMHANOI!$C$3:$C$348,1,0)</f>
        <v>#N/A</v>
      </c>
      <c r="J555" s="7" t="e">
        <f>VLOOKUP(D555,VINCOMKHAC!$D$2:$D$439,1,0)</f>
        <v>#N/A</v>
      </c>
      <c r="K555" s="7"/>
      <c r="L555" s="7">
        <v>0</v>
      </c>
      <c r="M555" s="7">
        <v>0</v>
      </c>
      <c r="N555" s="7">
        <v>933042</v>
      </c>
    </row>
    <row r="556" spans="1:14" outlineLevel="1" x14ac:dyDescent="0.25">
      <c r="B556" s="9">
        <v>44379</v>
      </c>
      <c r="C556" s="10" t="s">
        <v>2010</v>
      </c>
      <c r="D556" s="10" t="s">
        <v>1125</v>
      </c>
      <c r="E556" s="10" t="s">
        <v>326</v>
      </c>
      <c r="F556" s="9">
        <v>44439</v>
      </c>
      <c r="G556" s="7">
        <v>882520</v>
      </c>
      <c r="H556" s="7" t="e">
        <f>VLOOKUP(D556,VINCOMHCM!$C$1:$C$94,1,0)</f>
        <v>#N/A</v>
      </c>
      <c r="I556" s="7" t="e">
        <f>VLOOKUP(D556,VINCOMHANOI!$C$3:$C$348,1,0)</f>
        <v>#N/A</v>
      </c>
      <c r="J556" s="7" t="e">
        <f>VLOOKUP(D556,VINCOMKHAC!$D$2:$D$439,1,0)</f>
        <v>#N/A</v>
      </c>
      <c r="K556" s="7"/>
      <c r="L556" s="7">
        <v>0</v>
      </c>
      <c r="M556" s="7">
        <v>0</v>
      </c>
      <c r="N556" s="7">
        <v>882520</v>
      </c>
    </row>
    <row r="557" spans="1:14" outlineLevel="1" x14ac:dyDescent="0.25">
      <c r="B557" s="9">
        <v>44388</v>
      </c>
      <c r="C557" s="10" t="s">
        <v>947</v>
      </c>
      <c r="D557" s="10" t="s">
        <v>453</v>
      </c>
      <c r="E557" s="10" t="s">
        <v>983</v>
      </c>
      <c r="F557" s="9">
        <v>44448</v>
      </c>
      <c r="G557" s="7">
        <v>2462310</v>
      </c>
      <c r="H557" s="7" t="e">
        <f>VLOOKUP(D557,VINCOMHCM!$C$1:$C$94,1,0)</f>
        <v>#N/A</v>
      </c>
      <c r="I557" s="7" t="e">
        <f>VLOOKUP(D557,VINCOMHANOI!$C$3:$C$348,1,0)</f>
        <v>#N/A</v>
      </c>
      <c r="J557" s="7" t="e">
        <f>VLOOKUP(D557,VINCOMKHAC!$D$2:$D$439,1,0)</f>
        <v>#N/A</v>
      </c>
      <c r="K557" s="7"/>
      <c r="L557" s="7">
        <v>0</v>
      </c>
      <c r="M557" s="7">
        <v>0</v>
      </c>
      <c r="N557" s="7">
        <v>2462310</v>
      </c>
    </row>
    <row r="558" spans="1:14" outlineLevel="1" x14ac:dyDescent="0.25">
      <c r="B558" s="9">
        <v>44388</v>
      </c>
      <c r="C558" s="10" t="s">
        <v>1450</v>
      </c>
      <c r="D558" s="10" t="s">
        <v>48</v>
      </c>
      <c r="E558" s="10" t="s">
        <v>1139</v>
      </c>
      <c r="F558" s="9">
        <v>44448</v>
      </c>
      <c r="G558" s="7">
        <v>2383432</v>
      </c>
      <c r="H558" s="7" t="e">
        <f>VLOOKUP(D558,VINCOMHCM!$C$1:$C$94,1,0)</f>
        <v>#N/A</v>
      </c>
      <c r="I558" s="7" t="e">
        <f>VLOOKUP(D558,VINCOMHANOI!$C$3:$C$348,1,0)</f>
        <v>#N/A</v>
      </c>
      <c r="J558" s="7" t="e">
        <f>VLOOKUP(D558,VINCOMKHAC!$D$2:$D$439,1,0)</f>
        <v>#N/A</v>
      </c>
      <c r="K558" s="7"/>
      <c r="L558" s="7">
        <v>0</v>
      </c>
      <c r="M558" s="7">
        <v>0</v>
      </c>
      <c r="N558" s="7">
        <v>2383432</v>
      </c>
    </row>
    <row r="559" spans="1:14" outlineLevel="1" x14ac:dyDescent="0.25">
      <c r="B559" s="9">
        <v>44388</v>
      </c>
      <c r="C559" s="10" t="s">
        <v>1923</v>
      </c>
      <c r="D559" s="10" t="s">
        <v>2502</v>
      </c>
      <c r="E559" s="10" t="s">
        <v>814</v>
      </c>
      <c r="F559" s="9">
        <v>44448</v>
      </c>
      <c r="G559" s="7">
        <v>1339105</v>
      </c>
      <c r="H559" s="7" t="e">
        <f>VLOOKUP(D559,VINCOMHCM!$C$1:$C$94,1,0)</f>
        <v>#N/A</v>
      </c>
      <c r="I559" s="7" t="e">
        <f>VLOOKUP(D559,VINCOMHANOI!$C$3:$C$348,1,0)</f>
        <v>#N/A</v>
      </c>
      <c r="J559" s="7" t="e">
        <f>VLOOKUP(D559,VINCOMKHAC!$D$2:$D$439,1,0)</f>
        <v>#N/A</v>
      </c>
      <c r="K559" s="7"/>
      <c r="L559" s="7">
        <v>0</v>
      </c>
      <c r="M559" s="7">
        <v>0</v>
      </c>
      <c r="N559" s="7">
        <v>1339105</v>
      </c>
    </row>
    <row r="560" spans="1:14" outlineLevel="1" x14ac:dyDescent="0.25">
      <c r="B560" s="9">
        <v>44388</v>
      </c>
      <c r="C560" s="10" t="s">
        <v>502</v>
      </c>
      <c r="D560" s="10" t="s">
        <v>2535</v>
      </c>
      <c r="E560" s="10" t="s">
        <v>2362</v>
      </c>
      <c r="F560" s="9">
        <v>44448</v>
      </c>
      <c r="G560" s="7">
        <v>709643</v>
      </c>
      <c r="H560" s="7" t="e">
        <f>VLOOKUP(D560,VINCOMHCM!$C$1:$C$94,1,0)</f>
        <v>#N/A</v>
      </c>
      <c r="I560" s="7" t="e">
        <f>VLOOKUP(D560,VINCOMHANOI!$C$3:$C$348,1,0)</f>
        <v>#N/A</v>
      </c>
      <c r="J560" s="7" t="e">
        <f>VLOOKUP(D560,VINCOMKHAC!$D$2:$D$439,1,0)</f>
        <v>#N/A</v>
      </c>
      <c r="K560" s="7"/>
      <c r="L560" s="7">
        <v>0</v>
      </c>
      <c r="M560" s="7">
        <v>0</v>
      </c>
      <c r="N560" s="7">
        <v>709643</v>
      </c>
    </row>
    <row r="561" spans="1:14" outlineLevel="1" x14ac:dyDescent="0.25">
      <c r="B561" s="9">
        <v>44389</v>
      </c>
      <c r="C561" s="10" t="s">
        <v>718</v>
      </c>
      <c r="D561" s="10" t="s">
        <v>1968</v>
      </c>
      <c r="E561" s="10" t="s">
        <v>334</v>
      </c>
      <c r="F561" s="9">
        <v>44449</v>
      </c>
      <c r="G561" s="7">
        <v>1584149</v>
      </c>
      <c r="H561" s="7" t="e">
        <f>VLOOKUP(D561,VINCOMHCM!$C$1:$C$94,1,0)</f>
        <v>#N/A</v>
      </c>
      <c r="I561" s="7" t="e">
        <f>VLOOKUP(D561,VINCOMHANOI!$C$3:$C$348,1,0)</f>
        <v>#N/A</v>
      </c>
      <c r="J561" s="7" t="e">
        <f>VLOOKUP(D561,VINCOMKHAC!$D$2:$D$439,1,0)</f>
        <v>#N/A</v>
      </c>
      <c r="K561" s="7"/>
      <c r="L561" s="7">
        <v>0</v>
      </c>
      <c r="M561" s="7">
        <v>0</v>
      </c>
      <c r="N561" s="7">
        <v>1584149</v>
      </c>
    </row>
    <row r="562" spans="1:14" outlineLevel="1" x14ac:dyDescent="0.25">
      <c r="B562" s="9">
        <v>44396</v>
      </c>
      <c r="C562" s="10" t="s">
        <v>156</v>
      </c>
      <c r="D562" s="10" t="s">
        <v>1631</v>
      </c>
      <c r="E562" s="10" t="s">
        <v>661</v>
      </c>
      <c r="F562" s="9">
        <v>44456</v>
      </c>
      <c r="G562" s="7">
        <v>1152952</v>
      </c>
      <c r="H562" s="7" t="e">
        <f>VLOOKUP(D562,VINCOMHCM!$C$1:$C$94,1,0)</f>
        <v>#N/A</v>
      </c>
      <c r="I562" s="7" t="e">
        <f>VLOOKUP(D562,VINCOMHANOI!$C$3:$C$348,1,0)</f>
        <v>#N/A</v>
      </c>
      <c r="J562" s="7" t="str">
        <f>VLOOKUP(D562,VINCOMKHAC!$D$2:$D$439,1,0)</f>
        <v>0005703</v>
      </c>
      <c r="K562" s="7">
        <f>IF(J562&lt;&gt;0,N562,0)</f>
        <v>1152952</v>
      </c>
      <c r="L562" s="7">
        <v>0</v>
      </c>
      <c r="M562" s="7">
        <v>0</v>
      </c>
      <c r="N562" s="7">
        <v>1152952</v>
      </c>
    </row>
    <row r="563" spans="1:14" outlineLevel="1" x14ac:dyDescent="0.25">
      <c r="B563" s="9">
        <v>44396</v>
      </c>
      <c r="C563" s="10" t="s">
        <v>9</v>
      </c>
      <c r="D563" s="10" t="s">
        <v>2056</v>
      </c>
      <c r="E563" s="10" t="s">
        <v>1067</v>
      </c>
      <c r="F563" s="9">
        <v>44456</v>
      </c>
      <c r="G563" s="7">
        <v>1543691</v>
      </c>
      <c r="H563" s="7" t="e">
        <f>VLOOKUP(D563,VINCOMHCM!$C$1:$C$94,1,0)</f>
        <v>#N/A</v>
      </c>
      <c r="I563" s="7" t="e">
        <f>VLOOKUP(D563,VINCOMHANOI!$C$3:$C$348,1,0)</f>
        <v>#N/A</v>
      </c>
      <c r="J563" s="7" t="str">
        <f>VLOOKUP(D563,VINCOMKHAC!$D$2:$D$439,1,0)</f>
        <v>0005721</v>
      </c>
      <c r="K563" s="7">
        <f>IF(J563&lt;&gt;0,N563,0)</f>
        <v>1543691</v>
      </c>
      <c r="L563" s="7">
        <v>0</v>
      </c>
      <c r="M563" s="7">
        <v>0</v>
      </c>
      <c r="N563" s="7">
        <v>1543691</v>
      </c>
    </row>
    <row r="564" spans="1:14" x14ac:dyDescent="0.25">
      <c r="A564" s="2" t="s">
        <v>889</v>
      </c>
      <c r="G564" s="6">
        <v>4059116</v>
      </c>
      <c r="H564" s="7" t="e">
        <f>VLOOKUP(D564,VINCOMHCM!$C$1:$C$94,1,0)</f>
        <v>#N/A</v>
      </c>
      <c r="I564" s="7" t="e">
        <f>VLOOKUP(D564,VINCOMHANOI!$C$3:$C$348,1,0)</f>
        <v>#N/A</v>
      </c>
      <c r="J564" s="7" t="e">
        <f>VLOOKUP(D564,VINCOMKHAC!$D$2:$D$439,1,0)</f>
        <v>#N/A</v>
      </c>
      <c r="K564" s="7"/>
      <c r="L564" s="6">
        <v>0</v>
      </c>
      <c r="M564" s="6">
        <v>0</v>
      </c>
      <c r="N564" s="6">
        <v>4059116</v>
      </c>
    </row>
    <row r="565" spans="1:14" outlineLevel="1" x14ac:dyDescent="0.25">
      <c r="B565" s="9">
        <v>44405</v>
      </c>
      <c r="C565" s="10" t="s">
        <v>815</v>
      </c>
      <c r="D565" s="10" t="s">
        <v>1689</v>
      </c>
      <c r="E565" s="10" t="s">
        <v>1482</v>
      </c>
      <c r="F565" s="9">
        <v>44465</v>
      </c>
      <c r="G565" s="7">
        <v>4059116</v>
      </c>
      <c r="H565" s="7" t="e">
        <f>VLOOKUP(D565,VINCOMHCM!$C$1:$C$94,1,0)</f>
        <v>#N/A</v>
      </c>
      <c r="I565" s="7" t="e">
        <f>VLOOKUP(D565,VINCOMHANOI!$C$3:$C$348,1,0)</f>
        <v>#N/A</v>
      </c>
      <c r="J565" s="7" t="str">
        <f>VLOOKUP(D565,VINCOMKHAC!$D$2:$D$439,1,0)</f>
        <v>0006114</v>
      </c>
      <c r="K565" s="7">
        <f>IF(J565&lt;&gt;0,N565,0)</f>
        <v>4059116</v>
      </c>
      <c r="L565" s="7">
        <v>0</v>
      </c>
      <c r="M565" s="7">
        <v>0</v>
      </c>
      <c r="N565" s="7">
        <v>4059116</v>
      </c>
    </row>
    <row r="566" spans="1:14" x14ac:dyDescent="0.25">
      <c r="A566" s="2" t="s">
        <v>2363</v>
      </c>
      <c r="G566" s="6">
        <v>52692491</v>
      </c>
      <c r="H566" s="7" t="e">
        <f>VLOOKUP(D566,VINCOMHCM!$C$1:$C$94,1,0)</f>
        <v>#N/A</v>
      </c>
      <c r="I566" s="7" t="e">
        <f>VLOOKUP(D566,VINCOMHANOI!$C$3:$C$348,1,0)</f>
        <v>#N/A</v>
      </c>
      <c r="J566" s="7" t="e">
        <f>VLOOKUP(D566,VINCOMKHAC!$D$2:$D$439,1,0)</f>
        <v>#N/A</v>
      </c>
      <c r="K566" s="7"/>
      <c r="L566" s="6">
        <v>0</v>
      </c>
      <c r="M566" s="6">
        <v>0</v>
      </c>
      <c r="N566" s="6">
        <v>52692491</v>
      </c>
    </row>
    <row r="567" spans="1:14" outlineLevel="1" x14ac:dyDescent="0.25">
      <c r="B567" s="9">
        <v>44378</v>
      </c>
      <c r="C567" s="10" t="s">
        <v>1057</v>
      </c>
      <c r="D567" s="10" t="s">
        <v>2049</v>
      </c>
      <c r="E567" s="10" t="s">
        <v>1934</v>
      </c>
      <c r="F567" s="9">
        <v>44438</v>
      </c>
      <c r="G567" s="7">
        <v>565419</v>
      </c>
      <c r="H567" s="7" t="e">
        <f>VLOOKUP(D567,VINCOMHCM!$C$1:$C$94,1,0)</f>
        <v>#N/A</v>
      </c>
      <c r="I567" s="7" t="e">
        <f>VLOOKUP(D567,VINCOMHANOI!$C$3:$C$348,1,0)</f>
        <v>#N/A</v>
      </c>
      <c r="J567" s="7" t="e">
        <f>VLOOKUP(D567,VINCOMKHAC!$D$2:$D$439,1,0)</f>
        <v>#N/A</v>
      </c>
      <c r="K567" s="7"/>
      <c r="L567" s="7">
        <v>0</v>
      </c>
      <c r="M567" s="7">
        <v>0</v>
      </c>
      <c r="N567" s="7">
        <v>565419</v>
      </c>
    </row>
    <row r="568" spans="1:14" outlineLevel="1" x14ac:dyDescent="0.25">
      <c r="B568" s="9">
        <v>44378</v>
      </c>
      <c r="C568" s="10" t="s">
        <v>451</v>
      </c>
      <c r="D568" s="10" t="s">
        <v>1770</v>
      </c>
      <c r="E568" s="10" t="s">
        <v>1738</v>
      </c>
      <c r="F568" s="9">
        <v>44438</v>
      </c>
      <c r="G568" s="7">
        <v>766174</v>
      </c>
      <c r="H568" s="7" t="e">
        <f>VLOOKUP(D568,VINCOMHCM!$C$1:$C$94,1,0)</f>
        <v>#N/A</v>
      </c>
      <c r="I568" s="7" t="e">
        <f>VLOOKUP(D568,VINCOMHANOI!$C$3:$C$348,1,0)</f>
        <v>#N/A</v>
      </c>
      <c r="J568" s="7" t="e">
        <f>VLOOKUP(D568,VINCOMKHAC!$D$2:$D$439,1,0)</f>
        <v>#N/A</v>
      </c>
      <c r="K568" s="7"/>
      <c r="L568" s="7">
        <v>0</v>
      </c>
      <c r="M568" s="7">
        <v>0</v>
      </c>
      <c r="N568" s="7">
        <v>766174</v>
      </c>
    </row>
    <row r="569" spans="1:14" outlineLevel="1" x14ac:dyDescent="0.25">
      <c r="B569" s="9">
        <v>44378</v>
      </c>
      <c r="C569" s="10" t="s">
        <v>1476</v>
      </c>
      <c r="D569" s="10" t="s">
        <v>611</v>
      </c>
      <c r="E569" s="10" t="s">
        <v>335</v>
      </c>
      <c r="F569" s="9">
        <v>44438</v>
      </c>
      <c r="G569" s="7">
        <v>1015416</v>
      </c>
      <c r="H569" s="7" t="e">
        <f>VLOOKUP(D569,VINCOMHCM!$C$1:$C$94,1,0)</f>
        <v>#N/A</v>
      </c>
      <c r="I569" s="7" t="e">
        <f>VLOOKUP(D569,VINCOMHANOI!$C$3:$C$348,1,0)</f>
        <v>#N/A</v>
      </c>
      <c r="J569" s="7" t="e">
        <f>VLOOKUP(D569,VINCOMKHAC!$D$2:$D$439,1,0)</f>
        <v>#N/A</v>
      </c>
      <c r="K569" s="7"/>
      <c r="L569" s="7">
        <v>0</v>
      </c>
      <c r="M569" s="7">
        <v>0</v>
      </c>
      <c r="N569" s="7">
        <v>1015416</v>
      </c>
    </row>
    <row r="570" spans="1:14" outlineLevel="1" x14ac:dyDescent="0.25">
      <c r="B570" s="9">
        <v>44379</v>
      </c>
      <c r="C570" s="10" t="s">
        <v>1614</v>
      </c>
      <c r="D570" s="10" t="s">
        <v>632</v>
      </c>
      <c r="E570" s="10" t="s">
        <v>1948</v>
      </c>
      <c r="F570" s="9">
        <v>44439</v>
      </c>
      <c r="G570" s="7">
        <v>1420565</v>
      </c>
      <c r="H570" s="7" t="e">
        <f>VLOOKUP(D570,VINCOMHCM!$C$1:$C$94,1,0)</f>
        <v>#N/A</v>
      </c>
      <c r="I570" s="7" t="e">
        <f>VLOOKUP(D570,VINCOMHANOI!$C$3:$C$348,1,0)</f>
        <v>#N/A</v>
      </c>
      <c r="J570" s="7" t="e">
        <f>VLOOKUP(D570,VINCOMKHAC!$D$2:$D$439,1,0)</f>
        <v>#N/A</v>
      </c>
      <c r="K570" s="7"/>
      <c r="L570" s="7">
        <v>0</v>
      </c>
      <c r="M570" s="7">
        <v>0</v>
      </c>
      <c r="N570" s="7">
        <v>1420565</v>
      </c>
    </row>
    <row r="571" spans="1:14" outlineLevel="1" x14ac:dyDescent="0.25">
      <c r="B571" s="9">
        <v>44379</v>
      </c>
      <c r="C571" s="10" t="s">
        <v>2656</v>
      </c>
      <c r="D571" s="10" t="s">
        <v>126</v>
      </c>
      <c r="E571" s="10" t="s">
        <v>446</v>
      </c>
      <c r="F571" s="9">
        <v>44439</v>
      </c>
      <c r="G571" s="7">
        <v>948109</v>
      </c>
      <c r="H571" s="7" t="e">
        <f>VLOOKUP(D571,VINCOMHCM!$C$1:$C$94,1,0)</f>
        <v>#N/A</v>
      </c>
      <c r="I571" s="7" t="e">
        <f>VLOOKUP(D571,VINCOMHANOI!$C$3:$C$348,1,0)</f>
        <v>#N/A</v>
      </c>
      <c r="J571" s="7" t="e">
        <f>VLOOKUP(D571,VINCOMKHAC!$D$2:$D$439,1,0)</f>
        <v>#N/A</v>
      </c>
      <c r="K571" s="7"/>
      <c r="L571" s="7">
        <v>0</v>
      </c>
      <c r="M571" s="7">
        <v>0</v>
      </c>
      <c r="N571" s="7">
        <v>948109</v>
      </c>
    </row>
    <row r="572" spans="1:14" outlineLevel="1" x14ac:dyDescent="0.25">
      <c r="B572" s="9">
        <v>44379</v>
      </c>
      <c r="C572" s="10" t="s">
        <v>265</v>
      </c>
      <c r="D572" s="10" t="s">
        <v>621</v>
      </c>
      <c r="E572" s="10" t="s">
        <v>1362</v>
      </c>
      <c r="F572" s="9">
        <v>44439</v>
      </c>
      <c r="G572" s="7">
        <v>732983</v>
      </c>
      <c r="H572" s="7" t="e">
        <f>VLOOKUP(D572,VINCOMHCM!$C$1:$C$94,1,0)</f>
        <v>#N/A</v>
      </c>
      <c r="I572" s="7" t="e">
        <f>VLOOKUP(D572,VINCOMHANOI!$C$3:$C$348,1,0)</f>
        <v>#N/A</v>
      </c>
      <c r="J572" s="7" t="e">
        <f>VLOOKUP(D572,VINCOMKHAC!$D$2:$D$439,1,0)</f>
        <v>#N/A</v>
      </c>
      <c r="K572" s="7"/>
      <c r="L572" s="7">
        <v>0</v>
      </c>
      <c r="M572" s="7">
        <v>0</v>
      </c>
      <c r="N572" s="7">
        <v>732983</v>
      </c>
    </row>
    <row r="573" spans="1:14" outlineLevel="1" x14ac:dyDescent="0.25">
      <c r="B573" s="9">
        <v>44379</v>
      </c>
      <c r="C573" s="10" t="s">
        <v>1200</v>
      </c>
      <c r="D573" s="10" t="s">
        <v>1442</v>
      </c>
      <c r="E573" s="10" t="s">
        <v>327</v>
      </c>
      <c r="F573" s="9">
        <v>44439</v>
      </c>
      <c r="G573" s="7">
        <v>1121307</v>
      </c>
      <c r="H573" s="7" t="e">
        <f>VLOOKUP(D573,VINCOMHCM!$C$1:$C$94,1,0)</f>
        <v>#N/A</v>
      </c>
      <c r="I573" s="7" t="e">
        <f>VLOOKUP(D573,VINCOMHANOI!$C$3:$C$348,1,0)</f>
        <v>#N/A</v>
      </c>
      <c r="J573" s="7" t="e">
        <f>VLOOKUP(D573,VINCOMKHAC!$D$2:$D$439,1,0)</f>
        <v>#N/A</v>
      </c>
      <c r="K573" s="7"/>
      <c r="L573" s="7">
        <v>0</v>
      </c>
      <c r="M573" s="7">
        <v>0</v>
      </c>
      <c r="N573" s="7">
        <v>1121307</v>
      </c>
    </row>
    <row r="574" spans="1:14" outlineLevel="1" x14ac:dyDescent="0.25">
      <c r="B574" s="9">
        <v>44379</v>
      </c>
      <c r="C574" s="10" t="s">
        <v>234</v>
      </c>
      <c r="D574" s="10" t="s">
        <v>21</v>
      </c>
      <c r="E574" s="10" t="s">
        <v>66</v>
      </c>
      <c r="F574" s="9">
        <v>44439</v>
      </c>
      <c r="G574" s="7">
        <v>2433250</v>
      </c>
      <c r="H574" s="7" t="e">
        <f>VLOOKUP(D574,VINCOMHCM!$C$1:$C$94,1,0)</f>
        <v>#N/A</v>
      </c>
      <c r="I574" s="7" t="e">
        <f>VLOOKUP(D574,VINCOMHANOI!$C$3:$C$348,1,0)</f>
        <v>#N/A</v>
      </c>
      <c r="J574" s="7" t="e">
        <f>VLOOKUP(D574,VINCOMKHAC!$D$2:$D$439,1,0)</f>
        <v>#N/A</v>
      </c>
      <c r="K574" s="7"/>
      <c r="L574" s="7">
        <v>0</v>
      </c>
      <c r="M574" s="7">
        <v>0</v>
      </c>
      <c r="N574" s="7">
        <v>2433250</v>
      </c>
    </row>
    <row r="575" spans="1:14" outlineLevel="1" x14ac:dyDescent="0.25">
      <c r="B575" s="9">
        <v>44379</v>
      </c>
      <c r="C575" s="10" t="s">
        <v>99</v>
      </c>
      <c r="D575" s="10" t="s">
        <v>1115</v>
      </c>
      <c r="E575" s="10" t="s">
        <v>1570</v>
      </c>
      <c r="F575" s="9">
        <v>44439</v>
      </c>
      <c r="G575" s="7">
        <v>1259017</v>
      </c>
      <c r="H575" s="7" t="e">
        <f>VLOOKUP(D575,VINCOMHCM!$C$1:$C$94,1,0)</f>
        <v>#N/A</v>
      </c>
      <c r="I575" s="7" t="e">
        <f>VLOOKUP(D575,VINCOMHANOI!$C$3:$C$348,1,0)</f>
        <v>#N/A</v>
      </c>
      <c r="J575" s="7" t="e">
        <f>VLOOKUP(D575,VINCOMKHAC!$D$2:$D$439,1,0)</f>
        <v>#N/A</v>
      </c>
      <c r="K575" s="7"/>
      <c r="L575" s="7">
        <v>0</v>
      </c>
      <c r="M575" s="7">
        <v>0</v>
      </c>
      <c r="N575" s="7">
        <v>1259017</v>
      </c>
    </row>
    <row r="576" spans="1:14" outlineLevel="1" x14ac:dyDescent="0.25">
      <c r="B576" s="9">
        <v>44379</v>
      </c>
      <c r="C576" s="10" t="s">
        <v>882</v>
      </c>
      <c r="D576" s="10" t="s">
        <v>2612</v>
      </c>
      <c r="E576" s="10" t="s">
        <v>2265</v>
      </c>
      <c r="F576" s="9">
        <v>44439</v>
      </c>
      <c r="G576" s="7">
        <v>403871</v>
      </c>
      <c r="H576" s="7" t="e">
        <f>VLOOKUP(D576,VINCOMHCM!$C$1:$C$94,1,0)</f>
        <v>#N/A</v>
      </c>
      <c r="I576" s="7" t="e">
        <f>VLOOKUP(D576,VINCOMHANOI!$C$3:$C$348,1,0)</f>
        <v>#N/A</v>
      </c>
      <c r="J576" s="7" t="e">
        <f>VLOOKUP(D576,VINCOMKHAC!$D$2:$D$439,1,0)</f>
        <v>#N/A</v>
      </c>
      <c r="K576" s="7"/>
      <c r="L576" s="7">
        <v>0</v>
      </c>
      <c r="M576" s="7">
        <v>0</v>
      </c>
      <c r="N576" s="7">
        <v>403871</v>
      </c>
    </row>
    <row r="577" spans="2:14" outlineLevel="1" x14ac:dyDescent="0.25">
      <c r="B577" s="9">
        <v>44379</v>
      </c>
      <c r="C577" s="10" t="s">
        <v>1559</v>
      </c>
      <c r="D577" s="10" t="s">
        <v>2172</v>
      </c>
      <c r="E577" s="10" t="s">
        <v>428</v>
      </c>
      <c r="F577" s="9">
        <v>44439</v>
      </c>
      <c r="G577" s="7">
        <v>1803291</v>
      </c>
      <c r="H577" s="7" t="e">
        <f>VLOOKUP(D577,VINCOMHCM!$C$1:$C$94,1,0)</f>
        <v>#N/A</v>
      </c>
      <c r="I577" s="7" t="e">
        <f>VLOOKUP(D577,VINCOMHANOI!$C$3:$C$348,1,0)</f>
        <v>#N/A</v>
      </c>
      <c r="J577" s="7" t="e">
        <f>VLOOKUP(D577,VINCOMKHAC!$D$2:$D$439,1,0)</f>
        <v>#N/A</v>
      </c>
      <c r="K577" s="7"/>
      <c r="L577" s="7">
        <v>0</v>
      </c>
      <c r="M577" s="7">
        <v>0</v>
      </c>
      <c r="N577" s="7">
        <v>1803291</v>
      </c>
    </row>
    <row r="578" spans="2:14" outlineLevel="1" x14ac:dyDescent="0.25">
      <c r="B578" s="9">
        <v>44379</v>
      </c>
      <c r="C578" s="10" t="s">
        <v>500</v>
      </c>
      <c r="D578" s="10" t="s">
        <v>1787</v>
      </c>
      <c r="E578" s="10" t="s">
        <v>1909</v>
      </c>
      <c r="F578" s="9">
        <v>44439</v>
      </c>
      <c r="G578" s="7">
        <v>1155550</v>
      </c>
      <c r="H578" s="7" t="e">
        <f>VLOOKUP(D578,VINCOMHCM!$C$1:$C$94,1,0)</f>
        <v>#N/A</v>
      </c>
      <c r="I578" s="7" t="e">
        <f>VLOOKUP(D578,VINCOMHANOI!$C$3:$C$348,1,0)</f>
        <v>#N/A</v>
      </c>
      <c r="J578" s="7" t="e">
        <f>VLOOKUP(D578,VINCOMKHAC!$D$2:$D$439,1,0)</f>
        <v>#N/A</v>
      </c>
      <c r="K578" s="7"/>
      <c r="L578" s="7">
        <v>0</v>
      </c>
      <c r="M578" s="7">
        <v>0</v>
      </c>
      <c r="N578" s="7">
        <v>1155550</v>
      </c>
    </row>
    <row r="579" spans="2:14" outlineLevel="1" x14ac:dyDescent="0.25">
      <c r="B579" s="9">
        <v>44379</v>
      </c>
      <c r="C579" s="10" t="s">
        <v>2407</v>
      </c>
      <c r="D579" s="10" t="s">
        <v>1949</v>
      </c>
      <c r="E579" s="10" t="s">
        <v>1733</v>
      </c>
      <c r="F579" s="9">
        <v>44439</v>
      </c>
      <c r="G579" s="7">
        <v>845427</v>
      </c>
      <c r="H579" s="7" t="e">
        <f>VLOOKUP(D579,VINCOMHCM!$C$1:$C$94,1,0)</f>
        <v>#N/A</v>
      </c>
      <c r="I579" s="7" t="e">
        <f>VLOOKUP(D579,VINCOMHANOI!$C$3:$C$348,1,0)</f>
        <v>#N/A</v>
      </c>
      <c r="J579" s="7" t="e">
        <f>VLOOKUP(D579,VINCOMKHAC!$D$2:$D$439,1,0)</f>
        <v>#N/A</v>
      </c>
      <c r="K579" s="7"/>
      <c r="L579" s="7">
        <v>0</v>
      </c>
      <c r="M579" s="7">
        <v>0</v>
      </c>
      <c r="N579" s="7">
        <v>845427</v>
      </c>
    </row>
    <row r="580" spans="2:14" outlineLevel="1" x14ac:dyDescent="0.25">
      <c r="B580" s="9">
        <v>44388</v>
      </c>
      <c r="C580" s="10" t="s">
        <v>2538</v>
      </c>
      <c r="D580" s="10" t="s">
        <v>469</v>
      </c>
      <c r="E580" s="10" t="s">
        <v>174</v>
      </c>
      <c r="F580" s="9">
        <v>44448</v>
      </c>
      <c r="G580" s="7">
        <v>1418560</v>
      </c>
      <c r="H580" s="7" t="e">
        <f>VLOOKUP(D580,VINCOMHCM!$C$1:$C$94,1,0)</f>
        <v>#N/A</v>
      </c>
      <c r="I580" s="7" t="e">
        <f>VLOOKUP(D580,VINCOMHANOI!$C$3:$C$348,1,0)</f>
        <v>#N/A</v>
      </c>
      <c r="J580" s="7" t="e">
        <f>VLOOKUP(D580,VINCOMKHAC!$D$2:$D$439,1,0)</f>
        <v>#N/A</v>
      </c>
      <c r="K580" s="7"/>
      <c r="L580" s="7">
        <v>0</v>
      </c>
      <c r="M580" s="7">
        <v>0</v>
      </c>
      <c r="N580" s="7">
        <v>1418560</v>
      </c>
    </row>
    <row r="581" spans="2:14" outlineLevel="1" x14ac:dyDescent="0.25">
      <c r="B581" s="9">
        <v>44388</v>
      </c>
      <c r="C581" s="10" t="s">
        <v>645</v>
      </c>
      <c r="D581" s="10" t="s">
        <v>346</v>
      </c>
      <c r="E581" s="10" t="s">
        <v>347</v>
      </c>
      <c r="F581" s="9">
        <v>44448</v>
      </c>
      <c r="G581" s="7">
        <v>1774366</v>
      </c>
      <c r="H581" s="7" t="e">
        <f>VLOOKUP(D581,VINCOMHCM!$C$1:$C$94,1,0)</f>
        <v>#N/A</v>
      </c>
      <c r="I581" s="7" t="e">
        <f>VLOOKUP(D581,VINCOMHANOI!$C$3:$C$348,1,0)</f>
        <v>#N/A</v>
      </c>
      <c r="J581" s="7" t="e">
        <f>VLOOKUP(D581,VINCOMKHAC!$D$2:$D$439,1,0)</f>
        <v>#N/A</v>
      </c>
      <c r="K581" s="7"/>
      <c r="L581" s="7">
        <v>0</v>
      </c>
      <c r="M581" s="7">
        <v>0</v>
      </c>
      <c r="N581" s="7">
        <v>1774366</v>
      </c>
    </row>
    <row r="582" spans="2:14" outlineLevel="1" x14ac:dyDescent="0.25">
      <c r="B582" s="9">
        <v>44388</v>
      </c>
      <c r="C582" s="10" t="s">
        <v>2058</v>
      </c>
      <c r="D582" s="10" t="s">
        <v>705</v>
      </c>
      <c r="E582" s="10" t="s">
        <v>627</v>
      </c>
      <c r="F582" s="9">
        <v>44448</v>
      </c>
      <c r="G582" s="7">
        <v>1753532</v>
      </c>
      <c r="H582" s="7" t="e">
        <f>VLOOKUP(D582,VINCOMHCM!$C$1:$C$94,1,0)</f>
        <v>#N/A</v>
      </c>
      <c r="I582" s="7" t="e">
        <f>VLOOKUP(D582,VINCOMHANOI!$C$3:$C$348,1,0)</f>
        <v>#N/A</v>
      </c>
      <c r="J582" s="7" t="e">
        <f>VLOOKUP(D582,VINCOMKHAC!$D$2:$D$439,1,0)</f>
        <v>#N/A</v>
      </c>
      <c r="K582" s="7"/>
      <c r="L582" s="7">
        <v>0</v>
      </c>
      <c r="M582" s="7">
        <v>0</v>
      </c>
      <c r="N582" s="7">
        <v>1753532</v>
      </c>
    </row>
    <row r="583" spans="2:14" outlineLevel="1" x14ac:dyDescent="0.25">
      <c r="B583" s="9">
        <v>44388</v>
      </c>
      <c r="C583" s="10" t="s">
        <v>2168</v>
      </c>
      <c r="D583" s="10" t="s">
        <v>1069</v>
      </c>
      <c r="E583" s="10" t="s">
        <v>379</v>
      </c>
      <c r="F583" s="9">
        <v>44448</v>
      </c>
      <c r="G583" s="7">
        <v>3378348</v>
      </c>
      <c r="H583" s="7" t="e">
        <f>VLOOKUP(D583,VINCOMHCM!$C$1:$C$94,1,0)</f>
        <v>#N/A</v>
      </c>
      <c r="I583" s="7" t="e">
        <f>VLOOKUP(D583,VINCOMHANOI!$C$3:$C$348,1,0)</f>
        <v>#N/A</v>
      </c>
      <c r="J583" s="7" t="e">
        <f>VLOOKUP(D583,VINCOMKHAC!$D$2:$D$439,1,0)</f>
        <v>#N/A</v>
      </c>
      <c r="K583" s="7"/>
      <c r="L583" s="7">
        <v>0</v>
      </c>
      <c r="M583" s="7">
        <v>0</v>
      </c>
      <c r="N583" s="7">
        <v>3378348</v>
      </c>
    </row>
    <row r="584" spans="2:14" outlineLevel="1" x14ac:dyDescent="0.25">
      <c r="B584" s="9">
        <v>44388</v>
      </c>
      <c r="C584" s="10" t="s">
        <v>540</v>
      </c>
      <c r="D584" s="10" t="s">
        <v>985</v>
      </c>
      <c r="E584" s="10" t="s">
        <v>1070</v>
      </c>
      <c r="F584" s="9">
        <v>44448</v>
      </c>
      <c r="G584" s="7">
        <v>1064602</v>
      </c>
      <c r="H584" s="7" t="e">
        <f>VLOOKUP(D584,VINCOMHCM!$C$1:$C$94,1,0)</f>
        <v>#N/A</v>
      </c>
      <c r="I584" s="7" t="e">
        <f>VLOOKUP(D584,VINCOMHANOI!$C$3:$C$348,1,0)</f>
        <v>#N/A</v>
      </c>
      <c r="J584" s="7" t="e">
        <f>VLOOKUP(D584,VINCOMKHAC!$D$2:$D$439,1,0)</f>
        <v>#N/A</v>
      </c>
      <c r="K584" s="7"/>
      <c r="L584" s="7">
        <v>0</v>
      </c>
      <c r="M584" s="7">
        <v>0</v>
      </c>
      <c r="N584" s="7">
        <v>1064602</v>
      </c>
    </row>
    <row r="585" spans="2:14" outlineLevel="1" x14ac:dyDescent="0.25">
      <c r="B585" s="9">
        <v>44388</v>
      </c>
      <c r="C585" s="10" t="s">
        <v>1387</v>
      </c>
      <c r="D585" s="10" t="s">
        <v>429</v>
      </c>
      <c r="E585" s="10" t="s">
        <v>1100</v>
      </c>
      <c r="F585" s="9">
        <v>44448</v>
      </c>
      <c r="G585" s="7">
        <v>581774</v>
      </c>
      <c r="H585" s="7" t="e">
        <f>VLOOKUP(D585,VINCOMHCM!$C$1:$C$94,1,0)</f>
        <v>#N/A</v>
      </c>
      <c r="I585" s="7" t="e">
        <f>VLOOKUP(D585,VINCOMHANOI!$C$3:$C$348,1,0)</f>
        <v>#N/A</v>
      </c>
      <c r="J585" s="7" t="e">
        <f>VLOOKUP(D585,VINCOMKHAC!$D$2:$D$439,1,0)</f>
        <v>#N/A</v>
      </c>
      <c r="K585" s="7"/>
      <c r="L585" s="7">
        <v>0</v>
      </c>
      <c r="M585" s="7">
        <v>0</v>
      </c>
      <c r="N585" s="7">
        <v>581774</v>
      </c>
    </row>
    <row r="586" spans="2:14" outlineLevel="1" x14ac:dyDescent="0.25">
      <c r="B586" s="9">
        <v>44388</v>
      </c>
      <c r="C586" s="10" t="s">
        <v>788</v>
      </c>
      <c r="D586" s="10" t="s">
        <v>1993</v>
      </c>
      <c r="E586" s="10" t="s">
        <v>2430</v>
      </c>
      <c r="F586" s="9">
        <v>44448</v>
      </c>
      <c r="G586" s="7">
        <v>482829</v>
      </c>
      <c r="H586" s="7" t="e">
        <f>VLOOKUP(D586,VINCOMHCM!$C$1:$C$94,1,0)</f>
        <v>#N/A</v>
      </c>
      <c r="I586" s="7" t="e">
        <f>VLOOKUP(D586,VINCOMHANOI!$C$3:$C$348,1,0)</f>
        <v>#N/A</v>
      </c>
      <c r="J586" s="7" t="e">
        <f>VLOOKUP(D586,VINCOMKHAC!$D$2:$D$439,1,0)</f>
        <v>#N/A</v>
      </c>
      <c r="K586" s="7"/>
      <c r="L586" s="7">
        <v>0</v>
      </c>
      <c r="M586" s="7">
        <v>0</v>
      </c>
      <c r="N586" s="7">
        <v>482829</v>
      </c>
    </row>
    <row r="587" spans="2:14" outlineLevel="1" x14ac:dyDescent="0.25">
      <c r="B587" s="9">
        <v>44388</v>
      </c>
      <c r="C587" s="10" t="s">
        <v>2524</v>
      </c>
      <c r="D587" s="10" t="s">
        <v>1222</v>
      </c>
      <c r="E587" s="10" t="s">
        <v>2324</v>
      </c>
      <c r="F587" s="9">
        <v>44448</v>
      </c>
      <c r="G587" s="7">
        <v>1221638</v>
      </c>
      <c r="H587" s="7" t="e">
        <f>VLOOKUP(D587,VINCOMHCM!$C$1:$C$94,1,0)</f>
        <v>#N/A</v>
      </c>
      <c r="I587" s="7" t="e">
        <f>VLOOKUP(D587,VINCOMHANOI!$C$3:$C$348,1,0)</f>
        <v>#N/A</v>
      </c>
      <c r="J587" s="7" t="e">
        <f>VLOOKUP(D587,VINCOMKHAC!$D$2:$D$439,1,0)</f>
        <v>#N/A</v>
      </c>
      <c r="K587" s="7"/>
      <c r="L587" s="7">
        <v>0</v>
      </c>
      <c r="M587" s="7">
        <v>0</v>
      </c>
      <c r="N587" s="7">
        <v>1221638</v>
      </c>
    </row>
    <row r="588" spans="2:14" outlineLevel="1" x14ac:dyDescent="0.25">
      <c r="B588" s="9">
        <v>44388</v>
      </c>
      <c r="C588" s="10" t="s">
        <v>2177</v>
      </c>
      <c r="D588" s="10" t="s">
        <v>996</v>
      </c>
      <c r="E588" s="10" t="s">
        <v>2063</v>
      </c>
      <c r="F588" s="9">
        <v>44448</v>
      </c>
      <c r="G588" s="7">
        <v>1231874</v>
      </c>
      <c r="H588" s="7" t="e">
        <f>VLOOKUP(D588,VINCOMHCM!$C$1:$C$94,1,0)</f>
        <v>#N/A</v>
      </c>
      <c r="I588" s="7" t="e">
        <f>VLOOKUP(D588,VINCOMHANOI!$C$3:$C$348,1,0)</f>
        <v>#N/A</v>
      </c>
      <c r="J588" s="7" t="e">
        <f>VLOOKUP(D588,VINCOMKHAC!$D$2:$D$439,1,0)</f>
        <v>#N/A</v>
      </c>
      <c r="K588" s="7"/>
      <c r="L588" s="7">
        <v>0</v>
      </c>
      <c r="M588" s="7">
        <v>0</v>
      </c>
      <c r="N588" s="7">
        <v>1231874</v>
      </c>
    </row>
    <row r="589" spans="2:14" outlineLevel="1" x14ac:dyDescent="0.25">
      <c r="B589" s="9">
        <v>44388</v>
      </c>
      <c r="C589" s="10" t="s">
        <v>1658</v>
      </c>
      <c r="D589" s="10" t="s">
        <v>2547</v>
      </c>
      <c r="E589" s="10" t="s">
        <v>1054</v>
      </c>
      <c r="F589" s="9">
        <v>44448</v>
      </c>
      <c r="G589" s="7">
        <v>3675755</v>
      </c>
      <c r="H589" s="7" t="e">
        <f>VLOOKUP(D589,VINCOMHCM!$C$1:$C$94,1,0)</f>
        <v>#N/A</v>
      </c>
      <c r="I589" s="7" t="e">
        <f>VLOOKUP(D589,VINCOMHANOI!$C$3:$C$348,1,0)</f>
        <v>#N/A</v>
      </c>
      <c r="J589" s="7" t="e">
        <f>VLOOKUP(D589,VINCOMKHAC!$D$2:$D$439,1,0)</f>
        <v>#N/A</v>
      </c>
      <c r="K589" s="7"/>
      <c r="L589" s="7">
        <v>0</v>
      </c>
      <c r="M589" s="7">
        <v>0</v>
      </c>
      <c r="N589" s="7">
        <v>3675755</v>
      </c>
    </row>
    <row r="590" spans="2:14" outlineLevel="1" x14ac:dyDescent="0.25">
      <c r="B590" s="9">
        <v>44388</v>
      </c>
      <c r="C590" s="10" t="s">
        <v>109</v>
      </c>
      <c r="D590" s="10" t="s">
        <v>2541</v>
      </c>
      <c r="E590" s="10" t="s">
        <v>677</v>
      </c>
      <c r="F590" s="9">
        <v>44448</v>
      </c>
      <c r="G590" s="7">
        <v>1095464</v>
      </c>
      <c r="H590" s="7" t="e">
        <f>VLOOKUP(D590,VINCOMHCM!$C$1:$C$94,1,0)</f>
        <v>#N/A</v>
      </c>
      <c r="I590" s="7" t="e">
        <f>VLOOKUP(D590,VINCOMHANOI!$C$3:$C$348,1,0)</f>
        <v>#N/A</v>
      </c>
      <c r="J590" s="7" t="e">
        <f>VLOOKUP(D590,VINCOMKHAC!$D$2:$D$439,1,0)</f>
        <v>#N/A</v>
      </c>
      <c r="K590" s="7"/>
      <c r="L590" s="7">
        <v>0</v>
      </c>
      <c r="M590" s="7">
        <v>0</v>
      </c>
      <c r="N590" s="7">
        <v>1095464</v>
      </c>
    </row>
    <row r="591" spans="2:14" outlineLevel="1" x14ac:dyDescent="0.25">
      <c r="B591" s="9">
        <v>44388</v>
      </c>
      <c r="C591" s="10" t="s">
        <v>605</v>
      </c>
      <c r="D591" s="10" t="s">
        <v>82</v>
      </c>
      <c r="E591" s="10" t="s">
        <v>176</v>
      </c>
      <c r="F591" s="9">
        <v>44448</v>
      </c>
      <c r="G591" s="7">
        <v>752935</v>
      </c>
      <c r="H591" s="7" t="e">
        <f>VLOOKUP(D591,VINCOMHCM!$C$1:$C$94,1,0)</f>
        <v>#N/A</v>
      </c>
      <c r="I591" s="7" t="e">
        <f>VLOOKUP(D591,VINCOMHANOI!$C$3:$C$348,1,0)</f>
        <v>#N/A</v>
      </c>
      <c r="J591" s="7" t="e">
        <f>VLOOKUP(D591,VINCOMKHAC!$D$2:$D$439,1,0)</f>
        <v>#N/A</v>
      </c>
      <c r="K591" s="7"/>
      <c r="L591" s="7">
        <v>0</v>
      </c>
      <c r="M591" s="7">
        <v>0</v>
      </c>
      <c r="N591" s="7">
        <v>752935</v>
      </c>
    </row>
    <row r="592" spans="2:14" outlineLevel="1" x14ac:dyDescent="0.25">
      <c r="B592" s="9">
        <v>44393</v>
      </c>
      <c r="C592" s="10" t="s">
        <v>1579</v>
      </c>
      <c r="D592" s="10" t="s">
        <v>796</v>
      </c>
      <c r="E592" s="10" t="s">
        <v>2637</v>
      </c>
      <c r="F592" s="9">
        <v>44453</v>
      </c>
      <c r="G592" s="7">
        <v>1409268</v>
      </c>
      <c r="H592" s="7" t="e">
        <f>VLOOKUP(D592,VINCOMHCM!$C$1:$C$94,1,0)</f>
        <v>#N/A</v>
      </c>
      <c r="I592" s="7" t="e">
        <f>VLOOKUP(D592,VINCOMHANOI!$C$3:$C$348,1,0)</f>
        <v>#N/A</v>
      </c>
      <c r="J592" s="7" t="str">
        <f>VLOOKUP(D592,VINCOMKHAC!$D$2:$D$439,1,0)</f>
        <v>0005566</v>
      </c>
      <c r="K592" s="7">
        <f t="shared" ref="K592:K605" si="10">IF(J592&lt;&gt;0,N592,0)</f>
        <v>1409268</v>
      </c>
      <c r="L592" s="7">
        <v>0</v>
      </c>
      <c r="M592" s="7">
        <v>0</v>
      </c>
      <c r="N592" s="7">
        <v>1409268</v>
      </c>
    </row>
    <row r="593" spans="1:14" outlineLevel="1" x14ac:dyDescent="0.25">
      <c r="B593" s="9">
        <v>44396</v>
      </c>
      <c r="C593" s="10" t="s">
        <v>2201</v>
      </c>
      <c r="D593" s="10" t="s">
        <v>2356</v>
      </c>
      <c r="E593" s="10" t="s">
        <v>1210</v>
      </c>
      <c r="F593" s="9">
        <v>44456</v>
      </c>
      <c r="G593" s="7">
        <v>698128</v>
      </c>
      <c r="H593" s="7" t="e">
        <f>VLOOKUP(D593,VINCOMHCM!$C$1:$C$94,1,0)</f>
        <v>#N/A</v>
      </c>
      <c r="I593" s="7" t="e">
        <f>VLOOKUP(D593,VINCOMHANOI!$C$3:$C$348,1,0)</f>
        <v>#N/A</v>
      </c>
      <c r="J593" s="7" t="str">
        <f>VLOOKUP(D593,VINCOMKHAC!$D$2:$D$439,1,0)</f>
        <v>0005656</v>
      </c>
      <c r="K593" s="7">
        <f t="shared" si="10"/>
        <v>698128</v>
      </c>
      <c r="L593" s="7">
        <v>0</v>
      </c>
      <c r="M593" s="7">
        <v>0</v>
      </c>
      <c r="N593" s="7">
        <v>698128</v>
      </c>
    </row>
    <row r="594" spans="1:14" outlineLevel="1" x14ac:dyDescent="0.25">
      <c r="B594" s="9">
        <v>44396</v>
      </c>
      <c r="C594" s="10" t="s">
        <v>1569</v>
      </c>
      <c r="D594" s="10" t="s">
        <v>24</v>
      </c>
      <c r="E594" s="10" t="s">
        <v>1212</v>
      </c>
      <c r="F594" s="9">
        <v>44456</v>
      </c>
      <c r="G594" s="7">
        <v>2661065</v>
      </c>
      <c r="H594" s="7" t="e">
        <f>VLOOKUP(D594,VINCOMHCM!$C$1:$C$94,1,0)</f>
        <v>#N/A</v>
      </c>
      <c r="I594" s="7" t="e">
        <f>VLOOKUP(D594,VINCOMHANOI!$C$3:$C$348,1,0)</f>
        <v>#N/A</v>
      </c>
      <c r="J594" s="7" t="str">
        <f>VLOOKUP(D594,VINCOMKHAC!$D$2:$D$439,1,0)</f>
        <v>0005657</v>
      </c>
      <c r="K594" s="7">
        <f t="shared" si="10"/>
        <v>2661065</v>
      </c>
      <c r="L594" s="7">
        <v>0</v>
      </c>
      <c r="M594" s="7">
        <v>0</v>
      </c>
      <c r="N594" s="7">
        <v>2661065</v>
      </c>
    </row>
    <row r="595" spans="1:14" outlineLevel="1" x14ac:dyDescent="0.25">
      <c r="B595" s="9">
        <v>44396</v>
      </c>
      <c r="C595" s="10" t="s">
        <v>2696</v>
      </c>
      <c r="D595" s="10" t="s">
        <v>1223</v>
      </c>
      <c r="E595" s="10" t="s">
        <v>130</v>
      </c>
      <c r="F595" s="9">
        <v>44456</v>
      </c>
      <c r="G595" s="7">
        <v>1742215</v>
      </c>
      <c r="H595" s="7" t="e">
        <f>VLOOKUP(D595,VINCOMHCM!$C$1:$C$94,1,0)</f>
        <v>#N/A</v>
      </c>
      <c r="I595" s="7" t="e">
        <f>VLOOKUP(D595,VINCOMHANOI!$C$3:$C$348,1,0)</f>
        <v>#N/A</v>
      </c>
      <c r="J595" s="7" t="str">
        <f>VLOOKUP(D595,VINCOMKHAC!$D$2:$D$439,1,0)</f>
        <v>0005662</v>
      </c>
      <c r="K595" s="7">
        <f t="shared" si="10"/>
        <v>1742215</v>
      </c>
      <c r="L595" s="7">
        <v>0</v>
      </c>
      <c r="M595" s="7">
        <v>0</v>
      </c>
      <c r="N595" s="7">
        <v>1742215</v>
      </c>
    </row>
    <row r="596" spans="1:14" outlineLevel="1" x14ac:dyDescent="0.25">
      <c r="B596" s="9">
        <v>44396</v>
      </c>
      <c r="C596" s="10" t="s">
        <v>307</v>
      </c>
      <c r="D596" s="10" t="s">
        <v>820</v>
      </c>
      <c r="E596" s="10" t="s">
        <v>1447</v>
      </c>
      <c r="F596" s="9">
        <v>44456</v>
      </c>
      <c r="G596" s="7">
        <v>1221638</v>
      </c>
      <c r="H596" s="7" t="e">
        <f>VLOOKUP(D596,VINCOMHCM!$C$1:$C$94,1,0)</f>
        <v>#N/A</v>
      </c>
      <c r="I596" s="7" t="e">
        <f>VLOOKUP(D596,VINCOMHANOI!$C$3:$C$348,1,0)</f>
        <v>#N/A</v>
      </c>
      <c r="J596" s="7" t="str">
        <f>VLOOKUP(D596,VINCOMKHAC!$D$2:$D$439,1,0)</f>
        <v>0005666</v>
      </c>
      <c r="K596" s="7">
        <f t="shared" si="10"/>
        <v>1221638</v>
      </c>
      <c r="L596" s="7">
        <v>0</v>
      </c>
      <c r="M596" s="7">
        <v>0</v>
      </c>
      <c r="N596" s="7">
        <v>1221638</v>
      </c>
    </row>
    <row r="597" spans="1:14" outlineLevel="1" x14ac:dyDescent="0.25">
      <c r="B597" s="9">
        <v>44396</v>
      </c>
      <c r="C597" s="10" t="s">
        <v>2189</v>
      </c>
      <c r="D597" s="10" t="s">
        <v>1049</v>
      </c>
      <c r="E597" s="10" t="s">
        <v>1526</v>
      </c>
      <c r="F597" s="9">
        <v>44456</v>
      </c>
      <c r="G597" s="7">
        <v>1675421</v>
      </c>
      <c r="H597" s="7" t="e">
        <f>VLOOKUP(D597,VINCOMHCM!$C$1:$C$94,1,0)</f>
        <v>#N/A</v>
      </c>
      <c r="I597" s="7" t="e">
        <f>VLOOKUP(D597,VINCOMHANOI!$C$3:$C$348,1,0)</f>
        <v>#N/A</v>
      </c>
      <c r="J597" s="7" t="str">
        <f>VLOOKUP(D597,VINCOMKHAC!$D$2:$D$439,1,0)</f>
        <v>0005667</v>
      </c>
      <c r="K597" s="7">
        <f t="shared" si="10"/>
        <v>1675421</v>
      </c>
      <c r="L597" s="7">
        <v>0</v>
      </c>
      <c r="M597" s="7">
        <v>0</v>
      </c>
      <c r="N597" s="7">
        <v>1675421</v>
      </c>
    </row>
    <row r="598" spans="1:14" outlineLevel="1" x14ac:dyDescent="0.25">
      <c r="B598" s="9">
        <v>44396</v>
      </c>
      <c r="C598" s="10" t="s">
        <v>251</v>
      </c>
      <c r="D598" s="10" t="s">
        <v>1461</v>
      </c>
      <c r="E598" s="10" t="s">
        <v>1165</v>
      </c>
      <c r="F598" s="9">
        <v>44456</v>
      </c>
      <c r="G598" s="7">
        <v>2739768</v>
      </c>
      <c r="H598" s="7" t="e">
        <f>VLOOKUP(D598,VINCOMHCM!$C$1:$C$94,1,0)</f>
        <v>#N/A</v>
      </c>
      <c r="I598" s="7" t="e">
        <f>VLOOKUP(D598,VINCOMHANOI!$C$3:$C$348,1,0)</f>
        <v>#N/A</v>
      </c>
      <c r="J598" s="7" t="str">
        <f>VLOOKUP(D598,VINCOMKHAC!$D$2:$D$439,1,0)</f>
        <v>0005669</v>
      </c>
      <c r="K598" s="7">
        <f t="shared" si="10"/>
        <v>2739768</v>
      </c>
      <c r="L598" s="7">
        <v>0</v>
      </c>
      <c r="M598" s="7">
        <v>0</v>
      </c>
      <c r="N598" s="7">
        <v>2739768</v>
      </c>
    </row>
    <row r="599" spans="1:14" outlineLevel="1" x14ac:dyDescent="0.25">
      <c r="B599" s="9">
        <v>44396</v>
      </c>
      <c r="C599" s="10" t="s">
        <v>1470</v>
      </c>
      <c r="D599" s="10" t="s">
        <v>1114</v>
      </c>
      <c r="E599" s="10" t="s">
        <v>1860</v>
      </c>
      <c r="F599" s="9">
        <v>44456</v>
      </c>
      <c r="G599" s="7">
        <v>1221638</v>
      </c>
      <c r="H599" s="7" t="e">
        <f>VLOOKUP(D599,VINCOMHCM!$C$1:$C$94,1,0)</f>
        <v>#N/A</v>
      </c>
      <c r="I599" s="7" t="e">
        <f>VLOOKUP(D599,VINCOMHANOI!$C$3:$C$348,1,0)</f>
        <v>#N/A</v>
      </c>
      <c r="J599" s="7" t="str">
        <f>VLOOKUP(D599,VINCOMKHAC!$D$2:$D$439,1,0)</f>
        <v>0005673</v>
      </c>
      <c r="K599" s="7">
        <f t="shared" si="10"/>
        <v>1221638</v>
      </c>
      <c r="L599" s="7">
        <v>0</v>
      </c>
      <c r="M599" s="7">
        <v>0</v>
      </c>
      <c r="N599" s="7">
        <v>1221638</v>
      </c>
    </row>
    <row r="600" spans="1:14" outlineLevel="1" x14ac:dyDescent="0.25">
      <c r="B600" s="9">
        <v>44396</v>
      </c>
      <c r="C600" s="10" t="s">
        <v>1416</v>
      </c>
      <c r="D600" s="10" t="s">
        <v>2444</v>
      </c>
      <c r="E600" s="10" t="s">
        <v>681</v>
      </c>
      <c r="F600" s="9">
        <v>44456</v>
      </c>
      <c r="G600" s="7">
        <v>610819</v>
      </c>
      <c r="H600" s="7" t="e">
        <f>VLOOKUP(D600,VINCOMHCM!$C$1:$C$94,1,0)</f>
        <v>#N/A</v>
      </c>
      <c r="I600" s="7" t="e">
        <f>VLOOKUP(D600,VINCOMHANOI!$C$3:$C$348,1,0)</f>
        <v>#N/A</v>
      </c>
      <c r="J600" s="7" t="str">
        <f>VLOOKUP(D600,VINCOMKHAC!$D$2:$D$439,1,0)</f>
        <v>0005674</v>
      </c>
      <c r="K600" s="7">
        <f t="shared" si="10"/>
        <v>610819</v>
      </c>
      <c r="L600" s="7">
        <v>0</v>
      </c>
      <c r="M600" s="7">
        <v>0</v>
      </c>
      <c r="N600" s="7">
        <v>610819</v>
      </c>
    </row>
    <row r="601" spans="1:14" outlineLevel="1" x14ac:dyDescent="0.25">
      <c r="B601" s="9">
        <v>44396</v>
      </c>
      <c r="C601" s="10" t="s">
        <v>2273</v>
      </c>
      <c r="D601" s="10" t="s">
        <v>2297</v>
      </c>
      <c r="E601" s="10" t="s">
        <v>2495</v>
      </c>
      <c r="F601" s="9">
        <v>44456</v>
      </c>
      <c r="G601" s="7">
        <v>679872</v>
      </c>
      <c r="H601" s="7" t="e">
        <f>VLOOKUP(D601,VINCOMHCM!$C$1:$C$94,1,0)</f>
        <v>#N/A</v>
      </c>
      <c r="I601" s="7" t="e">
        <f>VLOOKUP(D601,VINCOMHANOI!$C$3:$C$348,1,0)</f>
        <v>#N/A</v>
      </c>
      <c r="J601" s="7" t="str">
        <f>VLOOKUP(D601,VINCOMKHAC!$D$2:$D$439,1,0)</f>
        <v>0005675</v>
      </c>
      <c r="K601" s="7">
        <f t="shared" si="10"/>
        <v>679872</v>
      </c>
      <c r="L601" s="7">
        <v>0</v>
      </c>
      <c r="M601" s="7">
        <v>0</v>
      </c>
      <c r="N601" s="7">
        <v>679872</v>
      </c>
    </row>
    <row r="602" spans="1:14" outlineLevel="1" x14ac:dyDescent="0.25">
      <c r="B602" s="9">
        <v>44396</v>
      </c>
      <c r="C602" s="10" t="s">
        <v>2670</v>
      </c>
      <c r="D602" s="10" t="s">
        <v>2316</v>
      </c>
      <c r="E602" s="10" t="s">
        <v>201</v>
      </c>
      <c r="F602" s="9">
        <v>44456</v>
      </c>
      <c r="G602" s="7">
        <v>916592</v>
      </c>
      <c r="H602" s="7" t="e">
        <f>VLOOKUP(D602,VINCOMHCM!$C$1:$C$94,1,0)</f>
        <v>#N/A</v>
      </c>
      <c r="I602" s="7" t="e">
        <f>VLOOKUP(D602,VINCOMHANOI!$C$3:$C$348,1,0)</f>
        <v>#N/A</v>
      </c>
      <c r="J602" s="7" t="str">
        <f>VLOOKUP(D602,VINCOMKHAC!$D$2:$D$439,1,0)</f>
        <v>0005676</v>
      </c>
      <c r="K602" s="7">
        <f t="shared" si="10"/>
        <v>916592</v>
      </c>
      <c r="L602" s="7">
        <v>0</v>
      </c>
      <c r="M602" s="7">
        <v>0</v>
      </c>
      <c r="N602" s="7">
        <v>916592</v>
      </c>
    </row>
    <row r="603" spans="1:14" outlineLevel="1" x14ac:dyDescent="0.25">
      <c r="B603" s="9">
        <v>44396</v>
      </c>
      <c r="C603" s="10" t="s">
        <v>575</v>
      </c>
      <c r="D603" s="10" t="s">
        <v>1840</v>
      </c>
      <c r="E603" s="10" t="s">
        <v>1235</v>
      </c>
      <c r="F603" s="9">
        <v>44456</v>
      </c>
      <c r="G603" s="7">
        <v>1221638</v>
      </c>
      <c r="H603" s="7" t="e">
        <f>VLOOKUP(D603,VINCOMHCM!$C$1:$C$94,1,0)</f>
        <v>#N/A</v>
      </c>
      <c r="I603" s="7" t="e">
        <f>VLOOKUP(D603,VINCOMHANOI!$C$3:$C$348,1,0)</f>
        <v>#N/A</v>
      </c>
      <c r="J603" s="7" t="str">
        <f>VLOOKUP(D603,VINCOMKHAC!$D$2:$D$439,1,0)</f>
        <v>0005677</v>
      </c>
      <c r="K603" s="7">
        <f t="shared" si="10"/>
        <v>1221638</v>
      </c>
      <c r="L603" s="7">
        <v>0</v>
      </c>
      <c r="M603" s="7">
        <v>0</v>
      </c>
      <c r="N603" s="7">
        <v>1221638</v>
      </c>
    </row>
    <row r="604" spans="1:14" outlineLevel="1" x14ac:dyDescent="0.25">
      <c r="B604" s="9">
        <v>44396</v>
      </c>
      <c r="C604" s="10" t="s">
        <v>244</v>
      </c>
      <c r="D604" s="10" t="s">
        <v>1915</v>
      </c>
      <c r="E604" s="10" t="s">
        <v>1953</v>
      </c>
      <c r="F604" s="9">
        <v>44456</v>
      </c>
      <c r="G604" s="7">
        <v>933915</v>
      </c>
      <c r="H604" s="7" t="e">
        <f>VLOOKUP(D604,VINCOMHCM!$C$1:$C$94,1,0)</f>
        <v>#N/A</v>
      </c>
      <c r="I604" s="7" t="e">
        <f>VLOOKUP(D604,VINCOMHANOI!$C$3:$C$348,1,0)</f>
        <v>#N/A</v>
      </c>
      <c r="J604" s="7" t="str">
        <f>VLOOKUP(D604,VINCOMKHAC!$D$2:$D$439,1,0)</f>
        <v>0005679</v>
      </c>
      <c r="K604" s="7">
        <f t="shared" si="10"/>
        <v>933915</v>
      </c>
      <c r="L604" s="7">
        <v>0</v>
      </c>
      <c r="M604" s="7">
        <v>0</v>
      </c>
      <c r="N604" s="7">
        <v>933915</v>
      </c>
    </row>
    <row r="605" spans="1:14" outlineLevel="1" x14ac:dyDescent="0.25">
      <c r="B605" s="9">
        <v>44396</v>
      </c>
      <c r="C605" s="10" t="s">
        <v>2534</v>
      </c>
      <c r="D605" s="10" t="s">
        <v>61</v>
      </c>
      <c r="E605" s="10" t="s">
        <v>359</v>
      </c>
      <c r="F605" s="9">
        <v>44456</v>
      </c>
      <c r="G605" s="7">
        <v>2058458</v>
      </c>
      <c r="H605" s="7" t="e">
        <f>VLOOKUP(D605,VINCOMHCM!$C$1:$C$94,1,0)</f>
        <v>#N/A</v>
      </c>
      <c r="I605" s="7" t="e">
        <f>VLOOKUP(D605,VINCOMHANOI!$C$3:$C$348,1,0)</f>
        <v>#N/A</v>
      </c>
      <c r="J605" s="7" t="str">
        <f>VLOOKUP(D605,VINCOMKHAC!$D$2:$D$439,1,0)</f>
        <v>0005706</v>
      </c>
      <c r="K605" s="7">
        <f t="shared" si="10"/>
        <v>2058458</v>
      </c>
      <c r="L605" s="7">
        <v>0</v>
      </c>
      <c r="M605" s="7">
        <v>0</v>
      </c>
      <c r="N605" s="7">
        <v>2058458</v>
      </c>
    </row>
    <row r="606" spans="1:14" x14ac:dyDescent="0.25">
      <c r="A606" s="2" t="s">
        <v>1795</v>
      </c>
      <c r="G606" s="6">
        <v>5317507</v>
      </c>
      <c r="H606" s="7" t="e">
        <f>VLOOKUP(D606,VINCOMHCM!$C$1:$C$94,1,0)</f>
        <v>#N/A</v>
      </c>
      <c r="I606" s="7" t="e">
        <f>VLOOKUP(D606,VINCOMHANOI!$C$3:$C$348,1,0)</f>
        <v>#N/A</v>
      </c>
      <c r="J606" s="7" t="e">
        <f>VLOOKUP(D606,VINCOMKHAC!$D$2:$D$439,1,0)</f>
        <v>#N/A</v>
      </c>
      <c r="K606" s="7"/>
      <c r="L606" s="6">
        <v>0</v>
      </c>
      <c r="M606" s="6">
        <v>0</v>
      </c>
      <c r="N606" s="6">
        <v>5317507</v>
      </c>
    </row>
    <row r="607" spans="1:14" outlineLevel="1" x14ac:dyDescent="0.25">
      <c r="B607" s="9">
        <v>44386</v>
      </c>
      <c r="C607" s="10" t="s">
        <v>619</v>
      </c>
      <c r="D607" s="10" t="s">
        <v>991</v>
      </c>
      <c r="E607" s="10" t="s">
        <v>248</v>
      </c>
      <c r="F607" s="9">
        <v>44446</v>
      </c>
      <c r="G607" s="7">
        <v>5317507</v>
      </c>
      <c r="H607" s="7" t="e">
        <f>VLOOKUP(D607,VINCOMHCM!$C$1:$C$94,1,0)</f>
        <v>#N/A</v>
      </c>
      <c r="I607" s="7" t="e">
        <f>VLOOKUP(D607,VINCOMHANOI!$C$3:$C$348,1,0)</f>
        <v>#N/A</v>
      </c>
      <c r="J607" s="7" t="e">
        <f>VLOOKUP(D607,VINCOMKHAC!$D$2:$D$439,1,0)</f>
        <v>#N/A</v>
      </c>
      <c r="K607" s="7"/>
      <c r="L607" s="7">
        <v>0</v>
      </c>
      <c r="M607" s="7">
        <v>0</v>
      </c>
      <c r="N607" s="7">
        <v>5317507</v>
      </c>
    </row>
    <row r="608" spans="1:14" x14ac:dyDescent="0.25">
      <c r="A608" s="2" t="s">
        <v>431</v>
      </c>
      <c r="G608" s="6">
        <v>18153713</v>
      </c>
      <c r="H608" s="7" t="e">
        <f>VLOOKUP(D608,VINCOMHCM!$C$1:$C$94,1,0)</f>
        <v>#N/A</v>
      </c>
      <c r="I608" s="7" t="e">
        <f>VLOOKUP(D608,VINCOMHANOI!$C$3:$C$348,1,0)</f>
        <v>#N/A</v>
      </c>
      <c r="J608" s="7" t="e">
        <f>VLOOKUP(D608,VINCOMKHAC!$D$2:$D$439,1,0)</f>
        <v>#N/A</v>
      </c>
      <c r="K608" s="7"/>
      <c r="L608" s="6">
        <v>0</v>
      </c>
      <c r="M608" s="6">
        <v>0</v>
      </c>
      <c r="N608" s="6">
        <v>18153713</v>
      </c>
    </row>
    <row r="609" spans="1:14" outlineLevel="1" x14ac:dyDescent="0.25">
      <c r="B609" s="9">
        <v>44386</v>
      </c>
      <c r="C609" s="10" t="s">
        <v>350</v>
      </c>
      <c r="D609" s="10" t="s">
        <v>837</v>
      </c>
      <c r="E609" s="10" t="s">
        <v>2640</v>
      </c>
      <c r="F609" s="9">
        <v>44446</v>
      </c>
      <c r="G609" s="7">
        <v>2443276</v>
      </c>
      <c r="H609" s="7" t="e">
        <f>VLOOKUP(D609,VINCOMHCM!$C$1:$C$94,1,0)</f>
        <v>#N/A</v>
      </c>
      <c r="I609" s="7" t="e">
        <f>VLOOKUP(D609,VINCOMHANOI!$C$3:$C$348,1,0)</f>
        <v>#N/A</v>
      </c>
      <c r="J609" s="7" t="e">
        <f>VLOOKUP(D609,VINCOMKHAC!$D$2:$D$439,1,0)</f>
        <v>#N/A</v>
      </c>
      <c r="K609" s="7"/>
      <c r="L609" s="7">
        <v>0</v>
      </c>
      <c r="M609" s="7">
        <v>0</v>
      </c>
      <c r="N609" s="7">
        <v>2443276</v>
      </c>
    </row>
    <row r="610" spans="1:14" outlineLevel="1" x14ac:dyDescent="0.25">
      <c r="B610" s="9">
        <v>44386</v>
      </c>
      <c r="C610" s="10" t="s">
        <v>2454</v>
      </c>
      <c r="D610" s="10" t="s">
        <v>787</v>
      </c>
      <c r="E610" s="10" t="s">
        <v>2361</v>
      </c>
      <c r="F610" s="9">
        <v>44446</v>
      </c>
      <c r="G610" s="7">
        <v>1914759</v>
      </c>
      <c r="H610" s="7" t="e">
        <f>VLOOKUP(D610,VINCOMHCM!$C$1:$C$94,1,0)</f>
        <v>#N/A</v>
      </c>
      <c r="I610" s="7" t="e">
        <f>VLOOKUP(D610,VINCOMHANOI!$C$3:$C$348,1,0)</f>
        <v>#N/A</v>
      </c>
      <c r="J610" s="7" t="e">
        <f>VLOOKUP(D610,VINCOMKHAC!$D$2:$D$439,1,0)</f>
        <v>#N/A</v>
      </c>
      <c r="K610" s="7"/>
      <c r="L610" s="7">
        <v>0</v>
      </c>
      <c r="M610" s="7">
        <v>0</v>
      </c>
      <c r="N610" s="7">
        <v>1914759</v>
      </c>
    </row>
    <row r="611" spans="1:14" outlineLevel="1" x14ac:dyDescent="0.25">
      <c r="B611" s="9">
        <v>44386</v>
      </c>
      <c r="C611" s="10" t="s">
        <v>1197</v>
      </c>
      <c r="D611" s="10" t="s">
        <v>1620</v>
      </c>
      <c r="E611" s="10" t="s">
        <v>1063</v>
      </c>
      <c r="F611" s="9">
        <v>44446</v>
      </c>
      <c r="G611" s="7">
        <v>2902466</v>
      </c>
      <c r="H611" s="7" t="e">
        <f>VLOOKUP(D611,VINCOMHCM!$C$1:$C$94,1,0)</f>
        <v>#N/A</v>
      </c>
      <c r="I611" s="7" t="e">
        <f>VLOOKUP(D611,VINCOMHANOI!$C$3:$C$348,1,0)</f>
        <v>#N/A</v>
      </c>
      <c r="J611" s="7" t="e">
        <f>VLOOKUP(D611,VINCOMKHAC!$D$2:$D$439,1,0)</f>
        <v>#N/A</v>
      </c>
      <c r="K611" s="7"/>
      <c r="L611" s="7">
        <v>0</v>
      </c>
      <c r="M611" s="7">
        <v>0</v>
      </c>
      <c r="N611" s="7">
        <v>2902466</v>
      </c>
    </row>
    <row r="612" spans="1:14" outlineLevel="1" x14ac:dyDescent="0.25">
      <c r="B612" s="9">
        <v>44386</v>
      </c>
      <c r="C612" s="10" t="s">
        <v>554</v>
      </c>
      <c r="D612" s="10" t="s">
        <v>1573</v>
      </c>
      <c r="E612" s="10" t="s">
        <v>1582</v>
      </c>
      <c r="F612" s="9">
        <v>44446</v>
      </c>
      <c r="G612" s="7">
        <v>1832457</v>
      </c>
      <c r="H612" s="7" t="e">
        <f>VLOOKUP(D612,VINCOMHCM!$C$1:$C$94,1,0)</f>
        <v>#N/A</v>
      </c>
      <c r="I612" s="7" t="e">
        <f>VLOOKUP(D612,VINCOMHANOI!$C$3:$C$348,1,0)</f>
        <v>#N/A</v>
      </c>
      <c r="J612" s="7" t="e">
        <f>VLOOKUP(D612,VINCOMKHAC!$D$2:$D$439,1,0)</f>
        <v>#N/A</v>
      </c>
      <c r="K612" s="7"/>
      <c r="L612" s="7">
        <v>0</v>
      </c>
      <c r="M612" s="7">
        <v>0</v>
      </c>
      <c r="N612" s="7">
        <v>1832457</v>
      </c>
    </row>
    <row r="613" spans="1:14" outlineLevel="1" x14ac:dyDescent="0.25">
      <c r="B613" s="9">
        <v>44386</v>
      </c>
      <c r="C613" s="10" t="s">
        <v>2281</v>
      </c>
      <c r="D613" s="10" t="s">
        <v>1812</v>
      </c>
      <c r="E613" s="10" t="s">
        <v>1363</v>
      </c>
      <c r="F613" s="9">
        <v>44446</v>
      </c>
      <c r="G613" s="7">
        <v>1272572</v>
      </c>
      <c r="H613" s="7" t="e">
        <f>VLOOKUP(D613,VINCOMHCM!$C$1:$C$94,1,0)</f>
        <v>#N/A</v>
      </c>
      <c r="I613" s="7" t="e">
        <f>VLOOKUP(D613,VINCOMHANOI!$C$3:$C$348,1,0)</f>
        <v>#N/A</v>
      </c>
      <c r="J613" s="7" t="e">
        <f>VLOOKUP(D613,VINCOMKHAC!$D$2:$D$439,1,0)</f>
        <v>#N/A</v>
      </c>
      <c r="K613" s="7"/>
      <c r="L613" s="7">
        <v>0</v>
      </c>
      <c r="M613" s="7">
        <v>0</v>
      </c>
      <c r="N613" s="7">
        <v>1272572</v>
      </c>
    </row>
    <row r="614" spans="1:14" outlineLevel="1" x14ac:dyDescent="0.25">
      <c r="B614" s="9">
        <v>44386</v>
      </c>
      <c r="C614" s="10" t="s">
        <v>342</v>
      </c>
      <c r="D614" s="10" t="s">
        <v>988</v>
      </c>
      <c r="E614" s="10" t="s">
        <v>1455</v>
      </c>
      <c r="F614" s="9">
        <v>44446</v>
      </c>
      <c r="G614" s="7">
        <v>1107399</v>
      </c>
      <c r="H614" s="7" t="e">
        <f>VLOOKUP(D614,VINCOMHCM!$C$1:$C$94,1,0)</f>
        <v>#N/A</v>
      </c>
      <c r="I614" s="7" t="e">
        <f>VLOOKUP(D614,VINCOMHANOI!$C$3:$C$348,1,0)</f>
        <v>#N/A</v>
      </c>
      <c r="J614" s="7" t="e">
        <f>VLOOKUP(D614,VINCOMKHAC!$D$2:$D$439,1,0)</f>
        <v>#N/A</v>
      </c>
      <c r="K614" s="7"/>
      <c r="L614" s="7">
        <v>0</v>
      </c>
      <c r="M614" s="7">
        <v>0</v>
      </c>
      <c r="N614" s="7">
        <v>1107399</v>
      </c>
    </row>
    <row r="615" spans="1:14" outlineLevel="1" x14ac:dyDescent="0.25">
      <c r="B615" s="9">
        <v>44403</v>
      </c>
      <c r="C615" s="10" t="s">
        <v>2065</v>
      </c>
      <c r="D615" s="10" t="s">
        <v>406</v>
      </c>
      <c r="E615" s="10" t="s">
        <v>2145</v>
      </c>
      <c r="F615" s="9">
        <v>44463</v>
      </c>
      <c r="G615" s="7">
        <v>4654144</v>
      </c>
      <c r="H615" s="7" t="e">
        <f>VLOOKUP(D615,VINCOMHCM!$C$1:$C$94,1,0)</f>
        <v>#N/A</v>
      </c>
      <c r="I615" s="7" t="e">
        <f>VLOOKUP(D615,VINCOMHANOI!$C$3:$C$348,1,0)</f>
        <v>#N/A</v>
      </c>
      <c r="J615" s="7" t="str">
        <f>VLOOKUP(D615,VINCOMKHAC!$D$2:$D$439,1,0)</f>
        <v>0006039</v>
      </c>
      <c r="K615" s="7">
        <f>IF(J615&lt;&gt;0,N615,0)</f>
        <v>4654144</v>
      </c>
      <c r="L615" s="7">
        <v>0</v>
      </c>
      <c r="M615" s="7">
        <v>0</v>
      </c>
      <c r="N615" s="7">
        <v>4654144</v>
      </c>
    </row>
    <row r="616" spans="1:14" outlineLevel="1" x14ac:dyDescent="0.25">
      <c r="B616" s="9">
        <v>44403</v>
      </c>
      <c r="C616" s="10" t="s">
        <v>1253</v>
      </c>
      <c r="D616" s="10" t="s">
        <v>1803</v>
      </c>
      <c r="E616" s="10" t="s">
        <v>33</v>
      </c>
      <c r="F616" s="9">
        <v>44463</v>
      </c>
      <c r="G616" s="7">
        <v>2026640</v>
      </c>
      <c r="H616" s="7" t="e">
        <f>VLOOKUP(D616,VINCOMHCM!$C$1:$C$94,1,0)</f>
        <v>#N/A</v>
      </c>
      <c r="I616" s="7" t="e">
        <f>VLOOKUP(D616,VINCOMHANOI!$C$3:$C$348,1,0)</f>
        <v>#N/A</v>
      </c>
      <c r="J616" s="7" t="str">
        <f>VLOOKUP(D616,VINCOMKHAC!$D$2:$D$439,1,0)</f>
        <v>0006040</v>
      </c>
      <c r="K616" s="7">
        <f>IF(J616&lt;&gt;0,N616,0)</f>
        <v>2026640</v>
      </c>
      <c r="L616" s="7">
        <v>0</v>
      </c>
      <c r="M616" s="7">
        <v>0</v>
      </c>
      <c r="N616" s="7">
        <v>2026640</v>
      </c>
    </row>
    <row r="617" spans="1:14" x14ac:dyDescent="0.25">
      <c r="A617" s="2" t="s">
        <v>166</v>
      </c>
      <c r="G617" s="6">
        <v>43894703</v>
      </c>
      <c r="H617" s="7" t="e">
        <f>VLOOKUP(D617,VINCOMHCM!$C$1:$C$94,1,0)</f>
        <v>#N/A</v>
      </c>
      <c r="I617" s="7" t="e">
        <f>VLOOKUP(D617,VINCOMHANOI!$C$3:$C$348,1,0)</f>
        <v>#N/A</v>
      </c>
      <c r="J617" s="7" t="e">
        <f>VLOOKUP(D617,VINCOMKHAC!$D$2:$D$439,1,0)</f>
        <v>#N/A</v>
      </c>
      <c r="K617" s="7"/>
      <c r="L617" s="6">
        <v>0</v>
      </c>
      <c r="M617" s="6">
        <v>0</v>
      </c>
      <c r="N617" s="6">
        <v>43894703</v>
      </c>
    </row>
    <row r="618" spans="1:14" outlineLevel="1" x14ac:dyDescent="0.25">
      <c r="B618" s="9">
        <v>44386</v>
      </c>
      <c r="C618" s="10" t="s">
        <v>2530</v>
      </c>
      <c r="D618" s="10" t="s">
        <v>1156</v>
      </c>
      <c r="E618" s="10" t="s">
        <v>1606</v>
      </c>
      <c r="F618" s="9">
        <v>44446</v>
      </c>
      <c r="G618" s="7">
        <v>2927265</v>
      </c>
      <c r="H618" s="7" t="e">
        <f>VLOOKUP(D618,VINCOMHCM!$C$1:$C$94,1,0)</f>
        <v>#N/A</v>
      </c>
      <c r="I618" s="7" t="e">
        <f>VLOOKUP(D618,VINCOMHANOI!$C$3:$C$348,1,0)</f>
        <v>#N/A</v>
      </c>
      <c r="J618" s="7" t="e">
        <f>VLOOKUP(D618,VINCOMKHAC!$D$2:$D$439,1,0)</f>
        <v>#N/A</v>
      </c>
      <c r="K618" s="7"/>
      <c r="L618" s="7">
        <v>0</v>
      </c>
      <c r="M618" s="7">
        <v>0</v>
      </c>
      <c r="N618" s="7">
        <v>2927265</v>
      </c>
    </row>
    <row r="619" spans="1:14" outlineLevel="1" x14ac:dyDescent="0.25">
      <c r="B619" s="9">
        <v>44386</v>
      </c>
      <c r="C619" s="10" t="s">
        <v>1709</v>
      </c>
      <c r="D619" s="10" t="s">
        <v>1717</v>
      </c>
      <c r="E619" s="10" t="s">
        <v>1635</v>
      </c>
      <c r="F619" s="9">
        <v>44446</v>
      </c>
      <c r="G619" s="7">
        <v>4779280</v>
      </c>
      <c r="H619" s="7" t="e">
        <f>VLOOKUP(D619,VINCOMHCM!$C$1:$C$94,1,0)</f>
        <v>#N/A</v>
      </c>
      <c r="I619" s="7" t="e">
        <f>VLOOKUP(D619,VINCOMHANOI!$C$3:$C$348,1,0)</f>
        <v>#N/A</v>
      </c>
      <c r="J619" s="7" t="e">
        <f>VLOOKUP(D619,VINCOMKHAC!$D$2:$D$439,1,0)</f>
        <v>#N/A</v>
      </c>
      <c r="K619" s="7"/>
      <c r="L619" s="7">
        <v>0</v>
      </c>
      <c r="M619" s="7">
        <v>0</v>
      </c>
      <c r="N619" s="7">
        <v>4779280</v>
      </c>
    </row>
    <row r="620" spans="1:14" outlineLevel="1" x14ac:dyDescent="0.25">
      <c r="B620" s="9">
        <v>44386</v>
      </c>
      <c r="C620" s="10" t="s">
        <v>1625</v>
      </c>
      <c r="D620" s="10" t="s">
        <v>423</v>
      </c>
      <c r="E620" s="10" t="s">
        <v>854</v>
      </c>
      <c r="F620" s="9">
        <v>44446</v>
      </c>
      <c r="G620" s="7">
        <v>3643541</v>
      </c>
      <c r="H620" s="7" t="e">
        <f>VLOOKUP(D620,VINCOMHCM!$C$1:$C$94,1,0)</f>
        <v>#N/A</v>
      </c>
      <c r="I620" s="7" t="e">
        <f>VLOOKUP(D620,VINCOMHANOI!$C$3:$C$348,1,0)</f>
        <v>#N/A</v>
      </c>
      <c r="J620" s="7" t="e">
        <f>VLOOKUP(D620,VINCOMKHAC!$D$2:$D$439,1,0)</f>
        <v>#N/A</v>
      </c>
      <c r="K620" s="7"/>
      <c r="L620" s="7">
        <v>0</v>
      </c>
      <c r="M620" s="7">
        <v>0</v>
      </c>
      <c r="N620" s="7">
        <v>3643541</v>
      </c>
    </row>
    <row r="621" spans="1:14" outlineLevel="1" x14ac:dyDescent="0.25">
      <c r="B621" s="9">
        <v>44386</v>
      </c>
      <c r="C621" s="10" t="s">
        <v>216</v>
      </c>
      <c r="D621" s="10" t="s">
        <v>2690</v>
      </c>
      <c r="E621" s="10" t="s">
        <v>2039</v>
      </c>
      <c r="F621" s="9">
        <v>44446</v>
      </c>
      <c r="G621" s="7">
        <v>3107984</v>
      </c>
      <c r="H621" s="7" t="e">
        <f>VLOOKUP(D621,VINCOMHCM!$C$1:$C$94,1,0)</f>
        <v>#N/A</v>
      </c>
      <c r="I621" s="7" t="e">
        <f>VLOOKUP(D621,VINCOMHANOI!$C$3:$C$348,1,0)</f>
        <v>#N/A</v>
      </c>
      <c r="J621" s="7" t="e">
        <f>VLOOKUP(D621,VINCOMKHAC!$D$2:$D$439,1,0)</f>
        <v>#N/A</v>
      </c>
      <c r="K621" s="7"/>
      <c r="L621" s="7">
        <v>0</v>
      </c>
      <c r="M621" s="7">
        <v>0</v>
      </c>
      <c r="N621" s="7">
        <v>3107984</v>
      </c>
    </row>
    <row r="622" spans="1:14" outlineLevel="1" x14ac:dyDescent="0.25">
      <c r="B622" s="9">
        <v>44386</v>
      </c>
      <c r="C622" s="10" t="s">
        <v>2533</v>
      </c>
      <c r="D622" s="10" t="s">
        <v>2628</v>
      </c>
      <c r="E622" s="10" t="s">
        <v>1702</v>
      </c>
      <c r="F622" s="9">
        <v>44446</v>
      </c>
      <c r="G622" s="7">
        <v>3342592</v>
      </c>
      <c r="H622" s="7" t="e">
        <f>VLOOKUP(D622,VINCOMHCM!$C$1:$C$94,1,0)</f>
        <v>#N/A</v>
      </c>
      <c r="I622" s="7" t="e">
        <f>VLOOKUP(D622,VINCOMHANOI!$C$3:$C$348,1,0)</f>
        <v>#N/A</v>
      </c>
      <c r="J622" s="7" t="e">
        <f>VLOOKUP(D622,VINCOMKHAC!$D$2:$D$439,1,0)</f>
        <v>#N/A</v>
      </c>
      <c r="K622" s="7"/>
      <c r="L622" s="7">
        <v>0</v>
      </c>
      <c r="M622" s="7">
        <v>0</v>
      </c>
      <c r="N622" s="7">
        <v>3342592</v>
      </c>
    </row>
    <row r="623" spans="1:14" outlineLevel="1" x14ac:dyDescent="0.25">
      <c r="B623" s="9">
        <v>44386</v>
      </c>
      <c r="C623" s="10" t="s">
        <v>2368</v>
      </c>
      <c r="D623" s="10" t="s">
        <v>2290</v>
      </c>
      <c r="E623" s="10" t="s">
        <v>2462</v>
      </c>
      <c r="F623" s="9">
        <v>44446</v>
      </c>
      <c r="G623" s="7">
        <v>2298907</v>
      </c>
      <c r="H623" s="7" t="e">
        <f>VLOOKUP(D623,VINCOMHCM!$C$1:$C$94,1,0)</f>
        <v>#N/A</v>
      </c>
      <c r="I623" s="7" t="e">
        <f>VLOOKUP(D623,VINCOMHANOI!$C$3:$C$348,1,0)</f>
        <v>#N/A</v>
      </c>
      <c r="J623" s="7" t="e">
        <f>VLOOKUP(D623,VINCOMKHAC!$D$2:$D$439,1,0)</f>
        <v>#N/A</v>
      </c>
      <c r="K623" s="7"/>
      <c r="L623" s="7">
        <v>0</v>
      </c>
      <c r="M623" s="7">
        <v>0</v>
      </c>
      <c r="N623" s="7">
        <v>2298907</v>
      </c>
    </row>
    <row r="624" spans="1:14" outlineLevel="1" x14ac:dyDescent="0.25">
      <c r="B624" s="9">
        <v>44386</v>
      </c>
      <c r="C624" s="10" t="s">
        <v>2098</v>
      </c>
      <c r="D624" s="10" t="s">
        <v>398</v>
      </c>
      <c r="E624" s="10" t="s">
        <v>1607</v>
      </c>
      <c r="F624" s="9">
        <v>44446</v>
      </c>
      <c r="G624" s="7">
        <v>3811808</v>
      </c>
      <c r="H624" s="7" t="e">
        <f>VLOOKUP(D624,VINCOMHCM!$C$1:$C$94,1,0)</f>
        <v>#N/A</v>
      </c>
      <c r="I624" s="7" t="e">
        <f>VLOOKUP(D624,VINCOMHANOI!$C$3:$C$348,1,0)</f>
        <v>#N/A</v>
      </c>
      <c r="J624" s="7" t="e">
        <f>VLOOKUP(D624,VINCOMKHAC!$D$2:$D$439,1,0)</f>
        <v>#N/A</v>
      </c>
      <c r="K624" s="7"/>
      <c r="L624" s="7">
        <v>0</v>
      </c>
      <c r="M624" s="7">
        <v>0</v>
      </c>
      <c r="N624" s="7">
        <v>3811808</v>
      </c>
    </row>
    <row r="625" spans="1:14" outlineLevel="1" x14ac:dyDescent="0.25">
      <c r="B625" s="9">
        <v>44404</v>
      </c>
      <c r="C625" s="10" t="s">
        <v>2581</v>
      </c>
      <c r="D625" s="10" t="s">
        <v>2329</v>
      </c>
      <c r="E625" s="10" t="s">
        <v>1189</v>
      </c>
      <c r="F625" s="9">
        <v>44464</v>
      </c>
      <c r="G625" s="7">
        <v>14773946</v>
      </c>
      <c r="H625" s="7" t="e">
        <f>VLOOKUP(D625,VINCOMHCM!$C$1:$C$94,1,0)</f>
        <v>#N/A</v>
      </c>
      <c r="I625" s="7" t="e">
        <f>VLOOKUP(D625,VINCOMHANOI!$C$3:$C$348,1,0)</f>
        <v>#N/A</v>
      </c>
      <c r="J625" s="7" t="str">
        <f>VLOOKUP(D625,VINCOMKHAC!$D$2:$D$439,1,0)</f>
        <v>0006067</v>
      </c>
      <c r="K625" s="7">
        <f>IF(J625&lt;&gt;0,N625,0)</f>
        <v>14773946</v>
      </c>
      <c r="L625" s="7">
        <v>0</v>
      </c>
      <c r="M625" s="7">
        <v>0</v>
      </c>
      <c r="N625" s="7">
        <v>14773946</v>
      </c>
    </row>
    <row r="626" spans="1:14" outlineLevel="1" x14ac:dyDescent="0.25">
      <c r="B626" s="9">
        <v>44405</v>
      </c>
      <c r="C626" s="10" t="s">
        <v>861</v>
      </c>
      <c r="D626" s="10" t="s">
        <v>775</v>
      </c>
      <c r="E626" s="10" t="s">
        <v>1101</v>
      </c>
      <c r="F626" s="9">
        <v>44465</v>
      </c>
      <c r="G626" s="7">
        <v>5209380</v>
      </c>
      <c r="H626" s="7" t="e">
        <f>VLOOKUP(D626,VINCOMHCM!$C$1:$C$94,1,0)</f>
        <v>#N/A</v>
      </c>
      <c r="I626" s="7" t="e">
        <f>VLOOKUP(D626,VINCOMHANOI!$C$3:$C$348,1,0)</f>
        <v>#N/A</v>
      </c>
      <c r="J626" s="7" t="str">
        <f>VLOOKUP(D626,VINCOMKHAC!$D$2:$D$439,1,0)</f>
        <v>0006096</v>
      </c>
      <c r="K626" s="7">
        <f>IF(J626&lt;&gt;0,N626,0)</f>
        <v>5209380</v>
      </c>
      <c r="L626" s="7">
        <v>0</v>
      </c>
      <c r="M626" s="7">
        <v>0</v>
      </c>
      <c r="N626" s="7">
        <v>5209380</v>
      </c>
    </row>
    <row r="627" spans="1:14" x14ac:dyDescent="0.25">
      <c r="A627" s="2" t="s">
        <v>694</v>
      </c>
      <c r="G627" s="6">
        <v>31818805</v>
      </c>
      <c r="H627" s="7" t="e">
        <f>VLOOKUP(D627,VINCOMHCM!$C$1:$C$94,1,0)</f>
        <v>#N/A</v>
      </c>
      <c r="I627" s="7" t="e">
        <f>VLOOKUP(D627,VINCOMHANOI!$C$3:$C$348,1,0)</f>
        <v>#N/A</v>
      </c>
      <c r="J627" s="7" t="e">
        <f>VLOOKUP(D627,VINCOMKHAC!$D$2:$D$439,1,0)</f>
        <v>#N/A</v>
      </c>
      <c r="K627" s="7"/>
      <c r="L627" s="6">
        <v>0</v>
      </c>
      <c r="M627" s="6">
        <v>0</v>
      </c>
      <c r="N627" s="6">
        <v>31818805</v>
      </c>
    </row>
    <row r="628" spans="1:14" outlineLevel="1" x14ac:dyDescent="0.25">
      <c r="B628" s="9">
        <v>44378</v>
      </c>
      <c r="C628" s="10" t="s">
        <v>2169</v>
      </c>
      <c r="D628" s="10" t="s">
        <v>641</v>
      </c>
      <c r="E628" s="10" t="s">
        <v>1216</v>
      </c>
      <c r="F628" s="9">
        <v>44438</v>
      </c>
      <c r="G628" s="7">
        <v>1418560</v>
      </c>
      <c r="H628" s="7" t="e">
        <f>VLOOKUP(D628,VINCOMHCM!$C$1:$C$94,1,0)</f>
        <v>#N/A</v>
      </c>
      <c r="I628" s="7" t="e">
        <f>VLOOKUP(D628,VINCOMHANOI!$C$3:$C$348,1,0)</f>
        <v>#N/A</v>
      </c>
      <c r="J628" s="7" t="e">
        <f>VLOOKUP(D628,VINCOMKHAC!$D$2:$D$439,1,0)</f>
        <v>#N/A</v>
      </c>
      <c r="K628" s="7"/>
      <c r="L628" s="7">
        <v>0</v>
      </c>
      <c r="M628" s="7">
        <v>0</v>
      </c>
      <c r="N628" s="7">
        <v>1418560</v>
      </c>
    </row>
    <row r="629" spans="1:14" outlineLevel="1" x14ac:dyDescent="0.25">
      <c r="B629" s="9">
        <v>44378</v>
      </c>
      <c r="C629" s="10" t="s">
        <v>245</v>
      </c>
      <c r="D629" s="10" t="s">
        <v>826</v>
      </c>
      <c r="E629" s="10" t="s">
        <v>175</v>
      </c>
      <c r="F629" s="9">
        <v>44438</v>
      </c>
      <c r="G629" s="7">
        <v>938432</v>
      </c>
      <c r="H629" s="7" t="e">
        <f>VLOOKUP(D629,VINCOMHCM!$C$1:$C$94,1,0)</f>
        <v>#N/A</v>
      </c>
      <c r="I629" s="7" t="e">
        <f>VLOOKUP(D629,VINCOMHANOI!$C$3:$C$348,1,0)</f>
        <v>#N/A</v>
      </c>
      <c r="J629" s="7" t="e">
        <f>VLOOKUP(D629,VINCOMKHAC!$D$2:$D$439,1,0)</f>
        <v>#N/A</v>
      </c>
      <c r="K629" s="7"/>
      <c r="L629" s="7">
        <v>0</v>
      </c>
      <c r="M629" s="7">
        <v>0</v>
      </c>
      <c r="N629" s="7">
        <v>938432</v>
      </c>
    </row>
    <row r="630" spans="1:14" outlineLevel="1" x14ac:dyDescent="0.25">
      <c r="B630" s="9">
        <v>44378</v>
      </c>
      <c r="C630" s="10" t="s">
        <v>935</v>
      </c>
      <c r="D630" s="10" t="s">
        <v>583</v>
      </c>
      <c r="E630" s="10" t="s">
        <v>163</v>
      </c>
      <c r="F630" s="9">
        <v>44438</v>
      </c>
      <c r="G630" s="7">
        <v>2084698</v>
      </c>
      <c r="H630" s="7" t="e">
        <f>VLOOKUP(D630,VINCOMHCM!$C$1:$C$94,1,0)</f>
        <v>#N/A</v>
      </c>
      <c r="I630" s="7" t="e">
        <f>VLOOKUP(D630,VINCOMHANOI!$C$3:$C$348,1,0)</f>
        <v>#N/A</v>
      </c>
      <c r="J630" s="7" t="e">
        <f>VLOOKUP(D630,VINCOMKHAC!$D$2:$D$439,1,0)</f>
        <v>#N/A</v>
      </c>
      <c r="K630" s="7"/>
      <c r="L630" s="7">
        <v>0</v>
      </c>
      <c r="M630" s="7">
        <v>0</v>
      </c>
      <c r="N630" s="7">
        <v>2084698</v>
      </c>
    </row>
    <row r="631" spans="1:14" outlineLevel="1" x14ac:dyDescent="0.25">
      <c r="B631" s="9">
        <v>44388</v>
      </c>
      <c r="C631" s="10" t="s">
        <v>1788</v>
      </c>
      <c r="D631" s="10" t="s">
        <v>378</v>
      </c>
      <c r="E631" s="10" t="s">
        <v>2142</v>
      </c>
      <c r="F631" s="9">
        <v>44448</v>
      </c>
      <c r="G631" s="7">
        <v>821942</v>
      </c>
      <c r="H631" s="7" t="e">
        <f>VLOOKUP(D631,VINCOMHCM!$C$1:$C$94,1,0)</f>
        <v>#N/A</v>
      </c>
      <c r="I631" s="7" t="e">
        <f>VLOOKUP(D631,VINCOMHANOI!$C$3:$C$348,1,0)</f>
        <v>#N/A</v>
      </c>
      <c r="J631" s="7" t="e">
        <f>VLOOKUP(D631,VINCOMKHAC!$D$2:$D$439,1,0)</f>
        <v>#N/A</v>
      </c>
      <c r="K631" s="7"/>
      <c r="L631" s="7">
        <v>0</v>
      </c>
      <c r="M631" s="7">
        <v>0</v>
      </c>
      <c r="N631" s="7">
        <v>821942</v>
      </c>
    </row>
    <row r="632" spans="1:14" outlineLevel="1" x14ac:dyDescent="0.25">
      <c r="B632" s="9">
        <v>44388</v>
      </c>
      <c r="C632" s="10" t="s">
        <v>824</v>
      </c>
      <c r="D632" s="10" t="s">
        <v>504</v>
      </c>
      <c r="E632" s="10" t="s">
        <v>1936</v>
      </c>
      <c r="F632" s="9">
        <v>44448</v>
      </c>
      <c r="G632" s="7">
        <v>1497518</v>
      </c>
      <c r="H632" s="7" t="e">
        <f>VLOOKUP(D632,VINCOMHCM!$C$1:$C$94,1,0)</f>
        <v>#N/A</v>
      </c>
      <c r="I632" s="7" t="e">
        <f>VLOOKUP(D632,VINCOMHANOI!$C$3:$C$348,1,0)</f>
        <v>#N/A</v>
      </c>
      <c r="J632" s="7" t="e">
        <f>VLOOKUP(D632,VINCOMKHAC!$D$2:$D$439,1,0)</f>
        <v>#N/A</v>
      </c>
      <c r="K632" s="7"/>
      <c r="L632" s="7">
        <v>0</v>
      </c>
      <c r="M632" s="7">
        <v>0</v>
      </c>
      <c r="N632" s="7">
        <v>1497518</v>
      </c>
    </row>
    <row r="633" spans="1:14" outlineLevel="1" x14ac:dyDescent="0.25">
      <c r="B633" s="9">
        <v>44388</v>
      </c>
      <c r="C633" s="10" t="s">
        <v>752</v>
      </c>
      <c r="D633" s="10" t="s">
        <v>2374</v>
      </c>
      <c r="E633" s="10" t="s">
        <v>1293</v>
      </c>
      <c r="F633" s="9">
        <v>44448</v>
      </c>
      <c r="G633" s="7">
        <v>1093648</v>
      </c>
      <c r="H633" s="7" t="e">
        <f>VLOOKUP(D633,VINCOMHCM!$C$1:$C$94,1,0)</f>
        <v>#N/A</v>
      </c>
      <c r="I633" s="7" t="e">
        <f>VLOOKUP(D633,VINCOMHANOI!$C$3:$C$348,1,0)</f>
        <v>#N/A</v>
      </c>
      <c r="J633" s="7" t="e">
        <f>VLOOKUP(D633,VINCOMKHAC!$D$2:$D$439,1,0)</f>
        <v>#N/A</v>
      </c>
      <c r="K633" s="7"/>
      <c r="L633" s="7">
        <v>0</v>
      </c>
      <c r="M633" s="7">
        <v>0</v>
      </c>
      <c r="N633" s="7">
        <v>1093648</v>
      </c>
    </row>
    <row r="634" spans="1:14" outlineLevel="1" x14ac:dyDescent="0.25">
      <c r="B634" s="9">
        <v>44388</v>
      </c>
      <c r="C634" s="10" t="s">
        <v>1673</v>
      </c>
      <c r="D634" s="10" t="s">
        <v>696</v>
      </c>
      <c r="E634" s="10" t="s">
        <v>662</v>
      </c>
      <c r="F634" s="9">
        <v>44448</v>
      </c>
      <c r="G634" s="7">
        <v>2660218</v>
      </c>
      <c r="H634" s="7" t="e">
        <f>VLOOKUP(D634,VINCOMHCM!$C$1:$C$94,1,0)</f>
        <v>#N/A</v>
      </c>
      <c r="I634" s="7" t="e">
        <f>VLOOKUP(D634,VINCOMHANOI!$C$3:$C$348,1,0)</f>
        <v>#N/A</v>
      </c>
      <c r="J634" s="7" t="e">
        <f>VLOOKUP(D634,VINCOMKHAC!$D$2:$D$439,1,0)</f>
        <v>#N/A</v>
      </c>
      <c r="K634" s="7"/>
      <c r="L634" s="7">
        <v>0</v>
      </c>
      <c r="M634" s="7">
        <v>0</v>
      </c>
      <c r="N634" s="7">
        <v>2660218</v>
      </c>
    </row>
    <row r="635" spans="1:14" outlineLevel="1" x14ac:dyDescent="0.25">
      <c r="B635" s="9">
        <v>44388</v>
      </c>
      <c r="C635" s="10" t="s">
        <v>2078</v>
      </c>
      <c r="D635" s="10" t="s">
        <v>1061</v>
      </c>
      <c r="E635" s="10" t="s">
        <v>701</v>
      </c>
      <c r="F635" s="9">
        <v>44448</v>
      </c>
      <c r="G635" s="7">
        <v>1625509</v>
      </c>
      <c r="H635" s="7" t="e">
        <f>VLOOKUP(D635,VINCOMHCM!$C$1:$C$94,1,0)</f>
        <v>#N/A</v>
      </c>
      <c r="I635" s="7" t="e">
        <f>VLOOKUP(D635,VINCOMHANOI!$C$3:$C$348,1,0)</f>
        <v>#N/A</v>
      </c>
      <c r="J635" s="7" t="e">
        <f>VLOOKUP(D635,VINCOMKHAC!$D$2:$D$439,1,0)</f>
        <v>#N/A</v>
      </c>
      <c r="K635" s="7"/>
      <c r="L635" s="7">
        <v>0</v>
      </c>
      <c r="M635" s="7">
        <v>0</v>
      </c>
      <c r="N635" s="7">
        <v>1625509</v>
      </c>
    </row>
    <row r="636" spans="1:14" outlineLevel="1" x14ac:dyDescent="0.25">
      <c r="B636" s="9">
        <v>44388</v>
      </c>
      <c r="C636" s="10" t="s">
        <v>407</v>
      </c>
      <c r="D636" s="10" t="s">
        <v>2090</v>
      </c>
      <c r="E636" s="10" t="s">
        <v>1621</v>
      </c>
      <c r="F636" s="9">
        <v>44448</v>
      </c>
      <c r="G636" s="7">
        <v>1359743</v>
      </c>
      <c r="H636" s="7" t="e">
        <f>VLOOKUP(D636,VINCOMHCM!$C$1:$C$94,1,0)</f>
        <v>#N/A</v>
      </c>
      <c r="I636" s="7" t="e">
        <f>VLOOKUP(D636,VINCOMHANOI!$C$3:$C$348,1,0)</f>
        <v>#N/A</v>
      </c>
      <c r="J636" s="7" t="e">
        <f>VLOOKUP(D636,VINCOMKHAC!$D$2:$D$439,1,0)</f>
        <v>#N/A</v>
      </c>
      <c r="K636" s="7"/>
      <c r="L636" s="7">
        <v>0</v>
      </c>
      <c r="M636" s="7">
        <v>0</v>
      </c>
      <c r="N636" s="7">
        <v>1359743</v>
      </c>
    </row>
    <row r="637" spans="1:14" outlineLevel="1" x14ac:dyDescent="0.25">
      <c r="B637" s="9">
        <v>44396</v>
      </c>
      <c r="C637" s="10" t="s">
        <v>2017</v>
      </c>
      <c r="D637" s="10" t="s">
        <v>1927</v>
      </c>
      <c r="E637" s="10" t="s">
        <v>636</v>
      </c>
      <c r="F637" s="9">
        <v>44456</v>
      </c>
      <c r="G637" s="7">
        <v>1221638</v>
      </c>
      <c r="H637" s="7" t="e">
        <f>VLOOKUP(D637,VINCOMHCM!$C$1:$C$94,1,0)</f>
        <v>#N/A</v>
      </c>
      <c r="I637" s="7" t="e">
        <f>VLOOKUP(D637,VINCOMHANOI!$C$3:$C$348,1,0)</f>
        <v>#N/A</v>
      </c>
      <c r="J637" s="7" t="str">
        <f>VLOOKUP(D637,VINCOMKHAC!$D$2:$D$439,1,0)</f>
        <v>0005733</v>
      </c>
      <c r="K637" s="7">
        <f t="shared" ref="K637:K642" si="11">IF(J637&lt;&gt;0,N637,0)</f>
        <v>1221638</v>
      </c>
      <c r="L637" s="7">
        <v>0</v>
      </c>
      <c r="M637" s="7">
        <v>0</v>
      </c>
      <c r="N637" s="7">
        <v>1221638</v>
      </c>
    </row>
    <row r="638" spans="1:14" outlineLevel="1" x14ac:dyDescent="0.25">
      <c r="B638" s="9">
        <v>44396</v>
      </c>
      <c r="C638" s="10" t="s">
        <v>1705</v>
      </c>
      <c r="D638" s="10" t="s">
        <v>1219</v>
      </c>
      <c r="E638" s="10" t="s">
        <v>2181</v>
      </c>
      <c r="F638" s="9">
        <v>44456</v>
      </c>
      <c r="G638" s="7">
        <v>3133383</v>
      </c>
      <c r="H638" s="7" t="e">
        <f>VLOOKUP(D638,VINCOMHCM!$C$1:$C$94,1,0)</f>
        <v>#N/A</v>
      </c>
      <c r="I638" s="7" t="e">
        <f>VLOOKUP(D638,VINCOMHANOI!$C$3:$C$348,1,0)</f>
        <v>#N/A</v>
      </c>
      <c r="J638" s="7" t="str">
        <f>VLOOKUP(D638,VINCOMKHAC!$D$2:$D$439,1,0)</f>
        <v>0005742</v>
      </c>
      <c r="K638" s="7">
        <f t="shared" si="11"/>
        <v>3133383</v>
      </c>
      <c r="L638" s="7">
        <v>0</v>
      </c>
      <c r="M638" s="7">
        <v>0</v>
      </c>
      <c r="N638" s="7">
        <v>3133383</v>
      </c>
    </row>
    <row r="639" spans="1:14" outlineLevel="1" x14ac:dyDescent="0.25">
      <c r="B639" s="9">
        <v>44405</v>
      </c>
      <c r="C639" s="10" t="s">
        <v>1916</v>
      </c>
      <c r="D639" s="10" t="s">
        <v>1395</v>
      </c>
      <c r="E639" s="10" t="s">
        <v>2501</v>
      </c>
      <c r="F639" s="9">
        <v>44465</v>
      </c>
      <c r="G639" s="7">
        <v>6595897</v>
      </c>
      <c r="H639" s="7" t="e">
        <f>VLOOKUP(D639,VINCOMHCM!$C$1:$C$94,1,0)</f>
        <v>#N/A</v>
      </c>
      <c r="I639" s="7" t="e">
        <f>VLOOKUP(D639,VINCOMHANOI!$C$3:$C$348,1,0)</f>
        <v>#N/A</v>
      </c>
      <c r="J639" s="7" t="str">
        <f>VLOOKUP(D639,VINCOMKHAC!$D$2:$D$439,1,0)</f>
        <v>0006101</v>
      </c>
      <c r="K639" s="7">
        <f t="shared" si="11"/>
        <v>6595897</v>
      </c>
      <c r="L639" s="7">
        <v>0</v>
      </c>
      <c r="M639" s="7">
        <v>0</v>
      </c>
      <c r="N639" s="7">
        <v>6595897</v>
      </c>
    </row>
    <row r="640" spans="1:14" outlineLevel="1" x14ac:dyDescent="0.25">
      <c r="B640" s="9">
        <v>44405</v>
      </c>
      <c r="C640" s="10" t="s">
        <v>2312</v>
      </c>
      <c r="D640" s="10" t="s">
        <v>1959</v>
      </c>
      <c r="E640" s="10" t="s">
        <v>1855</v>
      </c>
      <c r="F640" s="9">
        <v>44465</v>
      </c>
      <c r="G640" s="7">
        <v>3757875</v>
      </c>
      <c r="H640" s="7" t="e">
        <f>VLOOKUP(D640,VINCOMHCM!$C$1:$C$94,1,0)</f>
        <v>#N/A</v>
      </c>
      <c r="I640" s="7" t="e">
        <f>VLOOKUP(D640,VINCOMHANOI!$C$3:$C$348,1,0)</f>
        <v>#N/A</v>
      </c>
      <c r="J640" s="7" t="str">
        <f>VLOOKUP(D640,VINCOMKHAC!$D$2:$D$439,1,0)</f>
        <v>0006102</v>
      </c>
      <c r="K640" s="7">
        <f t="shared" si="11"/>
        <v>3757875</v>
      </c>
      <c r="L640" s="7">
        <v>0</v>
      </c>
      <c r="M640" s="7">
        <v>0</v>
      </c>
      <c r="N640" s="7">
        <v>3757875</v>
      </c>
    </row>
    <row r="641" spans="1:14" outlineLevel="1" x14ac:dyDescent="0.25">
      <c r="B641" s="9">
        <v>44405</v>
      </c>
      <c r="C641" s="10" t="s">
        <v>1731</v>
      </c>
      <c r="D641" s="10" t="s">
        <v>2473</v>
      </c>
      <c r="E641" s="10" t="s">
        <v>2676</v>
      </c>
      <c r="F641" s="9">
        <v>44465</v>
      </c>
      <c r="G641" s="7">
        <v>1763614</v>
      </c>
      <c r="H641" s="7" t="e">
        <f>VLOOKUP(D641,VINCOMHCM!$C$1:$C$94,1,0)</f>
        <v>#N/A</v>
      </c>
      <c r="I641" s="7" t="e">
        <f>VLOOKUP(D641,VINCOMHANOI!$C$3:$C$348,1,0)</f>
        <v>#N/A</v>
      </c>
      <c r="J641" s="7" t="str">
        <f>VLOOKUP(D641,VINCOMKHAC!$D$2:$D$439,1,0)</f>
        <v>0006104</v>
      </c>
      <c r="K641" s="7">
        <f t="shared" si="11"/>
        <v>1763614</v>
      </c>
      <c r="L641" s="7">
        <v>0</v>
      </c>
      <c r="M641" s="7">
        <v>0</v>
      </c>
      <c r="N641" s="7">
        <v>1763614</v>
      </c>
    </row>
    <row r="642" spans="1:14" outlineLevel="1" x14ac:dyDescent="0.25">
      <c r="B642" s="9">
        <v>44405</v>
      </c>
      <c r="C642" s="10" t="s">
        <v>1285</v>
      </c>
      <c r="D642" s="10" t="s">
        <v>2458</v>
      </c>
      <c r="E642" s="10" t="s">
        <v>1811</v>
      </c>
      <c r="F642" s="9">
        <v>44465</v>
      </c>
      <c r="G642" s="7">
        <v>1846130</v>
      </c>
      <c r="H642" s="7" t="e">
        <f>VLOOKUP(D642,VINCOMHCM!$C$1:$C$94,1,0)</f>
        <v>#N/A</v>
      </c>
      <c r="I642" s="7" t="e">
        <f>VLOOKUP(D642,VINCOMHANOI!$C$3:$C$348,1,0)</f>
        <v>#N/A</v>
      </c>
      <c r="J642" s="7" t="str">
        <f>VLOOKUP(D642,VINCOMKHAC!$D$2:$D$439,1,0)</f>
        <v>0006105</v>
      </c>
      <c r="K642" s="7">
        <f t="shared" si="11"/>
        <v>1846130</v>
      </c>
      <c r="L642" s="7">
        <v>0</v>
      </c>
      <c r="M642" s="7">
        <v>0</v>
      </c>
      <c r="N642" s="7">
        <v>1846130</v>
      </c>
    </row>
    <row r="643" spans="1:14" x14ac:dyDescent="0.25">
      <c r="A643" s="2" t="s">
        <v>2242</v>
      </c>
      <c r="G643" s="6">
        <v>21578310</v>
      </c>
      <c r="H643" s="7" t="e">
        <f>VLOOKUP(D643,VINCOMHCM!$C$1:$C$94,1,0)</f>
        <v>#N/A</v>
      </c>
      <c r="I643" s="7" t="e">
        <f>VLOOKUP(D643,VINCOMHANOI!$C$3:$C$348,1,0)</f>
        <v>#N/A</v>
      </c>
      <c r="J643" s="7" t="e">
        <f>VLOOKUP(D643,VINCOMKHAC!$D$2:$D$439,1,0)</f>
        <v>#N/A</v>
      </c>
      <c r="K643" s="7"/>
      <c r="L643" s="6">
        <v>0</v>
      </c>
      <c r="M643" s="6">
        <v>0</v>
      </c>
      <c r="N643" s="6">
        <v>21578310</v>
      </c>
    </row>
    <row r="644" spans="1:14" outlineLevel="1" x14ac:dyDescent="0.25">
      <c r="B644" s="9">
        <v>44378</v>
      </c>
      <c r="C644" s="10" t="s">
        <v>1627</v>
      </c>
      <c r="D644" s="10" t="s">
        <v>328</v>
      </c>
      <c r="E644" s="10" t="s">
        <v>103</v>
      </c>
      <c r="F644" s="9">
        <v>44438</v>
      </c>
      <c r="G644" s="7">
        <v>2693816</v>
      </c>
      <c r="H644" s="7" t="e">
        <f>VLOOKUP(D644,VINCOMHCM!$C$1:$C$94,1,0)</f>
        <v>#N/A</v>
      </c>
      <c r="I644" s="7" t="e">
        <f>VLOOKUP(D644,VINCOMHANOI!$C$3:$C$348,1,0)</f>
        <v>#N/A</v>
      </c>
      <c r="J644" s="7" t="e">
        <f>VLOOKUP(D644,VINCOMKHAC!$D$2:$D$439,1,0)</f>
        <v>#N/A</v>
      </c>
      <c r="K644" s="7"/>
      <c r="L644" s="7">
        <v>0</v>
      </c>
      <c r="M644" s="7">
        <v>0</v>
      </c>
      <c r="N644" s="7">
        <v>2693816</v>
      </c>
    </row>
    <row r="645" spans="1:14" outlineLevel="1" x14ac:dyDescent="0.25">
      <c r="B645" s="9">
        <v>44379</v>
      </c>
      <c r="C645" s="10" t="s">
        <v>2613</v>
      </c>
      <c r="D645" s="10" t="s">
        <v>2606</v>
      </c>
      <c r="E645" s="10" t="s">
        <v>106</v>
      </c>
      <c r="F645" s="9">
        <v>44439</v>
      </c>
      <c r="G645" s="7">
        <v>689733</v>
      </c>
      <c r="H645" s="7" t="e">
        <f>VLOOKUP(D645,VINCOMHCM!$C$1:$C$94,1,0)</f>
        <v>#N/A</v>
      </c>
      <c r="I645" s="7" t="e">
        <f>VLOOKUP(D645,VINCOMHANOI!$C$3:$C$348,1,0)</f>
        <v>#N/A</v>
      </c>
      <c r="J645" s="7" t="e">
        <f>VLOOKUP(D645,VINCOMKHAC!$D$2:$D$439,1,0)</f>
        <v>#N/A</v>
      </c>
      <c r="K645" s="7"/>
      <c r="L645" s="7">
        <v>0</v>
      </c>
      <c r="M645" s="7">
        <v>0</v>
      </c>
      <c r="N645" s="7">
        <v>689733</v>
      </c>
    </row>
    <row r="646" spans="1:14" outlineLevel="1" x14ac:dyDescent="0.25">
      <c r="B646" s="9">
        <v>44379</v>
      </c>
      <c r="C646" s="10" t="s">
        <v>594</v>
      </c>
      <c r="D646" s="10" t="s">
        <v>1110</v>
      </c>
      <c r="E646" s="10" t="s">
        <v>232</v>
      </c>
      <c r="F646" s="9">
        <v>44439</v>
      </c>
      <c r="G646" s="7">
        <v>1086142</v>
      </c>
      <c r="H646" s="7" t="e">
        <f>VLOOKUP(D646,VINCOMHCM!$C$1:$C$94,1,0)</f>
        <v>#N/A</v>
      </c>
      <c r="I646" s="7" t="e">
        <f>VLOOKUP(D646,VINCOMHANOI!$C$3:$C$348,1,0)</f>
        <v>#N/A</v>
      </c>
      <c r="J646" s="7" t="e">
        <f>VLOOKUP(D646,VINCOMKHAC!$D$2:$D$439,1,0)</f>
        <v>#N/A</v>
      </c>
      <c r="K646" s="7"/>
      <c r="L646" s="7">
        <v>0</v>
      </c>
      <c r="M646" s="7">
        <v>0</v>
      </c>
      <c r="N646" s="7">
        <v>1086142</v>
      </c>
    </row>
    <row r="647" spans="1:14" outlineLevel="1" x14ac:dyDescent="0.25">
      <c r="B647" s="9">
        <v>44379</v>
      </c>
      <c r="C647" s="10" t="s">
        <v>2115</v>
      </c>
      <c r="D647" s="10" t="s">
        <v>1721</v>
      </c>
      <c r="E647" s="10" t="s">
        <v>1878</v>
      </c>
      <c r="F647" s="9">
        <v>44439</v>
      </c>
      <c r="G647" s="7">
        <v>1221638</v>
      </c>
      <c r="H647" s="7" t="e">
        <f>VLOOKUP(D647,VINCOMHCM!$C$1:$C$94,1,0)</f>
        <v>#N/A</v>
      </c>
      <c r="I647" s="7" t="e">
        <f>VLOOKUP(D647,VINCOMHANOI!$C$3:$C$348,1,0)</f>
        <v>#N/A</v>
      </c>
      <c r="J647" s="7" t="e">
        <f>VLOOKUP(D647,VINCOMKHAC!$D$2:$D$439,1,0)</f>
        <v>#N/A</v>
      </c>
      <c r="K647" s="7"/>
      <c r="L647" s="7">
        <v>0</v>
      </c>
      <c r="M647" s="7">
        <v>0</v>
      </c>
      <c r="N647" s="7">
        <v>1221638</v>
      </c>
    </row>
    <row r="648" spans="1:14" outlineLevel="1" x14ac:dyDescent="0.25">
      <c r="B648" s="9">
        <v>44388</v>
      </c>
      <c r="C648" s="10" t="s">
        <v>1560</v>
      </c>
      <c r="D648" s="10" t="s">
        <v>1578</v>
      </c>
      <c r="E648" s="10" t="s">
        <v>2359</v>
      </c>
      <c r="F648" s="9">
        <v>44448</v>
      </c>
      <c r="G648" s="7">
        <v>880904</v>
      </c>
      <c r="H648" s="7" t="e">
        <f>VLOOKUP(D648,VINCOMHCM!$C$1:$C$94,1,0)</f>
        <v>#N/A</v>
      </c>
      <c r="I648" s="7" t="e">
        <f>VLOOKUP(D648,VINCOMHANOI!$C$3:$C$348,1,0)</f>
        <v>#N/A</v>
      </c>
      <c r="J648" s="7" t="e">
        <f>VLOOKUP(D648,VINCOMKHAC!$D$2:$D$439,1,0)</f>
        <v>#N/A</v>
      </c>
      <c r="K648" s="7"/>
      <c r="L648" s="7">
        <v>0</v>
      </c>
      <c r="M648" s="7">
        <v>0</v>
      </c>
      <c r="N648" s="7">
        <v>880904</v>
      </c>
    </row>
    <row r="649" spans="1:14" outlineLevel="1" x14ac:dyDescent="0.25">
      <c r="B649" s="9">
        <v>44388</v>
      </c>
      <c r="C649" s="10" t="s">
        <v>2651</v>
      </c>
      <c r="D649" s="10" t="s">
        <v>1628</v>
      </c>
      <c r="E649" s="10" t="s">
        <v>922</v>
      </c>
      <c r="F649" s="9">
        <v>44448</v>
      </c>
      <c r="G649" s="7">
        <v>1064184</v>
      </c>
      <c r="H649" s="7" t="e">
        <f>VLOOKUP(D649,VINCOMHCM!$C$1:$C$94,1,0)</f>
        <v>#N/A</v>
      </c>
      <c r="I649" s="7" t="e">
        <f>VLOOKUP(D649,VINCOMHANOI!$C$3:$C$348,1,0)</f>
        <v>#N/A</v>
      </c>
      <c r="J649" s="7" t="e">
        <f>VLOOKUP(D649,VINCOMKHAC!$D$2:$D$439,1,0)</f>
        <v>#N/A</v>
      </c>
      <c r="K649" s="7"/>
      <c r="L649" s="7">
        <v>0</v>
      </c>
      <c r="M649" s="7">
        <v>0</v>
      </c>
      <c r="N649" s="7">
        <v>1064184</v>
      </c>
    </row>
    <row r="650" spans="1:14" outlineLevel="1" x14ac:dyDescent="0.25">
      <c r="B650" s="9">
        <v>44388</v>
      </c>
      <c r="C650" s="10" t="s">
        <v>842</v>
      </c>
      <c r="D650" s="10" t="s">
        <v>1297</v>
      </c>
      <c r="E650" s="10" t="s">
        <v>441</v>
      </c>
      <c r="F650" s="9">
        <v>44448</v>
      </c>
      <c r="G650" s="7">
        <v>1884137</v>
      </c>
      <c r="H650" s="7" t="e">
        <f>VLOOKUP(D650,VINCOMHCM!$C$1:$C$94,1,0)</f>
        <v>#N/A</v>
      </c>
      <c r="I650" s="7" t="e">
        <f>VLOOKUP(D650,VINCOMHANOI!$C$3:$C$348,1,0)</f>
        <v>#N/A</v>
      </c>
      <c r="J650" s="7" t="e">
        <f>VLOOKUP(D650,VINCOMKHAC!$D$2:$D$439,1,0)</f>
        <v>#N/A</v>
      </c>
      <c r="K650" s="7"/>
      <c r="L650" s="7">
        <v>0</v>
      </c>
      <c r="M650" s="7">
        <v>0</v>
      </c>
      <c r="N650" s="7">
        <v>1884137</v>
      </c>
    </row>
    <row r="651" spans="1:14" outlineLevel="1" x14ac:dyDescent="0.25">
      <c r="B651" s="9">
        <v>44396</v>
      </c>
      <c r="C651" s="10" t="s">
        <v>821</v>
      </c>
      <c r="D651" s="10" t="s">
        <v>2639</v>
      </c>
      <c r="E651" s="10" t="s">
        <v>1172</v>
      </c>
      <c r="F651" s="9">
        <v>44456</v>
      </c>
      <c r="G651" s="7">
        <v>1124471</v>
      </c>
      <c r="H651" s="7" t="e">
        <f>VLOOKUP(D651,VINCOMHCM!$C$1:$C$94,1,0)</f>
        <v>#N/A</v>
      </c>
      <c r="I651" s="7" t="e">
        <f>VLOOKUP(D651,VINCOMHANOI!$C$3:$C$348,1,0)</f>
        <v>#N/A</v>
      </c>
      <c r="J651" s="7" t="str">
        <f>VLOOKUP(D651,VINCOMKHAC!$D$2:$D$439,1,0)</f>
        <v>0005702</v>
      </c>
      <c r="K651" s="7">
        <f>IF(J651&lt;&gt;0,N651,0)</f>
        <v>1124471</v>
      </c>
      <c r="L651" s="7">
        <v>0</v>
      </c>
      <c r="M651" s="7">
        <v>0</v>
      </c>
      <c r="N651" s="7">
        <v>1124471</v>
      </c>
    </row>
    <row r="652" spans="1:14" outlineLevel="1" x14ac:dyDescent="0.25">
      <c r="B652" s="9">
        <v>44396</v>
      </c>
      <c r="C652" s="10" t="s">
        <v>2150</v>
      </c>
      <c r="D652" s="10" t="s">
        <v>1251</v>
      </c>
      <c r="E652" s="10" t="s">
        <v>614</v>
      </c>
      <c r="F652" s="9">
        <v>44456</v>
      </c>
      <c r="G652" s="7">
        <v>4915989</v>
      </c>
      <c r="H652" s="7" t="e">
        <f>VLOOKUP(D652,VINCOMHCM!$C$1:$C$94,1,0)</f>
        <v>#N/A</v>
      </c>
      <c r="I652" s="7" t="e">
        <f>VLOOKUP(D652,VINCOMHANOI!$C$3:$C$348,1,0)</f>
        <v>#N/A</v>
      </c>
      <c r="J652" s="7" t="str">
        <f>VLOOKUP(D652,VINCOMKHAC!$D$2:$D$439,1,0)</f>
        <v>0005713</v>
      </c>
      <c r="K652" s="7">
        <f>IF(J652&lt;&gt;0,N652,0)</f>
        <v>4915989</v>
      </c>
      <c r="L652" s="7">
        <v>0</v>
      </c>
      <c r="M652" s="7">
        <v>0</v>
      </c>
      <c r="N652" s="7">
        <v>4915989</v>
      </c>
    </row>
    <row r="653" spans="1:14" outlineLevel="1" x14ac:dyDescent="0.25">
      <c r="B653" s="9">
        <v>44396</v>
      </c>
      <c r="C653" s="10" t="s">
        <v>926</v>
      </c>
      <c r="D653" s="10" t="s">
        <v>2294</v>
      </c>
      <c r="E653" s="10" t="s">
        <v>2496</v>
      </c>
      <c r="F653" s="9">
        <v>44456</v>
      </c>
      <c r="G653" s="7">
        <v>602064</v>
      </c>
      <c r="H653" s="7" t="e">
        <f>VLOOKUP(D653,VINCOMHCM!$C$1:$C$94,1,0)</f>
        <v>#N/A</v>
      </c>
      <c r="I653" s="7" t="e">
        <f>VLOOKUP(D653,VINCOMHANOI!$C$3:$C$348,1,0)</f>
        <v>#N/A</v>
      </c>
      <c r="J653" s="7" t="str">
        <f>VLOOKUP(D653,VINCOMKHAC!$D$2:$D$439,1,0)</f>
        <v>0005719</v>
      </c>
      <c r="K653" s="7">
        <f>IF(J653&lt;&gt;0,N653,0)</f>
        <v>602064</v>
      </c>
      <c r="L653" s="7">
        <v>0</v>
      </c>
      <c r="M653" s="7">
        <v>0</v>
      </c>
      <c r="N653" s="7">
        <v>602064</v>
      </c>
    </row>
    <row r="654" spans="1:14" outlineLevel="1" x14ac:dyDescent="0.25">
      <c r="B654" s="9">
        <v>44396</v>
      </c>
      <c r="C654" s="10" t="s">
        <v>1557</v>
      </c>
      <c r="D654" s="10" t="s">
        <v>912</v>
      </c>
      <c r="E654" s="10" t="s">
        <v>1252</v>
      </c>
      <c r="F654" s="9">
        <v>44456</v>
      </c>
      <c r="G654" s="7">
        <v>4219771</v>
      </c>
      <c r="H654" s="7" t="e">
        <f>VLOOKUP(D654,VINCOMHCM!$C$1:$C$94,1,0)</f>
        <v>#N/A</v>
      </c>
      <c r="I654" s="7" t="e">
        <f>VLOOKUP(D654,VINCOMHANOI!$C$3:$C$348,1,0)</f>
        <v>#N/A</v>
      </c>
      <c r="J654" s="7" t="str">
        <f>VLOOKUP(D654,VINCOMKHAC!$D$2:$D$439,1,0)</f>
        <v>0005720</v>
      </c>
      <c r="K654" s="7">
        <f>IF(J654&lt;&gt;0,N654,0)</f>
        <v>4219771</v>
      </c>
      <c r="L654" s="7">
        <v>0</v>
      </c>
      <c r="M654" s="7">
        <v>0</v>
      </c>
      <c r="N654" s="7">
        <v>4219771</v>
      </c>
    </row>
    <row r="655" spans="1:14" outlineLevel="1" x14ac:dyDescent="0.25">
      <c r="B655" s="9">
        <v>44396</v>
      </c>
      <c r="C655" s="10" t="s">
        <v>1952</v>
      </c>
      <c r="D655" s="10" t="s">
        <v>2137</v>
      </c>
      <c r="E655" s="10" t="s">
        <v>2003</v>
      </c>
      <c r="F655" s="9">
        <v>44456</v>
      </c>
      <c r="G655" s="7">
        <v>1195461</v>
      </c>
      <c r="H655" s="7" t="e">
        <f>VLOOKUP(D655,VINCOMHCM!$C$1:$C$94,1,0)</f>
        <v>#N/A</v>
      </c>
      <c r="I655" s="7" t="e">
        <f>VLOOKUP(D655,VINCOMHANOI!$C$3:$C$348,1,0)</f>
        <v>#N/A</v>
      </c>
      <c r="J655" s="7" t="str">
        <f>VLOOKUP(D655,VINCOMKHAC!$D$2:$D$439,1,0)</f>
        <v>0005724</v>
      </c>
      <c r="K655" s="7">
        <f>IF(J655&lt;&gt;0,N655,0)</f>
        <v>1195461</v>
      </c>
      <c r="L655" s="7">
        <v>0</v>
      </c>
      <c r="M655" s="7">
        <v>0</v>
      </c>
      <c r="N655" s="7">
        <v>1195461</v>
      </c>
    </row>
    <row r="656" spans="1:14" x14ac:dyDescent="0.25">
      <c r="A656" s="2" t="s">
        <v>2228</v>
      </c>
      <c r="G656" s="6">
        <v>267439339</v>
      </c>
      <c r="H656" s="7" t="e">
        <f>VLOOKUP(D656,VINCOMHCM!$C$1:$C$94,1,0)</f>
        <v>#N/A</v>
      </c>
      <c r="I656" s="7" t="e">
        <f>VLOOKUP(D656,VINCOMHANOI!$C$3:$C$348,1,0)</f>
        <v>#N/A</v>
      </c>
      <c r="J656" s="7" t="e">
        <f>VLOOKUP(D656,VINCOMKHAC!$D$2:$D$439,1,0)</f>
        <v>#N/A</v>
      </c>
      <c r="K656" s="7"/>
      <c r="L656" s="6">
        <v>0</v>
      </c>
      <c r="M656" s="6">
        <v>0</v>
      </c>
      <c r="N656" s="6">
        <v>267439339</v>
      </c>
    </row>
    <row r="657" spans="1:14" outlineLevel="1" x14ac:dyDescent="0.25">
      <c r="B657" s="9">
        <v>44386</v>
      </c>
      <c r="C657" s="10" t="s">
        <v>211</v>
      </c>
      <c r="D657" s="10" t="s">
        <v>1983</v>
      </c>
      <c r="E657" s="10" t="s">
        <v>1589</v>
      </c>
      <c r="F657" s="9">
        <v>44446</v>
      </c>
      <c r="G657" s="7">
        <v>163384025</v>
      </c>
      <c r="H657" s="7" t="e">
        <f>VLOOKUP(D657,VINCOMHCM!$C$1:$C$94,1,0)</f>
        <v>#N/A</v>
      </c>
      <c r="I657" s="7" t="e">
        <f>VLOOKUP(D657,VINCOMHANOI!$C$3:$C$348,1,0)</f>
        <v>#N/A</v>
      </c>
      <c r="J657" s="7" t="e">
        <f>VLOOKUP(D657,VINCOMKHAC!$D$2:$D$439,1,0)</f>
        <v>#N/A</v>
      </c>
      <c r="K657" s="7"/>
      <c r="L657" s="7">
        <v>0</v>
      </c>
      <c r="M657" s="7">
        <v>0</v>
      </c>
      <c r="N657" s="7">
        <v>163384025</v>
      </c>
    </row>
    <row r="658" spans="1:14" outlineLevel="1" x14ac:dyDescent="0.25">
      <c r="B658" s="9">
        <v>44404</v>
      </c>
      <c r="C658" s="10" t="s">
        <v>1414</v>
      </c>
      <c r="D658" s="10" t="s">
        <v>1820</v>
      </c>
      <c r="E658" s="10" t="s">
        <v>515</v>
      </c>
      <c r="F658" s="9">
        <v>44464</v>
      </c>
      <c r="G658" s="7">
        <v>55401961</v>
      </c>
      <c r="H658" s="7" t="e">
        <f>VLOOKUP(D658,VINCOMHCM!$C$1:$C$94,1,0)</f>
        <v>#N/A</v>
      </c>
      <c r="I658" s="7" t="e">
        <f>VLOOKUP(D658,VINCOMHANOI!$C$3:$C$348,1,0)</f>
        <v>#N/A</v>
      </c>
      <c r="J658" s="7" t="str">
        <f>VLOOKUP(D658,VINCOMKHAC!$D$2:$D$439,1,0)</f>
        <v>0006068</v>
      </c>
      <c r="K658" s="7">
        <f>IF(J658&lt;&gt;0,N658,0)</f>
        <v>55401961</v>
      </c>
      <c r="L658" s="7">
        <v>0</v>
      </c>
      <c r="M658" s="7">
        <v>0</v>
      </c>
      <c r="N658" s="7">
        <v>55401961</v>
      </c>
    </row>
    <row r="659" spans="1:14" outlineLevel="1" x14ac:dyDescent="0.25">
      <c r="B659" s="9">
        <v>44404</v>
      </c>
      <c r="C659" s="10" t="s">
        <v>1891</v>
      </c>
      <c r="D659" s="10" t="s">
        <v>387</v>
      </c>
      <c r="E659" s="10" t="s">
        <v>2269</v>
      </c>
      <c r="F659" s="9">
        <v>44464</v>
      </c>
      <c r="G659" s="7">
        <v>48653353</v>
      </c>
      <c r="H659" s="7" t="e">
        <f>VLOOKUP(D659,VINCOMHCM!$C$1:$C$94,1,0)</f>
        <v>#N/A</v>
      </c>
      <c r="I659" s="7" t="e">
        <f>VLOOKUP(D659,VINCOMHANOI!$C$3:$C$348,1,0)</f>
        <v>#N/A</v>
      </c>
      <c r="J659" s="7" t="str">
        <f>VLOOKUP(D659,VINCOMKHAC!$D$2:$D$439,1,0)</f>
        <v>0006069</v>
      </c>
      <c r="K659" s="7">
        <f>IF(J659&lt;&gt;0,N659,0)</f>
        <v>48653353</v>
      </c>
      <c r="L659" s="7">
        <v>0</v>
      </c>
      <c r="M659" s="7">
        <v>0</v>
      </c>
      <c r="N659" s="7">
        <v>48653353</v>
      </c>
    </row>
    <row r="660" spans="1:14" x14ac:dyDescent="0.25">
      <c r="A660" s="2" t="s">
        <v>512</v>
      </c>
      <c r="G660" s="6">
        <v>98532250</v>
      </c>
      <c r="H660" s="7" t="e">
        <f>VLOOKUP(D660,VINCOMHCM!$C$1:$C$94,1,0)</f>
        <v>#N/A</v>
      </c>
      <c r="I660" s="7" t="e">
        <f>VLOOKUP(D660,VINCOMHANOI!$C$3:$C$348,1,0)</f>
        <v>#N/A</v>
      </c>
      <c r="J660" s="7" t="e">
        <f>VLOOKUP(D660,VINCOMKHAC!$D$2:$D$439,1,0)</f>
        <v>#N/A</v>
      </c>
      <c r="K660" s="7"/>
      <c r="L660" s="6">
        <v>0</v>
      </c>
      <c r="M660" s="6">
        <v>0</v>
      </c>
      <c r="N660" s="6">
        <v>98532250</v>
      </c>
    </row>
    <row r="661" spans="1:14" outlineLevel="1" x14ac:dyDescent="0.25">
      <c r="B661" s="9">
        <v>44386</v>
      </c>
      <c r="C661" s="10" t="s">
        <v>2497</v>
      </c>
      <c r="D661" s="10" t="s">
        <v>1249</v>
      </c>
      <c r="E661" s="10" t="s">
        <v>1835</v>
      </c>
      <c r="F661" s="9">
        <v>44446</v>
      </c>
      <c r="G661" s="7">
        <v>6136440</v>
      </c>
      <c r="H661" s="7" t="e">
        <f>VLOOKUP(D661,VINCOMHCM!$C$1:$C$94,1,0)</f>
        <v>#N/A</v>
      </c>
      <c r="I661" s="7" t="e">
        <f>VLOOKUP(D661,VINCOMHANOI!$C$3:$C$348,1,0)</f>
        <v>#N/A</v>
      </c>
      <c r="J661" s="7" t="e">
        <f>VLOOKUP(D661,VINCOMKHAC!$D$2:$D$439,1,0)</f>
        <v>#N/A</v>
      </c>
      <c r="K661" s="7"/>
      <c r="L661" s="7">
        <v>0</v>
      </c>
      <c r="M661" s="7">
        <v>0</v>
      </c>
      <c r="N661" s="7">
        <v>6136440</v>
      </c>
    </row>
    <row r="662" spans="1:14" outlineLevel="1" x14ac:dyDescent="0.25">
      <c r="B662" s="9">
        <v>44386</v>
      </c>
      <c r="C662" s="10" t="s">
        <v>651</v>
      </c>
      <c r="D662" s="10" t="s">
        <v>2602</v>
      </c>
      <c r="E662" s="10" t="s">
        <v>829</v>
      </c>
      <c r="F662" s="9">
        <v>44446</v>
      </c>
      <c r="G662" s="7">
        <v>5215377</v>
      </c>
      <c r="H662" s="7" t="e">
        <f>VLOOKUP(D662,VINCOMHCM!$C$1:$C$94,1,0)</f>
        <v>#N/A</v>
      </c>
      <c r="I662" s="7" t="e">
        <f>VLOOKUP(D662,VINCOMHANOI!$C$3:$C$348,1,0)</f>
        <v>#N/A</v>
      </c>
      <c r="J662" s="7" t="e">
        <f>VLOOKUP(D662,VINCOMKHAC!$D$2:$D$439,1,0)</f>
        <v>#N/A</v>
      </c>
      <c r="K662" s="7"/>
      <c r="L662" s="7">
        <v>0</v>
      </c>
      <c r="M662" s="7">
        <v>0</v>
      </c>
      <c r="N662" s="7">
        <v>5215377</v>
      </c>
    </row>
    <row r="663" spans="1:14" outlineLevel="1" x14ac:dyDescent="0.25">
      <c r="B663" s="9">
        <v>44386</v>
      </c>
      <c r="C663" s="10" t="s">
        <v>764</v>
      </c>
      <c r="D663" s="10" t="s">
        <v>2587</v>
      </c>
      <c r="E663" s="10" t="s">
        <v>1258</v>
      </c>
      <c r="F663" s="9">
        <v>44446</v>
      </c>
      <c r="G663" s="7">
        <v>2554039</v>
      </c>
      <c r="H663" s="7" t="e">
        <f>VLOOKUP(D663,VINCOMHCM!$C$1:$C$94,1,0)</f>
        <v>#N/A</v>
      </c>
      <c r="I663" s="7" t="e">
        <f>VLOOKUP(D663,VINCOMHANOI!$C$3:$C$348,1,0)</f>
        <v>#N/A</v>
      </c>
      <c r="J663" s="7" t="e">
        <f>VLOOKUP(D663,VINCOMKHAC!$D$2:$D$439,1,0)</f>
        <v>#N/A</v>
      </c>
      <c r="K663" s="7"/>
      <c r="L663" s="7">
        <v>0</v>
      </c>
      <c r="M663" s="7">
        <v>0</v>
      </c>
      <c r="N663" s="7">
        <v>2554039</v>
      </c>
    </row>
    <row r="664" spans="1:14" outlineLevel="1" x14ac:dyDescent="0.25">
      <c r="B664" s="9">
        <v>44386</v>
      </c>
      <c r="C664" s="10" t="s">
        <v>1314</v>
      </c>
      <c r="D664" s="10" t="s">
        <v>587</v>
      </c>
      <c r="E664" s="10" t="s">
        <v>1209</v>
      </c>
      <c r="F664" s="9">
        <v>44446</v>
      </c>
      <c r="G664" s="7">
        <v>3725099</v>
      </c>
      <c r="H664" s="7" t="e">
        <f>VLOOKUP(D664,VINCOMHCM!$C$1:$C$94,1,0)</f>
        <v>#N/A</v>
      </c>
      <c r="I664" s="7" t="e">
        <f>VLOOKUP(D664,VINCOMHANOI!$C$3:$C$348,1,0)</f>
        <v>#N/A</v>
      </c>
      <c r="J664" s="7" t="e">
        <f>VLOOKUP(D664,VINCOMKHAC!$D$2:$D$439,1,0)</f>
        <v>#N/A</v>
      </c>
      <c r="K664" s="7"/>
      <c r="L664" s="7">
        <v>0</v>
      </c>
      <c r="M664" s="7">
        <v>0</v>
      </c>
      <c r="N664" s="7">
        <v>3725099</v>
      </c>
    </row>
    <row r="665" spans="1:14" outlineLevel="1" x14ac:dyDescent="0.25">
      <c r="B665" s="9">
        <v>44386</v>
      </c>
      <c r="C665" s="10" t="s">
        <v>779</v>
      </c>
      <c r="D665" s="10" t="s">
        <v>838</v>
      </c>
      <c r="E665" s="10" t="s">
        <v>151</v>
      </c>
      <c r="F665" s="9">
        <v>44446</v>
      </c>
      <c r="G665" s="7">
        <v>3950000</v>
      </c>
      <c r="H665" s="7" t="e">
        <f>VLOOKUP(D665,VINCOMHCM!$C$1:$C$94,1,0)</f>
        <v>#N/A</v>
      </c>
      <c r="I665" s="7" t="e">
        <f>VLOOKUP(D665,VINCOMHANOI!$C$3:$C$348,1,0)</f>
        <v>#N/A</v>
      </c>
      <c r="J665" s="7" t="e">
        <f>VLOOKUP(D665,VINCOMKHAC!$D$2:$D$439,1,0)</f>
        <v>#N/A</v>
      </c>
      <c r="K665" s="7"/>
      <c r="L665" s="7">
        <v>0</v>
      </c>
      <c r="M665" s="7">
        <v>0</v>
      </c>
      <c r="N665" s="7">
        <v>3950000</v>
      </c>
    </row>
    <row r="666" spans="1:14" outlineLevel="1" x14ac:dyDescent="0.25">
      <c r="B666" s="9">
        <v>44386</v>
      </c>
      <c r="C666" s="10" t="s">
        <v>1469</v>
      </c>
      <c r="D666" s="10" t="s">
        <v>923</v>
      </c>
      <c r="E666" s="10" t="s">
        <v>2255</v>
      </c>
      <c r="F666" s="9">
        <v>44446</v>
      </c>
      <c r="G666" s="7">
        <v>3801919</v>
      </c>
      <c r="H666" s="7" t="e">
        <f>VLOOKUP(D666,VINCOMHCM!$C$1:$C$94,1,0)</f>
        <v>#N/A</v>
      </c>
      <c r="I666" s="7" t="e">
        <f>VLOOKUP(D666,VINCOMHANOI!$C$3:$C$348,1,0)</f>
        <v>#N/A</v>
      </c>
      <c r="J666" s="7" t="e">
        <f>VLOOKUP(D666,VINCOMKHAC!$D$2:$D$439,1,0)</f>
        <v>#N/A</v>
      </c>
      <c r="K666" s="7"/>
      <c r="L666" s="7">
        <v>0</v>
      </c>
      <c r="M666" s="7">
        <v>0</v>
      </c>
      <c r="N666" s="7">
        <v>3801919</v>
      </c>
    </row>
    <row r="667" spans="1:14" outlineLevel="1" x14ac:dyDescent="0.25">
      <c r="B667" s="9">
        <v>44386</v>
      </c>
      <c r="C667" s="10" t="s">
        <v>77</v>
      </c>
      <c r="D667" s="10" t="s">
        <v>1161</v>
      </c>
      <c r="E667" s="10" t="s">
        <v>741</v>
      </c>
      <c r="F667" s="9">
        <v>44446</v>
      </c>
      <c r="G667" s="7">
        <v>4981838</v>
      </c>
      <c r="H667" s="7" t="e">
        <f>VLOOKUP(D667,VINCOMHCM!$C$1:$C$94,1,0)</f>
        <v>#N/A</v>
      </c>
      <c r="I667" s="7" t="e">
        <f>VLOOKUP(D667,VINCOMHANOI!$C$3:$C$348,1,0)</f>
        <v>#N/A</v>
      </c>
      <c r="J667" s="7" t="e">
        <f>VLOOKUP(D667,VINCOMKHAC!$D$2:$D$439,1,0)</f>
        <v>#N/A</v>
      </c>
      <c r="K667" s="7"/>
      <c r="L667" s="7">
        <v>0</v>
      </c>
      <c r="M667" s="7">
        <v>0</v>
      </c>
      <c r="N667" s="7">
        <v>4981838</v>
      </c>
    </row>
    <row r="668" spans="1:14" outlineLevel="1" x14ac:dyDescent="0.25">
      <c r="B668" s="9">
        <v>44386</v>
      </c>
      <c r="C668" s="10" t="s">
        <v>1964</v>
      </c>
      <c r="D668" s="10" t="s">
        <v>1861</v>
      </c>
      <c r="E668" s="10" t="s">
        <v>1247</v>
      </c>
      <c r="F668" s="9">
        <v>44446</v>
      </c>
      <c r="G668" s="7">
        <v>5664663</v>
      </c>
      <c r="H668" s="7" t="e">
        <f>VLOOKUP(D668,VINCOMHCM!$C$1:$C$94,1,0)</f>
        <v>#N/A</v>
      </c>
      <c r="I668" s="7" t="e">
        <f>VLOOKUP(D668,VINCOMHANOI!$C$3:$C$348,1,0)</f>
        <v>#N/A</v>
      </c>
      <c r="J668" s="7" t="e">
        <f>VLOOKUP(D668,VINCOMKHAC!$D$2:$D$439,1,0)</f>
        <v>#N/A</v>
      </c>
      <c r="K668" s="7"/>
      <c r="L668" s="7">
        <v>0</v>
      </c>
      <c r="M668" s="7">
        <v>0</v>
      </c>
      <c r="N668" s="7">
        <v>5664663</v>
      </c>
    </row>
    <row r="669" spans="1:14" outlineLevel="1" x14ac:dyDescent="0.25">
      <c r="B669" s="9">
        <v>44386</v>
      </c>
      <c r="C669" s="10" t="s">
        <v>510</v>
      </c>
      <c r="D669" s="10" t="s">
        <v>277</v>
      </c>
      <c r="E669" s="10" t="s">
        <v>2680</v>
      </c>
      <c r="F669" s="9">
        <v>44446</v>
      </c>
      <c r="G669" s="7">
        <v>6346637</v>
      </c>
      <c r="H669" s="7" t="e">
        <f>VLOOKUP(D669,VINCOMHCM!$C$1:$C$94,1,0)</f>
        <v>#N/A</v>
      </c>
      <c r="I669" s="7" t="e">
        <f>VLOOKUP(D669,VINCOMHANOI!$C$3:$C$348,1,0)</f>
        <v>#N/A</v>
      </c>
      <c r="J669" s="7" t="e">
        <f>VLOOKUP(D669,VINCOMKHAC!$D$2:$D$439,1,0)</f>
        <v>#N/A</v>
      </c>
      <c r="K669" s="7"/>
      <c r="L669" s="7">
        <v>0</v>
      </c>
      <c r="M669" s="7">
        <v>0</v>
      </c>
      <c r="N669" s="7">
        <v>6346637</v>
      </c>
    </row>
    <row r="670" spans="1:14" outlineLevel="1" x14ac:dyDescent="0.25">
      <c r="B670" s="9">
        <v>44386</v>
      </c>
      <c r="C670" s="10" t="s">
        <v>479</v>
      </c>
      <c r="D670" s="10" t="s">
        <v>1438</v>
      </c>
      <c r="E670" s="10" t="s">
        <v>2394</v>
      </c>
      <c r="F670" s="9">
        <v>44446</v>
      </c>
      <c r="G670" s="7">
        <v>5085610</v>
      </c>
      <c r="H670" s="7" t="e">
        <f>VLOOKUP(D670,VINCOMHCM!$C$1:$C$94,1,0)</f>
        <v>#N/A</v>
      </c>
      <c r="I670" s="7" t="e">
        <f>VLOOKUP(D670,VINCOMHANOI!$C$3:$C$348,1,0)</f>
        <v>#N/A</v>
      </c>
      <c r="J670" s="7" t="e">
        <f>VLOOKUP(D670,VINCOMKHAC!$D$2:$D$439,1,0)</f>
        <v>#N/A</v>
      </c>
      <c r="K670" s="7"/>
      <c r="L670" s="7">
        <v>0</v>
      </c>
      <c r="M670" s="7">
        <v>0</v>
      </c>
      <c r="N670" s="7">
        <v>5085610</v>
      </c>
    </row>
    <row r="671" spans="1:14" outlineLevel="1" x14ac:dyDescent="0.25">
      <c r="B671" s="9">
        <v>44386</v>
      </c>
      <c r="C671" s="10" t="s">
        <v>1898</v>
      </c>
      <c r="D671" s="10" t="s">
        <v>520</v>
      </c>
      <c r="E671" s="10" t="s">
        <v>2155</v>
      </c>
      <c r="F671" s="9">
        <v>44446</v>
      </c>
      <c r="G671" s="7">
        <v>3123786</v>
      </c>
      <c r="H671" s="7" t="e">
        <f>VLOOKUP(D671,VINCOMHCM!$C$1:$C$94,1,0)</f>
        <v>#N/A</v>
      </c>
      <c r="I671" s="7" t="e">
        <f>VLOOKUP(D671,VINCOMHANOI!$C$3:$C$348,1,0)</f>
        <v>#N/A</v>
      </c>
      <c r="J671" s="7" t="e">
        <f>VLOOKUP(D671,VINCOMKHAC!$D$2:$D$439,1,0)</f>
        <v>#N/A</v>
      </c>
      <c r="K671" s="7"/>
      <c r="L671" s="7">
        <v>0</v>
      </c>
      <c r="M671" s="7">
        <v>0</v>
      </c>
      <c r="N671" s="7">
        <v>3123786</v>
      </c>
    </row>
    <row r="672" spans="1:14" outlineLevel="1" x14ac:dyDescent="0.25">
      <c r="B672" s="9">
        <v>44389</v>
      </c>
      <c r="C672" s="10" t="s">
        <v>2277</v>
      </c>
      <c r="D672" s="10" t="s">
        <v>1695</v>
      </c>
      <c r="E672" s="10" t="s">
        <v>246</v>
      </c>
      <c r="F672" s="9">
        <v>44449</v>
      </c>
      <c r="G672" s="7">
        <v>2697517</v>
      </c>
      <c r="H672" s="7" t="e">
        <f>VLOOKUP(D672,VINCOMHCM!$C$1:$C$94,1,0)</f>
        <v>#N/A</v>
      </c>
      <c r="I672" s="7" t="e">
        <f>VLOOKUP(D672,VINCOMHANOI!$C$3:$C$348,1,0)</f>
        <v>#N/A</v>
      </c>
      <c r="J672" s="7" t="e">
        <f>VLOOKUP(D672,VINCOMKHAC!$D$2:$D$439,1,0)</f>
        <v>#N/A</v>
      </c>
      <c r="K672" s="7"/>
      <c r="L672" s="7">
        <v>0</v>
      </c>
      <c r="M672" s="7">
        <v>0</v>
      </c>
      <c r="N672" s="7">
        <v>2697517</v>
      </c>
    </row>
    <row r="673" spans="1:14" outlineLevel="1" x14ac:dyDescent="0.25">
      <c r="B673" s="9">
        <v>44404</v>
      </c>
      <c r="C673" s="10" t="s">
        <v>2474</v>
      </c>
      <c r="D673" s="10" t="s">
        <v>2317</v>
      </c>
      <c r="E673" s="10" t="s">
        <v>913</v>
      </c>
      <c r="F673" s="9">
        <v>44464</v>
      </c>
      <c r="G673" s="7">
        <v>28283763</v>
      </c>
      <c r="H673" s="7" t="e">
        <f>VLOOKUP(D673,VINCOMHCM!$C$1:$C$94,1,0)</f>
        <v>#N/A</v>
      </c>
      <c r="I673" s="7" t="e">
        <f>VLOOKUP(D673,VINCOMHANOI!$C$3:$C$348,1,0)</f>
        <v>#N/A</v>
      </c>
      <c r="J673" s="7" t="str">
        <f>VLOOKUP(D673,VINCOMKHAC!$D$2:$D$439,1,0)</f>
        <v>0006087</v>
      </c>
      <c r="K673" s="7">
        <f>IF(J673&lt;&gt;0,N673,0)</f>
        <v>28283763</v>
      </c>
      <c r="L673" s="7">
        <v>0</v>
      </c>
      <c r="M673" s="7">
        <v>0</v>
      </c>
      <c r="N673" s="7">
        <v>28283763</v>
      </c>
    </row>
    <row r="674" spans="1:14" outlineLevel="1" x14ac:dyDescent="0.25">
      <c r="B674" s="9">
        <v>44405</v>
      </c>
      <c r="C674" s="10" t="s">
        <v>1643</v>
      </c>
      <c r="D674" s="10" t="s">
        <v>727</v>
      </c>
      <c r="E674" s="10" t="s">
        <v>1735</v>
      </c>
      <c r="F674" s="9">
        <v>44465</v>
      </c>
      <c r="G674" s="7">
        <v>5200368</v>
      </c>
      <c r="H674" s="7" t="e">
        <f>VLOOKUP(D674,VINCOMHCM!$C$1:$C$94,1,0)</f>
        <v>#N/A</v>
      </c>
      <c r="I674" s="7" t="e">
        <f>VLOOKUP(D674,VINCOMHANOI!$C$3:$C$348,1,0)</f>
        <v>#N/A</v>
      </c>
      <c r="J674" s="7" t="str">
        <f>VLOOKUP(D674,VINCOMKHAC!$D$2:$D$439,1,0)</f>
        <v>0006090</v>
      </c>
      <c r="K674" s="7">
        <f>IF(J674&lt;&gt;0,N674,0)</f>
        <v>5200368</v>
      </c>
      <c r="L674" s="7">
        <v>0</v>
      </c>
      <c r="M674" s="7">
        <v>0</v>
      </c>
      <c r="N674" s="7">
        <v>5200368</v>
      </c>
    </row>
    <row r="675" spans="1:14" outlineLevel="1" x14ac:dyDescent="0.25">
      <c r="B675" s="9">
        <v>44405</v>
      </c>
      <c r="C675" s="10" t="s">
        <v>143</v>
      </c>
      <c r="D675" s="10" t="s">
        <v>1331</v>
      </c>
      <c r="E675" s="10" t="s">
        <v>2555</v>
      </c>
      <c r="F675" s="9">
        <v>44465</v>
      </c>
      <c r="G675" s="7">
        <v>5953485</v>
      </c>
      <c r="H675" s="7" t="e">
        <f>VLOOKUP(D675,VINCOMHCM!$C$1:$C$94,1,0)</f>
        <v>#N/A</v>
      </c>
      <c r="I675" s="7" t="e">
        <f>VLOOKUP(D675,VINCOMHANOI!$C$3:$C$348,1,0)</f>
        <v>#N/A</v>
      </c>
      <c r="J675" s="7" t="str">
        <f>VLOOKUP(D675,VINCOMKHAC!$D$2:$D$439,1,0)</f>
        <v>0006091</v>
      </c>
      <c r="K675" s="7">
        <f>IF(J675&lt;&gt;0,N675,0)</f>
        <v>5953485</v>
      </c>
      <c r="L675" s="7">
        <v>0</v>
      </c>
      <c r="M675" s="7">
        <v>0</v>
      </c>
      <c r="N675" s="7">
        <v>5953485</v>
      </c>
    </row>
    <row r="676" spans="1:14" outlineLevel="1" x14ac:dyDescent="0.25">
      <c r="B676" s="9">
        <v>44405</v>
      </c>
      <c r="C676" s="10" t="s">
        <v>2071</v>
      </c>
      <c r="D676" s="10" t="s">
        <v>1256</v>
      </c>
      <c r="E676" s="10" t="s">
        <v>2006</v>
      </c>
      <c r="F676" s="9">
        <v>44465</v>
      </c>
      <c r="G676" s="7">
        <v>5811709</v>
      </c>
      <c r="H676" s="7" t="e">
        <f>VLOOKUP(D676,VINCOMHCM!$C$1:$C$94,1,0)</f>
        <v>#N/A</v>
      </c>
      <c r="I676" s="7" t="e">
        <f>VLOOKUP(D676,VINCOMHANOI!$C$3:$C$348,1,0)</f>
        <v>#N/A</v>
      </c>
      <c r="J676" s="7" t="str">
        <f>VLOOKUP(D676,VINCOMKHAC!$D$2:$D$439,1,0)</f>
        <v>0006092</v>
      </c>
      <c r="K676" s="7">
        <f>IF(J676&lt;&gt;0,N676,0)</f>
        <v>5811709</v>
      </c>
      <c r="L676" s="7">
        <v>0</v>
      </c>
      <c r="M676" s="7">
        <v>0</v>
      </c>
      <c r="N676" s="7">
        <v>5811709</v>
      </c>
    </row>
    <row r="677" spans="1:14" x14ac:dyDescent="0.25">
      <c r="A677" s="2" t="s">
        <v>2425</v>
      </c>
      <c r="G677" s="6">
        <v>40842728</v>
      </c>
      <c r="H677" s="7" t="e">
        <f>VLOOKUP(D677,VINCOMHCM!$C$1:$C$94,1,0)</f>
        <v>#N/A</v>
      </c>
      <c r="I677" s="7" t="e">
        <f>VLOOKUP(D677,VINCOMHANOI!$C$3:$C$348,1,0)</f>
        <v>#N/A</v>
      </c>
      <c r="J677" s="7" t="e">
        <f>VLOOKUP(D677,VINCOMKHAC!$D$2:$D$439,1,0)</f>
        <v>#N/A</v>
      </c>
      <c r="K677" s="7"/>
      <c r="L677" s="6">
        <v>0</v>
      </c>
      <c r="M677" s="6">
        <v>0</v>
      </c>
      <c r="N677" s="6">
        <v>40842728</v>
      </c>
    </row>
    <row r="678" spans="1:14" outlineLevel="1" x14ac:dyDescent="0.25">
      <c r="B678" s="9">
        <v>44386</v>
      </c>
      <c r="C678" s="10" t="s">
        <v>2143</v>
      </c>
      <c r="D678" s="10" t="s">
        <v>1359</v>
      </c>
      <c r="E678" s="10" t="s">
        <v>1809</v>
      </c>
      <c r="F678" s="9">
        <v>44446</v>
      </c>
      <c r="G678" s="7">
        <v>26728378</v>
      </c>
      <c r="H678" s="7" t="e">
        <f>VLOOKUP(D678,VINCOMHCM!$C$1:$C$94,1,0)</f>
        <v>#N/A</v>
      </c>
      <c r="I678" s="7" t="e">
        <f>VLOOKUP(D678,VINCOMHANOI!$C$3:$C$348,1,0)</f>
        <v>#N/A</v>
      </c>
      <c r="J678" s="7" t="e">
        <f>VLOOKUP(D678,VINCOMKHAC!$D$2:$D$439,1,0)</f>
        <v>#N/A</v>
      </c>
      <c r="K678" s="7"/>
      <c r="L678" s="7">
        <v>0</v>
      </c>
      <c r="M678" s="7">
        <v>0</v>
      </c>
      <c r="N678" s="7">
        <v>26728378</v>
      </c>
    </row>
    <row r="679" spans="1:14" outlineLevel="1" x14ac:dyDescent="0.25">
      <c r="B679" s="9">
        <v>44404</v>
      </c>
      <c r="C679" s="10" t="s">
        <v>767</v>
      </c>
      <c r="D679" s="10" t="s">
        <v>1939</v>
      </c>
      <c r="E679" s="10" t="s">
        <v>1425</v>
      </c>
      <c r="F679" s="9">
        <v>44464</v>
      </c>
      <c r="G679" s="7">
        <v>2173991</v>
      </c>
      <c r="H679" s="7" t="e">
        <f>VLOOKUP(D679,VINCOMHCM!$C$1:$C$94,1,0)</f>
        <v>#N/A</v>
      </c>
      <c r="I679" s="7" t="e">
        <f>VLOOKUP(D679,VINCOMHANOI!$C$3:$C$348,1,0)</f>
        <v>#N/A</v>
      </c>
      <c r="J679" s="7" t="str">
        <f>VLOOKUP(D679,VINCOMKHAC!$D$2:$D$439,1,0)</f>
        <v>0006056</v>
      </c>
      <c r="K679" s="7">
        <f>IF(J679&lt;&gt;0,N679,0)</f>
        <v>2173991</v>
      </c>
      <c r="L679" s="7">
        <v>0</v>
      </c>
      <c r="M679" s="7">
        <v>0</v>
      </c>
      <c r="N679" s="7">
        <v>2173991</v>
      </c>
    </row>
    <row r="680" spans="1:14" outlineLevel="1" x14ac:dyDescent="0.25">
      <c r="B680" s="9">
        <v>44404</v>
      </c>
      <c r="C680" s="10" t="s">
        <v>1407</v>
      </c>
      <c r="D680" s="10" t="s">
        <v>626</v>
      </c>
      <c r="E680" s="10" t="s">
        <v>2215</v>
      </c>
      <c r="F680" s="9">
        <v>44464</v>
      </c>
      <c r="G680" s="7">
        <v>3408975</v>
      </c>
      <c r="H680" s="7" t="e">
        <f>VLOOKUP(D680,VINCOMHCM!$C$1:$C$94,1,0)</f>
        <v>#N/A</v>
      </c>
      <c r="I680" s="7" t="e">
        <f>VLOOKUP(D680,VINCOMHANOI!$C$3:$C$348,1,0)</f>
        <v>#N/A</v>
      </c>
      <c r="J680" s="7" t="str">
        <f>VLOOKUP(D680,VINCOMKHAC!$D$2:$D$439,1,0)</f>
        <v>0006057</v>
      </c>
      <c r="K680" s="7">
        <f>IF(J680&lt;&gt;0,N680,0)</f>
        <v>3408975</v>
      </c>
      <c r="L680" s="7">
        <v>0</v>
      </c>
      <c r="M680" s="7">
        <v>0</v>
      </c>
      <c r="N680" s="7">
        <v>3408975</v>
      </c>
    </row>
    <row r="681" spans="1:14" outlineLevel="1" x14ac:dyDescent="0.25">
      <c r="B681" s="9">
        <v>44404</v>
      </c>
      <c r="C681" s="10" t="s">
        <v>394</v>
      </c>
      <c r="D681" s="10" t="s">
        <v>2331</v>
      </c>
      <c r="E681" s="10" t="s">
        <v>1189</v>
      </c>
      <c r="F681" s="9">
        <v>44464</v>
      </c>
      <c r="G681" s="7">
        <v>8531384</v>
      </c>
      <c r="H681" s="7" t="e">
        <f>VLOOKUP(D681,VINCOMHCM!$C$1:$C$94,1,0)</f>
        <v>#N/A</v>
      </c>
      <c r="I681" s="7" t="e">
        <f>VLOOKUP(D681,VINCOMHANOI!$C$3:$C$348,1,0)</f>
        <v>#N/A</v>
      </c>
      <c r="J681" s="7" t="str">
        <f>VLOOKUP(D681,VINCOMKHAC!$D$2:$D$439,1,0)</f>
        <v>0006076</v>
      </c>
      <c r="K681" s="7">
        <f>IF(J681&lt;&gt;0,N681,0)</f>
        <v>8531384</v>
      </c>
      <c r="L681" s="7">
        <v>0</v>
      </c>
      <c r="M681" s="7">
        <v>0</v>
      </c>
      <c r="N681" s="7">
        <v>8531384</v>
      </c>
    </row>
    <row r="682" spans="1:14" x14ac:dyDescent="0.25">
      <c r="A682" s="2" t="s">
        <v>2451</v>
      </c>
      <c r="G682" s="6">
        <v>21714647</v>
      </c>
      <c r="H682" s="7" t="e">
        <f>VLOOKUP(D682,VINCOMHCM!$C$1:$C$94,1,0)</f>
        <v>#N/A</v>
      </c>
      <c r="I682" s="7" t="e">
        <f>VLOOKUP(D682,VINCOMHANOI!$C$3:$C$348,1,0)</f>
        <v>#N/A</v>
      </c>
      <c r="J682" s="7" t="e">
        <f>VLOOKUP(D682,VINCOMKHAC!$D$2:$D$439,1,0)</f>
        <v>#N/A</v>
      </c>
      <c r="K682" s="7"/>
      <c r="L682" s="6">
        <v>0</v>
      </c>
      <c r="M682" s="6">
        <v>0</v>
      </c>
      <c r="N682" s="6">
        <v>21714647</v>
      </c>
    </row>
    <row r="683" spans="1:14" outlineLevel="1" x14ac:dyDescent="0.25">
      <c r="B683" s="9">
        <v>44379</v>
      </c>
      <c r="C683" s="10" t="s">
        <v>2270</v>
      </c>
      <c r="D683" s="10" t="s">
        <v>386</v>
      </c>
      <c r="E683" s="10" t="s">
        <v>1517</v>
      </c>
      <c r="F683" s="9">
        <v>44439</v>
      </c>
      <c r="G683" s="7">
        <v>3732093</v>
      </c>
      <c r="H683" s="7" t="e">
        <f>VLOOKUP(D683,VINCOMHCM!$C$1:$C$94,1,0)</f>
        <v>#N/A</v>
      </c>
      <c r="I683" s="7" t="e">
        <f>VLOOKUP(D683,VINCOMHANOI!$C$3:$C$348,1,0)</f>
        <v>#N/A</v>
      </c>
      <c r="J683" s="7" t="e">
        <f>VLOOKUP(D683,VINCOMKHAC!$D$2:$D$439,1,0)</f>
        <v>#N/A</v>
      </c>
      <c r="K683" s="7"/>
      <c r="L683" s="7">
        <v>0</v>
      </c>
      <c r="M683" s="7">
        <v>0</v>
      </c>
      <c r="N683" s="7">
        <v>3732093</v>
      </c>
    </row>
    <row r="684" spans="1:14" outlineLevel="1" x14ac:dyDescent="0.25">
      <c r="B684" s="9">
        <v>44379</v>
      </c>
      <c r="C684" s="10" t="s">
        <v>1214</v>
      </c>
      <c r="D684" s="10" t="s">
        <v>679</v>
      </c>
      <c r="E684" s="10" t="s">
        <v>1369</v>
      </c>
      <c r="F684" s="9">
        <v>44439</v>
      </c>
      <c r="G684" s="7">
        <v>1786183</v>
      </c>
      <c r="H684" s="7" t="e">
        <f>VLOOKUP(D684,VINCOMHCM!$C$1:$C$94,1,0)</f>
        <v>#N/A</v>
      </c>
      <c r="I684" s="7" t="e">
        <f>VLOOKUP(D684,VINCOMHANOI!$C$3:$C$348,1,0)</f>
        <v>#N/A</v>
      </c>
      <c r="J684" s="7" t="e">
        <f>VLOOKUP(D684,VINCOMKHAC!$D$2:$D$439,1,0)</f>
        <v>#N/A</v>
      </c>
      <c r="K684" s="7"/>
      <c r="L684" s="7">
        <v>0</v>
      </c>
      <c r="M684" s="7">
        <v>0</v>
      </c>
      <c r="N684" s="7">
        <v>1786183</v>
      </c>
    </row>
    <row r="685" spans="1:14" outlineLevel="1" x14ac:dyDescent="0.25">
      <c r="B685" s="9">
        <v>44379</v>
      </c>
      <c r="C685" s="10" t="s">
        <v>1965</v>
      </c>
      <c r="D685" s="10" t="s">
        <v>2459</v>
      </c>
      <c r="E685" s="10" t="s">
        <v>164</v>
      </c>
      <c r="F685" s="9">
        <v>44439</v>
      </c>
      <c r="G685" s="7">
        <v>1770120</v>
      </c>
      <c r="H685" s="7" t="e">
        <f>VLOOKUP(D685,VINCOMHCM!$C$1:$C$94,1,0)</f>
        <v>#N/A</v>
      </c>
      <c r="I685" s="7" t="e">
        <f>VLOOKUP(D685,VINCOMHANOI!$C$3:$C$348,1,0)</f>
        <v>#N/A</v>
      </c>
      <c r="J685" s="7" t="e">
        <f>VLOOKUP(D685,VINCOMKHAC!$D$2:$D$439,1,0)</f>
        <v>#N/A</v>
      </c>
      <c r="K685" s="7"/>
      <c r="L685" s="7">
        <v>0</v>
      </c>
      <c r="M685" s="7">
        <v>0</v>
      </c>
      <c r="N685" s="7">
        <v>1770120</v>
      </c>
    </row>
    <row r="686" spans="1:14" outlineLevel="1" x14ac:dyDescent="0.25">
      <c r="B686" s="9">
        <v>44388</v>
      </c>
      <c r="C686" s="10" t="s">
        <v>1493</v>
      </c>
      <c r="D686" s="10" t="s">
        <v>1593</v>
      </c>
      <c r="E686" s="10" t="s">
        <v>1726</v>
      </c>
      <c r="F686" s="9">
        <v>44448</v>
      </c>
      <c r="G686" s="7">
        <v>1180545</v>
      </c>
      <c r="H686" s="7" t="e">
        <f>VLOOKUP(D686,VINCOMHCM!$C$1:$C$94,1,0)</f>
        <v>#N/A</v>
      </c>
      <c r="I686" s="7" t="e">
        <f>VLOOKUP(D686,VINCOMHANOI!$C$3:$C$348,1,0)</f>
        <v>#N/A</v>
      </c>
      <c r="J686" s="7" t="e">
        <f>VLOOKUP(D686,VINCOMKHAC!$D$2:$D$439,1,0)</f>
        <v>#N/A</v>
      </c>
      <c r="K686" s="7"/>
      <c r="L686" s="7">
        <v>0</v>
      </c>
      <c r="M686" s="7">
        <v>0</v>
      </c>
      <c r="N686" s="7">
        <v>1180545</v>
      </c>
    </row>
    <row r="687" spans="1:14" outlineLevel="1" x14ac:dyDescent="0.25">
      <c r="B687" s="9">
        <v>44388</v>
      </c>
      <c r="C687" s="10" t="s">
        <v>2130</v>
      </c>
      <c r="D687" s="10" t="s">
        <v>456</v>
      </c>
      <c r="E687" s="10" t="s">
        <v>494</v>
      </c>
      <c r="F687" s="9">
        <v>44448</v>
      </c>
      <c r="G687" s="7">
        <v>1059861</v>
      </c>
      <c r="H687" s="7" t="e">
        <f>VLOOKUP(D687,VINCOMHCM!$C$1:$C$94,1,0)</f>
        <v>#N/A</v>
      </c>
      <c r="I687" s="7" t="e">
        <f>VLOOKUP(D687,VINCOMHANOI!$C$3:$C$348,1,0)</f>
        <v>#N/A</v>
      </c>
      <c r="J687" s="7" t="e">
        <f>VLOOKUP(D687,VINCOMKHAC!$D$2:$D$439,1,0)</f>
        <v>#N/A</v>
      </c>
      <c r="K687" s="7"/>
      <c r="L687" s="7">
        <v>0</v>
      </c>
      <c r="M687" s="7">
        <v>0</v>
      </c>
      <c r="N687" s="7">
        <v>1059861</v>
      </c>
    </row>
    <row r="688" spans="1:14" outlineLevel="1" x14ac:dyDescent="0.25">
      <c r="B688" s="9">
        <v>44388</v>
      </c>
      <c r="C688" s="10" t="s">
        <v>1580</v>
      </c>
      <c r="D688" s="10" t="s">
        <v>2460</v>
      </c>
      <c r="E688" s="10" t="s">
        <v>465</v>
      </c>
      <c r="F688" s="9">
        <v>44448</v>
      </c>
      <c r="G688" s="7">
        <v>1546301</v>
      </c>
      <c r="H688" s="7" t="e">
        <f>VLOOKUP(D688,VINCOMHCM!$C$1:$C$94,1,0)</f>
        <v>#N/A</v>
      </c>
      <c r="I688" s="7" t="e">
        <f>VLOOKUP(D688,VINCOMHANOI!$C$3:$C$348,1,0)</f>
        <v>#N/A</v>
      </c>
      <c r="J688" s="7" t="e">
        <f>VLOOKUP(D688,VINCOMKHAC!$D$2:$D$439,1,0)</f>
        <v>#N/A</v>
      </c>
      <c r="K688" s="7"/>
      <c r="L688" s="7">
        <v>0</v>
      </c>
      <c r="M688" s="7">
        <v>0</v>
      </c>
      <c r="N688" s="7">
        <v>1546301</v>
      </c>
    </row>
    <row r="689" spans="1:14" outlineLevel="1" x14ac:dyDescent="0.25">
      <c r="B689" s="9">
        <v>44388</v>
      </c>
      <c r="C689" s="10" t="s">
        <v>2422</v>
      </c>
      <c r="D689" s="10" t="s">
        <v>1906</v>
      </c>
      <c r="E689" s="10" t="s">
        <v>2285</v>
      </c>
      <c r="F689" s="9">
        <v>44448</v>
      </c>
      <c r="G689" s="7">
        <v>1518906</v>
      </c>
      <c r="H689" s="7" t="e">
        <f>VLOOKUP(D689,VINCOMHCM!$C$1:$C$94,1,0)</f>
        <v>#N/A</v>
      </c>
      <c r="I689" s="7" t="e">
        <f>VLOOKUP(D689,VINCOMHANOI!$C$3:$C$348,1,0)</f>
        <v>#N/A</v>
      </c>
      <c r="J689" s="7" t="e">
        <f>VLOOKUP(D689,VINCOMKHAC!$D$2:$D$439,1,0)</f>
        <v>#N/A</v>
      </c>
      <c r="K689" s="7"/>
      <c r="L689" s="7">
        <v>0</v>
      </c>
      <c r="M689" s="7">
        <v>0</v>
      </c>
      <c r="N689" s="7">
        <v>1518906</v>
      </c>
    </row>
    <row r="690" spans="1:14" outlineLevel="1" x14ac:dyDescent="0.25">
      <c r="B690" s="9">
        <v>44388</v>
      </c>
      <c r="C690" s="10" t="s">
        <v>1622</v>
      </c>
      <c r="D690" s="10" t="s">
        <v>1774</v>
      </c>
      <c r="E690" s="10" t="s">
        <v>792</v>
      </c>
      <c r="F690" s="9">
        <v>44448</v>
      </c>
      <c r="G690" s="7">
        <v>1424427</v>
      </c>
      <c r="H690" s="7" t="e">
        <f>VLOOKUP(D690,VINCOMHCM!$C$1:$C$94,1,0)</f>
        <v>#N/A</v>
      </c>
      <c r="I690" s="7" t="e">
        <f>VLOOKUP(D690,VINCOMHANOI!$C$3:$C$348,1,0)</f>
        <v>#N/A</v>
      </c>
      <c r="J690" s="7" t="e">
        <f>VLOOKUP(D690,VINCOMKHAC!$D$2:$D$439,1,0)</f>
        <v>#N/A</v>
      </c>
      <c r="K690" s="7"/>
      <c r="L690" s="7">
        <v>0</v>
      </c>
      <c r="M690" s="7">
        <v>0</v>
      </c>
      <c r="N690" s="7">
        <v>1424427</v>
      </c>
    </row>
    <row r="691" spans="1:14" outlineLevel="1" x14ac:dyDescent="0.25">
      <c r="B691" s="9">
        <v>44388</v>
      </c>
      <c r="C691" s="10" t="s">
        <v>2354</v>
      </c>
      <c r="D691" s="10" t="s">
        <v>2403</v>
      </c>
      <c r="E691" s="10" t="s">
        <v>173</v>
      </c>
      <c r="F691" s="9">
        <v>44448</v>
      </c>
      <c r="G691" s="7">
        <v>2177182</v>
      </c>
      <c r="H691" s="7" t="e">
        <f>VLOOKUP(D691,VINCOMHCM!$C$1:$C$94,1,0)</f>
        <v>#N/A</v>
      </c>
      <c r="I691" s="7" t="e">
        <f>VLOOKUP(D691,VINCOMHANOI!$C$3:$C$348,1,0)</f>
        <v>#N/A</v>
      </c>
      <c r="J691" s="7" t="e">
        <f>VLOOKUP(D691,VINCOMKHAC!$D$2:$D$439,1,0)</f>
        <v>#N/A</v>
      </c>
      <c r="K691" s="7"/>
      <c r="L691" s="7">
        <v>0</v>
      </c>
      <c r="M691" s="7">
        <v>0</v>
      </c>
      <c r="N691" s="7">
        <v>2177182</v>
      </c>
    </row>
    <row r="692" spans="1:14" outlineLevel="1" x14ac:dyDescent="0.25">
      <c r="B692" s="9">
        <v>44388</v>
      </c>
      <c r="C692" s="10" t="s">
        <v>1679</v>
      </c>
      <c r="D692" s="10" t="s">
        <v>2287</v>
      </c>
      <c r="E692" s="10" t="s">
        <v>1479</v>
      </c>
      <c r="F692" s="9">
        <v>44448</v>
      </c>
      <c r="G692" s="7">
        <v>1566072</v>
      </c>
      <c r="H692" s="7" t="e">
        <f>VLOOKUP(D692,VINCOMHCM!$C$1:$C$94,1,0)</f>
        <v>#N/A</v>
      </c>
      <c r="I692" s="7" t="e">
        <f>VLOOKUP(D692,VINCOMHANOI!$C$3:$C$348,1,0)</f>
        <v>#N/A</v>
      </c>
      <c r="J692" s="7" t="e">
        <f>VLOOKUP(D692,VINCOMKHAC!$D$2:$D$439,1,0)</f>
        <v>#N/A</v>
      </c>
      <c r="K692" s="7"/>
      <c r="L692" s="7">
        <v>0</v>
      </c>
      <c r="M692" s="7">
        <v>0</v>
      </c>
      <c r="N692" s="7">
        <v>1566072</v>
      </c>
    </row>
    <row r="693" spans="1:14" outlineLevel="1" x14ac:dyDescent="0.25">
      <c r="B693" s="9">
        <v>44388</v>
      </c>
      <c r="C693" s="10" t="s">
        <v>2298</v>
      </c>
      <c r="D693" s="10" t="s">
        <v>2465</v>
      </c>
      <c r="E693" s="10" t="s">
        <v>1921</v>
      </c>
      <c r="F693" s="9">
        <v>44448</v>
      </c>
      <c r="G693" s="7">
        <v>2026863</v>
      </c>
      <c r="H693" s="7" t="e">
        <f>VLOOKUP(D693,VINCOMHCM!$C$1:$C$94,1,0)</f>
        <v>#N/A</v>
      </c>
      <c r="I693" s="7" t="e">
        <f>VLOOKUP(D693,VINCOMHANOI!$C$3:$C$348,1,0)</f>
        <v>#N/A</v>
      </c>
      <c r="J693" s="7" t="e">
        <f>VLOOKUP(D693,VINCOMKHAC!$D$2:$D$439,1,0)</f>
        <v>#N/A</v>
      </c>
      <c r="K693" s="7"/>
      <c r="L693" s="7">
        <v>0</v>
      </c>
      <c r="M693" s="7">
        <v>0</v>
      </c>
      <c r="N693" s="7">
        <v>2026863</v>
      </c>
    </row>
    <row r="694" spans="1:14" outlineLevel="1" x14ac:dyDescent="0.25">
      <c r="B694" s="9">
        <v>44388</v>
      </c>
      <c r="C694" s="10" t="s">
        <v>2522</v>
      </c>
      <c r="D694" s="10" t="s">
        <v>807</v>
      </c>
      <c r="E694" s="10" t="s">
        <v>715</v>
      </c>
      <c r="F694" s="9">
        <v>44448</v>
      </c>
      <c r="G694" s="7">
        <v>707741</v>
      </c>
      <c r="H694" s="7" t="e">
        <f>VLOOKUP(D694,VINCOMHCM!$C$1:$C$94,1,0)</f>
        <v>#N/A</v>
      </c>
      <c r="I694" s="7" t="e">
        <f>VLOOKUP(D694,VINCOMHANOI!$C$3:$C$348,1,0)</f>
        <v>#N/A</v>
      </c>
      <c r="J694" s="7" t="e">
        <f>VLOOKUP(D694,VINCOMKHAC!$D$2:$D$439,1,0)</f>
        <v>#N/A</v>
      </c>
      <c r="K694" s="7"/>
      <c r="L694" s="7">
        <v>0</v>
      </c>
      <c r="M694" s="7">
        <v>0</v>
      </c>
      <c r="N694" s="7">
        <v>707741</v>
      </c>
    </row>
    <row r="695" spans="1:14" outlineLevel="1" x14ac:dyDescent="0.25">
      <c r="B695" s="9">
        <v>44396</v>
      </c>
      <c r="C695" s="10" t="s">
        <v>258</v>
      </c>
      <c r="D695" s="10" t="s">
        <v>2021</v>
      </c>
      <c r="E695" s="10" t="s">
        <v>867</v>
      </c>
      <c r="F695" s="9">
        <v>44456</v>
      </c>
      <c r="G695" s="7">
        <v>1218353</v>
      </c>
      <c r="H695" s="7" t="e">
        <f>VLOOKUP(D695,VINCOMHCM!$C$1:$C$94,1,0)</f>
        <v>#N/A</v>
      </c>
      <c r="I695" s="7" t="e">
        <f>VLOOKUP(D695,VINCOMHANOI!$C$3:$C$348,1,0)</f>
        <v>#N/A</v>
      </c>
      <c r="J695" s="7" t="str">
        <f>VLOOKUP(D695,VINCOMKHAC!$D$2:$D$439,1,0)</f>
        <v>0005671</v>
      </c>
      <c r="K695" s="7">
        <f>IF(J695&lt;&gt;0,N695,0)</f>
        <v>1218353</v>
      </c>
      <c r="L695" s="7">
        <v>0</v>
      </c>
      <c r="M695" s="7">
        <v>0</v>
      </c>
      <c r="N695" s="7">
        <v>1218353</v>
      </c>
    </row>
    <row r="696" spans="1:14" x14ac:dyDescent="0.25">
      <c r="A696" s="2" t="s">
        <v>960</v>
      </c>
      <c r="G696" s="6">
        <v>13953529</v>
      </c>
      <c r="H696" s="7" t="e">
        <f>VLOOKUP(D696,VINCOMHCM!$C$1:$C$94,1,0)</f>
        <v>#N/A</v>
      </c>
      <c r="I696" s="7" t="e">
        <f>VLOOKUP(D696,VINCOMHANOI!$C$3:$C$348,1,0)</f>
        <v>#N/A</v>
      </c>
      <c r="J696" s="7" t="e">
        <f>VLOOKUP(D696,VINCOMKHAC!$D$2:$D$439,1,0)</f>
        <v>#N/A</v>
      </c>
      <c r="K696" s="7"/>
      <c r="L696" s="6">
        <v>0</v>
      </c>
      <c r="M696" s="6">
        <v>0</v>
      </c>
      <c r="N696" s="6">
        <v>13953529</v>
      </c>
    </row>
    <row r="697" spans="1:14" outlineLevel="1" x14ac:dyDescent="0.25">
      <c r="B697" s="9">
        <v>44386</v>
      </c>
      <c r="C697" s="10" t="s">
        <v>374</v>
      </c>
      <c r="D697" s="10" t="s">
        <v>169</v>
      </c>
      <c r="E697" s="10" t="s">
        <v>2139</v>
      </c>
      <c r="F697" s="9">
        <v>44446</v>
      </c>
      <c r="G697" s="7">
        <v>2960348</v>
      </c>
      <c r="H697" s="7" t="e">
        <f>VLOOKUP(D697,VINCOMHCM!$C$1:$C$94,1,0)</f>
        <v>#N/A</v>
      </c>
      <c r="I697" s="7" t="e">
        <f>VLOOKUP(D697,VINCOMHANOI!$C$3:$C$348,1,0)</f>
        <v>#N/A</v>
      </c>
      <c r="J697" s="7" t="e">
        <f>VLOOKUP(D697,VINCOMKHAC!$D$2:$D$439,1,0)</f>
        <v>#N/A</v>
      </c>
      <c r="K697" s="7"/>
      <c r="L697" s="7">
        <v>0</v>
      </c>
      <c r="M697" s="7">
        <v>0</v>
      </c>
      <c r="N697" s="7">
        <v>2960348</v>
      </c>
    </row>
    <row r="698" spans="1:14" outlineLevel="1" x14ac:dyDescent="0.25">
      <c r="B698" s="9">
        <v>44386</v>
      </c>
      <c r="C698" s="10" t="s">
        <v>1366</v>
      </c>
      <c r="D698" s="10" t="s">
        <v>2156</v>
      </c>
      <c r="E698" s="10" t="s">
        <v>938</v>
      </c>
      <c r="F698" s="9">
        <v>44446</v>
      </c>
      <c r="G698" s="7">
        <v>2537129</v>
      </c>
      <c r="H698" s="7" t="e">
        <f>VLOOKUP(D698,VINCOMHCM!$C$1:$C$94,1,0)</f>
        <v>#N/A</v>
      </c>
      <c r="I698" s="7" t="e">
        <f>VLOOKUP(D698,VINCOMHANOI!$C$3:$C$348,1,0)</f>
        <v>#N/A</v>
      </c>
      <c r="J698" s="7" t="e">
        <f>VLOOKUP(D698,VINCOMKHAC!$D$2:$D$439,1,0)</f>
        <v>#N/A</v>
      </c>
      <c r="K698" s="7"/>
      <c r="L698" s="7">
        <v>0</v>
      </c>
      <c r="M698" s="7">
        <v>0</v>
      </c>
      <c r="N698" s="7">
        <v>2537129</v>
      </c>
    </row>
    <row r="699" spans="1:14" outlineLevel="1" x14ac:dyDescent="0.25">
      <c r="B699" s="9">
        <v>44403</v>
      </c>
      <c r="C699" s="10" t="s">
        <v>2448</v>
      </c>
      <c r="D699" s="10" t="s">
        <v>1330</v>
      </c>
      <c r="E699" s="10" t="s">
        <v>1029</v>
      </c>
      <c r="F699" s="9">
        <v>44463</v>
      </c>
      <c r="G699" s="7">
        <v>5771858</v>
      </c>
      <c r="H699" s="7" t="e">
        <f>VLOOKUP(D699,VINCOMHCM!$C$1:$C$94,1,0)</f>
        <v>#N/A</v>
      </c>
      <c r="I699" s="7" t="e">
        <f>VLOOKUP(D699,VINCOMHANOI!$C$3:$C$348,1,0)</f>
        <v>#N/A</v>
      </c>
      <c r="J699" s="7" t="str">
        <f>VLOOKUP(D699,VINCOMKHAC!$D$2:$D$439,1,0)</f>
        <v>0006041</v>
      </c>
      <c r="K699" s="7">
        <f>IF(J699&lt;&gt;0,N699,0)</f>
        <v>5771858</v>
      </c>
      <c r="L699" s="7">
        <v>0</v>
      </c>
      <c r="M699" s="7">
        <v>0</v>
      </c>
      <c r="N699" s="7">
        <v>5771858</v>
      </c>
    </row>
    <row r="700" spans="1:14" outlineLevel="1" x14ac:dyDescent="0.25">
      <c r="B700" s="9">
        <v>44403</v>
      </c>
      <c r="C700" s="10" t="s">
        <v>2386</v>
      </c>
      <c r="D700" s="10" t="s">
        <v>1645</v>
      </c>
      <c r="E700" s="10" t="s">
        <v>1486</v>
      </c>
      <c r="F700" s="9">
        <v>44463</v>
      </c>
      <c r="G700" s="7">
        <v>2684194</v>
      </c>
      <c r="H700" s="7" t="e">
        <f>VLOOKUP(D700,VINCOMHCM!$C$1:$C$94,1,0)</f>
        <v>#N/A</v>
      </c>
      <c r="I700" s="7" t="e">
        <f>VLOOKUP(D700,VINCOMHANOI!$C$3:$C$348,1,0)</f>
        <v>#N/A</v>
      </c>
      <c r="J700" s="7" t="str">
        <f>VLOOKUP(D700,VINCOMKHAC!$D$2:$D$439,1,0)</f>
        <v>0006042</v>
      </c>
      <c r="K700" s="7">
        <f>IF(J700&lt;&gt;0,N700,0)</f>
        <v>2684194</v>
      </c>
      <c r="L700" s="7">
        <v>0</v>
      </c>
      <c r="M700" s="7">
        <v>0</v>
      </c>
      <c r="N700" s="7">
        <v>2684194</v>
      </c>
    </row>
    <row r="701" spans="1:14" x14ac:dyDescent="0.25">
      <c r="A701" s="2" t="s">
        <v>723</v>
      </c>
      <c r="G701" s="6">
        <v>20296969</v>
      </c>
      <c r="H701" s="7" t="e">
        <f>VLOOKUP(D701,VINCOMHCM!$C$1:$C$94,1,0)</f>
        <v>#N/A</v>
      </c>
      <c r="I701" s="7" t="e">
        <f>VLOOKUP(D701,VINCOMHANOI!$C$3:$C$348,1,0)</f>
        <v>#N/A</v>
      </c>
      <c r="J701" s="7" t="e">
        <f>VLOOKUP(D701,VINCOMKHAC!$D$2:$D$439,1,0)</f>
        <v>#N/A</v>
      </c>
      <c r="K701" s="7"/>
      <c r="L701" s="6">
        <v>0</v>
      </c>
      <c r="M701" s="6">
        <v>0</v>
      </c>
      <c r="N701" s="6">
        <v>20296969</v>
      </c>
    </row>
    <row r="702" spans="1:14" outlineLevel="1" x14ac:dyDescent="0.25">
      <c r="B702" s="9">
        <v>44378</v>
      </c>
      <c r="C702" s="10" t="s">
        <v>1118</v>
      </c>
      <c r="D702" s="10" t="s">
        <v>700</v>
      </c>
      <c r="E702" s="10" t="s">
        <v>2589</v>
      </c>
      <c r="F702" s="9">
        <v>44438</v>
      </c>
      <c r="G702" s="7">
        <v>1076840</v>
      </c>
      <c r="H702" s="7" t="e">
        <f>VLOOKUP(D702,VINCOMHCM!$C$1:$C$94,1,0)</f>
        <v>#N/A</v>
      </c>
      <c r="I702" s="7" t="e">
        <f>VLOOKUP(D702,VINCOMHANOI!$C$3:$C$348,1,0)</f>
        <v>#N/A</v>
      </c>
      <c r="J702" s="7" t="e">
        <f>VLOOKUP(D702,VINCOMKHAC!$D$2:$D$439,1,0)</f>
        <v>#N/A</v>
      </c>
      <c r="K702" s="7"/>
      <c r="L702" s="7">
        <v>0</v>
      </c>
      <c r="M702" s="7">
        <v>0</v>
      </c>
      <c r="N702" s="7">
        <v>1076840</v>
      </c>
    </row>
    <row r="703" spans="1:14" outlineLevel="1" x14ac:dyDescent="0.25">
      <c r="B703" s="9">
        <v>44380</v>
      </c>
      <c r="C703" s="10" t="s">
        <v>549</v>
      </c>
      <c r="D703" s="10" t="s">
        <v>878</v>
      </c>
      <c r="E703" s="10" t="s">
        <v>1880</v>
      </c>
      <c r="F703" s="9">
        <v>44440</v>
      </c>
      <c r="G703" s="7">
        <v>2344243</v>
      </c>
      <c r="H703" s="7" t="e">
        <f>VLOOKUP(D703,VINCOMHCM!$C$1:$C$94,1,0)</f>
        <v>#N/A</v>
      </c>
      <c r="I703" s="7" t="e">
        <f>VLOOKUP(D703,VINCOMHANOI!$C$3:$C$348,1,0)</f>
        <v>#N/A</v>
      </c>
      <c r="J703" s="7" t="e">
        <f>VLOOKUP(D703,VINCOMKHAC!$D$2:$D$439,1,0)</f>
        <v>#N/A</v>
      </c>
      <c r="K703" s="7"/>
      <c r="L703" s="7">
        <v>0</v>
      </c>
      <c r="M703" s="7">
        <v>0</v>
      </c>
      <c r="N703" s="7">
        <v>2344243</v>
      </c>
    </row>
    <row r="704" spans="1:14" outlineLevel="1" x14ac:dyDescent="0.25">
      <c r="B704" s="9">
        <v>44380</v>
      </c>
      <c r="C704" s="10" t="s">
        <v>1341</v>
      </c>
      <c r="D704" s="10" t="s">
        <v>1449</v>
      </c>
      <c r="E704" s="10" t="s">
        <v>1800</v>
      </c>
      <c r="F704" s="9">
        <v>44440</v>
      </c>
      <c r="G704" s="7">
        <v>2060311</v>
      </c>
      <c r="H704" s="7" t="e">
        <f>VLOOKUP(D704,VINCOMHCM!$C$1:$C$94,1,0)</f>
        <v>#N/A</v>
      </c>
      <c r="I704" s="7" t="e">
        <f>VLOOKUP(D704,VINCOMHANOI!$C$3:$C$348,1,0)</f>
        <v>#N/A</v>
      </c>
      <c r="J704" s="7" t="e">
        <f>VLOOKUP(D704,VINCOMKHAC!$D$2:$D$439,1,0)</f>
        <v>#N/A</v>
      </c>
      <c r="K704" s="7"/>
      <c r="L704" s="7">
        <v>0</v>
      </c>
      <c r="M704" s="7">
        <v>0</v>
      </c>
      <c r="N704" s="7">
        <v>2060311</v>
      </c>
    </row>
    <row r="705" spans="1:14" outlineLevel="1" x14ac:dyDescent="0.25">
      <c r="B705" s="9">
        <v>44388</v>
      </c>
      <c r="C705" s="10" t="s">
        <v>409</v>
      </c>
      <c r="D705" s="10" t="s">
        <v>2600</v>
      </c>
      <c r="E705" s="10" t="s">
        <v>421</v>
      </c>
      <c r="F705" s="9">
        <v>44448</v>
      </c>
      <c r="G705" s="7">
        <v>4504744</v>
      </c>
      <c r="H705" s="7" t="e">
        <f>VLOOKUP(D705,VINCOMHCM!$C$1:$C$94,1,0)</f>
        <v>#N/A</v>
      </c>
      <c r="I705" s="7" t="e">
        <f>VLOOKUP(D705,VINCOMHANOI!$C$3:$C$348,1,0)</f>
        <v>#N/A</v>
      </c>
      <c r="J705" s="7" t="e">
        <f>VLOOKUP(D705,VINCOMKHAC!$D$2:$D$439,1,0)</f>
        <v>#N/A</v>
      </c>
      <c r="K705" s="7"/>
      <c r="L705" s="7">
        <v>0</v>
      </c>
      <c r="M705" s="7">
        <v>0</v>
      </c>
      <c r="N705" s="7">
        <v>4504744</v>
      </c>
    </row>
    <row r="706" spans="1:14" outlineLevel="1" x14ac:dyDescent="0.25">
      <c r="B706" s="9">
        <v>44396</v>
      </c>
      <c r="C706" s="10" t="s">
        <v>1849</v>
      </c>
      <c r="D706" s="10" t="s">
        <v>1099</v>
      </c>
      <c r="E706" s="10" t="s">
        <v>836</v>
      </c>
      <c r="F706" s="9">
        <v>44456</v>
      </c>
      <c r="G706" s="7">
        <v>3890819</v>
      </c>
      <c r="H706" s="7" t="e">
        <f>VLOOKUP(D706,VINCOMHCM!$C$1:$C$94,1,0)</f>
        <v>#N/A</v>
      </c>
      <c r="I706" s="7" t="e">
        <f>VLOOKUP(D706,VINCOMHANOI!$C$3:$C$348,1,0)</f>
        <v>#N/A</v>
      </c>
      <c r="J706" s="7" t="str">
        <f>VLOOKUP(D706,VINCOMKHAC!$D$2:$D$439,1,0)</f>
        <v>0005731</v>
      </c>
      <c r="K706" s="7">
        <f>IF(J706&lt;&gt;0,N706,0)</f>
        <v>3890819</v>
      </c>
      <c r="L706" s="7">
        <v>0</v>
      </c>
      <c r="M706" s="7">
        <v>0</v>
      </c>
      <c r="N706" s="7">
        <v>3890819</v>
      </c>
    </row>
    <row r="707" spans="1:14" outlineLevel="1" x14ac:dyDescent="0.25">
      <c r="B707" s="9">
        <v>44405</v>
      </c>
      <c r="C707" s="10" t="s">
        <v>457</v>
      </c>
      <c r="D707" s="10" t="s">
        <v>1797</v>
      </c>
      <c r="E707" s="10" t="s">
        <v>941</v>
      </c>
      <c r="F707" s="9">
        <v>44465</v>
      </c>
      <c r="G707" s="7">
        <v>1901510</v>
      </c>
      <c r="H707" s="7" t="e">
        <f>VLOOKUP(D707,VINCOMHCM!$C$1:$C$94,1,0)</f>
        <v>#N/A</v>
      </c>
      <c r="I707" s="7" t="e">
        <f>VLOOKUP(D707,VINCOMHANOI!$C$3:$C$348,1,0)</f>
        <v>#N/A</v>
      </c>
      <c r="J707" s="7" t="str">
        <f>VLOOKUP(D707,VINCOMKHAC!$D$2:$D$439,1,0)</f>
        <v>0006113</v>
      </c>
      <c r="K707" s="7">
        <f>IF(J707&lt;&gt;0,N707,0)</f>
        <v>1901510</v>
      </c>
      <c r="L707" s="7">
        <v>0</v>
      </c>
      <c r="M707" s="7">
        <v>0</v>
      </c>
      <c r="N707" s="7">
        <v>1901510</v>
      </c>
    </row>
    <row r="708" spans="1:14" outlineLevel="1" x14ac:dyDescent="0.25">
      <c r="B708" s="9">
        <v>44405</v>
      </c>
      <c r="C708" s="10" t="s">
        <v>415</v>
      </c>
      <c r="D708" s="10" t="s">
        <v>2254</v>
      </c>
      <c r="E708" s="10" t="s">
        <v>147</v>
      </c>
      <c r="F708" s="9">
        <v>44465</v>
      </c>
      <c r="G708" s="7">
        <v>4518502</v>
      </c>
      <c r="H708" s="7" t="e">
        <f>VLOOKUP(D708,VINCOMHCM!$C$1:$C$94,1,0)</f>
        <v>#N/A</v>
      </c>
      <c r="I708" s="7" t="e">
        <f>VLOOKUP(D708,VINCOMHANOI!$C$3:$C$348,1,0)</f>
        <v>#N/A</v>
      </c>
      <c r="J708" s="7" t="str">
        <f>VLOOKUP(D708,VINCOMKHAC!$D$2:$D$439,1,0)</f>
        <v>0006118</v>
      </c>
      <c r="K708" s="7">
        <f>IF(J708&lt;&gt;0,N708,0)</f>
        <v>4518502</v>
      </c>
      <c r="L708" s="7">
        <v>0</v>
      </c>
      <c r="M708" s="7">
        <v>0</v>
      </c>
      <c r="N708" s="7">
        <v>4518502</v>
      </c>
    </row>
    <row r="709" spans="1:14" x14ac:dyDescent="0.25">
      <c r="A709" s="2" t="s">
        <v>2202</v>
      </c>
      <c r="G709" s="6">
        <v>26340843</v>
      </c>
      <c r="H709" s="7" t="e">
        <f>VLOOKUP(D709,VINCOMHCM!$C$1:$C$94,1,0)</f>
        <v>#N/A</v>
      </c>
      <c r="I709" s="7" t="e">
        <f>VLOOKUP(D709,VINCOMHANOI!$C$3:$C$348,1,0)</f>
        <v>#N/A</v>
      </c>
      <c r="J709" s="7" t="e">
        <f>VLOOKUP(D709,VINCOMKHAC!$D$2:$D$439,1,0)</f>
        <v>#N/A</v>
      </c>
      <c r="K709" s="7"/>
      <c r="L709" s="6">
        <v>0</v>
      </c>
      <c r="M709" s="6">
        <v>0</v>
      </c>
      <c r="N709" s="6">
        <v>26340843</v>
      </c>
    </row>
    <row r="710" spans="1:14" outlineLevel="1" x14ac:dyDescent="0.25">
      <c r="B710" s="9">
        <v>44378</v>
      </c>
      <c r="C710" s="10" t="s">
        <v>1881</v>
      </c>
      <c r="D710" s="10" t="s">
        <v>2122</v>
      </c>
      <c r="E710" s="10" t="s">
        <v>1671</v>
      </c>
      <c r="F710" s="9">
        <v>44438</v>
      </c>
      <c r="G710" s="7">
        <v>4755794</v>
      </c>
      <c r="H710" s="7" t="e">
        <f>VLOOKUP(D710,VINCOMHCM!$C$1:$C$94,1,0)</f>
        <v>#N/A</v>
      </c>
      <c r="I710" s="7" t="e">
        <f>VLOOKUP(D710,VINCOMHANOI!$C$3:$C$348,1,0)</f>
        <v>#N/A</v>
      </c>
      <c r="J710" s="7" t="e">
        <f>VLOOKUP(D710,VINCOMKHAC!$D$2:$D$439,1,0)</f>
        <v>#N/A</v>
      </c>
      <c r="K710" s="7"/>
      <c r="L710" s="7">
        <v>0</v>
      </c>
      <c r="M710" s="7">
        <v>0</v>
      </c>
      <c r="N710" s="7">
        <v>4755794</v>
      </c>
    </row>
    <row r="711" spans="1:14" outlineLevel="1" x14ac:dyDescent="0.25">
      <c r="B711" s="9">
        <v>44380</v>
      </c>
      <c r="C711" s="10" t="s">
        <v>2170</v>
      </c>
      <c r="D711" s="10" t="s">
        <v>910</v>
      </c>
      <c r="E711" s="10" t="s">
        <v>2701</v>
      </c>
      <c r="F711" s="9">
        <v>44440</v>
      </c>
      <c r="G711" s="7">
        <v>2469071</v>
      </c>
      <c r="H711" s="7" t="e">
        <f>VLOOKUP(D711,VINCOMHCM!$C$1:$C$94,1,0)</f>
        <v>#N/A</v>
      </c>
      <c r="I711" s="7" t="e">
        <f>VLOOKUP(D711,VINCOMHANOI!$C$3:$C$348,1,0)</f>
        <v>#N/A</v>
      </c>
      <c r="J711" s="7" t="e">
        <f>VLOOKUP(D711,VINCOMKHAC!$D$2:$D$439,1,0)</f>
        <v>#N/A</v>
      </c>
      <c r="K711" s="7"/>
      <c r="L711" s="7">
        <v>0</v>
      </c>
      <c r="M711" s="7">
        <v>0</v>
      </c>
      <c r="N711" s="7">
        <v>2469071</v>
      </c>
    </row>
    <row r="712" spans="1:14" outlineLevel="1" x14ac:dyDescent="0.25">
      <c r="B712" s="9">
        <v>44388</v>
      </c>
      <c r="C712" s="10" t="s">
        <v>2559</v>
      </c>
      <c r="D712" s="10" t="s">
        <v>1886</v>
      </c>
      <c r="E712" s="10" t="s">
        <v>1427</v>
      </c>
      <c r="F712" s="9">
        <v>44448</v>
      </c>
      <c r="G712" s="7">
        <v>6975730</v>
      </c>
      <c r="H712" s="7" t="e">
        <f>VLOOKUP(D712,VINCOMHCM!$C$1:$C$94,1,0)</f>
        <v>#N/A</v>
      </c>
      <c r="I712" s="7" t="e">
        <f>VLOOKUP(D712,VINCOMHANOI!$C$3:$C$348,1,0)</f>
        <v>#N/A</v>
      </c>
      <c r="J712" s="7" t="e">
        <f>VLOOKUP(D712,VINCOMKHAC!$D$2:$D$439,1,0)</f>
        <v>#N/A</v>
      </c>
      <c r="K712" s="7"/>
      <c r="L712" s="7">
        <v>0</v>
      </c>
      <c r="M712" s="7">
        <v>0</v>
      </c>
      <c r="N712" s="7">
        <v>6975730</v>
      </c>
    </row>
    <row r="713" spans="1:14" outlineLevel="1" x14ac:dyDescent="0.25">
      <c r="B713" s="9">
        <v>44396</v>
      </c>
      <c r="C713" s="10" t="s">
        <v>1590</v>
      </c>
      <c r="D713" s="10" t="s">
        <v>322</v>
      </c>
      <c r="E713" s="10" t="s">
        <v>2087</v>
      </c>
      <c r="F713" s="9">
        <v>44456</v>
      </c>
      <c r="G713" s="7">
        <v>7196927</v>
      </c>
      <c r="H713" s="7" t="e">
        <f>VLOOKUP(D713,VINCOMHCM!$C$1:$C$94,1,0)</f>
        <v>#N/A</v>
      </c>
      <c r="I713" s="7" t="e">
        <f>VLOOKUP(D713,VINCOMHANOI!$C$3:$C$348,1,0)</f>
        <v>#N/A</v>
      </c>
      <c r="J713" s="7" t="str">
        <f>VLOOKUP(D713,VINCOMKHAC!$D$2:$D$439,1,0)</f>
        <v>0005730</v>
      </c>
      <c r="K713" s="7">
        <f>IF(J713&lt;&gt;0,N713,0)</f>
        <v>7196927</v>
      </c>
      <c r="L713" s="7">
        <v>0</v>
      </c>
      <c r="M713" s="7">
        <v>0</v>
      </c>
      <c r="N713" s="7">
        <v>7196927</v>
      </c>
    </row>
    <row r="714" spans="1:14" outlineLevel="1" x14ac:dyDescent="0.25">
      <c r="B714" s="9">
        <v>44405</v>
      </c>
      <c r="C714" s="10" t="s">
        <v>1277</v>
      </c>
      <c r="D714" s="10" t="s">
        <v>2506</v>
      </c>
      <c r="E714" s="10" t="s">
        <v>1783</v>
      </c>
      <c r="F714" s="9">
        <v>44465</v>
      </c>
      <c r="G714" s="7">
        <v>4943321</v>
      </c>
      <c r="H714" s="7" t="e">
        <f>VLOOKUP(D714,VINCOMHCM!$C$1:$C$94,1,0)</f>
        <v>#N/A</v>
      </c>
      <c r="I714" s="7" t="e">
        <f>VLOOKUP(D714,VINCOMHANOI!$C$3:$C$348,1,0)</f>
        <v>#N/A</v>
      </c>
      <c r="J714" s="7" t="str">
        <f>VLOOKUP(D714,VINCOMKHAC!$D$2:$D$439,1,0)</f>
        <v>0006117</v>
      </c>
      <c r="K714" s="7">
        <f>IF(J714&lt;&gt;0,N714,0)</f>
        <v>4943321</v>
      </c>
      <c r="L714" s="7">
        <v>0</v>
      </c>
      <c r="M714" s="7">
        <v>0</v>
      </c>
      <c r="N714" s="7">
        <v>4943321</v>
      </c>
    </row>
    <row r="715" spans="1:14" x14ac:dyDescent="0.25">
      <c r="A715" s="2" t="s">
        <v>2517</v>
      </c>
      <c r="G715" s="6">
        <v>9308398</v>
      </c>
      <c r="H715" s="7" t="e">
        <f>VLOOKUP(D715,VINCOMHCM!$C$1:$C$94,1,0)</f>
        <v>#N/A</v>
      </c>
      <c r="I715" s="7" t="e">
        <f>VLOOKUP(D715,VINCOMHANOI!$C$3:$C$348,1,0)</f>
        <v>#N/A</v>
      </c>
      <c r="J715" s="7" t="e">
        <f>VLOOKUP(D715,VINCOMKHAC!$D$2:$D$439,1,0)</f>
        <v>#N/A</v>
      </c>
      <c r="K715" s="7"/>
      <c r="L715" s="6">
        <v>0</v>
      </c>
      <c r="M715" s="6">
        <v>0</v>
      </c>
      <c r="N715" s="6">
        <v>9308398</v>
      </c>
    </row>
    <row r="716" spans="1:14" outlineLevel="1" x14ac:dyDescent="0.25">
      <c r="B716" s="9">
        <v>44379</v>
      </c>
      <c r="C716" s="10" t="s">
        <v>1213</v>
      </c>
      <c r="D716" s="10" t="s">
        <v>1127</v>
      </c>
      <c r="E716" s="10" t="s">
        <v>1598</v>
      </c>
      <c r="F716" s="9">
        <v>44439</v>
      </c>
      <c r="G716" s="7">
        <v>1221638</v>
      </c>
      <c r="H716" s="7" t="e">
        <f>VLOOKUP(D716,VINCOMHCM!$C$1:$C$94,1,0)</f>
        <v>#N/A</v>
      </c>
      <c r="I716" s="7" t="e">
        <f>VLOOKUP(D716,VINCOMHANOI!$C$3:$C$348,1,0)</f>
        <v>#N/A</v>
      </c>
      <c r="J716" s="7" t="e">
        <f>VLOOKUP(D716,VINCOMKHAC!$D$2:$D$439,1,0)</f>
        <v>#N/A</v>
      </c>
      <c r="K716" s="7"/>
      <c r="L716" s="7">
        <v>0</v>
      </c>
      <c r="M716" s="7">
        <v>0</v>
      </c>
      <c r="N716" s="7">
        <v>1221638</v>
      </c>
    </row>
    <row r="717" spans="1:14" outlineLevel="1" x14ac:dyDescent="0.25">
      <c r="B717" s="9">
        <v>44388</v>
      </c>
      <c r="C717" s="10" t="s">
        <v>1388</v>
      </c>
      <c r="D717" s="10" t="s">
        <v>2157</v>
      </c>
      <c r="E717" s="10" t="s">
        <v>1408</v>
      </c>
      <c r="F717" s="9">
        <v>44448</v>
      </c>
      <c r="G717" s="7">
        <v>1752181</v>
      </c>
      <c r="H717" s="7" t="e">
        <f>VLOOKUP(D717,VINCOMHCM!$C$1:$C$94,1,0)</f>
        <v>#N/A</v>
      </c>
      <c r="I717" s="7" t="e">
        <f>VLOOKUP(D717,VINCOMHANOI!$C$3:$C$348,1,0)</f>
        <v>#N/A</v>
      </c>
      <c r="J717" s="7" t="e">
        <f>VLOOKUP(D717,VINCOMKHAC!$D$2:$D$439,1,0)</f>
        <v>#N/A</v>
      </c>
      <c r="K717" s="7"/>
      <c r="L717" s="7">
        <v>0</v>
      </c>
      <c r="M717" s="7">
        <v>0</v>
      </c>
      <c r="N717" s="7">
        <v>1752181</v>
      </c>
    </row>
    <row r="718" spans="1:14" outlineLevel="1" x14ac:dyDescent="0.25">
      <c r="B718" s="9">
        <v>44388</v>
      </c>
      <c r="C718" s="10" t="s">
        <v>1830</v>
      </c>
      <c r="D718" s="10" t="s">
        <v>2621</v>
      </c>
      <c r="E718" s="10" t="s">
        <v>1661</v>
      </c>
      <c r="F718" s="9">
        <v>44448</v>
      </c>
      <c r="G718" s="7">
        <v>707741</v>
      </c>
      <c r="H718" s="7" t="e">
        <f>VLOOKUP(D718,VINCOMHCM!$C$1:$C$94,1,0)</f>
        <v>#N/A</v>
      </c>
      <c r="I718" s="7" t="e">
        <f>VLOOKUP(D718,VINCOMHANOI!$C$3:$C$348,1,0)</f>
        <v>#N/A</v>
      </c>
      <c r="J718" s="7" t="e">
        <f>VLOOKUP(D718,VINCOMKHAC!$D$2:$D$439,1,0)</f>
        <v>#N/A</v>
      </c>
      <c r="K718" s="7"/>
      <c r="L718" s="7">
        <v>0</v>
      </c>
      <c r="M718" s="7">
        <v>0</v>
      </c>
      <c r="N718" s="7">
        <v>707741</v>
      </c>
    </row>
    <row r="719" spans="1:14" outlineLevel="1" x14ac:dyDescent="0.25">
      <c r="B719" s="9">
        <v>44388</v>
      </c>
      <c r="C719" s="10" t="s">
        <v>1542</v>
      </c>
      <c r="D719" s="10" t="s">
        <v>2200</v>
      </c>
      <c r="E719" s="10" t="s">
        <v>2193</v>
      </c>
      <c r="F719" s="9">
        <v>44448</v>
      </c>
      <c r="G719" s="7">
        <v>884815</v>
      </c>
      <c r="H719" s="7" t="e">
        <f>VLOOKUP(D719,VINCOMHCM!$C$1:$C$94,1,0)</f>
        <v>#N/A</v>
      </c>
      <c r="I719" s="7" t="e">
        <f>VLOOKUP(D719,VINCOMHANOI!$C$3:$C$348,1,0)</f>
        <v>#N/A</v>
      </c>
      <c r="J719" s="7" t="e">
        <f>VLOOKUP(D719,VINCOMKHAC!$D$2:$D$439,1,0)</f>
        <v>#N/A</v>
      </c>
      <c r="K719" s="7"/>
      <c r="L719" s="7">
        <v>0</v>
      </c>
      <c r="M719" s="7">
        <v>0</v>
      </c>
      <c r="N719" s="7">
        <v>884815</v>
      </c>
    </row>
    <row r="720" spans="1:14" outlineLevel="1" x14ac:dyDescent="0.25">
      <c r="B720" s="9">
        <v>44396</v>
      </c>
      <c r="C720" s="10" t="s">
        <v>338</v>
      </c>
      <c r="D720" s="10" t="s">
        <v>1541</v>
      </c>
      <c r="E720" s="10" t="s">
        <v>295</v>
      </c>
      <c r="F720" s="9">
        <v>44456</v>
      </c>
      <c r="G720" s="7">
        <v>1833183</v>
      </c>
      <c r="H720" s="7" t="e">
        <f>VLOOKUP(D720,VINCOMHCM!$C$1:$C$94,1,0)</f>
        <v>#N/A</v>
      </c>
      <c r="I720" s="7" t="e">
        <f>VLOOKUP(D720,VINCOMHANOI!$C$3:$C$348,1,0)</f>
        <v>#N/A</v>
      </c>
      <c r="J720" s="7" t="str">
        <f>VLOOKUP(D720,VINCOMKHAC!$D$2:$D$439,1,0)</f>
        <v>0005668</v>
      </c>
      <c r="K720" s="7">
        <f>IF(J720&lt;&gt;0,N720,0)</f>
        <v>1833183</v>
      </c>
      <c r="L720" s="7">
        <v>0</v>
      </c>
      <c r="M720" s="7">
        <v>0</v>
      </c>
      <c r="N720" s="7">
        <v>1833183</v>
      </c>
    </row>
    <row r="721" spans="1:14" outlineLevel="1" x14ac:dyDescent="0.25">
      <c r="B721" s="9">
        <v>44396</v>
      </c>
      <c r="C721" s="10" t="s">
        <v>1130</v>
      </c>
      <c r="D721" s="10" t="s">
        <v>6</v>
      </c>
      <c r="E721" s="10" t="s">
        <v>470</v>
      </c>
      <c r="F721" s="9">
        <v>44456</v>
      </c>
      <c r="G721" s="7">
        <v>1022680</v>
      </c>
      <c r="H721" s="7" t="e">
        <f>VLOOKUP(D721,VINCOMHCM!$C$1:$C$94,1,0)</f>
        <v>#N/A</v>
      </c>
      <c r="I721" s="7" t="e">
        <f>VLOOKUP(D721,VINCOMHANOI!$C$3:$C$348,1,0)</f>
        <v>#N/A</v>
      </c>
      <c r="J721" s="7" t="str">
        <f>VLOOKUP(D721,VINCOMKHAC!$D$2:$D$439,1,0)</f>
        <v>0005700</v>
      </c>
      <c r="K721" s="7">
        <f>IF(J721&lt;&gt;0,N721,0)</f>
        <v>1022680</v>
      </c>
      <c r="L721" s="7">
        <v>0</v>
      </c>
      <c r="M721" s="7">
        <v>0</v>
      </c>
      <c r="N721" s="7">
        <v>1022680</v>
      </c>
    </row>
    <row r="722" spans="1:14" outlineLevel="1" x14ac:dyDescent="0.25">
      <c r="B722" s="9">
        <v>44396</v>
      </c>
      <c r="C722" s="10" t="s">
        <v>688</v>
      </c>
      <c r="D722" s="10" t="s">
        <v>2248</v>
      </c>
      <c r="E722" s="10" t="s">
        <v>67</v>
      </c>
      <c r="F722" s="9">
        <v>44456</v>
      </c>
      <c r="G722" s="7">
        <v>1886160</v>
      </c>
      <c r="H722" s="7" t="e">
        <f>VLOOKUP(D722,VINCOMHCM!$C$1:$C$94,1,0)</f>
        <v>#N/A</v>
      </c>
      <c r="I722" s="7" t="e">
        <f>VLOOKUP(D722,VINCOMHANOI!$C$3:$C$348,1,0)</f>
        <v>#N/A</v>
      </c>
      <c r="J722" s="7" t="str">
        <f>VLOOKUP(D722,VINCOMKHAC!$D$2:$D$439,1,0)</f>
        <v>0005718</v>
      </c>
      <c r="K722" s="7">
        <f>IF(J722&lt;&gt;0,N722,0)</f>
        <v>1886160</v>
      </c>
      <c r="L722" s="7">
        <v>0</v>
      </c>
      <c r="M722" s="7">
        <v>0</v>
      </c>
      <c r="N722" s="7">
        <v>1886160</v>
      </c>
    </row>
    <row r="723" spans="1:14" x14ac:dyDescent="0.25">
      <c r="A723" s="2" t="s">
        <v>745</v>
      </c>
      <c r="G723" s="6">
        <v>12296555</v>
      </c>
      <c r="H723" s="7" t="e">
        <f>VLOOKUP(D723,VINCOMHCM!$C$1:$C$94,1,0)</f>
        <v>#N/A</v>
      </c>
      <c r="I723" s="7" t="e">
        <f>VLOOKUP(D723,VINCOMHANOI!$C$3:$C$348,1,0)</f>
        <v>#N/A</v>
      </c>
      <c r="J723" s="7" t="e">
        <f>VLOOKUP(D723,VINCOMKHAC!$D$2:$D$439,1,0)</f>
        <v>#N/A</v>
      </c>
      <c r="K723" s="7"/>
      <c r="L723" s="6">
        <v>0</v>
      </c>
      <c r="M723" s="6">
        <v>0</v>
      </c>
      <c r="N723" s="6">
        <v>12296555</v>
      </c>
    </row>
    <row r="724" spans="1:14" outlineLevel="1" x14ac:dyDescent="0.25">
      <c r="B724" s="9">
        <v>44386</v>
      </c>
      <c r="C724" s="10" t="s">
        <v>2226</v>
      </c>
      <c r="D724" s="10" t="s">
        <v>1092</v>
      </c>
      <c r="E724" s="10" t="s">
        <v>984</v>
      </c>
      <c r="F724" s="9">
        <v>44446</v>
      </c>
      <c r="G724" s="7">
        <v>9177474</v>
      </c>
      <c r="H724" s="7" t="e">
        <f>VLOOKUP(D724,VINCOMHCM!$C$1:$C$94,1,0)</f>
        <v>#N/A</v>
      </c>
      <c r="I724" s="7" t="e">
        <f>VLOOKUP(D724,VINCOMHANOI!$C$3:$C$348,1,0)</f>
        <v>#N/A</v>
      </c>
      <c r="J724" s="7" t="e">
        <f>VLOOKUP(D724,VINCOMKHAC!$D$2:$D$439,1,0)</f>
        <v>#N/A</v>
      </c>
      <c r="K724" s="7"/>
      <c r="L724" s="7">
        <v>0</v>
      </c>
      <c r="M724" s="7">
        <v>0</v>
      </c>
      <c r="N724" s="7">
        <v>9177474</v>
      </c>
    </row>
    <row r="725" spans="1:14" outlineLevel="1" x14ac:dyDescent="0.25">
      <c r="B725" s="9">
        <v>44386</v>
      </c>
      <c r="C725" s="10" t="s">
        <v>1357</v>
      </c>
      <c r="D725" s="10" t="s">
        <v>2431</v>
      </c>
      <c r="E725" s="10" t="s">
        <v>154</v>
      </c>
      <c r="F725" s="9">
        <v>44446</v>
      </c>
      <c r="G725" s="7">
        <v>3119081</v>
      </c>
      <c r="H725" s="7" t="e">
        <f>VLOOKUP(D725,VINCOMHCM!$C$1:$C$94,1,0)</f>
        <v>#N/A</v>
      </c>
      <c r="I725" s="7" t="e">
        <f>VLOOKUP(D725,VINCOMHANOI!$C$3:$C$348,1,0)</f>
        <v>#N/A</v>
      </c>
      <c r="J725" s="7" t="e">
        <f>VLOOKUP(D725,VINCOMKHAC!$D$2:$D$439,1,0)</f>
        <v>#N/A</v>
      </c>
      <c r="K725" s="7"/>
      <c r="L725" s="7">
        <v>0</v>
      </c>
      <c r="M725" s="7">
        <v>0</v>
      </c>
      <c r="N725" s="7">
        <v>3119081</v>
      </c>
    </row>
    <row r="726" spans="1:14" x14ac:dyDescent="0.25">
      <c r="A726" s="2" t="s">
        <v>1242</v>
      </c>
      <c r="G726" s="6">
        <v>13305545</v>
      </c>
      <c r="H726" s="7" t="e">
        <f>VLOOKUP(D726,VINCOMHCM!$C$1:$C$94,1,0)</f>
        <v>#N/A</v>
      </c>
      <c r="I726" s="7" t="e">
        <f>VLOOKUP(D726,VINCOMHANOI!$C$3:$C$348,1,0)</f>
        <v>#N/A</v>
      </c>
      <c r="J726" s="7" t="e">
        <f>VLOOKUP(D726,VINCOMKHAC!$D$2:$D$439,1,0)</f>
        <v>#N/A</v>
      </c>
      <c r="K726" s="7"/>
      <c r="L726" s="6">
        <v>0</v>
      </c>
      <c r="M726" s="6">
        <v>0</v>
      </c>
      <c r="N726" s="6">
        <v>13305545</v>
      </c>
    </row>
    <row r="727" spans="1:14" outlineLevel="1" x14ac:dyDescent="0.25">
      <c r="B727" s="9">
        <v>44379</v>
      </c>
      <c r="C727" s="10" t="s">
        <v>475</v>
      </c>
      <c r="D727" s="10" t="s">
        <v>1162</v>
      </c>
      <c r="E727" s="10" t="s">
        <v>690</v>
      </c>
      <c r="F727" s="9">
        <v>44439</v>
      </c>
      <c r="G727" s="7">
        <v>1192472</v>
      </c>
      <c r="H727" s="7" t="e">
        <f>VLOOKUP(D727,VINCOMHCM!$C$1:$C$94,1,0)</f>
        <v>#N/A</v>
      </c>
      <c r="I727" s="7" t="e">
        <f>VLOOKUP(D727,VINCOMHANOI!$C$3:$C$348,1,0)</f>
        <v>#N/A</v>
      </c>
      <c r="J727" s="7" t="e">
        <f>VLOOKUP(D727,VINCOMKHAC!$D$2:$D$439,1,0)</f>
        <v>#N/A</v>
      </c>
      <c r="K727" s="7"/>
      <c r="L727" s="7">
        <v>0</v>
      </c>
      <c r="M727" s="7">
        <v>0</v>
      </c>
      <c r="N727" s="7">
        <v>1192472</v>
      </c>
    </row>
    <row r="728" spans="1:14" outlineLevel="1" x14ac:dyDescent="0.25">
      <c r="B728" s="9">
        <v>44379</v>
      </c>
      <c r="C728" s="10" t="s">
        <v>1371</v>
      </c>
      <c r="D728" s="10" t="s">
        <v>1060</v>
      </c>
      <c r="E728" s="10" t="s">
        <v>1604</v>
      </c>
      <c r="F728" s="9">
        <v>44439</v>
      </c>
      <c r="G728" s="7">
        <v>1671633</v>
      </c>
      <c r="H728" s="7" t="e">
        <f>VLOOKUP(D728,VINCOMHCM!$C$1:$C$94,1,0)</f>
        <v>#N/A</v>
      </c>
      <c r="I728" s="7" t="e">
        <f>VLOOKUP(D728,VINCOMHANOI!$C$3:$C$348,1,0)</f>
        <v>#N/A</v>
      </c>
      <c r="J728" s="7" t="e">
        <f>VLOOKUP(D728,VINCOMKHAC!$D$2:$D$439,1,0)</f>
        <v>#N/A</v>
      </c>
      <c r="K728" s="7"/>
      <c r="L728" s="7">
        <v>0</v>
      </c>
      <c r="M728" s="7">
        <v>0</v>
      </c>
      <c r="N728" s="7">
        <v>1671633</v>
      </c>
    </row>
    <row r="729" spans="1:14" outlineLevel="1" x14ac:dyDescent="0.25">
      <c r="B729" s="9">
        <v>44379</v>
      </c>
      <c r="C729" s="10" t="s">
        <v>1332</v>
      </c>
      <c r="D729" s="10" t="s">
        <v>2631</v>
      </c>
      <c r="E729" s="10" t="s">
        <v>1038</v>
      </c>
      <c r="F729" s="9">
        <v>44439</v>
      </c>
      <c r="G729" s="7">
        <v>810878</v>
      </c>
      <c r="H729" s="7" t="e">
        <f>VLOOKUP(D729,VINCOMHCM!$C$1:$C$94,1,0)</f>
        <v>#N/A</v>
      </c>
      <c r="I729" s="7" t="e">
        <f>VLOOKUP(D729,VINCOMHANOI!$C$3:$C$348,1,0)</f>
        <v>#N/A</v>
      </c>
      <c r="J729" s="7" t="e">
        <f>VLOOKUP(D729,VINCOMKHAC!$D$2:$D$439,1,0)</f>
        <v>#N/A</v>
      </c>
      <c r="K729" s="7"/>
      <c r="L729" s="7">
        <v>0</v>
      </c>
      <c r="M729" s="7">
        <v>0</v>
      </c>
      <c r="N729" s="7">
        <v>810878</v>
      </c>
    </row>
    <row r="730" spans="1:14" outlineLevel="1" x14ac:dyDescent="0.25">
      <c r="B730" s="9">
        <v>44379</v>
      </c>
      <c r="C730" s="10" t="s">
        <v>2523</v>
      </c>
      <c r="D730" s="10" t="s">
        <v>2420</v>
      </c>
      <c r="E730" s="10" t="s">
        <v>769</v>
      </c>
      <c r="F730" s="9">
        <v>44439</v>
      </c>
      <c r="G730" s="7">
        <v>807741</v>
      </c>
      <c r="H730" s="7" t="e">
        <f>VLOOKUP(D730,VINCOMHCM!$C$1:$C$94,1,0)</f>
        <v>#N/A</v>
      </c>
      <c r="I730" s="7" t="e">
        <f>VLOOKUP(D730,VINCOMHANOI!$C$3:$C$348,1,0)</f>
        <v>#N/A</v>
      </c>
      <c r="J730" s="7" t="e">
        <f>VLOOKUP(D730,VINCOMKHAC!$D$2:$D$439,1,0)</f>
        <v>#N/A</v>
      </c>
      <c r="K730" s="7"/>
      <c r="L730" s="7">
        <v>0</v>
      </c>
      <c r="M730" s="7">
        <v>0</v>
      </c>
      <c r="N730" s="7">
        <v>807741</v>
      </c>
    </row>
    <row r="731" spans="1:14" outlineLevel="1" x14ac:dyDescent="0.25">
      <c r="B731" s="9">
        <v>44379</v>
      </c>
      <c r="C731" s="10" t="s">
        <v>763</v>
      </c>
      <c r="D731" s="10" t="s">
        <v>1021</v>
      </c>
      <c r="E731" s="10" t="s">
        <v>194</v>
      </c>
      <c r="F731" s="9">
        <v>44439</v>
      </c>
      <c r="G731" s="7">
        <v>1469738</v>
      </c>
      <c r="H731" s="7" t="e">
        <f>VLOOKUP(D731,VINCOMHCM!$C$1:$C$94,1,0)</f>
        <v>#N/A</v>
      </c>
      <c r="I731" s="7" t="e">
        <f>VLOOKUP(D731,VINCOMHANOI!$C$3:$C$348,1,0)</f>
        <v>#N/A</v>
      </c>
      <c r="J731" s="7" t="e">
        <f>VLOOKUP(D731,VINCOMKHAC!$D$2:$D$439,1,0)</f>
        <v>#N/A</v>
      </c>
      <c r="K731" s="7"/>
      <c r="L731" s="7">
        <v>0</v>
      </c>
      <c r="M731" s="7">
        <v>0</v>
      </c>
      <c r="N731" s="7">
        <v>1469738</v>
      </c>
    </row>
    <row r="732" spans="1:14" outlineLevel="1" x14ac:dyDescent="0.25">
      <c r="B732" s="9">
        <v>44388</v>
      </c>
      <c r="C732" s="10" t="s">
        <v>602</v>
      </c>
      <c r="D732" s="10" t="s">
        <v>2632</v>
      </c>
      <c r="E732" s="10" t="s">
        <v>1816</v>
      </c>
      <c r="F732" s="9">
        <v>44448</v>
      </c>
      <c r="G732" s="7">
        <v>1514162</v>
      </c>
      <c r="H732" s="7" t="e">
        <f>VLOOKUP(D732,VINCOMHCM!$C$1:$C$94,1,0)</f>
        <v>#N/A</v>
      </c>
      <c r="I732" s="7" t="e">
        <f>VLOOKUP(D732,VINCOMHANOI!$C$3:$C$348,1,0)</f>
        <v>#N/A</v>
      </c>
      <c r="J732" s="7" t="e">
        <f>VLOOKUP(D732,VINCOMKHAC!$D$2:$D$439,1,0)</f>
        <v>#N/A</v>
      </c>
      <c r="K732" s="7"/>
      <c r="L732" s="7">
        <v>0</v>
      </c>
      <c r="M732" s="7">
        <v>0</v>
      </c>
      <c r="N732" s="7">
        <v>1514162</v>
      </c>
    </row>
    <row r="733" spans="1:14" outlineLevel="1" x14ac:dyDescent="0.25">
      <c r="B733" s="9">
        <v>44388</v>
      </c>
      <c r="C733" s="10" t="s">
        <v>816</v>
      </c>
      <c r="D733" s="10" t="s">
        <v>348</v>
      </c>
      <c r="E733" s="10" t="s">
        <v>230</v>
      </c>
      <c r="F733" s="9">
        <v>44448</v>
      </c>
      <c r="G733" s="7">
        <v>1044557</v>
      </c>
      <c r="H733" s="7" t="e">
        <f>VLOOKUP(D733,VINCOMHCM!$C$1:$C$94,1,0)</f>
        <v>#N/A</v>
      </c>
      <c r="I733" s="7" t="e">
        <f>VLOOKUP(D733,VINCOMHANOI!$C$3:$C$348,1,0)</f>
        <v>#N/A</v>
      </c>
      <c r="J733" s="7" t="e">
        <f>VLOOKUP(D733,VINCOMKHAC!$D$2:$D$439,1,0)</f>
        <v>#N/A</v>
      </c>
      <c r="K733" s="7"/>
      <c r="L733" s="7">
        <v>0</v>
      </c>
      <c r="M733" s="7">
        <v>0</v>
      </c>
      <c r="N733" s="7">
        <v>1044557</v>
      </c>
    </row>
    <row r="734" spans="1:14" outlineLevel="1" x14ac:dyDescent="0.25">
      <c r="B734" s="9">
        <v>44396</v>
      </c>
      <c r="C734" s="10" t="s">
        <v>1007</v>
      </c>
      <c r="D734" s="10" t="s">
        <v>1055</v>
      </c>
      <c r="E734" s="10" t="s">
        <v>803</v>
      </c>
      <c r="F734" s="9">
        <v>44456</v>
      </c>
      <c r="G734" s="7">
        <v>2634658</v>
      </c>
      <c r="H734" s="7" t="e">
        <f>VLOOKUP(D734,VINCOMHCM!$C$1:$C$94,1,0)</f>
        <v>#N/A</v>
      </c>
      <c r="I734" s="7" t="e">
        <f>VLOOKUP(D734,VINCOMHANOI!$C$3:$C$348,1,0)</f>
        <v>#N/A</v>
      </c>
      <c r="J734" s="7" t="str">
        <f>VLOOKUP(D734,VINCOMKHAC!$D$2:$D$439,1,0)</f>
        <v>0005655</v>
      </c>
      <c r="K734" s="7">
        <f>IF(J734&lt;&gt;0,N734,0)</f>
        <v>2634658</v>
      </c>
      <c r="L734" s="7">
        <v>0</v>
      </c>
      <c r="M734" s="7">
        <v>0</v>
      </c>
      <c r="N734" s="7">
        <v>2634658</v>
      </c>
    </row>
    <row r="735" spans="1:14" outlineLevel="1" x14ac:dyDescent="0.25">
      <c r="B735" s="9">
        <v>44396</v>
      </c>
      <c r="C735" s="10" t="s">
        <v>1152</v>
      </c>
      <c r="D735" s="10" t="s">
        <v>863</v>
      </c>
      <c r="E735" s="10" t="s">
        <v>1546</v>
      </c>
      <c r="F735" s="9">
        <v>44456</v>
      </c>
      <c r="G735" s="7">
        <v>2159706</v>
      </c>
      <c r="H735" s="7" t="e">
        <f>VLOOKUP(D735,VINCOMHCM!$C$1:$C$94,1,0)</f>
        <v>#N/A</v>
      </c>
      <c r="I735" s="7" t="e">
        <f>VLOOKUP(D735,VINCOMHANOI!$C$3:$C$348,1,0)</f>
        <v>#N/A</v>
      </c>
      <c r="J735" s="7" t="str">
        <f>VLOOKUP(D735,VINCOMKHAC!$D$2:$D$439,1,0)</f>
        <v>0005707</v>
      </c>
      <c r="K735" s="7">
        <f>IF(J735&lt;&gt;0,N735,0)</f>
        <v>2159706</v>
      </c>
      <c r="L735" s="7">
        <v>0</v>
      </c>
      <c r="M735" s="7">
        <v>0</v>
      </c>
      <c r="N735" s="7">
        <v>2159706</v>
      </c>
    </row>
    <row r="736" spans="1:14" x14ac:dyDescent="0.25">
      <c r="A736" s="2" t="s">
        <v>1929</v>
      </c>
      <c r="G736" s="6">
        <v>32041205</v>
      </c>
      <c r="H736" s="7" t="e">
        <f>VLOOKUP(D736,VINCOMHCM!$C$1:$C$94,1,0)</f>
        <v>#N/A</v>
      </c>
      <c r="I736" s="7" t="e">
        <f>VLOOKUP(D736,VINCOMHANOI!$C$3:$C$348,1,0)</f>
        <v>#N/A</v>
      </c>
      <c r="J736" s="7" t="e">
        <f>VLOOKUP(D736,VINCOMKHAC!$D$2:$D$439,1,0)</f>
        <v>#N/A</v>
      </c>
      <c r="K736" s="7"/>
      <c r="L736" s="6">
        <v>0</v>
      </c>
      <c r="M736" s="6">
        <v>0</v>
      </c>
      <c r="N736" s="6">
        <v>32041205</v>
      </c>
    </row>
    <row r="737" spans="1:14" outlineLevel="1" x14ac:dyDescent="0.25">
      <c r="B737" s="9">
        <v>44386</v>
      </c>
      <c r="C737" s="10" t="s">
        <v>46</v>
      </c>
      <c r="D737" s="10" t="s">
        <v>2022</v>
      </c>
      <c r="E737" s="10" t="s">
        <v>49</v>
      </c>
      <c r="F737" s="9">
        <v>44446</v>
      </c>
      <c r="G737" s="7">
        <v>2184169</v>
      </c>
      <c r="H737" s="7" t="e">
        <f>VLOOKUP(D737,VINCOMHCM!$C$1:$C$94,1,0)</f>
        <v>#N/A</v>
      </c>
      <c r="I737" s="7" t="e">
        <f>VLOOKUP(D737,VINCOMHANOI!$C$3:$C$348,1,0)</f>
        <v>#N/A</v>
      </c>
      <c r="J737" s="7" t="e">
        <f>VLOOKUP(D737,VINCOMKHAC!$D$2:$D$439,1,0)</f>
        <v>#N/A</v>
      </c>
      <c r="K737" s="7"/>
      <c r="L737" s="7">
        <v>0</v>
      </c>
      <c r="M737" s="7">
        <v>0</v>
      </c>
      <c r="N737" s="7">
        <v>2184169</v>
      </c>
    </row>
    <row r="738" spans="1:14" outlineLevel="1" x14ac:dyDescent="0.25">
      <c r="B738" s="9">
        <v>44386</v>
      </c>
      <c r="C738" s="10" t="s">
        <v>2129</v>
      </c>
      <c r="D738" s="10" t="s">
        <v>1687</v>
      </c>
      <c r="E738" s="10" t="s">
        <v>1412</v>
      </c>
      <c r="F738" s="9">
        <v>44446</v>
      </c>
      <c r="G738" s="7">
        <v>1384757</v>
      </c>
      <c r="H738" s="7" t="e">
        <f>VLOOKUP(D738,VINCOMHCM!$C$1:$C$94,1,0)</f>
        <v>#N/A</v>
      </c>
      <c r="I738" s="7" t="e">
        <f>VLOOKUP(D738,VINCOMHANOI!$C$3:$C$348,1,0)</f>
        <v>#N/A</v>
      </c>
      <c r="J738" s="7" t="e">
        <f>VLOOKUP(D738,VINCOMKHAC!$D$2:$D$439,1,0)</f>
        <v>#N/A</v>
      </c>
      <c r="K738" s="7"/>
      <c r="L738" s="7">
        <v>0</v>
      </c>
      <c r="M738" s="7">
        <v>0</v>
      </c>
      <c r="N738" s="7">
        <v>1384757</v>
      </c>
    </row>
    <row r="739" spans="1:14" outlineLevel="1" x14ac:dyDescent="0.25">
      <c r="B739" s="9">
        <v>44386</v>
      </c>
      <c r="C739" s="10" t="s">
        <v>2338</v>
      </c>
      <c r="D739" s="10" t="s">
        <v>1201</v>
      </c>
      <c r="E739" s="10" t="s">
        <v>2485</v>
      </c>
      <c r="F739" s="9">
        <v>44446</v>
      </c>
      <c r="G739" s="7">
        <v>2912404</v>
      </c>
      <c r="H739" s="7" t="e">
        <f>VLOOKUP(D739,VINCOMHCM!$C$1:$C$94,1,0)</f>
        <v>#N/A</v>
      </c>
      <c r="I739" s="7" t="e">
        <f>VLOOKUP(D739,VINCOMHANOI!$C$3:$C$348,1,0)</f>
        <v>#N/A</v>
      </c>
      <c r="J739" s="7" t="e">
        <f>VLOOKUP(D739,VINCOMKHAC!$D$2:$D$439,1,0)</f>
        <v>#N/A</v>
      </c>
      <c r="K739" s="7"/>
      <c r="L739" s="7">
        <v>0</v>
      </c>
      <c r="M739" s="7">
        <v>0</v>
      </c>
      <c r="N739" s="7">
        <v>2912404</v>
      </c>
    </row>
    <row r="740" spans="1:14" outlineLevel="1" x14ac:dyDescent="0.25">
      <c r="B740" s="9">
        <v>44386</v>
      </c>
      <c r="C740" s="10" t="s">
        <v>624</v>
      </c>
      <c r="D740" s="10" t="s">
        <v>559</v>
      </c>
      <c r="E740" s="10" t="s">
        <v>1610</v>
      </c>
      <c r="F740" s="9">
        <v>44446</v>
      </c>
      <c r="G740" s="7">
        <v>1294572</v>
      </c>
      <c r="H740" s="7" t="e">
        <f>VLOOKUP(D740,VINCOMHCM!$C$1:$C$94,1,0)</f>
        <v>#N/A</v>
      </c>
      <c r="I740" s="7" t="e">
        <f>VLOOKUP(D740,VINCOMHANOI!$C$3:$C$348,1,0)</f>
        <v>#N/A</v>
      </c>
      <c r="J740" s="7" t="e">
        <f>VLOOKUP(D740,VINCOMKHAC!$D$2:$D$439,1,0)</f>
        <v>#N/A</v>
      </c>
      <c r="K740" s="7"/>
      <c r="L740" s="7">
        <v>0</v>
      </c>
      <c r="M740" s="7">
        <v>0</v>
      </c>
      <c r="N740" s="7">
        <v>1294572</v>
      </c>
    </row>
    <row r="741" spans="1:14" outlineLevel="1" x14ac:dyDescent="0.25">
      <c r="B741" s="9">
        <v>44386</v>
      </c>
      <c r="C741" s="10" t="s">
        <v>2683</v>
      </c>
      <c r="D741" s="10" t="s">
        <v>513</v>
      </c>
      <c r="E741" s="10" t="s">
        <v>1</v>
      </c>
      <c r="F741" s="9">
        <v>44446</v>
      </c>
      <c r="G741" s="7">
        <v>1960993</v>
      </c>
      <c r="H741" s="7" t="e">
        <f>VLOOKUP(D741,VINCOMHCM!$C$1:$C$94,1,0)</f>
        <v>#N/A</v>
      </c>
      <c r="I741" s="7" t="e">
        <f>VLOOKUP(D741,VINCOMHANOI!$C$3:$C$348,1,0)</f>
        <v>#N/A</v>
      </c>
      <c r="J741" s="7" t="e">
        <f>VLOOKUP(D741,VINCOMKHAC!$D$2:$D$439,1,0)</f>
        <v>#N/A</v>
      </c>
      <c r="K741" s="7"/>
      <c r="L741" s="7">
        <v>0</v>
      </c>
      <c r="M741" s="7">
        <v>0</v>
      </c>
      <c r="N741" s="7">
        <v>1960993</v>
      </c>
    </row>
    <row r="742" spans="1:14" outlineLevel="1" x14ac:dyDescent="0.25">
      <c r="B742" s="9">
        <v>44386</v>
      </c>
      <c r="C742" s="10" t="s">
        <v>1026</v>
      </c>
      <c r="D742" s="10" t="s">
        <v>2693</v>
      </c>
      <c r="E742" s="10" t="s">
        <v>1386</v>
      </c>
      <c r="F742" s="9">
        <v>44446</v>
      </c>
      <c r="G742" s="7">
        <v>2731773</v>
      </c>
      <c r="H742" s="7" t="e">
        <f>VLOOKUP(D742,VINCOMHCM!$C$1:$C$94,1,0)</f>
        <v>#N/A</v>
      </c>
      <c r="I742" s="7" t="e">
        <f>VLOOKUP(D742,VINCOMHANOI!$C$3:$C$348,1,0)</f>
        <v>#N/A</v>
      </c>
      <c r="J742" s="7" t="e">
        <f>VLOOKUP(D742,VINCOMKHAC!$D$2:$D$439,1,0)</f>
        <v>#N/A</v>
      </c>
      <c r="K742" s="7"/>
      <c r="L742" s="7">
        <v>0</v>
      </c>
      <c r="M742" s="7">
        <v>0</v>
      </c>
      <c r="N742" s="7">
        <v>2731773</v>
      </c>
    </row>
    <row r="743" spans="1:14" outlineLevel="1" x14ac:dyDescent="0.25">
      <c r="B743" s="9">
        <v>44386</v>
      </c>
      <c r="C743" s="10" t="s">
        <v>685</v>
      </c>
      <c r="D743" s="10" t="s">
        <v>649</v>
      </c>
      <c r="E743" s="10" t="s">
        <v>791</v>
      </c>
      <c r="F743" s="9">
        <v>44446</v>
      </c>
      <c r="G743" s="7">
        <v>1632299</v>
      </c>
      <c r="H743" s="7" t="e">
        <f>VLOOKUP(D743,VINCOMHCM!$C$1:$C$94,1,0)</f>
        <v>#N/A</v>
      </c>
      <c r="I743" s="7" t="e">
        <f>VLOOKUP(D743,VINCOMHANOI!$C$3:$C$348,1,0)</f>
        <v>#N/A</v>
      </c>
      <c r="J743" s="7" t="e">
        <f>VLOOKUP(D743,VINCOMKHAC!$D$2:$D$439,1,0)</f>
        <v>#N/A</v>
      </c>
      <c r="K743" s="7"/>
      <c r="L743" s="7">
        <v>0</v>
      </c>
      <c r="M743" s="7">
        <v>0</v>
      </c>
      <c r="N743" s="7">
        <v>1632299</v>
      </c>
    </row>
    <row r="744" spans="1:14" outlineLevel="1" x14ac:dyDescent="0.25">
      <c r="B744" s="9">
        <v>44386</v>
      </c>
      <c r="C744" s="10" t="s">
        <v>1822</v>
      </c>
      <c r="D744" s="10" t="s">
        <v>2373</v>
      </c>
      <c r="E744" s="10" t="s">
        <v>2625</v>
      </c>
      <c r="F744" s="9">
        <v>44446</v>
      </c>
      <c r="G744" s="7">
        <v>1249298</v>
      </c>
      <c r="H744" s="7" t="e">
        <f>VLOOKUP(D744,VINCOMHCM!$C$1:$C$94,1,0)</f>
        <v>#N/A</v>
      </c>
      <c r="I744" s="7" t="e">
        <f>VLOOKUP(D744,VINCOMHANOI!$C$3:$C$348,1,0)</f>
        <v>#N/A</v>
      </c>
      <c r="J744" s="7" t="e">
        <f>VLOOKUP(D744,VINCOMKHAC!$D$2:$D$439,1,0)</f>
        <v>#N/A</v>
      </c>
      <c r="K744" s="7"/>
      <c r="L744" s="7">
        <v>0</v>
      </c>
      <c r="M744" s="7">
        <v>0</v>
      </c>
      <c r="N744" s="7">
        <v>1249298</v>
      </c>
    </row>
    <row r="745" spans="1:14" outlineLevel="1" x14ac:dyDescent="0.25">
      <c r="B745" s="9">
        <v>44386</v>
      </c>
      <c r="C745" s="10" t="s">
        <v>339</v>
      </c>
      <c r="D745" s="10" t="s">
        <v>100</v>
      </c>
      <c r="E745" s="10" t="s">
        <v>930</v>
      </c>
      <c r="F745" s="9">
        <v>44446</v>
      </c>
      <c r="G745" s="7">
        <v>1295085</v>
      </c>
      <c r="H745" s="7" t="e">
        <f>VLOOKUP(D745,VINCOMHCM!$C$1:$C$94,1,0)</f>
        <v>#N/A</v>
      </c>
      <c r="I745" s="7" t="e">
        <f>VLOOKUP(D745,VINCOMHANOI!$C$3:$C$348,1,0)</f>
        <v>#N/A</v>
      </c>
      <c r="J745" s="7" t="e">
        <f>VLOOKUP(D745,VINCOMKHAC!$D$2:$D$439,1,0)</f>
        <v>#N/A</v>
      </c>
      <c r="K745" s="7"/>
      <c r="L745" s="7">
        <v>0</v>
      </c>
      <c r="M745" s="7">
        <v>0</v>
      </c>
      <c r="N745" s="7">
        <v>1295085</v>
      </c>
    </row>
    <row r="746" spans="1:14" outlineLevel="1" x14ac:dyDescent="0.25">
      <c r="B746" s="9">
        <v>44404</v>
      </c>
      <c r="C746" s="10" t="s">
        <v>2095</v>
      </c>
      <c r="D746" s="10" t="s">
        <v>657</v>
      </c>
      <c r="E746" s="10" t="s">
        <v>541</v>
      </c>
      <c r="F746" s="9">
        <v>44464</v>
      </c>
      <c r="G746" s="7">
        <v>3389810</v>
      </c>
      <c r="H746" s="7" t="e">
        <f>VLOOKUP(D746,VINCOMHCM!$C$1:$C$94,1,0)</f>
        <v>#N/A</v>
      </c>
      <c r="I746" s="7" t="e">
        <f>VLOOKUP(D746,VINCOMHANOI!$C$3:$C$348,1,0)</f>
        <v>#N/A</v>
      </c>
      <c r="J746" s="7" t="str">
        <f>VLOOKUP(D746,VINCOMKHAC!$D$2:$D$439,1,0)</f>
        <v>0006058</v>
      </c>
      <c r="K746" s="7">
        <f>IF(J746&lt;&gt;0,N746,0)</f>
        <v>3389810</v>
      </c>
      <c r="L746" s="7">
        <v>0</v>
      </c>
      <c r="M746" s="7">
        <v>0</v>
      </c>
      <c r="N746" s="7">
        <v>3389810</v>
      </c>
    </row>
    <row r="747" spans="1:14" outlineLevel="1" x14ac:dyDescent="0.25">
      <c r="B747" s="9">
        <v>44404</v>
      </c>
      <c r="C747" s="10" t="s">
        <v>1409</v>
      </c>
      <c r="D747" s="10" t="s">
        <v>249</v>
      </c>
      <c r="E747" s="10" t="s">
        <v>1010</v>
      </c>
      <c r="F747" s="9">
        <v>44464</v>
      </c>
      <c r="G747" s="7">
        <v>12006045</v>
      </c>
      <c r="H747" s="7" t="e">
        <f>VLOOKUP(D747,VINCOMHCM!$C$1:$C$94,1,0)</f>
        <v>#N/A</v>
      </c>
      <c r="I747" s="7" t="e">
        <f>VLOOKUP(D747,VINCOMHANOI!$C$3:$C$348,1,0)</f>
        <v>#N/A</v>
      </c>
      <c r="J747" s="7" t="str">
        <f>VLOOKUP(D747,VINCOMKHAC!$D$2:$D$439,1,0)</f>
        <v>0006079</v>
      </c>
      <c r="K747" s="7">
        <f>IF(J747&lt;&gt;0,N747,0)</f>
        <v>12006045</v>
      </c>
      <c r="L747" s="7">
        <v>0</v>
      </c>
      <c r="M747" s="7">
        <v>0</v>
      </c>
      <c r="N747" s="7">
        <v>12006045</v>
      </c>
    </row>
    <row r="748" spans="1:14" x14ac:dyDescent="0.25">
      <c r="A748" s="2" t="s">
        <v>1499</v>
      </c>
      <c r="G748" s="6">
        <v>45557100</v>
      </c>
      <c r="H748" s="7" t="e">
        <f>VLOOKUP(D748,VINCOMHCM!$C$1:$C$94,1,0)</f>
        <v>#N/A</v>
      </c>
      <c r="I748" s="7" t="e">
        <f>VLOOKUP(D748,VINCOMHANOI!$C$3:$C$348,1,0)</f>
        <v>#N/A</v>
      </c>
      <c r="J748" s="7" t="e">
        <f>VLOOKUP(D748,VINCOMKHAC!$D$2:$D$439,1,0)</f>
        <v>#N/A</v>
      </c>
      <c r="K748" s="7"/>
      <c r="L748" s="6">
        <v>0</v>
      </c>
      <c r="M748" s="6">
        <v>0</v>
      </c>
      <c r="N748" s="6">
        <v>45557100</v>
      </c>
    </row>
    <row r="749" spans="1:14" outlineLevel="1" x14ac:dyDescent="0.25">
      <c r="B749" s="9">
        <v>44386</v>
      </c>
      <c r="C749" s="10" t="s">
        <v>1698</v>
      </c>
      <c r="D749" s="10" t="s">
        <v>1360</v>
      </c>
      <c r="E749" s="10" t="s">
        <v>1298</v>
      </c>
      <c r="F749" s="9">
        <v>44446</v>
      </c>
      <c r="G749" s="7">
        <v>2973630</v>
      </c>
      <c r="H749" s="7" t="e">
        <f>VLOOKUP(D749,VINCOMHCM!$C$1:$C$94,1,0)</f>
        <v>#N/A</v>
      </c>
      <c r="I749" s="7" t="e">
        <f>VLOOKUP(D749,VINCOMHANOI!$C$3:$C$348,1,0)</f>
        <v>#N/A</v>
      </c>
      <c r="J749" s="7" t="e">
        <f>VLOOKUP(D749,VINCOMKHAC!$D$2:$D$439,1,0)</f>
        <v>#N/A</v>
      </c>
      <c r="K749" s="7"/>
      <c r="L749" s="7">
        <v>0</v>
      </c>
      <c r="M749" s="7">
        <v>0</v>
      </c>
      <c r="N749" s="7">
        <v>2973630</v>
      </c>
    </row>
    <row r="750" spans="1:14" outlineLevel="1" x14ac:dyDescent="0.25">
      <c r="B750" s="9">
        <v>44386</v>
      </c>
      <c r="C750" s="10" t="s">
        <v>1587</v>
      </c>
      <c r="D750" s="10" t="s">
        <v>706</v>
      </c>
      <c r="E750" s="10" t="s">
        <v>1157</v>
      </c>
      <c r="F750" s="9">
        <v>44446</v>
      </c>
      <c r="G750" s="7">
        <v>4884743</v>
      </c>
      <c r="H750" s="7" t="e">
        <f>VLOOKUP(D750,VINCOMHCM!$C$1:$C$94,1,0)</f>
        <v>#N/A</v>
      </c>
      <c r="I750" s="7" t="e">
        <f>VLOOKUP(D750,VINCOMHANOI!$C$3:$C$348,1,0)</f>
        <v>#N/A</v>
      </c>
      <c r="J750" s="7" t="e">
        <f>VLOOKUP(D750,VINCOMKHAC!$D$2:$D$439,1,0)</f>
        <v>#N/A</v>
      </c>
      <c r="K750" s="7"/>
      <c r="L750" s="7">
        <v>0</v>
      </c>
      <c r="M750" s="7">
        <v>0</v>
      </c>
      <c r="N750" s="7">
        <v>4884743</v>
      </c>
    </row>
    <row r="751" spans="1:14" outlineLevel="1" x14ac:dyDescent="0.25">
      <c r="B751" s="9">
        <v>44386</v>
      </c>
      <c r="C751" s="10" t="s">
        <v>722</v>
      </c>
      <c r="D751" s="10" t="s">
        <v>2004</v>
      </c>
      <c r="E751" s="10" t="s">
        <v>253</v>
      </c>
      <c r="F751" s="9">
        <v>44446</v>
      </c>
      <c r="G751" s="7">
        <v>2423223</v>
      </c>
      <c r="H751" s="7" t="e">
        <f>VLOOKUP(D751,VINCOMHCM!$C$1:$C$94,1,0)</f>
        <v>#N/A</v>
      </c>
      <c r="I751" s="7" t="e">
        <f>VLOOKUP(D751,VINCOMHANOI!$C$3:$C$348,1,0)</f>
        <v>#N/A</v>
      </c>
      <c r="J751" s="7" t="e">
        <f>VLOOKUP(D751,VINCOMKHAC!$D$2:$D$439,1,0)</f>
        <v>#N/A</v>
      </c>
      <c r="K751" s="7"/>
      <c r="L751" s="7">
        <v>0</v>
      </c>
      <c r="M751" s="7">
        <v>0</v>
      </c>
      <c r="N751" s="7">
        <v>2423223</v>
      </c>
    </row>
    <row r="752" spans="1:14" outlineLevel="1" x14ac:dyDescent="0.25">
      <c r="B752" s="9">
        <v>44386</v>
      </c>
      <c r="C752" s="10" t="s">
        <v>668</v>
      </c>
      <c r="D752" s="10" t="s">
        <v>1576</v>
      </c>
      <c r="E752" s="10" t="s">
        <v>724</v>
      </c>
      <c r="F752" s="9">
        <v>44446</v>
      </c>
      <c r="G752" s="7">
        <v>3867538</v>
      </c>
      <c r="H752" s="7" t="e">
        <f>VLOOKUP(D752,VINCOMHCM!$C$1:$C$94,1,0)</f>
        <v>#N/A</v>
      </c>
      <c r="I752" s="7" t="e">
        <f>VLOOKUP(D752,VINCOMHANOI!$C$3:$C$348,1,0)</f>
        <v>#N/A</v>
      </c>
      <c r="J752" s="7" t="e">
        <f>VLOOKUP(D752,VINCOMKHAC!$D$2:$D$439,1,0)</f>
        <v>#N/A</v>
      </c>
      <c r="K752" s="7"/>
      <c r="L752" s="7">
        <v>0</v>
      </c>
      <c r="M752" s="7">
        <v>0</v>
      </c>
      <c r="N752" s="7">
        <v>3867538</v>
      </c>
    </row>
    <row r="753" spans="1:14" outlineLevel="1" x14ac:dyDescent="0.25">
      <c r="B753" s="9">
        <v>44386</v>
      </c>
      <c r="C753" s="10" t="s">
        <v>1333</v>
      </c>
      <c r="D753" s="10" t="s">
        <v>1833</v>
      </c>
      <c r="E753" s="10" t="s">
        <v>1910</v>
      </c>
      <c r="F753" s="9">
        <v>44446</v>
      </c>
      <c r="G753" s="7">
        <v>2263987</v>
      </c>
      <c r="H753" s="7" t="e">
        <f>VLOOKUP(D753,VINCOMHCM!$C$1:$C$94,1,0)</f>
        <v>#N/A</v>
      </c>
      <c r="I753" s="7" t="e">
        <f>VLOOKUP(D753,VINCOMHANOI!$C$3:$C$348,1,0)</f>
        <v>#N/A</v>
      </c>
      <c r="J753" s="7" t="e">
        <f>VLOOKUP(D753,VINCOMKHAC!$D$2:$D$439,1,0)</f>
        <v>#N/A</v>
      </c>
      <c r="K753" s="7"/>
      <c r="L753" s="7">
        <v>0</v>
      </c>
      <c r="M753" s="7">
        <v>0</v>
      </c>
      <c r="N753" s="7">
        <v>2263987</v>
      </c>
    </row>
    <row r="754" spans="1:14" outlineLevel="1" x14ac:dyDescent="0.25">
      <c r="B754" s="9">
        <v>44386</v>
      </c>
      <c r="C754" s="10" t="s">
        <v>1294</v>
      </c>
      <c r="D754" s="10" t="s">
        <v>1864</v>
      </c>
      <c r="E754" s="10" t="s">
        <v>1398</v>
      </c>
      <c r="F754" s="9">
        <v>44446</v>
      </c>
      <c r="G754" s="7">
        <v>2120954</v>
      </c>
      <c r="H754" s="7" t="e">
        <f>VLOOKUP(D754,VINCOMHCM!$C$1:$C$94,1,0)</f>
        <v>#N/A</v>
      </c>
      <c r="I754" s="7" t="e">
        <f>VLOOKUP(D754,VINCOMHANOI!$C$3:$C$348,1,0)</f>
        <v>#N/A</v>
      </c>
      <c r="J754" s="7" t="e">
        <f>VLOOKUP(D754,VINCOMKHAC!$D$2:$D$439,1,0)</f>
        <v>#N/A</v>
      </c>
      <c r="K754" s="7"/>
      <c r="L754" s="7">
        <v>0</v>
      </c>
      <c r="M754" s="7">
        <v>0</v>
      </c>
      <c r="N754" s="7">
        <v>2120954</v>
      </c>
    </row>
    <row r="755" spans="1:14" outlineLevel="1" x14ac:dyDescent="0.25">
      <c r="B755" s="9">
        <v>44404</v>
      </c>
      <c r="C755" s="10" t="s">
        <v>2619</v>
      </c>
      <c r="D755" s="10" t="s">
        <v>157</v>
      </c>
      <c r="E755" s="10" t="s">
        <v>982</v>
      </c>
      <c r="F755" s="9">
        <v>44464</v>
      </c>
      <c r="G755" s="7">
        <v>3326057</v>
      </c>
      <c r="H755" s="7" t="e">
        <f>VLOOKUP(D755,VINCOMHCM!$C$1:$C$94,1,0)</f>
        <v>#N/A</v>
      </c>
      <c r="I755" s="7" t="e">
        <f>VLOOKUP(D755,VINCOMHANOI!$C$3:$C$348,1,0)</f>
        <v>#N/A</v>
      </c>
      <c r="J755" s="7" t="str">
        <f>VLOOKUP(D755,VINCOMKHAC!$D$2:$D$439,1,0)</f>
        <v>0006060</v>
      </c>
      <c r="K755" s="7">
        <f t="shared" ref="K755:K760" si="12">IF(J755&lt;&gt;0,N755,0)</f>
        <v>3326057</v>
      </c>
      <c r="L755" s="7">
        <v>0</v>
      </c>
      <c r="M755" s="7">
        <v>0</v>
      </c>
      <c r="N755" s="7">
        <v>3326057</v>
      </c>
    </row>
    <row r="756" spans="1:14" outlineLevel="1" x14ac:dyDescent="0.25">
      <c r="B756" s="9">
        <v>44404</v>
      </c>
      <c r="C756" s="10" t="s">
        <v>1962</v>
      </c>
      <c r="D756" s="10" t="s">
        <v>1023</v>
      </c>
      <c r="E756" s="10" t="s">
        <v>2389</v>
      </c>
      <c r="F756" s="9">
        <v>44464</v>
      </c>
      <c r="G756" s="7">
        <v>1937421</v>
      </c>
      <c r="H756" s="7" t="e">
        <f>VLOOKUP(D756,VINCOMHCM!$C$1:$C$94,1,0)</f>
        <v>#N/A</v>
      </c>
      <c r="I756" s="7" t="e">
        <f>VLOOKUP(D756,VINCOMHANOI!$C$3:$C$348,1,0)</f>
        <v>#N/A</v>
      </c>
      <c r="J756" s="7" t="str">
        <f>VLOOKUP(D756,VINCOMKHAC!$D$2:$D$439,1,0)</f>
        <v>0006061</v>
      </c>
      <c r="K756" s="7">
        <f t="shared" si="12"/>
        <v>1937421</v>
      </c>
      <c r="L756" s="7">
        <v>0</v>
      </c>
      <c r="M756" s="7">
        <v>0</v>
      </c>
      <c r="N756" s="7">
        <v>1937421</v>
      </c>
    </row>
    <row r="757" spans="1:14" outlineLevel="1" x14ac:dyDescent="0.25">
      <c r="B757" s="9">
        <v>44404</v>
      </c>
      <c r="C757" s="10" t="s">
        <v>1329</v>
      </c>
      <c r="D757" s="10" t="s">
        <v>34</v>
      </c>
      <c r="E757" s="10" t="s">
        <v>416</v>
      </c>
      <c r="F757" s="9">
        <v>44464</v>
      </c>
      <c r="G757" s="7">
        <v>1687499</v>
      </c>
      <c r="H757" s="7" t="e">
        <f>VLOOKUP(D757,VINCOMHCM!$C$1:$C$94,1,0)</f>
        <v>#N/A</v>
      </c>
      <c r="I757" s="7" t="e">
        <f>VLOOKUP(D757,VINCOMHANOI!$C$3:$C$348,1,0)</f>
        <v>#N/A</v>
      </c>
      <c r="J757" s="7" t="str">
        <f>VLOOKUP(D757,VINCOMKHAC!$D$2:$D$439,1,0)</f>
        <v>0006062</v>
      </c>
      <c r="K757" s="7">
        <f t="shared" si="12"/>
        <v>1687499</v>
      </c>
      <c r="L757" s="7">
        <v>0</v>
      </c>
      <c r="M757" s="7">
        <v>0</v>
      </c>
      <c r="N757" s="7">
        <v>1687499</v>
      </c>
    </row>
    <row r="758" spans="1:14" outlineLevel="1" x14ac:dyDescent="0.25">
      <c r="B758" s="9">
        <v>44404</v>
      </c>
      <c r="C758" s="10" t="s">
        <v>1446</v>
      </c>
      <c r="D758" s="10" t="s">
        <v>757</v>
      </c>
      <c r="E758" s="10" t="s">
        <v>1281</v>
      </c>
      <c r="F758" s="9">
        <v>44464</v>
      </c>
      <c r="G758" s="7">
        <v>2336257</v>
      </c>
      <c r="H758" s="7" t="e">
        <f>VLOOKUP(D758,VINCOMHCM!$C$1:$C$94,1,0)</f>
        <v>#N/A</v>
      </c>
      <c r="I758" s="7" t="e">
        <f>VLOOKUP(D758,VINCOMHANOI!$C$3:$C$348,1,0)</f>
        <v>#N/A</v>
      </c>
      <c r="J758" s="7" t="str">
        <f>VLOOKUP(D758,VINCOMKHAC!$D$2:$D$439,1,0)</f>
        <v>0006063</v>
      </c>
      <c r="K758" s="7">
        <f t="shared" si="12"/>
        <v>2336257</v>
      </c>
      <c r="L758" s="7">
        <v>0</v>
      </c>
      <c r="M758" s="7">
        <v>0</v>
      </c>
      <c r="N758" s="7">
        <v>2336257</v>
      </c>
    </row>
    <row r="759" spans="1:14" outlineLevel="1" x14ac:dyDescent="0.25">
      <c r="B759" s="9">
        <v>44404</v>
      </c>
      <c r="C759" s="10" t="s">
        <v>689</v>
      </c>
      <c r="D759" s="10" t="s">
        <v>57</v>
      </c>
      <c r="E759" s="10" t="s">
        <v>2237</v>
      </c>
      <c r="F759" s="9">
        <v>44464</v>
      </c>
      <c r="G759" s="7">
        <v>14800353</v>
      </c>
      <c r="H759" s="7" t="e">
        <f>VLOOKUP(D759,VINCOMHCM!$C$1:$C$94,1,0)</f>
        <v>#N/A</v>
      </c>
      <c r="I759" s="7" t="e">
        <f>VLOOKUP(D759,VINCOMHANOI!$C$3:$C$348,1,0)</f>
        <v>#N/A</v>
      </c>
      <c r="J759" s="7" t="str">
        <f>VLOOKUP(D759,VINCOMKHAC!$D$2:$D$439,1,0)</f>
        <v>0006086</v>
      </c>
      <c r="K759" s="7">
        <f t="shared" si="12"/>
        <v>14800353</v>
      </c>
      <c r="L759" s="7">
        <v>0</v>
      </c>
      <c r="M759" s="7">
        <v>0</v>
      </c>
      <c r="N759" s="7">
        <v>14800353</v>
      </c>
    </row>
    <row r="760" spans="1:14" outlineLevel="1" x14ac:dyDescent="0.25">
      <c r="B760" s="9">
        <v>44405</v>
      </c>
      <c r="C760" s="10" t="s">
        <v>1966</v>
      </c>
      <c r="D760" s="10" t="s">
        <v>105</v>
      </c>
      <c r="E760" s="10" t="s">
        <v>2601</v>
      </c>
      <c r="F760" s="9">
        <v>44465</v>
      </c>
      <c r="G760" s="7">
        <v>2935438</v>
      </c>
      <c r="H760" s="7" t="e">
        <f>VLOOKUP(D760,VINCOMHCM!$C$1:$C$94,1,0)</f>
        <v>#N/A</v>
      </c>
      <c r="I760" s="7" t="e">
        <f>VLOOKUP(D760,VINCOMHANOI!$C$3:$C$348,1,0)</f>
        <v>#N/A</v>
      </c>
      <c r="J760" s="7" t="str">
        <f>VLOOKUP(D760,VINCOMKHAC!$D$2:$D$439,1,0)</f>
        <v>0006089</v>
      </c>
      <c r="K760" s="7">
        <f t="shared" si="12"/>
        <v>2935438</v>
      </c>
      <c r="L760" s="7">
        <v>0</v>
      </c>
      <c r="M760" s="7">
        <v>0</v>
      </c>
      <c r="N760" s="7">
        <v>2935438</v>
      </c>
    </row>
    <row r="761" spans="1:14" x14ac:dyDescent="0.25">
      <c r="A761" s="2" t="s">
        <v>1018</v>
      </c>
      <c r="G761" s="6">
        <v>34994706</v>
      </c>
      <c r="H761" s="7" t="e">
        <f>VLOOKUP(D761,VINCOMHCM!$C$1:$C$94,1,0)</f>
        <v>#N/A</v>
      </c>
      <c r="I761" s="7" t="e">
        <f>VLOOKUP(D761,VINCOMHANOI!$C$3:$C$348,1,0)</f>
        <v>#N/A</v>
      </c>
      <c r="J761" s="7" t="e">
        <f>VLOOKUP(D761,VINCOMKHAC!$D$2:$D$439,1,0)</f>
        <v>#N/A</v>
      </c>
      <c r="K761" s="7"/>
      <c r="L761" s="6">
        <v>0</v>
      </c>
      <c r="M761" s="6">
        <v>0</v>
      </c>
      <c r="N761" s="6">
        <v>34994706</v>
      </c>
    </row>
    <row r="762" spans="1:14" outlineLevel="1" x14ac:dyDescent="0.25">
      <c r="B762" s="9">
        <v>44386</v>
      </c>
      <c r="C762" s="10" t="s">
        <v>2141</v>
      </c>
      <c r="D762" s="10" t="s">
        <v>524</v>
      </c>
      <c r="E762" s="10" t="s">
        <v>2560</v>
      </c>
      <c r="F762" s="9">
        <v>44446</v>
      </c>
      <c r="G762" s="7">
        <v>1791526</v>
      </c>
      <c r="H762" s="7" t="e">
        <f>VLOOKUP(D762,VINCOMHCM!$C$1:$C$94,1,0)</f>
        <v>#N/A</v>
      </c>
      <c r="I762" s="7" t="e">
        <f>VLOOKUP(D762,VINCOMHANOI!$C$3:$C$348,1,0)</f>
        <v>#N/A</v>
      </c>
      <c r="J762" s="7" t="e">
        <f>VLOOKUP(D762,VINCOMKHAC!$D$2:$D$439,1,0)</f>
        <v>#N/A</v>
      </c>
      <c r="K762" s="7"/>
      <c r="L762" s="7">
        <v>0</v>
      </c>
      <c r="M762" s="7">
        <v>0</v>
      </c>
      <c r="N762" s="7">
        <v>1791526</v>
      </c>
    </row>
    <row r="763" spans="1:14" outlineLevel="1" x14ac:dyDescent="0.25">
      <c r="B763" s="9">
        <v>44386</v>
      </c>
      <c r="C763" s="10" t="s">
        <v>1845</v>
      </c>
      <c r="D763" s="10" t="s">
        <v>1084</v>
      </c>
      <c r="E763" s="10" t="s">
        <v>2005</v>
      </c>
      <c r="F763" s="9">
        <v>44446</v>
      </c>
      <c r="G763" s="7">
        <v>3306336</v>
      </c>
      <c r="H763" s="7" t="e">
        <f>VLOOKUP(D763,VINCOMHCM!$C$1:$C$94,1,0)</f>
        <v>#N/A</v>
      </c>
      <c r="I763" s="7" t="e">
        <f>VLOOKUP(D763,VINCOMHANOI!$C$3:$C$348,1,0)</f>
        <v>#N/A</v>
      </c>
      <c r="J763" s="7" t="e">
        <f>VLOOKUP(D763,VINCOMKHAC!$D$2:$D$439,1,0)</f>
        <v>#N/A</v>
      </c>
      <c r="K763" s="7"/>
      <c r="L763" s="7">
        <v>0</v>
      </c>
      <c r="M763" s="7">
        <v>0</v>
      </c>
      <c r="N763" s="7">
        <v>3306336</v>
      </c>
    </row>
    <row r="764" spans="1:14" outlineLevel="1" x14ac:dyDescent="0.25">
      <c r="B764" s="9">
        <v>44386</v>
      </c>
      <c r="C764" s="10" t="s">
        <v>646</v>
      </c>
      <c r="D764" s="10" t="s">
        <v>1691</v>
      </c>
      <c r="E764" s="10" t="s">
        <v>834</v>
      </c>
      <c r="F764" s="9">
        <v>44446</v>
      </c>
      <c r="G764" s="7">
        <v>1515939</v>
      </c>
      <c r="H764" s="7" t="e">
        <f>VLOOKUP(D764,VINCOMHCM!$C$1:$C$94,1,0)</f>
        <v>#N/A</v>
      </c>
      <c r="I764" s="7" t="e">
        <f>VLOOKUP(D764,VINCOMHANOI!$C$3:$C$348,1,0)</f>
        <v>#N/A</v>
      </c>
      <c r="J764" s="7" t="e">
        <f>VLOOKUP(D764,VINCOMKHAC!$D$2:$D$439,1,0)</f>
        <v>#N/A</v>
      </c>
      <c r="K764" s="7"/>
      <c r="L764" s="7">
        <v>0</v>
      </c>
      <c r="M764" s="7">
        <v>0</v>
      </c>
      <c r="N764" s="7">
        <v>1515939</v>
      </c>
    </row>
    <row r="765" spans="1:14" outlineLevel="1" x14ac:dyDescent="0.25">
      <c r="B765" s="9">
        <v>44386</v>
      </c>
      <c r="C765" s="10" t="s">
        <v>1451</v>
      </c>
      <c r="D765" s="10" t="s">
        <v>2344</v>
      </c>
      <c r="E765" s="10" t="s">
        <v>1448</v>
      </c>
      <c r="F765" s="9">
        <v>44446</v>
      </c>
      <c r="G765" s="7">
        <v>1659662</v>
      </c>
      <c r="H765" s="7" t="e">
        <f>VLOOKUP(D765,VINCOMHCM!$C$1:$C$94,1,0)</f>
        <v>#N/A</v>
      </c>
      <c r="I765" s="7" t="e">
        <f>VLOOKUP(D765,VINCOMHANOI!$C$3:$C$348,1,0)</f>
        <v>#N/A</v>
      </c>
      <c r="J765" s="7" t="e">
        <f>VLOOKUP(D765,VINCOMKHAC!$D$2:$D$439,1,0)</f>
        <v>#N/A</v>
      </c>
      <c r="K765" s="7"/>
      <c r="L765" s="7">
        <v>0</v>
      </c>
      <c r="M765" s="7">
        <v>0</v>
      </c>
      <c r="N765" s="7">
        <v>1659662</v>
      </c>
    </row>
    <row r="766" spans="1:14" outlineLevel="1" x14ac:dyDescent="0.25">
      <c r="B766" s="9">
        <v>44386</v>
      </c>
      <c r="C766" s="10" t="s">
        <v>928</v>
      </c>
      <c r="D766" s="10" t="s">
        <v>297</v>
      </c>
      <c r="E766" s="10" t="s">
        <v>1804</v>
      </c>
      <c r="F766" s="9">
        <v>44446</v>
      </c>
      <c r="G766" s="7">
        <v>2658326</v>
      </c>
      <c r="H766" s="7" t="e">
        <f>VLOOKUP(D766,VINCOMHCM!$C$1:$C$94,1,0)</f>
        <v>#N/A</v>
      </c>
      <c r="I766" s="7" t="e">
        <f>VLOOKUP(D766,VINCOMHANOI!$C$3:$C$348,1,0)</f>
        <v>#N/A</v>
      </c>
      <c r="J766" s="7" t="e">
        <f>VLOOKUP(D766,VINCOMKHAC!$D$2:$D$439,1,0)</f>
        <v>#N/A</v>
      </c>
      <c r="K766" s="7"/>
      <c r="L766" s="7">
        <v>0</v>
      </c>
      <c r="M766" s="7">
        <v>0</v>
      </c>
      <c r="N766" s="7">
        <v>2658326</v>
      </c>
    </row>
    <row r="767" spans="1:14" outlineLevel="1" x14ac:dyDescent="0.25">
      <c r="B767" s="9">
        <v>44386</v>
      </c>
      <c r="C767" s="10" t="s">
        <v>357</v>
      </c>
      <c r="D767" s="10" t="s">
        <v>2424</v>
      </c>
      <c r="E767" s="10" t="s">
        <v>2182</v>
      </c>
      <c r="F767" s="9">
        <v>44446</v>
      </c>
      <c r="G767" s="7">
        <v>6924305</v>
      </c>
      <c r="H767" s="7" t="e">
        <f>VLOOKUP(D767,VINCOMHCM!$C$1:$C$94,1,0)</f>
        <v>#N/A</v>
      </c>
      <c r="I767" s="7" t="e">
        <f>VLOOKUP(D767,VINCOMHANOI!$C$3:$C$348,1,0)</f>
        <v>#N/A</v>
      </c>
      <c r="J767" s="7" t="e">
        <f>VLOOKUP(D767,VINCOMKHAC!$D$2:$D$439,1,0)</f>
        <v>#N/A</v>
      </c>
      <c r="K767" s="7"/>
      <c r="L767" s="7">
        <v>0</v>
      </c>
      <c r="M767" s="7">
        <v>0</v>
      </c>
      <c r="N767" s="7">
        <v>6924305</v>
      </c>
    </row>
    <row r="768" spans="1:14" outlineLevel="1" x14ac:dyDescent="0.25">
      <c r="B768" s="9">
        <v>44386</v>
      </c>
      <c r="C768" s="10" t="s">
        <v>1869</v>
      </c>
      <c r="D768" s="10" t="s">
        <v>1243</v>
      </c>
      <c r="E768" s="10" t="s">
        <v>2411</v>
      </c>
      <c r="F768" s="9">
        <v>44446</v>
      </c>
      <c r="G768" s="7">
        <v>1368532</v>
      </c>
      <c r="H768" s="7" t="e">
        <f>VLOOKUP(D768,VINCOMHCM!$C$1:$C$94,1,0)</f>
        <v>#N/A</v>
      </c>
      <c r="I768" s="7" t="e">
        <f>VLOOKUP(D768,VINCOMHANOI!$C$3:$C$348,1,0)</f>
        <v>#N/A</v>
      </c>
      <c r="J768" s="7" t="e">
        <f>VLOOKUP(D768,VINCOMKHAC!$D$2:$D$439,1,0)</f>
        <v>#N/A</v>
      </c>
      <c r="K768" s="7"/>
      <c r="L768" s="7">
        <v>0</v>
      </c>
      <c r="M768" s="7">
        <v>0</v>
      </c>
      <c r="N768" s="7">
        <v>1368532</v>
      </c>
    </row>
    <row r="769" spans="1:14" outlineLevel="1" x14ac:dyDescent="0.25">
      <c r="B769" s="9">
        <v>44386</v>
      </c>
      <c r="C769" s="10" t="s">
        <v>921</v>
      </c>
      <c r="D769" s="10" t="s">
        <v>1595</v>
      </c>
      <c r="E769" s="10" t="s">
        <v>1798</v>
      </c>
      <c r="F769" s="9">
        <v>44446</v>
      </c>
      <c r="G769" s="7">
        <v>1651738</v>
      </c>
      <c r="H769" s="7" t="e">
        <f>VLOOKUP(D769,VINCOMHCM!$C$1:$C$94,1,0)</f>
        <v>#N/A</v>
      </c>
      <c r="I769" s="7" t="e">
        <f>VLOOKUP(D769,VINCOMHANOI!$C$3:$C$348,1,0)</f>
        <v>#N/A</v>
      </c>
      <c r="J769" s="7" t="e">
        <f>VLOOKUP(D769,VINCOMKHAC!$D$2:$D$439,1,0)</f>
        <v>#N/A</v>
      </c>
      <c r="K769" s="7"/>
      <c r="L769" s="7">
        <v>0</v>
      </c>
      <c r="M769" s="7">
        <v>0</v>
      </c>
      <c r="N769" s="7">
        <v>1651738</v>
      </c>
    </row>
    <row r="770" spans="1:14" outlineLevel="1" x14ac:dyDescent="0.25">
      <c r="B770" s="9">
        <v>44386</v>
      </c>
      <c r="C770" s="10" t="s">
        <v>592</v>
      </c>
      <c r="D770" s="10" t="s">
        <v>2225</v>
      </c>
      <c r="E770" s="10" t="s">
        <v>1613</v>
      </c>
      <c r="F770" s="9">
        <v>44446</v>
      </c>
      <c r="G770" s="7">
        <v>2098311</v>
      </c>
      <c r="H770" s="7" t="e">
        <f>VLOOKUP(D770,VINCOMHCM!$C$1:$C$94,1,0)</f>
        <v>#N/A</v>
      </c>
      <c r="I770" s="7" t="e">
        <f>VLOOKUP(D770,VINCOMHANOI!$C$3:$C$348,1,0)</f>
        <v>#N/A</v>
      </c>
      <c r="J770" s="7" t="e">
        <f>VLOOKUP(D770,VINCOMKHAC!$D$2:$D$439,1,0)</f>
        <v>#N/A</v>
      </c>
      <c r="K770" s="7"/>
      <c r="L770" s="7">
        <v>0</v>
      </c>
      <c r="M770" s="7">
        <v>0</v>
      </c>
      <c r="N770" s="7">
        <v>2098311</v>
      </c>
    </row>
    <row r="771" spans="1:14" outlineLevel="1" x14ac:dyDescent="0.25">
      <c r="B771" s="9">
        <v>44403</v>
      </c>
      <c r="C771" s="10" t="s">
        <v>73</v>
      </c>
      <c r="D771" s="10" t="s">
        <v>2301</v>
      </c>
      <c r="E771" s="10" t="s">
        <v>2353</v>
      </c>
      <c r="F771" s="9">
        <v>44463</v>
      </c>
      <c r="G771" s="7">
        <v>1527411</v>
      </c>
      <c r="H771" s="7" t="e">
        <f>VLOOKUP(D771,VINCOMHCM!$C$1:$C$94,1,0)</f>
        <v>#N/A</v>
      </c>
      <c r="I771" s="7" t="e">
        <f>VLOOKUP(D771,VINCOMHANOI!$C$3:$C$348,1,0)</f>
        <v>#N/A</v>
      </c>
      <c r="J771" s="7" t="str">
        <f>VLOOKUP(D771,VINCOMKHAC!$D$2:$D$439,1,0)</f>
        <v>0006035</v>
      </c>
      <c r="K771" s="7">
        <f>IF(J771&lt;&gt;0,N771,0)</f>
        <v>1527411</v>
      </c>
      <c r="L771" s="7">
        <v>0</v>
      </c>
      <c r="M771" s="7">
        <v>0</v>
      </c>
      <c r="N771" s="7">
        <v>1527411</v>
      </c>
    </row>
    <row r="772" spans="1:14" outlineLevel="1" x14ac:dyDescent="0.25">
      <c r="B772" s="9">
        <v>44403</v>
      </c>
      <c r="C772" s="10" t="s">
        <v>2548</v>
      </c>
      <c r="D772" s="10" t="s">
        <v>1747</v>
      </c>
      <c r="E772" s="10" t="s">
        <v>710</v>
      </c>
      <c r="F772" s="9">
        <v>44463</v>
      </c>
      <c r="G772" s="7">
        <v>5378599</v>
      </c>
      <c r="H772" s="7" t="e">
        <f>VLOOKUP(D772,VINCOMHCM!$C$1:$C$94,1,0)</f>
        <v>#N/A</v>
      </c>
      <c r="I772" s="7" t="e">
        <f>VLOOKUP(D772,VINCOMHANOI!$C$3:$C$348,1,0)</f>
        <v>#N/A</v>
      </c>
      <c r="J772" s="7" t="str">
        <f>VLOOKUP(D772,VINCOMKHAC!$D$2:$D$439,1,0)</f>
        <v>0006036</v>
      </c>
      <c r="K772" s="7">
        <f>IF(J772&lt;&gt;0,N772,0)</f>
        <v>5378599</v>
      </c>
      <c r="L772" s="7">
        <v>0</v>
      </c>
      <c r="M772" s="7">
        <v>0</v>
      </c>
      <c r="N772" s="7">
        <v>5378599</v>
      </c>
    </row>
    <row r="773" spans="1:14" outlineLevel="1" x14ac:dyDescent="0.25">
      <c r="B773" s="9">
        <v>44403</v>
      </c>
      <c r="C773" s="10" t="s">
        <v>1326</v>
      </c>
      <c r="D773" s="10" t="s">
        <v>1805</v>
      </c>
      <c r="E773" s="10" t="s">
        <v>2707</v>
      </c>
      <c r="F773" s="9">
        <v>44463</v>
      </c>
      <c r="G773" s="7">
        <v>2532640</v>
      </c>
      <c r="H773" s="7" t="e">
        <f>VLOOKUP(D773,VINCOMHCM!$C$1:$C$94,1,0)</f>
        <v>#N/A</v>
      </c>
      <c r="I773" s="7" t="e">
        <f>VLOOKUP(D773,VINCOMHANOI!$C$3:$C$348,1,0)</f>
        <v>#N/A</v>
      </c>
      <c r="J773" s="7" t="str">
        <f>VLOOKUP(D773,VINCOMKHAC!$D$2:$D$439,1,0)</f>
        <v>0006037</v>
      </c>
      <c r="K773" s="7">
        <f>IF(J773&lt;&gt;0,N773,0)</f>
        <v>2532640</v>
      </c>
      <c r="L773" s="7">
        <v>0</v>
      </c>
      <c r="M773" s="7">
        <v>0</v>
      </c>
      <c r="N773" s="7">
        <v>2532640</v>
      </c>
    </row>
    <row r="774" spans="1:14" outlineLevel="1" x14ac:dyDescent="0.25">
      <c r="B774" s="9">
        <v>44403</v>
      </c>
      <c r="C774" s="10" t="s">
        <v>1701</v>
      </c>
      <c r="D774" s="10" t="s">
        <v>1322</v>
      </c>
      <c r="E774" s="10" t="s">
        <v>946</v>
      </c>
      <c r="F774" s="9">
        <v>44463</v>
      </c>
      <c r="G774" s="7">
        <v>2581381</v>
      </c>
      <c r="H774" s="7" t="e">
        <f>VLOOKUP(D774,VINCOMHCM!$C$1:$C$94,1,0)</f>
        <v>#N/A</v>
      </c>
      <c r="I774" s="7" t="e">
        <f>VLOOKUP(D774,VINCOMHANOI!$C$3:$C$348,1,0)</f>
        <v>#N/A</v>
      </c>
      <c r="J774" s="7" t="str">
        <f>VLOOKUP(D774,VINCOMKHAC!$D$2:$D$439,1,0)</f>
        <v>0006038</v>
      </c>
      <c r="K774" s="7">
        <f>IF(J774&lt;&gt;0,N774,0)</f>
        <v>2581381</v>
      </c>
      <c r="L774" s="7">
        <v>0</v>
      </c>
      <c r="M774" s="7">
        <v>0</v>
      </c>
      <c r="N774" s="7">
        <v>2581381</v>
      </c>
    </row>
    <row r="775" spans="1:14" x14ac:dyDescent="0.25">
      <c r="A775" s="2" t="s">
        <v>1504</v>
      </c>
      <c r="G775" s="6">
        <v>149024337</v>
      </c>
      <c r="H775" s="7" t="e">
        <f>VLOOKUP(D775,VINCOMHCM!$C$1:$C$94,1,0)</f>
        <v>#N/A</v>
      </c>
      <c r="I775" s="7" t="e">
        <f>VLOOKUP(D775,VINCOMHANOI!$C$3:$C$348,1,0)</f>
        <v>#N/A</v>
      </c>
      <c r="J775" s="7" t="e">
        <f>VLOOKUP(D775,VINCOMKHAC!$D$2:$D$439,1,0)</f>
        <v>#N/A</v>
      </c>
      <c r="K775" s="7"/>
      <c r="L775" s="6">
        <v>0</v>
      </c>
      <c r="M775" s="6">
        <v>0</v>
      </c>
      <c r="N775" s="6">
        <v>149024337</v>
      </c>
    </row>
    <row r="776" spans="1:14" outlineLevel="1" x14ac:dyDescent="0.25">
      <c r="B776" s="9">
        <v>44386</v>
      </c>
      <c r="C776" s="10" t="s">
        <v>2539</v>
      </c>
      <c r="D776" s="10" t="s">
        <v>2648</v>
      </c>
      <c r="E776" s="10" t="s">
        <v>899</v>
      </c>
      <c r="F776" s="9">
        <v>44446</v>
      </c>
      <c r="G776" s="7">
        <v>82273178</v>
      </c>
      <c r="H776" s="7" t="e">
        <f>VLOOKUP(D776,VINCOMHCM!$C$1:$C$94,1,0)</f>
        <v>#N/A</v>
      </c>
      <c r="I776" s="7" t="e">
        <f>VLOOKUP(D776,VINCOMHANOI!$C$3:$C$348,1,0)</f>
        <v>#N/A</v>
      </c>
      <c r="J776" s="7" t="e">
        <f>VLOOKUP(D776,VINCOMKHAC!$D$2:$D$439,1,0)</f>
        <v>#N/A</v>
      </c>
      <c r="K776" s="7"/>
      <c r="L776" s="7">
        <v>0</v>
      </c>
      <c r="M776" s="7">
        <v>0</v>
      </c>
      <c r="N776" s="7">
        <v>82273178</v>
      </c>
    </row>
    <row r="777" spans="1:14" outlineLevel="1" x14ac:dyDescent="0.25">
      <c r="B777" s="9">
        <v>44386</v>
      </c>
      <c r="C777" s="10" t="s">
        <v>1036</v>
      </c>
      <c r="D777" s="10" t="s">
        <v>1244</v>
      </c>
      <c r="E777" s="10" t="s">
        <v>633</v>
      </c>
      <c r="F777" s="9">
        <v>44446</v>
      </c>
      <c r="G777" s="7">
        <v>1221638</v>
      </c>
      <c r="H777" s="7" t="e">
        <f>VLOOKUP(D777,VINCOMHCM!$C$1:$C$94,1,0)</f>
        <v>#N/A</v>
      </c>
      <c r="I777" s="7" t="e">
        <f>VLOOKUP(D777,VINCOMHANOI!$C$3:$C$348,1,0)</f>
        <v>#N/A</v>
      </c>
      <c r="J777" s="7" t="e">
        <f>VLOOKUP(D777,VINCOMKHAC!$D$2:$D$439,1,0)</f>
        <v>#N/A</v>
      </c>
      <c r="K777" s="7"/>
      <c r="L777" s="7">
        <v>0</v>
      </c>
      <c r="M777" s="7">
        <v>0</v>
      </c>
      <c r="N777" s="7">
        <v>1221638</v>
      </c>
    </row>
    <row r="778" spans="1:14" outlineLevel="1" x14ac:dyDescent="0.25">
      <c r="B778" s="9">
        <v>44404</v>
      </c>
      <c r="C778" s="10" t="s">
        <v>1533</v>
      </c>
      <c r="D778" s="10" t="s">
        <v>2267</v>
      </c>
      <c r="E778" s="10" t="s">
        <v>2269</v>
      </c>
      <c r="F778" s="9">
        <v>44464</v>
      </c>
      <c r="G778" s="7">
        <v>33973730</v>
      </c>
      <c r="H778" s="7" t="e">
        <f>VLOOKUP(D778,VINCOMHCM!$C$1:$C$94,1,0)</f>
        <v>#N/A</v>
      </c>
      <c r="I778" s="7" t="e">
        <f>VLOOKUP(D778,VINCOMHANOI!$C$3:$C$348,1,0)</f>
        <v>#N/A</v>
      </c>
      <c r="J778" s="7" t="str">
        <f>VLOOKUP(D778,VINCOMKHAC!$D$2:$D$439,1,0)</f>
        <v>0006077</v>
      </c>
      <c r="K778" s="7">
        <f>IF(J778&lt;&gt;0,N778,0)</f>
        <v>33973730</v>
      </c>
      <c r="L778" s="7">
        <v>0</v>
      </c>
      <c r="M778" s="7">
        <v>0</v>
      </c>
      <c r="N778" s="7">
        <v>33973730</v>
      </c>
    </row>
    <row r="779" spans="1:14" outlineLevel="1" x14ac:dyDescent="0.25">
      <c r="B779" s="9">
        <v>44404</v>
      </c>
      <c r="C779" s="10" t="s">
        <v>1368</v>
      </c>
      <c r="D779" s="10" t="s">
        <v>1159</v>
      </c>
      <c r="E779" s="10" t="s">
        <v>2099</v>
      </c>
      <c r="F779" s="9">
        <v>44464</v>
      </c>
      <c r="G779" s="7">
        <v>31555791</v>
      </c>
      <c r="H779" s="7" t="e">
        <f>VLOOKUP(D779,VINCOMHCM!$C$1:$C$94,1,0)</f>
        <v>#N/A</v>
      </c>
      <c r="I779" s="7" t="e">
        <f>VLOOKUP(D779,VINCOMHANOI!$C$3:$C$348,1,0)</f>
        <v>#N/A</v>
      </c>
      <c r="J779" s="7" t="str">
        <f>VLOOKUP(D779,VINCOMKHAC!$D$2:$D$439,1,0)</f>
        <v>0006078</v>
      </c>
      <c r="K779" s="7">
        <f>IF(J779&lt;&gt;0,N779,0)</f>
        <v>31555791</v>
      </c>
      <c r="L779" s="7">
        <v>0</v>
      </c>
      <c r="M779" s="7">
        <v>0</v>
      </c>
      <c r="N779" s="7">
        <v>31555791</v>
      </c>
    </row>
    <row r="780" spans="1:14" x14ac:dyDescent="0.25">
      <c r="A780" s="2" t="s">
        <v>1045</v>
      </c>
      <c r="G780" s="6">
        <v>2187418630</v>
      </c>
      <c r="H780" s="7" t="e">
        <f>VLOOKUP(D780,VINCOMHCM!$C$1:$C$94,1,0)</f>
        <v>#N/A</v>
      </c>
      <c r="I780" s="7" t="e">
        <f>VLOOKUP(D780,VINCOMHANOI!$C$3:$C$348,1,0)</f>
        <v>#N/A</v>
      </c>
      <c r="J780" s="7" t="e">
        <f>VLOOKUP(D780,VINCOMKHAC!$D$2:$D$439,1,0)</f>
        <v>#N/A</v>
      </c>
      <c r="K780" s="7"/>
      <c r="L780" s="6">
        <v>0</v>
      </c>
      <c r="M780" s="6">
        <v>0</v>
      </c>
      <c r="N780" s="6">
        <v>2187418630</v>
      </c>
    </row>
    <row r="781" spans="1:14" outlineLevel="1" x14ac:dyDescent="0.25">
      <c r="B781" s="9">
        <v>44380</v>
      </c>
      <c r="C781" s="10" t="s">
        <v>532</v>
      </c>
      <c r="D781" s="10" t="s">
        <v>835</v>
      </c>
      <c r="E781" s="10" t="s">
        <v>493</v>
      </c>
      <c r="F781" s="9">
        <v>44440</v>
      </c>
      <c r="G781" s="7">
        <v>57885155</v>
      </c>
      <c r="H781" s="7" t="str">
        <f>VLOOKUP(D781,VINCOMHCM!$C$1:$C$94,1,0)</f>
        <v>0004445</v>
      </c>
      <c r="I781" s="7" t="e">
        <f>VLOOKUP(D781,VINCOMHANOI!$C$3:$C$348,1,0)</f>
        <v>#N/A</v>
      </c>
      <c r="J781" s="7" t="e">
        <f>VLOOKUP(D781,VINCOMKHAC!$D$2:$D$439,1,0)</f>
        <v>#N/A</v>
      </c>
      <c r="K781" s="7"/>
      <c r="L781" s="7"/>
      <c r="M781" s="7">
        <f>IF(H781&lt;&gt;0,N781,0)</f>
        <v>57885155</v>
      </c>
      <c r="N781" s="7">
        <v>57885155</v>
      </c>
    </row>
    <row r="782" spans="1:14" outlineLevel="1" x14ac:dyDescent="0.25">
      <c r="B782" s="9">
        <v>44380</v>
      </c>
      <c r="C782" s="10" t="s">
        <v>770</v>
      </c>
      <c r="D782" s="26" t="s">
        <v>612</v>
      </c>
      <c r="E782" s="10" t="s">
        <v>493</v>
      </c>
      <c r="F782" s="9">
        <v>44440</v>
      </c>
      <c r="G782" s="7">
        <v>70115972</v>
      </c>
      <c r="H782" s="7" t="e">
        <f>VLOOKUP(D782,VINCOMHCM!$C$1:$C$94,1,0)</f>
        <v>#N/A</v>
      </c>
      <c r="I782" s="7" t="e">
        <f>VLOOKUP(D782,VINCOMHANOI!$C$3:$C$348,1,0)</f>
        <v>#N/A</v>
      </c>
      <c r="J782" s="7" t="e">
        <f>VLOOKUP(D782,VINCOMKHAC!$D$2:$D$439,1,0)</f>
        <v>#N/A</v>
      </c>
      <c r="K782" s="7"/>
      <c r="L782" s="7">
        <v>0</v>
      </c>
      <c r="M782" s="7"/>
      <c r="N782" s="7">
        <v>70115972</v>
      </c>
    </row>
    <row r="783" spans="1:14" outlineLevel="1" x14ac:dyDescent="0.25">
      <c r="B783" s="9">
        <v>44380</v>
      </c>
      <c r="C783" s="10" t="s">
        <v>905</v>
      </c>
      <c r="D783" s="26" t="s">
        <v>1239</v>
      </c>
      <c r="E783" s="10" t="s">
        <v>493</v>
      </c>
      <c r="F783" s="9">
        <v>44440</v>
      </c>
      <c r="G783" s="7">
        <v>71458321</v>
      </c>
      <c r="H783" s="7" t="e">
        <f>VLOOKUP(D783,VINCOMHCM!$C$1:$C$94,1,0)</f>
        <v>#N/A</v>
      </c>
      <c r="I783" s="7" t="e">
        <f>VLOOKUP(D783,VINCOMHANOI!$C$3:$C$348,1,0)</f>
        <v>#N/A</v>
      </c>
      <c r="J783" s="7" t="e">
        <f>VLOOKUP(D783,VINCOMKHAC!$D$2:$D$439,1,0)</f>
        <v>#N/A</v>
      </c>
      <c r="K783" s="7"/>
      <c r="L783" s="7">
        <v>0</v>
      </c>
      <c r="M783" s="7"/>
      <c r="N783" s="7">
        <v>71458321</v>
      </c>
    </row>
    <row r="784" spans="1:14" outlineLevel="1" x14ac:dyDescent="0.25">
      <c r="B784" s="9">
        <v>44380</v>
      </c>
      <c r="C784" s="10" t="s">
        <v>2230</v>
      </c>
      <c r="D784" s="26" t="s">
        <v>713</v>
      </c>
      <c r="E784" s="10" t="s">
        <v>493</v>
      </c>
      <c r="F784" s="9">
        <v>44440</v>
      </c>
      <c r="G784" s="7">
        <v>58905395</v>
      </c>
      <c r="H784" s="7" t="e">
        <f>VLOOKUP(D784,VINCOMHCM!$C$1:$C$94,1,0)</f>
        <v>#N/A</v>
      </c>
      <c r="I784" s="7" t="e">
        <f>VLOOKUP(D784,VINCOMHANOI!$C$3:$C$348,1,0)</f>
        <v>#N/A</v>
      </c>
      <c r="J784" s="7" t="e">
        <f>VLOOKUP(D784,VINCOMKHAC!$D$2:$D$439,1,0)</f>
        <v>#N/A</v>
      </c>
      <c r="K784" s="7"/>
      <c r="L784" s="7">
        <v>0</v>
      </c>
      <c r="M784" s="7"/>
      <c r="N784" s="7">
        <v>58905395</v>
      </c>
    </row>
    <row r="785" spans="2:14" outlineLevel="1" x14ac:dyDescent="0.25">
      <c r="B785" s="9">
        <v>44380</v>
      </c>
      <c r="C785" s="10" t="s">
        <v>634</v>
      </c>
      <c r="D785" s="10" t="s">
        <v>674</v>
      </c>
      <c r="E785" s="10" t="s">
        <v>493</v>
      </c>
      <c r="F785" s="9">
        <v>44440</v>
      </c>
      <c r="G785" s="7">
        <v>57706235</v>
      </c>
      <c r="H785" s="7" t="str">
        <f>VLOOKUP(D785,VINCOMHCM!$C$1:$C$94,1,0)</f>
        <v>0004449</v>
      </c>
      <c r="I785" s="7" t="e">
        <f>VLOOKUP(D785,VINCOMHANOI!$C$3:$C$348,1,0)</f>
        <v>#N/A</v>
      </c>
      <c r="J785" s="7" t="e">
        <f>VLOOKUP(D785,VINCOMKHAC!$D$2:$D$439,1,0)</f>
        <v>#N/A</v>
      </c>
      <c r="K785" s="7"/>
      <c r="L785" s="7">
        <v>0</v>
      </c>
      <c r="M785" s="7">
        <f>IF(H785&lt;&gt;0,N785,0)</f>
        <v>57706235</v>
      </c>
      <c r="N785" s="7">
        <v>57706235</v>
      </c>
    </row>
    <row r="786" spans="2:14" outlineLevel="1" x14ac:dyDescent="0.25">
      <c r="B786" s="9">
        <v>44380</v>
      </c>
      <c r="C786" s="10" t="s">
        <v>1379</v>
      </c>
      <c r="D786" s="26" t="s">
        <v>1716</v>
      </c>
      <c r="E786" s="10" t="s">
        <v>493</v>
      </c>
      <c r="F786" s="9">
        <v>44440</v>
      </c>
      <c r="G786" s="7">
        <v>47306475</v>
      </c>
      <c r="H786" s="7" t="e">
        <f>VLOOKUP(D786,VINCOMHCM!$C$1:$C$94,1,0)</f>
        <v>#N/A</v>
      </c>
      <c r="I786" s="7" t="e">
        <f>VLOOKUP(D786,VINCOMHANOI!$C$3:$C$348,1,0)</f>
        <v>#N/A</v>
      </c>
      <c r="J786" s="7" t="e">
        <f>VLOOKUP(D786,VINCOMKHAC!$D$2:$D$439,1,0)</f>
        <v>#N/A</v>
      </c>
      <c r="K786" s="7"/>
      <c r="L786" s="7">
        <v>0</v>
      </c>
      <c r="M786" s="7"/>
      <c r="N786" s="7">
        <v>47306475</v>
      </c>
    </row>
    <row r="787" spans="2:14" outlineLevel="1" x14ac:dyDescent="0.25">
      <c r="B787" s="9">
        <v>44382</v>
      </c>
      <c r="C787" s="10" t="s">
        <v>287</v>
      </c>
      <c r="D787" s="26" t="s">
        <v>1736</v>
      </c>
      <c r="E787" s="10" t="s">
        <v>493</v>
      </c>
      <c r="F787" s="9">
        <v>44442</v>
      </c>
      <c r="G787" s="7">
        <v>59507025</v>
      </c>
      <c r="H787" s="7" t="e">
        <f>VLOOKUP(D787,VINCOMHCM!$C$1:$C$94,1,0)</f>
        <v>#N/A</v>
      </c>
      <c r="I787" s="7" t="e">
        <f>VLOOKUP(D787,VINCOMHANOI!$C$3:$C$348,1,0)</f>
        <v>#N/A</v>
      </c>
      <c r="J787" s="7" t="e">
        <f>VLOOKUP(D787,VINCOMKHAC!$D$2:$D$439,1,0)</f>
        <v>#N/A</v>
      </c>
      <c r="K787" s="7"/>
      <c r="L787" s="7">
        <v>0</v>
      </c>
      <c r="M787" s="7"/>
      <c r="N787" s="7">
        <v>59507025</v>
      </c>
    </row>
    <row r="788" spans="2:14" outlineLevel="1" x14ac:dyDescent="0.25">
      <c r="B788" s="9">
        <v>44382</v>
      </c>
      <c r="C788" s="10" t="s">
        <v>2152</v>
      </c>
      <c r="D788" s="26" t="s">
        <v>1466</v>
      </c>
      <c r="E788" s="10" t="s">
        <v>493</v>
      </c>
      <c r="F788" s="9">
        <v>44442</v>
      </c>
      <c r="G788" s="7">
        <v>47432762</v>
      </c>
      <c r="H788" s="7" t="e">
        <f>VLOOKUP(D788,VINCOMHCM!$C$1:$C$94,1,0)</f>
        <v>#N/A</v>
      </c>
      <c r="I788" s="7" t="e">
        <f>VLOOKUP(D788,VINCOMHANOI!$C$3:$C$348,1,0)</f>
        <v>#N/A</v>
      </c>
      <c r="J788" s="7" t="e">
        <f>VLOOKUP(D788,VINCOMKHAC!$D$2:$D$439,1,0)</f>
        <v>#N/A</v>
      </c>
      <c r="K788" s="7"/>
      <c r="L788" s="7">
        <v>0</v>
      </c>
      <c r="M788" s="7"/>
      <c r="N788" s="7">
        <v>47432762</v>
      </c>
    </row>
    <row r="789" spans="2:14" outlineLevel="1" x14ac:dyDescent="0.25">
      <c r="B789" s="9">
        <v>44382</v>
      </c>
      <c r="C789" s="10" t="s">
        <v>1866</v>
      </c>
      <c r="D789" s="26" t="s">
        <v>2008</v>
      </c>
      <c r="E789" s="10" t="s">
        <v>493</v>
      </c>
      <c r="F789" s="9">
        <v>44442</v>
      </c>
      <c r="G789" s="7">
        <v>44163752</v>
      </c>
      <c r="H789" s="7" t="e">
        <f>VLOOKUP(D789,VINCOMHCM!$C$1:$C$94,1,0)</f>
        <v>#N/A</v>
      </c>
      <c r="I789" s="7" t="e">
        <f>VLOOKUP(D789,VINCOMHANOI!$C$3:$C$348,1,0)</f>
        <v>#N/A</v>
      </c>
      <c r="J789" s="7" t="e">
        <f>VLOOKUP(D789,VINCOMKHAC!$D$2:$D$439,1,0)</f>
        <v>#N/A</v>
      </c>
      <c r="K789" s="7"/>
      <c r="L789" s="7">
        <v>0</v>
      </c>
      <c r="M789" s="7"/>
      <c r="N789" s="7">
        <v>44163752</v>
      </c>
    </row>
    <row r="790" spans="2:14" outlineLevel="1" x14ac:dyDescent="0.25">
      <c r="B790" s="9">
        <v>44382</v>
      </c>
      <c r="C790" s="10" t="s">
        <v>1355</v>
      </c>
      <c r="D790" s="10" t="s">
        <v>1299</v>
      </c>
      <c r="E790" s="10" t="s">
        <v>493</v>
      </c>
      <c r="F790" s="9">
        <v>44442</v>
      </c>
      <c r="G790" s="7">
        <v>68293380</v>
      </c>
      <c r="H790" s="7" t="str">
        <f>VLOOKUP(D790,VINCOMHCM!$C$1:$C$94,1,0)</f>
        <v>0004483</v>
      </c>
      <c r="I790" s="7" t="e">
        <f>VLOOKUP(D790,VINCOMHANOI!$C$3:$C$348,1,0)</f>
        <v>#N/A</v>
      </c>
      <c r="J790" s="7" t="e">
        <f>VLOOKUP(D790,VINCOMKHAC!$D$2:$D$439,1,0)</f>
        <v>#N/A</v>
      </c>
      <c r="K790" s="7"/>
      <c r="L790" s="7">
        <v>0</v>
      </c>
      <c r="M790" s="7">
        <f t="shared" ref="M790:M816" si="13">IF(H790&lt;&gt;0,N790,0)</f>
        <v>68293380</v>
      </c>
      <c r="N790" s="7">
        <v>68293380</v>
      </c>
    </row>
    <row r="791" spans="2:14" outlineLevel="1" x14ac:dyDescent="0.25">
      <c r="B791" s="9">
        <v>44382</v>
      </c>
      <c r="C791" s="10" t="s">
        <v>2553</v>
      </c>
      <c r="D791" s="10" t="s">
        <v>1433</v>
      </c>
      <c r="E791" s="10" t="s">
        <v>493</v>
      </c>
      <c r="F791" s="9">
        <v>44442</v>
      </c>
      <c r="G791" s="7">
        <v>53285746</v>
      </c>
      <c r="H791" s="7" t="str">
        <f>VLOOKUP(D791,VINCOMHCM!$C$1:$C$94,1,0)</f>
        <v>0004484</v>
      </c>
      <c r="I791" s="7" t="e">
        <f>VLOOKUP(D791,VINCOMHANOI!$C$3:$C$348,1,0)</f>
        <v>#N/A</v>
      </c>
      <c r="J791" s="7" t="e">
        <f>VLOOKUP(D791,VINCOMKHAC!$D$2:$D$439,1,0)</f>
        <v>#N/A</v>
      </c>
      <c r="K791" s="7"/>
      <c r="L791" s="7">
        <v>0</v>
      </c>
      <c r="M791" s="7">
        <f t="shared" si="13"/>
        <v>53285746</v>
      </c>
      <c r="N791" s="7">
        <v>53285746</v>
      </c>
    </row>
    <row r="792" spans="2:14" outlineLevel="1" x14ac:dyDescent="0.25">
      <c r="B792" s="9">
        <v>44391</v>
      </c>
      <c r="C792" s="10" t="s">
        <v>1444</v>
      </c>
      <c r="D792" s="10" t="s">
        <v>2641</v>
      </c>
      <c r="E792" s="10" t="s">
        <v>270</v>
      </c>
      <c r="F792" s="9">
        <v>44451</v>
      </c>
      <c r="G792" s="7">
        <v>50752001</v>
      </c>
      <c r="H792" s="7" t="str">
        <f>VLOOKUP(D792,VINCOMHCM!$C$1:$C$94,1,0)</f>
        <v>0005424</v>
      </c>
      <c r="I792" s="7" t="e">
        <f>VLOOKUP(D792,VINCOMHANOI!$C$3:$C$348,1,0)</f>
        <v>#N/A</v>
      </c>
      <c r="J792" s="7" t="e">
        <f>VLOOKUP(D792,VINCOMKHAC!$D$2:$D$439,1,0)</f>
        <v>#N/A</v>
      </c>
      <c r="K792" s="7"/>
      <c r="L792" s="7">
        <v>0</v>
      </c>
      <c r="M792" s="7">
        <f t="shared" si="13"/>
        <v>50752001</v>
      </c>
      <c r="N792" s="7">
        <v>50752001</v>
      </c>
    </row>
    <row r="793" spans="2:14" outlineLevel="1" x14ac:dyDescent="0.25">
      <c r="B793" s="9">
        <v>44391</v>
      </c>
      <c r="C793" s="10" t="s">
        <v>1741</v>
      </c>
      <c r="D793" s="10" t="s">
        <v>1826</v>
      </c>
      <c r="E793" s="10" t="s">
        <v>493</v>
      </c>
      <c r="F793" s="9">
        <v>44451</v>
      </c>
      <c r="G793" s="7">
        <v>70046763</v>
      </c>
      <c r="H793" s="7" t="str">
        <f>VLOOKUP(D793,VINCOMHCM!$C$1:$C$94,1,0)</f>
        <v>0005425</v>
      </c>
      <c r="I793" s="7" t="e">
        <f>VLOOKUP(D793,VINCOMHANOI!$C$3:$C$348,1,0)</f>
        <v>#N/A</v>
      </c>
      <c r="J793" s="7" t="e">
        <f>VLOOKUP(D793,VINCOMKHAC!$D$2:$D$439,1,0)</f>
        <v>#N/A</v>
      </c>
      <c r="K793" s="7"/>
      <c r="L793" s="7">
        <v>0</v>
      </c>
      <c r="M793" s="7">
        <f t="shared" si="13"/>
        <v>70046763</v>
      </c>
      <c r="N793" s="7">
        <v>70046763</v>
      </c>
    </row>
    <row r="794" spans="2:14" outlineLevel="1" x14ac:dyDescent="0.25">
      <c r="B794" s="9">
        <v>44391</v>
      </c>
      <c r="C794" s="10" t="s">
        <v>2673</v>
      </c>
      <c r="D794" s="10" t="s">
        <v>1638</v>
      </c>
      <c r="E794" s="10" t="s">
        <v>493</v>
      </c>
      <c r="F794" s="9">
        <v>44451</v>
      </c>
      <c r="G794" s="7">
        <v>51844554</v>
      </c>
      <c r="H794" s="7" t="str">
        <f>VLOOKUP(D794,VINCOMHCM!$C$1:$C$94,1,0)</f>
        <v>0005426</v>
      </c>
      <c r="I794" s="7" t="e">
        <f>VLOOKUP(D794,VINCOMHANOI!$C$3:$C$348,1,0)</f>
        <v>#N/A</v>
      </c>
      <c r="J794" s="7" t="e">
        <f>VLOOKUP(D794,VINCOMKHAC!$D$2:$D$439,1,0)</f>
        <v>#N/A</v>
      </c>
      <c r="K794" s="7"/>
      <c r="L794" s="7">
        <v>0</v>
      </c>
      <c r="M794" s="7">
        <f t="shared" si="13"/>
        <v>51844554</v>
      </c>
      <c r="N794" s="7">
        <v>51844554</v>
      </c>
    </row>
    <row r="795" spans="2:14" outlineLevel="1" x14ac:dyDescent="0.25">
      <c r="B795" s="9">
        <v>44391</v>
      </c>
      <c r="C795" s="10" t="s">
        <v>2134</v>
      </c>
      <c r="D795" s="10" t="s">
        <v>1571</v>
      </c>
      <c r="E795" s="10" t="s">
        <v>493</v>
      </c>
      <c r="F795" s="9">
        <v>44451</v>
      </c>
      <c r="G795" s="7">
        <v>70439423</v>
      </c>
      <c r="H795" s="7" t="str">
        <f>VLOOKUP(D795,VINCOMHCM!$C$1:$C$94,1,0)</f>
        <v>0005427</v>
      </c>
      <c r="I795" s="7" t="e">
        <f>VLOOKUP(D795,VINCOMHANOI!$C$3:$C$348,1,0)</f>
        <v>#N/A</v>
      </c>
      <c r="J795" s="7" t="e">
        <f>VLOOKUP(D795,VINCOMKHAC!$D$2:$D$439,1,0)</f>
        <v>#N/A</v>
      </c>
      <c r="K795" s="7"/>
      <c r="L795" s="7">
        <v>0</v>
      </c>
      <c r="M795" s="7">
        <f t="shared" si="13"/>
        <v>70439423</v>
      </c>
      <c r="N795" s="7">
        <v>70439423</v>
      </c>
    </row>
    <row r="796" spans="2:14" outlineLevel="1" x14ac:dyDescent="0.25">
      <c r="B796" s="9">
        <v>44391</v>
      </c>
      <c r="C796" s="10" t="s">
        <v>52</v>
      </c>
      <c r="D796" s="10" t="s">
        <v>883</v>
      </c>
      <c r="E796" s="10" t="s">
        <v>493</v>
      </c>
      <c r="F796" s="9">
        <v>44451</v>
      </c>
      <c r="G796" s="7">
        <v>64054015</v>
      </c>
      <c r="H796" s="7" t="str">
        <f>VLOOKUP(D796,VINCOMHCM!$C$1:$C$94,1,0)</f>
        <v>0005428</v>
      </c>
      <c r="I796" s="7" t="e">
        <f>VLOOKUP(D796,VINCOMHANOI!$C$3:$C$348,1,0)</f>
        <v>#N/A</v>
      </c>
      <c r="J796" s="7" t="e">
        <f>VLOOKUP(D796,VINCOMKHAC!$D$2:$D$439,1,0)</f>
        <v>#N/A</v>
      </c>
      <c r="K796" s="7"/>
      <c r="L796" s="7">
        <v>0</v>
      </c>
      <c r="M796" s="7">
        <f t="shared" si="13"/>
        <v>64054015</v>
      </c>
      <c r="N796" s="7">
        <v>64054015</v>
      </c>
    </row>
    <row r="797" spans="2:14" outlineLevel="1" x14ac:dyDescent="0.25">
      <c r="B797" s="9">
        <v>44391</v>
      </c>
      <c r="C797" s="10" t="s">
        <v>2023</v>
      </c>
      <c r="D797" s="10" t="s">
        <v>514</v>
      </c>
      <c r="E797" s="10" t="s">
        <v>493</v>
      </c>
      <c r="F797" s="9">
        <v>44451</v>
      </c>
      <c r="G797" s="7">
        <v>76160471</v>
      </c>
      <c r="H797" s="7" t="str">
        <f>VLOOKUP(D797,VINCOMHCM!$C$1:$C$94,1,0)</f>
        <v>0005429</v>
      </c>
      <c r="I797" s="7" t="e">
        <f>VLOOKUP(D797,VINCOMHANOI!$C$3:$C$348,1,0)</f>
        <v>#N/A</v>
      </c>
      <c r="J797" s="7" t="e">
        <f>VLOOKUP(D797,VINCOMKHAC!$D$2:$D$439,1,0)</f>
        <v>#N/A</v>
      </c>
      <c r="K797" s="7"/>
      <c r="L797" s="7">
        <v>0</v>
      </c>
      <c r="M797" s="7">
        <f t="shared" si="13"/>
        <v>76160471</v>
      </c>
      <c r="N797" s="7">
        <v>76160471</v>
      </c>
    </row>
    <row r="798" spans="2:14" outlineLevel="1" x14ac:dyDescent="0.25">
      <c r="B798" s="9">
        <v>44391</v>
      </c>
      <c r="C798" s="10" t="s">
        <v>516</v>
      </c>
      <c r="D798" s="10" t="s">
        <v>2220</v>
      </c>
      <c r="E798" s="10" t="s">
        <v>493</v>
      </c>
      <c r="F798" s="9">
        <v>44451</v>
      </c>
      <c r="G798" s="7">
        <v>45602165</v>
      </c>
      <c r="H798" s="7" t="str">
        <f>VLOOKUP(D798,VINCOMHCM!$C$1:$C$94,1,0)</f>
        <v>0005430</v>
      </c>
      <c r="I798" s="7" t="e">
        <f>VLOOKUP(D798,VINCOMHANOI!$C$3:$C$348,1,0)</f>
        <v>#N/A</v>
      </c>
      <c r="J798" s="7" t="e">
        <f>VLOOKUP(D798,VINCOMKHAC!$D$2:$D$439,1,0)</f>
        <v>#N/A</v>
      </c>
      <c r="K798" s="7"/>
      <c r="L798" s="7">
        <v>0</v>
      </c>
      <c r="M798" s="7">
        <f t="shared" si="13"/>
        <v>45602165</v>
      </c>
      <c r="N798" s="7">
        <v>45602165</v>
      </c>
    </row>
    <row r="799" spans="2:14" outlineLevel="1" x14ac:dyDescent="0.25">
      <c r="B799" s="9">
        <v>44391</v>
      </c>
      <c r="C799" s="10" t="s">
        <v>1474</v>
      </c>
      <c r="D799" s="10" t="s">
        <v>1500</v>
      </c>
      <c r="E799" s="10" t="s">
        <v>493</v>
      </c>
      <c r="F799" s="9">
        <v>44451</v>
      </c>
      <c r="G799" s="7">
        <v>71428094</v>
      </c>
      <c r="H799" s="7" t="str">
        <f>VLOOKUP(D799,VINCOMHCM!$C$1:$C$94,1,0)</f>
        <v>0005431</v>
      </c>
      <c r="I799" s="7" t="e">
        <f>VLOOKUP(D799,VINCOMHANOI!$C$3:$C$348,1,0)</f>
        <v>#N/A</v>
      </c>
      <c r="J799" s="7" t="e">
        <f>VLOOKUP(D799,VINCOMKHAC!$D$2:$D$439,1,0)</f>
        <v>#N/A</v>
      </c>
      <c r="K799" s="7"/>
      <c r="L799" s="7">
        <v>0</v>
      </c>
      <c r="M799" s="7">
        <f t="shared" si="13"/>
        <v>71428094</v>
      </c>
      <c r="N799" s="7">
        <v>71428094</v>
      </c>
    </row>
    <row r="800" spans="2:14" outlineLevel="1" x14ac:dyDescent="0.25">
      <c r="B800" s="9">
        <v>44391</v>
      </c>
      <c r="C800" s="10" t="s">
        <v>2011</v>
      </c>
      <c r="D800" s="10" t="s">
        <v>1274</v>
      </c>
      <c r="E800" s="10" t="s">
        <v>1367</v>
      </c>
      <c r="F800" s="9">
        <v>44451</v>
      </c>
      <c r="G800" s="7">
        <v>34221319</v>
      </c>
      <c r="H800" s="7" t="str">
        <f>VLOOKUP(D800,VINCOMHCM!$C$1:$C$94,1,0)</f>
        <v>0005432</v>
      </c>
      <c r="I800" s="7" t="e">
        <f>VLOOKUP(D800,VINCOMHANOI!$C$3:$C$348,1,0)</f>
        <v>#N/A</v>
      </c>
      <c r="J800" s="7" t="e">
        <f>VLOOKUP(D800,VINCOMKHAC!$D$2:$D$439,1,0)</f>
        <v>#N/A</v>
      </c>
      <c r="K800" s="7"/>
      <c r="L800" s="7">
        <v>0</v>
      </c>
      <c r="M800" s="7">
        <f t="shared" si="13"/>
        <v>34221319</v>
      </c>
      <c r="N800" s="7">
        <v>34221319</v>
      </c>
    </row>
    <row r="801" spans="2:14" outlineLevel="1" x14ac:dyDescent="0.25">
      <c r="B801" s="9">
        <v>44391</v>
      </c>
      <c r="C801" s="10" t="s">
        <v>2414</v>
      </c>
      <c r="D801" s="10" t="s">
        <v>152</v>
      </c>
      <c r="E801" s="10" t="s">
        <v>560</v>
      </c>
      <c r="F801" s="9">
        <v>44451</v>
      </c>
      <c r="G801" s="7">
        <v>3429201</v>
      </c>
      <c r="H801" s="7" t="str">
        <f>VLOOKUP(D801,VINCOMHCM!$C$1:$C$94,1,0)</f>
        <v>0005435</v>
      </c>
      <c r="I801" s="7" t="e">
        <f>VLOOKUP(D801,VINCOMHANOI!$C$3:$C$348,1,0)</f>
        <v>#N/A</v>
      </c>
      <c r="J801" s="7" t="e">
        <f>VLOOKUP(D801,VINCOMKHAC!$D$2:$D$439,1,0)</f>
        <v>#N/A</v>
      </c>
      <c r="K801" s="7"/>
      <c r="L801" s="7">
        <v>0</v>
      </c>
      <c r="M801" s="7">
        <f t="shared" si="13"/>
        <v>3429201</v>
      </c>
      <c r="N801" s="7">
        <v>3429201</v>
      </c>
    </row>
    <row r="802" spans="2:14" outlineLevel="1" x14ac:dyDescent="0.25">
      <c r="B802" s="9">
        <v>44391</v>
      </c>
      <c r="C802" s="10" t="s">
        <v>1429</v>
      </c>
      <c r="D802" s="10" t="s">
        <v>205</v>
      </c>
      <c r="E802" s="10" t="s">
        <v>2518</v>
      </c>
      <c r="F802" s="9">
        <v>44451</v>
      </c>
      <c r="G802" s="7">
        <v>5249497</v>
      </c>
      <c r="H802" s="7" t="str">
        <f>VLOOKUP(D802,VINCOMHCM!$C$1:$C$94,1,0)</f>
        <v>0005436</v>
      </c>
      <c r="I802" s="7" t="e">
        <f>VLOOKUP(D802,VINCOMHANOI!$C$3:$C$348,1,0)</f>
        <v>#N/A</v>
      </c>
      <c r="J802" s="7" t="e">
        <f>VLOOKUP(D802,VINCOMKHAC!$D$2:$D$439,1,0)</f>
        <v>#N/A</v>
      </c>
      <c r="K802" s="7"/>
      <c r="L802" s="7">
        <v>0</v>
      </c>
      <c r="M802" s="7">
        <f t="shared" si="13"/>
        <v>5249497</v>
      </c>
      <c r="N802" s="7">
        <v>5249497</v>
      </c>
    </row>
    <row r="803" spans="2:14" outlineLevel="1" x14ac:dyDescent="0.25">
      <c r="B803" s="9">
        <v>44391</v>
      </c>
      <c r="C803" s="10" t="s">
        <v>508</v>
      </c>
      <c r="D803" s="10" t="s">
        <v>1963</v>
      </c>
      <c r="E803" s="10" t="s">
        <v>2089</v>
      </c>
      <c r="F803" s="9">
        <v>44451</v>
      </c>
      <c r="G803" s="7">
        <v>3884804</v>
      </c>
      <c r="H803" s="7" t="str">
        <f>VLOOKUP(D803,VINCOMHCM!$C$1:$C$94,1,0)</f>
        <v>0005437</v>
      </c>
      <c r="I803" s="7" t="e">
        <f>VLOOKUP(D803,VINCOMHANOI!$C$3:$C$348,1,0)</f>
        <v>#N/A</v>
      </c>
      <c r="J803" s="7" t="e">
        <f>VLOOKUP(D803,VINCOMKHAC!$D$2:$D$439,1,0)</f>
        <v>#N/A</v>
      </c>
      <c r="K803" s="7"/>
      <c r="L803" s="7">
        <v>0</v>
      </c>
      <c r="M803" s="7">
        <f t="shared" si="13"/>
        <v>3884804</v>
      </c>
      <c r="N803" s="7">
        <v>3884804</v>
      </c>
    </row>
    <row r="804" spans="2:14" outlineLevel="1" x14ac:dyDescent="0.25">
      <c r="B804" s="9">
        <v>44391</v>
      </c>
      <c r="C804" s="10" t="s">
        <v>1221</v>
      </c>
      <c r="D804" s="10" t="s">
        <v>562</v>
      </c>
      <c r="E804" s="10" t="s">
        <v>1238</v>
      </c>
      <c r="F804" s="9">
        <v>44451</v>
      </c>
      <c r="G804" s="7">
        <v>2987378</v>
      </c>
      <c r="H804" s="7" t="str">
        <f>VLOOKUP(D804,VINCOMHCM!$C$1:$C$94,1,0)</f>
        <v>0005438</v>
      </c>
      <c r="I804" s="7" t="e">
        <f>VLOOKUP(D804,VINCOMHANOI!$C$3:$C$348,1,0)</f>
        <v>#N/A</v>
      </c>
      <c r="J804" s="7" t="e">
        <f>VLOOKUP(D804,VINCOMKHAC!$D$2:$D$439,1,0)</f>
        <v>#N/A</v>
      </c>
      <c r="K804" s="7"/>
      <c r="L804" s="7">
        <v>0</v>
      </c>
      <c r="M804" s="7">
        <f t="shared" si="13"/>
        <v>2987378</v>
      </c>
      <c r="N804" s="7">
        <v>2987378</v>
      </c>
    </row>
    <row r="805" spans="2:14" outlineLevel="1" x14ac:dyDescent="0.25">
      <c r="B805" s="9">
        <v>44391</v>
      </c>
      <c r="C805" s="10" t="s">
        <v>1639</v>
      </c>
      <c r="D805" s="10" t="s">
        <v>2393</v>
      </c>
      <c r="E805" s="10" t="s">
        <v>1601</v>
      </c>
      <c r="F805" s="9">
        <v>44451</v>
      </c>
      <c r="G805" s="7">
        <v>707205</v>
      </c>
      <c r="H805" s="7" t="str">
        <f>VLOOKUP(D805,VINCOMHCM!$C$1:$C$94,1,0)</f>
        <v>0005441</v>
      </c>
      <c r="I805" s="7" t="e">
        <f>VLOOKUP(D805,VINCOMHANOI!$C$3:$C$348,1,0)</f>
        <v>#N/A</v>
      </c>
      <c r="J805" s="7" t="e">
        <f>VLOOKUP(D805,VINCOMKHAC!$D$2:$D$439,1,0)</f>
        <v>#N/A</v>
      </c>
      <c r="K805" s="7"/>
      <c r="L805" s="7">
        <v>0</v>
      </c>
      <c r="M805" s="7">
        <f t="shared" si="13"/>
        <v>707205</v>
      </c>
      <c r="N805" s="7">
        <v>707205</v>
      </c>
    </row>
    <row r="806" spans="2:14" outlineLevel="1" x14ac:dyDescent="0.25">
      <c r="B806" s="9">
        <v>44391</v>
      </c>
      <c r="C806" s="10" t="s">
        <v>707</v>
      </c>
      <c r="D806" s="10" t="s">
        <v>1417</v>
      </c>
      <c r="E806" s="10" t="s">
        <v>886</v>
      </c>
      <c r="F806" s="9">
        <v>44451</v>
      </c>
      <c r="G806" s="7">
        <v>709020</v>
      </c>
      <c r="H806" s="7" t="str">
        <f>VLOOKUP(D806,VINCOMHCM!$C$1:$C$94,1,0)</f>
        <v>0005442</v>
      </c>
      <c r="I806" s="7" t="e">
        <f>VLOOKUP(D806,VINCOMHANOI!$C$3:$C$348,1,0)</f>
        <v>#N/A</v>
      </c>
      <c r="J806" s="7" t="e">
        <f>VLOOKUP(D806,VINCOMKHAC!$D$2:$D$439,1,0)</f>
        <v>#N/A</v>
      </c>
      <c r="K806" s="7"/>
      <c r="L806" s="7">
        <v>0</v>
      </c>
      <c r="M806" s="7">
        <f t="shared" si="13"/>
        <v>709020</v>
      </c>
      <c r="N806" s="7">
        <v>709020</v>
      </c>
    </row>
    <row r="807" spans="2:14" outlineLevel="1" x14ac:dyDescent="0.25">
      <c r="B807" s="9">
        <v>44391</v>
      </c>
      <c r="C807" s="10" t="s">
        <v>543</v>
      </c>
      <c r="D807" s="10" t="s">
        <v>1072</v>
      </c>
      <c r="E807" s="10" t="s">
        <v>765</v>
      </c>
      <c r="F807" s="9">
        <v>44451</v>
      </c>
      <c r="G807" s="7">
        <v>484645</v>
      </c>
      <c r="H807" s="7" t="str">
        <f>VLOOKUP(D807,VINCOMHCM!$C$1:$C$94,1,0)</f>
        <v>0005443</v>
      </c>
      <c r="I807" s="7" t="e">
        <f>VLOOKUP(D807,VINCOMHANOI!$C$3:$C$348,1,0)</f>
        <v>#N/A</v>
      </c>
      <c r="J807" s="7" t="e">
        <f>VLOOKUP(D807,VINCOMKHAC!$D$2:$D$439,1,0)</f>
        <v>#N/A</v>
      </c>
      <c r="K807" s="7"/>
      <c r="L807" s="7">
        <v>0</v>
      </c>
      <c r="M807" s="7">
        <f t="shared" si="13"/>
        <v>484645</v>
      </c>
      <c r="N807" s="7">
        <v>484645</v>
      </c>
    </row>
    <row r="808" spans="2:14" outlineLevel="1" x14ac:dyDescent="0.25">
      <c r="B808" s="9">
        <v>44391</v>
      </c>
      <c r="C808" s="10" t="s">
        <v>1254</v>
      </c>
      <c r="D808" s="10" t="s">
        <v>1182</v>
      </c>
      <c r="E808" s="10" t="s">
        <v>1259</v>
      </c>
      <c r="F808" s="9">
        <v>44451</v>
      </c>
      <c r="G808" s="7">
        <v>1736528</v>
      </c>
      <c r="H808" s="7" t="str">
        <f>VLOOKUP(D808,VINCOMHCM!$C$1:$C$94,1,0)</f>
        <v>0005449</v>
      </c>
      <c r="I808" s="7" t="e">
        <f>VLOOKUP(D808,VINCOMHANOI!$C$3:$C$348,1,0)</f>
        <v>#N/A</v>
      </c>
      <c r="J808" s="7" t="e">
        <f>VLOOKUP(D808,VINCOMKHAC!$D$2:$D$439,1,0)</f>
        <v>#N/A</v>
      </c>
      <c r="K808" s="7"/>
      <c r="L808" s="7">
        <v>0</v>
      </c>
      <c r="M808" s="7">
        <f t="shared" si="13"/>
        <v>1736528</v>
      </c>
      <c r="N808" s="7">
        <v>1736528</v>
      </c>
    </row>
    <row r="809" spans="2:14" outlineLevel="1" x14ac:dyDescent="0.25">
      <c r="B809" s="9">
        <v>44391</v>
      </c>
      <c r="C809" s="10" t="s">
        <v>1319</v>
      </c>
      <c r="D809" s="10" t="s">
        <v>686</v>
      </c>
      <c r="E809" s="10" t="s">
        <v>115</v>
      </c>
      <c r="F809" s="9">
        <v>44451</v>
      </c>
      <c r="G809" s="7">
        <v>1150457</v>
      </c>
      <c r="H809" s="7" t="str">
        <f>VLOOKUP(D809,VINCOMHCM!$C$1:$C$94,1,0)</f>
        <v>0005450</v>
      </c>
      <c r="I809" s="7" t="e">
        <f>VLOOKUP(D809,VINCOMHANOI!$C$3:$C$348,1,0)</f>
        <v>#N/A</v>
      </c>
      <c r="J809" s="7" t="e">
        <f>VLOOKUP(D809,VINCOMKHAC!$D$2:$D$439,1,0)</f>
        <v>#N/A</v>
      </c>
      <c r="K809" s="7"/>
      <c r="L809" s="7">
        <v>0</v>
      </c>
      <c r="M809" s="7">
        <f t="shared" si="13"/>
        <v>1150457</v>
      </c>
      <c r="N809" s="7">
        <v>1150457</v>
      </c>
    </row>
    <row r="810" spans="2:14" outlineLevel="1" x14ac:dyDescent="0.25">
      <c r="B810" s="9">
        <v>44392</v>
      </c>
      <c r="C810" s="10" t="s">
        <v>529</v>
      </c>
      <c r="D810" s="10" t="s">
        <v>1491</v>
      </c>
      <c r="E810" s="10" t="s">
        <v>2708</v>
      </c>
      <c r="F810" s="9">
        <v>44452</v>
      </c>
      <c r="G810" s="7">
        <v>99822375</v>
      </c>
      <c r="H810" s="7" t="str">
        <f>VLOOKUP(D810,VINCOMHCM!$C$1:$C$94,1,0)</f>
        <v>0005531</v>
      </c>
      <c r="I810" s="7" t="e">
        <f>VLOOKUP(D810,VINCOMHANOI!$C$3:$C$348,1,0)</f>
        <v>#N/A</v>
      </c>
      <c r="J810" s="7" t="e">
        <f>VLOOKUP(D810,VINCOMKHAC!$D$2:$D$439,1,0)</f>
        <v>#N/A</v>
      </c>
      <c r="K810" s="7"/>
      <c r="L810" s="7">
        <v>0</v>
      </c>
      <c r="M810" s="7">
        <f t="shared" si="13"/>
        <v>99822375</v>
      </c>
      <c r="N810" s="7">
        <v>99822375</v>
      </c>
    </row>
    <row r="811" spans="2:14" outlineLevel="1" x14ac:dyDescent="0.25">
      <c r="B811" s="9">
        <v>44392</v>
      </c>
      <c r="C811" s="10" t="s">
        <v>2445</v>
      </c>
      <c r="D811" s="10" t="s">
        <v>2416</v>
      </c>
      <c r="E811" s="10" t="s">
        <v>1413</v>
      </c>
      <c r="F811" s="9">
        <v>44452</v>
      </c>
      <c r="G811" s="7">
        <v>336875</v>
      </c>
      <c r="H811" s="7" t="str">
        <f>VLOOKUP(D811,VINCOMHCM!$C$1:$C$94,1,0)</f>
        <v>0005532</v>
      </c>
      <c r="I811" s="7" t="e">
        <f>VLOOKUP(D811,VINCOMHANOI!$C$3:$C$348,1,0)</f>
        <v>#N/A</v>
      </c>
      <c r="J811" s="7" t="e">
        <f>VLOOKUP(D811,VINCOMKHAC!$D$2:$D$439,1,0)</f>
        <v>#N/A</v>
      </c>
      <c r="K811" s="7"/>
      <c r="L811" s="7">
        <v>0</v>
      </c>
      <c r="M811" s="7">
        <f t="shared" si="13"/>
        <v>336875</v>
      </c>
      <c r="N811" s="7">
        <v>336875</v>
      </c>
    </row>
    <row r="812" spans="2:14" outlineLevel="1" x14ac:dyDescent="0.25">
      <c r="B812" s="9">
        <v>44392</v>
      </c>
      <c r="C812" s="10" t="s">
        <v>596</v>
      </c>
      <c r="D812" s="10" t="s">
        <v>2652</v>
      </c>
      <c r="E812" s="10" t="s">
        <v>11</v>
      </c>
      <c r="F812" s="9">
        <v>44452</v>
      </c>
      <c r="G812" s="7">
        <v>336875</v>
      </c>
      <c r="H812" s="7" t="str">
        <f>VLOOKUP(D812,VINCOMHCM!$C$1:$C$94,1,0)</f>
        <v>0005533</v>
      </c>
      <c r="I812" s="7" t="e">
        <f>VLOOKUP(D812,VINCOMHANOI!$C$3:$C$348,1,0)</f>
        <v>#N/A</v>
      </c>
      <c r="J812" s="7" t="e">
        <f>VLOOKUP(D812,VINCOMKHAC!$D$2:$D$439,1,0)</f>
        <v>#N/A</v>
      </c>
      <c r="K812" s="7"/>
      <c r="L812" s="7">
        <v>0</v>
      </c>
      <c r="M812" s="7">
        <f t="shared" si="13"/>
        <v>336875</v>
      </c>
      <c r="N812" s="7">
        <v>336875</v>
      </c>
    </row>
    <row r="813" spans="2:14" outlineLevel="1" x14ac:dyDescent="0.25">
      <c r="B813" s="9">
        <v>44392</v>
      </c>
      <c r="C813" s="10" t="s">
        <v>855</v>
      </c>
      <c r="D813" s="10" t="s">
        <v>1370</v>
      </c>
      <c r="E813" s="10" t="s">
        <v>476</v>
      </c>
      <c r="F813" s="9">
        <v>44452</v>
      </c>
      <c r="G813" s="7">
        <v>336875</v>
      </c>
      <c r="H813" s="7" t="str">
        <f>VLOOKUP(D813,VINCOMHCM!$C$1:$C$94,1,0)</f>
        <v>0005534</v>
      </c>
      <c r="I813" s="7" t="e">
        <f>VLOOKUP(D813,VINCOMHANOI!$C$3:$C$348,1,0)</f>
        <v>#N/A</v>
      </c>
      <c r="J813" s="7" t="e">
        <f>VLOOKUP(D813,VINCOMKHAC!$D$2:$D$439,1,0)</f>
        <v>#N/A</v>
      </c>
      <c r="K813" s="7"/>
      <c r="L813" s="7">
        <v>0</v>
      </c>
      <c r="M813" s="7">
        <f t="shared" si="13"/>
        <v>336875</v>
      </c>
      <c r="N813" s="7">
        <v>336875</v>
      </c>
    </row>
    <row r="814" spans="2:14" outlineLevel="1" x14ac:dyDescent="0.25">
      <c r="B814" s="9">
        <v>44392</v>
      </c>
      <c r="C814" s="10" t="s">
        <v>1488</v>
      </c>
      <c r="D814" s="10" t="s">
        <v>1508</v>
      </c>
      <c r="E814" s="10" t="s">
        <v>170</v>
      </c>
      <c r="F814" s="9">
        <v>44452</v>
      </c>
      <c r="G814" s="7">
        <v>817648</v>
      </c>
      <c r="H814" s="7" t="str">
        <f>VLOOKUP(D814,VINCOMHCM!$C$1:$C$94,1,0)</f>
        <v>0005535</v>
      </c>
      <c r="I814" s="7" t="e">
        <f>VLOOKUP(D814,VINCOMHANOI!$C$3:$C$348,1,0)</f>
        <v>#N/A</v>
      </c>
      <c r="J814" s="7" t="e">
        <f>VLOOKUP(D814,VINCOMKHAC!$D$2:$D$439,1,0)</f>
        <v>#N/A</v>
      </c>
      <c r="K814" s="7"/>
      <c r="L814" s="7">
        <v>0</v>
      </c>
      <c r="M814" s="7">
        <f t="shared" si="13"/>
        <v>817648</v>
      </c>
      <c r="N814" s="7">
        <v>817648</v>
      </c>
    </row>
    <row r="815" spans="2:14" outlineLevel="1" x14ac:dyDescent="0.25">
      <c r="B815" s="9">
        <v>44392</v>
      </c>
      <c r="C815" s="10" t="s">
        <v>1519</v>
      </c>
      <c r="D815" s="10" t="s">
        <v>725</v>
      </c>
      <c r="E815" s="10" t="s">
        <v>2345</v>
      </c>
      <c r="F815" s="9">
        <v>44452</v>
      </c>
      <c r="G815" s="7">
        <v>1231854</v>
      </c>
      <c r="H815" s="7" t="str">
        <f>VLOOKUP(D815,VINCOMHCM!$C$1:$C$94,1,0)</f>
        <v>0005536</v>
      </c>
      <c r="I815" s="7" t="e">
        <f>VLOOKUP(D815,VINCOMHANOI!$C$3:$C$348,1,0)</f>
        <v>#N/A</v>
      </c>
      <c r="J815" s="7" t="e">
        <f>VLOOKUP(D815,VINCOMKHAC!$D$2:$D$439,1,0)</f>
        <v>#N/A</v>
      </c>
      <c r="K815" s="7"/>
      <c r="L815" s="7">
        <v>0</v>
      </c>
      <c r="M815" s="7">
        <f t="shared" si="13"/>
        <v>1231854</v>
      </c>
      <c r="N815" s="7">
        <v>1231854</v>
      </c>
    </row>
    <row r="816" spans="2:14" outlineLevel="1" x14ac:dyDescent="0.25">
      <c r="B816" s="9">
        <v>44392</v>
      </c>
      <c r="C816" s="10" t="s">
        <v>831</v>
      </c>
      <c r="D816" s="10" t="s">
        <v>2203</v>
      </c>
      <c r="E816" s="10" t="s">
        <v>1454</v>
      </c>
      <c r="F816" s="9">
        <v>44452</v>
      </c>
      <c r="G816" s="7">
        <v>845427</v>
      </c>
      <c r="H816" s="7" t="str">
        <f>VLOOKUP(D816,VINCOMHCM!$C$1:$C$94,1,0)</f>
        <v>0005537</v>
      </c>
      <c r="I816" s="7" t="e">
        <f>VLOOKUP(D816,VINCOMHANOI!$C$3:$C$348,1,0)</f>
        <v>#N/A</v>
      </c>
      <c r="J816" s="7" t="e">
        <f>VLOOKUP(D816,VINCOMKHAC!$D$2:$D$439,1,0)</f>
        <v>#N/A</v>
      </c>
      <c r="K816" s="7"/>
      <c r="L816" s="7">
        <v>0</v>
      </c>
      <c r="M816" s="7">
        <f t="shared" si="13"/>
        <v>845427</v>
      </c>
      <c r="N816" s="7">
        <v>845427</v>
      </c>
    </row>
    <row r="817" spans="2:14" outlineLevel="1" x14ac:dyDescent="0.25">
      <c r="B817" s="9">
        <v>44392</v>
      </c>
      <c r="C817" s="10" t="s">
        <v>1525</v>
      </c>
      <c r="D817" s="10" t="s">
        <v>2449</v>
      </c>
      <c r="E817" s="10" t="s">
        <v>2279</v>
      </c>
      <c r="F817" s="9">
        <v>44452</v>
      </c>
      <c r="G817" s="7">
        <v>2029379</v>
      </c>
      <c r="H817" s="7" t="e">
        <f>VLOOKUP(D817,VINCOMHCM!$C$1:$C$94,1,0)</f>
        <v>#N/A</v>
      </c>
      <c r="I817" s="7" t="e">
        <f>VLOOKUP(D817,VINCOMHANOI!$C$3:$C$348,1,0)</f>
        <v>#N/A</v>
      </c>
      <c r="J817" s="7" t="str">
        <f>VLOOKUP(D817,VINCOMKHAC!$D$2:$D$439,1,0)</f>
        <v>0005538</v>
      </c>
      <c r="K817" s="7">
        <f>IF(J817&lt;&gt;0,N817,0)</f>
        <v>2029379</v>
      </c>
      <c r="L817" s="7">
        <v>0</v>
      </c>
      <c r="M817" s="7"/>
      <c r="N817" s="7">
        <v>2029379</v>
      </c>
    </row>
    <row r="818" spans="2:14" outlineLevel="1" x14ac:dyDescent="0.25">
      <c r="B818" s="9">
        <v>44393</v>
      </c>
      <c r="C818" s="10" t="s">
        <v>530</v>
      </c>
      <c r="D818" s="10" t="s">
        <v>1372</v>
      </c>
      <c r="E818" s="10" t="s">
        <v>1724</v>
      </c>
      <c r="F818" s="9">
        <v>44453</v>
      </c>
      <c r="G818" s="7">
        <v>215050</v>
      </c>
      <c r="H818" s="7" t="str">
        <f>VLOOKUP(D818,VINCOMHCM!$C$1:$C$94,1,0)</f>
        <v>0005563</v>
      </c>
      <c r="I818" s="7" t="e">
        <f>VLOOKUP(D818,VINCOMHANOI!$C$3:$C$348,1,0)</f>
        <v>#N/A</v>
      </c>
      <c r="J818" s="7" t="e">
        <f>VLOOKUP(D818,VINCOMKHAC!$D$2:$D$439,1,0)</f>
        <v>#N/A</v>
      </c>
      <c r="K818" s="7"/>
      <c r="L818" s="7">
        <v>0</v>
      </c>
      <c r="M818" s="7">
        <f t="shared" ref="M818:M849" si="14">IF(H818&lt;&gt;0,N818,0)</f>
        <v>215050</v>
      </c>
      <c r="N818" s="7">
        <v>215050</v>
      </c>
    </row>
    <row r="819" spans="2:14" outlineLevel="1" x14ac:dyDescent="0.25">
      <c r="B819" s="9">
        <v>44393</v>
      </c>
      <c r="C819" s="10" t="s">
        <v>47</v>
      </c>
      <c r="D819" s="10" t="s">
        <v>691</v>
      </c>
      <c r="E819" s="10" t="s">
        <v>564</v>
      </c>
      <c r="F819" s="9">
        <v>44453</v>
      </c>
      <c r="G819" s="7">
        <v>677776</v>
      </c>
      <c r="H819" s="7" t="str">
        <f>VLOOKUP(D819,VINCOMHCM!$C$1:$C$94,1,0)</f>
        <v>0005564</v>
      </c>
      <c r="I819" s="7" t="e">
        <f>VLOOKUP(D819,VINCOMHANOI!$C$3:$C$348,1,0)</f>
        <v>#N/A</v>
      </c>
      <c r="J819" s="7" t="e">
        <f>VLOOKUP(D819,VINCOMKHAC!$D$2:$D$439,1,0)</f>
        <v>#N/A</v>
      </c>
      <c r="K819" s="7"/>
      <c r="L819" s="7">
        <v>0</v>
      </c>
      <c r="M819" s="7">
        <f t="shared" si="14"/>
        <v>677776</v>
      </c>
      <c r="N819" s="7">
        <v>677776</v>
      </c>
    </row>
    <row r="820" spans="2:14" outlineLevel="1" x14ac:dyDescent="0.25">
      <c r="B820" s="9">
        <v>44393</v>
      </c>
      <c r="C820" s="10" t="s">
        <v>1850</v>
      </c>
      <c r="D820" s="10" t="s">
        <v>588</v>
      </c>
      <c r="E820" s="10" t="s">
        <v>917</v>
      </c>
      <c r="F820" s="9">
        <v>44453</v>
      </c>
      <c r="G820" s="7">
        <v>974597</v>
      </c>
      <c r="H820" s="7" t="str">
        <f>VLOOKUP(D820,VINCOMHCM!$C$1:$C$94,1,0)</f>
        <v>0005565</v>
      </c>
      <c r="I820" s="7" t="e">
        <f>VLOOKUP(D820,VINCOMHANOI!$C$3:$C$348,1,0)</f>
        <v>#N/A</v>
      </c>
      <c r="J820" s="7" t="e">
        <f>VLOOKUP(D820,VINCOMKHAC!$D$2:$D$439,1,0)</f>
        <v>#N/A</v>
      </c>
      <c r="K820" s="7"/>
      <c r="L820" s="7">
        <v>0</v>
      </c>
      <c r="M820" s="7">
        <f t="shared" si="14"/>
        <v>974597</v>
      </c>
      <c r="N820" s="7">
        <v>974597</v>
      </c>
    </row>
    <row r="821" spans="2:14" outlineLevel="1" x14ac:dyDescent="0.25">
      <c r="B821" s="9">
        <v>44393</v>
      </c>
      <c r="C821" s="10" t="s">
        <v>953</v>
      </c>
      <c r="D821" s="10" t="s">
        <v>1785</v>
      </c>
      <c r="E821" s="10" t="s">
        <v>199</v>
      </c>
      <c r="F821" s="9">
        <v>44453</v>
      </c>
      <c r="G821" s="7">
        <v>965659</v>
      </c>
      <c r="H821" s="7" t="str">
        <f>VLOOKUP(D821,VINCOMHCM!$C$1:$C$94,1,0)</f>
        <v>0005567</v>
      </c>
      <c r="I821" s="7" t="e">
        <f>VLOOKUP(D821,VINCOMHANOI!$C$3:$C$348,1,0)</f>
        <v>#N/A</v>
      </c>
      <c r="J821" s="7" t="e">
        <f>VLOOKUP(D821,VINCOMKHAC!$D$2:$D$439,1,0)</f>
        <v>#N/A</v>
      </c>
      <c r="K821" s="7"/>
      <c r="L821" s="7">
        <v>0</v>
      </c>
      <c r="M821" s="7">
        <f t="shared" si="14"/>
        <v>965659</v>
      </c>
      <c r="N821" s="7">
        <v>965659</v>
      </c>
    </row>
    <row r="822" spans="2:14" outlineLevel="1" x14ac:dyDescent="0.25">
      <c r="B822" s="9">
        <v>44394</v>
      </c>
      <c r="C822" s="10" t="s">
        <v>1506</v>
      </c>
      <c r="D822" s="10" t="s">
        <v>1146</v>
      </c>
      <c r="E822" s="10" t="s">
        <v>493</v>
      </c>
      <c r="F822" s="9">
        <v>44454</v>
      </c>
      <c r="G822" s="7">
        <v>63013858</v>
      </c>
      <c r="H822" s="7" t="str">
        <f>VLOOKUP(D822,VINCOMHCM!$C$1:$C$94,1,0)</f>
        <v>0005587</v>
      </c>
      <c r="I822" s="7" t="e">
        <f>VLOOKUP(D822,VINCOMHANOI!$C$3:$C$348,1,0)</f>
        <v>#N/A</v>
      </c>
      <c r="J822" s="7" t="e">
        <f>VLOOKUP(D822,VINCOMKHAC!$D$2:$D$439,1,0)</f>
        <v>#N/A</v>
      </c>
      <c r="K822" s="7"/>
      <c r="L822" s="7">
        <v>0</v>
      </c>
      <c r="M822" s="7">
        <f t="shared" si="14"/>
        <v>63013858</v>
      </c>
      <c r="N822" s="7">
        <v>63013858</v>
      </c>
    </row>
    <row r="823" spans="2:14" outlineLevel="1" x14ac:dyDescent="0.25">
      <c r="B823" s="9">
        <v>44394</v>
      </c>
      <c r="C823" s="10" t="s">
        <v>1410</v>
      </c>
      <c r="D823" s="10" t="s">
        <v>2038</v>
      </c>
      <c r="E823" s="10" t="s">
        <v>493</v>
      </c>
      <c r="F823" s="9">
        <v>44454</v>
      </c>
      <c r="G823" s="7">
        <v>70339337</v>
      </c>
      <c r="H823" s="7" t="str">
        <f>VLOOKUP(D823,VINCOMHCM!$C$1:$C$94,1,0)</f>
        <v>0005588</v>
      </c>
      <c r="I823" s="7" t="e">
        <f>VLOOKUP(D823,VINCOMHANOI!$C$3:$C$348,1,0)</f>
        <v>#N/A</v>
      </c>
      <c r="J823" s="7" t="e">
        <f>VLOOKUP(D823,VINCOMKHAC!$D$2:$D$439,1,0)</f>
        <v>#N/A</v>
      </c>
      <c r="K823" s="7"/>
      <c r="L823" s="7">
        <v>0</v>
      </c>
      <c r="M823" s="7">
        <f t="shared" si="14"/>
        <v>70339337</v>
      </c>
      <c r="N823" s="7">
        <v>70339337</v>
      </c>
    </row>
    <row r="824" spans="2:14" outlineLevel="1" x14ac:dyDescent="0.25">
      <c r="B824" s="9">
        <v>44394</v>
      </c>
      <c r="C824" s="10" t="s">
        <v>1151</v>
      </c>
      <c r="D824" s="10" t="s">
        <v>1536</v>
      </c>
      <c r="E824" s="10" t="s">
        <v>493</v>
      </c>
      <c r="F824" s="9">
        <v>44454</v>
      </c>
      <c r="G824" s="7">
        <v>55205927</v>
      </c>
      <c r="H824" s="7" t="str">
        <f>VLOOKUP(D824,VINCOMHCM!$C$1:$C$94,1,0)</f>
        <v>0005589</v>
      </c>
      <c r="I824" s="7" t="e">
        <f>VLOOKUP(D824,VINCOMHANOI!$C$3:$C$348,1,0)</f>
        <v>#N/A</v>
      </c>
      <c r="J824" s="7" t="e">
        <f>VLOOKUP(D824,VINCOMKHAC!$D$2:$D$439,1,0)</f>
        <v>#N/A</v>
      </c>
      <c r="K824" s="7"/>
      <c r="L824" s="7">
        <v>0</v>
      </c>
      <c r="M824" s="7">
        <f t="shared" si="14"/>
        <v>55205927</v>
      </c>
      <c r="N824" s="7">
        <v>55205927</v>
      </c>
    </row>
    <row r="825" spans="2:14" outlineLevel="1" x14ac:dyDescent="0.25">
      <c r="B825" s="9">
        <v>44394</v>
      </c>
      <c r="C825" s="10" t="s">
        <v>290</v>
      </c>
      <c r="D825" s="10" t="s">
        <v>38</v>
      </c>
      <c r="E825" s="10" t="s">
        <v>493</v>
      </c>
      <c r="F825" s="9">
        <v>44454</v>
      </c>
      <c r="G825" s="7">
        <v>71889531</v>
      </c>
      <c r="H825" s="7" t="str">
        <f>VLOOKUP(D825,VINCOMHCM!$C$1:$C$94,1,0)</f>
        <v>0005590</v>
      </c>
      <c r="I825" s="7" t="e">
        <f>VLOOKUP(D825,VINCOMHANOI!$C$3:$C$348,1,0)</f>
        <v>#N/A</v>
      </c>
      <c r="J825" s="7" t="e">
        <f>VLOOKUP(D825,VINCOMKHAC!$D$2:$D$439,1,0)</f>
        <v>#N/A</v>
      </c>
      <c r="K825" s="7"/>
      <c r="L825" s="7">
        <v>0</v>
      </c>
      <c r="M825" s="7">
        <f t="shared" si="14"/>
        <v>71889531</v>
      </c>
      <c r="N825" s="7">
        <v>71889531</v>
      </c>
    </row>
    <row r="826" spans="2:14" outlineLevel="1" x14ac:dyDescent="0.25">
      <c r="B826" s="9">
        <v>44394</v>
      </c>
      <c r="C826" s="10" t="s">
        <v>219</v>
      </c>
      <c r="D826" s="10" t="s">
        <v>208</v>
      </c>
      <c r="E826" s="10" t="s">
        <v>493</v>
      </c>
      <c r="F826" s="9">
        <v>44454</v>
      </c>
      <c r="G826" s="7">
        <v>60215450</v>
      </c>
      <c r="H826" s="7" t="str">
        <f>VLOOKUP(D826,VINCOMHCM!$C$1:$C$94,1,0)</f>
        <v>0005591</v>
      </c>
      <c r="I826" s="7" t="e">
        <f>VLOOKUP(D826,VINCOMHANOI!$C$3:$C$348,1,0)</f>
        <v>#N/A</v>
      </c>
      <c r="J826" s="7" t="e">
        <f>VLOOKUP(D826,VINCOMKHAC!$D$2:$D$439,1,0)</f>
        <v>#N/A</v>
      </c>
      <c r="K826" s="7"/>
      <c r="L826" s="7">
        <v>0</v>
      </c>
      <c r="M826" s="7">
        <f t="shared" si="14"/>
        <v>60215450</v>
      </c>
      <c r="N826" s="7">
        <v>60215450</v>
      </c>
    </row>
    <row r="827" spans="2:14" outlineLevel="1" x14ac:dyDescent="0.25">
      <c r="B827" s="9">
        <v>44394</v>
      </c>
      <c r="C827" s="10" t="s">
        <v>1434</v>
      </c>
      <c r="D827" s="10" t="s">
        <v>62</v>
      </c>
      <c r="E827" s="10" t="s">
        <v>493</v>
      </c>
      <c r="F827" s="9">
        <v>44454</v>
      </c>
      <c r="G827" s="7">
        <v>45208802</v>
      </c>
      <c r="H827" s="7" t="str">
        <f>VLOOKUP(D827,VINCOMHCM!$C$1:$C$94,1,0)</f>
        <v>0005592</v>
      </c>
      <c r="I827" s="7" t="e">
        <f>VLOOKUP(D827,VINCOMHANOI!$C$3:$C$348,1,0)</f>
        <v>#N/A</v>
      </c>
      <c r="J827" s="7" t="e">
        <f>VLOOKUP(D827,VINCOMKHAC!$D$2:$D$439,1,0)</f>
        <v>#N/A</v>
      </c>
      <c r="K827" s="7"/>
      <c r="L827" s="7">
        <v>0</v>
      </c>
      <c r="M827" s="7">
        <f t="shared" si="14"/>
        <v>45208802</v>
      </c>
      <c r="N827" s="7">
        <v>45208802</v>
      </c>
    </row>
    <row r="828" spans="2:14" outlineLevel="1" x14ac:dyDescent="0.25">
      <c r="B828" s="9">
        <v>44394</v>
      </c>
      <c r="C828" s="10" t="s">
        <v>1686</v>
      </c>
      <c r="D828" s="10" t="s">
        <v>2649</v>
      </c>
      <c r="E828" s="10" t="s">
        <v>1509</v>
      </c>
      <c r="F828" s="9">
        <v>44454</v>
      </c>
      <c r="G828" s="7">
        <v>48935088</v>
      </c>
      <c r="H828" s="7" t="str">
        <f>VLOOKUP(D828,VINCOMHCM!$C$1:$C$94,1,0)</f>
        <v>0005593</v>
      </c>
      <c r="I828" s="7" t="e">
        <f>VLOOKUP(D828,VINCOMHANOI!$C$3:$C$348,1,0)</f>
        <v>#N/A</v>
      </c>
      <c r="J828" s="7" t="e">
        <f>VLOOKUP(D828,VINCOMKHAC!$D$2:$D$439,1,0)</f>
        <v>#N/A</v>
      </c>
      <c r="K828" s="7"/>
      <c r="L828" s="7">
        <v>0</v>
      </c>
      <c r="M828" s="7">
        <f t="shared" si="14"/>
        <v>48935088</v>
      </c>
      <c r="N828" s="7">
        <v>48935088</v>
      </c>
    </row>
    <row r="829" spans="2:14" outlineLevel="1" x14ac:dyDescent="0.25">
      <c r="B829" s="9">
        <v>44394</v>
      </c>
      <c r="C829" s="10" t="s">
        <v>776</v>
      </c>
      <c r="D829" s="10" t="s">
        <v>839</v>
      </c>
      <c r="E829" s="10" t="s">
        <v>2475</v>
      </c>
      <c r="F829" s="9">
        <v>44454</v>
      </c>
      <c r="G829" s="7">
        <v>3470247</v>
      </c>
      <c r="H829" s="7" t="str">
        <f>VLOOKUP(D829,VINCOMHCM!$C$1:$C$94,1,0)</f>
        <v>0005594</v>
      </c>
      <c r="I829" s="7" t="e">
        <f>VLOOKUP(D829,VINCOMHANOI!$C$3:$C$348,1,0)</f>
        <v>#N/A</v>
      </c>
      <c r="J829" s="7" t="e">
        <f>VLOOKUP(D829,VINCOMKHAC!$D$2:$D$439,1,0)</f>
        <v>#N/A</v>
      </c>
      <c r="K829" s="7"/>
      <c r="L829" s="7">
        <v>0</v>
      </c>
      <c r="M829" s="7">
        <f t="shared" si="14"/>
        <v>3470247</v>
      </c>
      <c r="N829" s="7">
        <v>3470247</v>
      </c>
    </row>
    <row r="830" spans="2:14" outlineLevel="1" x14ac:dyDescent="0.25">
      <c r="B830" s="9">
        <v>44394</v>
      </c>
      <c r="C830" s="10" t="s">
        <v>936</v>
      </c>
      <c r="D830" s="10" t="s">
        <v>237</v>
      </c>
      <c r="E830" s="10" t="s">
        <v>572</v>
      </c>
      <c r="F830" s="9">
        <v>44454</v>
      </c>
      <c r="G830" s="7">
        <v>5747550</v>
      </c>
      <c r="H830" s="7" t="str">
        <f>VLOOKUP(D830,VINCOMHCM!$C$1:$C$94,1,0)</f>
        <v>0005595</v>
      </c>
      <c r="I830" s="7" t="e">
        <f>VLOOKUP(D830,VINCOMHANOI!$C$3:$C$348,1,0)</f>
        <v>#N/A</v>
      </c>
      <c r="J830" s="7" t="e">
        <f>VLOOKUP(D830,VINCOMKHAC!$D$2:$D$439,1,0)</f>
        <v>#N/A</v>
      </c>
      <c r="K830" s="7"/>
      <c r="L830" s="7">
        <v>0</v>
      </c>
      <c r="M830" s="7">
        <f t="shared" si="14"/>
        <v>5747550</v>
      </c>
      <c r="N830" s="7">
        <v>5747550</v>
      </c>
    </row>
    <row r="831" spans="2:14" outlineLevel="1" x14ac:dyDescent="0.25">
      <c r="B831" s="9">
        <v>44394</v>
      </c>
      <c r="C831" s="10" t="s">
        <v>1001</v>
      </c>
      <c r="D831" s="10" t="s">
        <v>2342</v>
      </c>
      <c r="E831" s="10" t="s">
        <v>1615</v>
      </c>
      <c r="F831" s="9">
        <v>44454</v>
      </c>
      <c r="G831" s="7">
        <v>18294130</v>
      </c>
      <c r="H831" s="7" t="str">
        <f>VLOOKUP(D831,VINCOMHCM!$C$1:$C$94,1,0)</f>
        <v>0005596</v>
      </c>
      <c r="I831" s="7" t="e">
        <f>VLOOKUP(D831,VINCOMHANOI!$C$3:$C$348,1,0)</f>
        <v>#N/A</v>
      </c>
      <c r="J831" s="7" t="e">
        <f>VLOOKUP(D831,VINCOMKHAC!$D$2:$D$439,1,0)</f>
        <v>#N/A</v>
      </c>
      <c r="K831" s="7"/>
      <c r="L831" s="7">
        <v>0</v>
      </c>
      <c r="M831" s="7">
        <f t="shared" si="14"/>
        <v>18294130</v>
      </c>
      <c r="N831" s="7">
        <v>18294130</v>
      </c>
    </row>
    <row r="832" spans="2:14" outlineLevel="1" x14ac:dyDescent="0.25">
      <c r="B832" s="9">
        <v>44394</v>
      </c>
      <c r="C832" s="10" t="s">
        <v>308</v>
      </c>
      <c r="D832" s="10" t="s">
        <v>1522</v>
      </c>
      <c r="E832" s="10" t="s">
        <v>2478</v>
      </c>
      <c r="F832" s="9">
        <v>44454</v>
      </c>
      <c r="G832" s="7">
        <v>6501550</v>
      </c>
      <c r="H832" s="7" t="str">
        <f>VLOOKUP(D832,VINCOMHCM!$C$1:$C$94,1,0)</f>
        <v>0005597</v>
      </c>
      <c r="I832" s="7" t="e">
        <f>VLOOKUP(D832,VINCOMHANOI!$C$3:$C$348,1,0)</f>
        <v>#N/A</v>
      </c>
      <c r="J832" s="7" t="e">
        <f>VLOOKUP(D832,VINCOMKHAC!$D$2:$D$439,1,0)</f>
        <v>#N/A</v>
      </c>
      <c r="K832" s="7"/>
      <c r="L832" s="7">
        <v>0</v>
      </c>
      <c r="M832" s="7">
        <f t="shared" si="14"/>
        <v>6501550</v>
      </c>
      <c r="N832" s="7">
        <v>6501550</v>
      </c>
    </row>
    <row r="833" spans="2:14" outlineLevel="1" x14ac:dyDescent="0.25">
      <c r="B833" s="9">
        <v>44394</v>
      </c>
      <c r="C833" s="10" t="s">
        <v>1066</v>
      </c>
      <c r="D833" s="10" t="s">
        <v>1696</v>
      </c>
      <c r="E833" s="10" t="s">
        <v>1739</v>
      </c>
      <c r="F833" s="9">
        <v>44454</v>
      </c>
      <c r="G833" s="7">
        <v>336875</v>
      </c>
      <c r="H833" s="7" t="str">
        <f>VLOOKUP(D833,VINCOMHCM!$C$1:$C$94,1,0)</f>
        <v>0005598</v>
      </c>
      <c r="I833" s="7" t="e">
        <f>VLOOKUP(D833,VINCOMHANOI!$C$3:$C$348,1,0)</f>
        <v>#N/A</v>
      </c>
      <c r="J833" s="7" t="e">
        <f>VLOOKUP(D833,VINCOMKHAC!$D$2:$D$439,1,0)</f>
        <v>#N/A</v>
      </c>
      <c r="K833" s="7"/>
      <c r="L833" s="7">
        <v>0</v>
      </c>
      <c r="M833" s="7">
        <f t="shared" si="14"/>
        <v>336875</v>
      </c>
      <c r="N833" s="7">
        <v>336875</v>
      </c>
    </row>
    <row r="834" spans="2:14" outlineLevel="1" x14ac:dyDescent="0.25">
      <c r="B834" s="9">
        <v>44394</v>
      </c>
      <c r="C834" s="10" t="s">
        <v>1997</v>
      </c>
      <c r="D834" s="10" t="s">
        <v>1095</v>
      </c>
      <c r="E834" s="10" t="s">
        <v>361</v>
      </c>
      <c r="F834" s="9">
        <v>44454</v>
      </c>
      <c r="G834" s="7">
        <v>3023438</v>
      </c>
      <c r="H834" s="7" t="str">
        <f>VLOOKUP(D834,VINCOMHCM!$C$1:$C$94,1,0)</f>
        <v>0005599</v>
      </c>
      <c r="I834" s="7" t="e">
        <f>VLOOKUP(D834,VINCOMHANOI!$C$3:$C$348,1,0)</f>
        <v>#N/A</v>
      </c>
      <c r="J834" s="7" t="e">
        <f>VLOOKUP(D834,VINCOMKHAC!$D$2:$D$439,1,0)</f>
        <v>#N/A</v>
      </c>
      <c r="K834" s="7"/>
      <c r="L834" s="7">
        <v>0</v>
      </c>
      <c r="M834" s="7">
        <f t="shared" si="14"/>
        <v>3023438</v>
      </c>
      <c r="N834" s="7">
        <v>3023438</v>
      </c>
    </row>
    <row r="835" spans="2:14" outlineLevel="1" x14ac:dyDescent="0.25">
      <c r="B835" s="9">
        <v>44394</v>
      </c>
      <c r="C835" s="10" t="s">
        <v>720</v>
      </c>
      <c r="D835" s="10" t="s">
        <v>2383</v>
      </c>
      <c r="E835" s="10" t="s">
        <v>972</v>
      </c>
      <c r="F835" s="9">
        <v>44454</v>
      </c>
      <c r="G835" s="7">
        <v>1347500</v>
      </c>
      <c r="H835" s="7" t="str">
        <f>VLOOKUP(D835,VINCOMHCM!$C$1:$C$94,1,0)</f>
        <v>0005602</v>
      </c>
      <c r="I835" s="7" t="e">
        <f>VLOOKUP(D835,VINCOMHANOI!$C$3:$C$348,1,0)</f>
        <v>#N/A</v>
      </c>
      <c r="J835" s="7" t="e">
        <f>VLOOKUP(D835,VINCOMKHAC!$D$2:$D$439,1,0)</f>
        <v>#N/A</v>
      </c>
      <c r="K835" s="7"/>
      <c r="L835" s="7">
        <v>0</v>
      </c>
      <c r="M835" s="7">
        <f t="shared" si="14"/>
        <v>1347500</v>
      </c>
      <c r="N835" s="7">
        <v>1347500</v>
      </c>
    </row>
    <row r="836" spans="2:14" outlineLevel="1" x14ac:dyDescent="0.25">
      <c r="B836" s="9">
        <v>44394</v>
      </c>
      <c r="C836" s="10" t="s">
        <v>1096</v>
      </c>
      <c r="D836" s="10" t="s">
        <v>1744</v>
      </c>
      <c r="E836" s="10" t="s">
        <v>702</v>
      </c>
      <c r="F836" s="9">
        <v>44454</v>
      </c>
      <c r="G836" s="7">
        <v>336875</v>
      </c>
      <c r="H836" s="7" t="str">
        <f>VLOOKUP(D836,VINCOMHCM!$C$1:$C$94,1,0)</f>
        <v>0005603</v>
      </c>
      <c r="I836" s="7" t="e">
        <f>VLOOKUP(D836,VINCOMHANOI!$C$3:$C$348,1,0)</f>
        <v>#N/A</v>
      </c>
      <c r="J836" s="7" t="e">
        <f>VLOOKUP(D836,VINCOMKHAC!$D$2:$D$439,1,0)</f>
        <v>#N/A</v>
      </c>
      <c r="K836" s="7"/>
      <c r="L836" s="7">
        <v>0</v>
      </c>
      <c r="M836" s="7">
        <f t="shared" si="14"/>
        <v>336875</v>
      </c>
      <c r="N836" s="7">
        <v>336875</v>
      </c>
    </row>
    <row r="837" spans="2:14" outlineLevel="1" x14ac:dyDescent="0.25">
      <c r="B837" s="9">
        <v>44394</v>
      </c>
      <c r="C837" s="10" t="s">
        <v>1338</v>
      </c>
      <c r="D837" s="10" t="s">
        <v>2234</v>
      </c>
      <c r="E837" s="10" t="s">
        <v>417</v>
      </c>
      <c r="F837" s="9">
        <v>44454</v>
      </c>
      <c r="G837" s="7">
        <v>336875</v>
      </c>
      <c r="H837" s="7" t="str">
        <f>VLOOKUP(D837,VINCOMHCM!$C$1:$C$94,1,0)</f>
        <v>0005604</v>
      </c>
      <c r="I837" s="7" t="e">
        <f>VLOOKUP(D837,VINCOMHANOI!$C$3:$C$348,1,0)</f>
        <v>#N/A</v>
      </c>
      <c r="J837" s="7" t="e">
        <f>VLOOKUP(D837,VINCOMKHAC!$D$2:$D$439,1,0)</f>
        <v>#N/A</v>
      </c>
      <c r="K837" s="7"/>
      <c r="L837" s="7">
        <v>0</v>
      </c>
      <c r="M837" s="7">
        <f t="shared" si="14"/>
        <v>336875</v>
      </c>
      <c r="N837" s="7">
        <v>336875</v>
      </c>
    </row>
    <row r="838" spans="2:14" outlineLevel="1" x14ac:dyDescent="0.25">
      <c r="B838" s="9">
        <v>44394</v>
      </c>
      <c r="C838" s="10" t="s">
        <v>2218</v>
      </c>
      <c r="D838" s="10" t="s">
        <v>264</v>
      </c>
      <c r="E838" s="10" t="s">
        <v>962</v>
      </c>
      <c r="F838" s="9">
        <v>44454</v>
      </c>
      <c r="G838" s="7">
        <v>336875</v>
      </c>
      <c r="H838" s="7" t="str">
        <f>VLOOKUP(D838,VINCOMHCM!$C$1:$C$94,1,0)</f>
        <v>0005605</v>
      </c>
      <c r="I838" s="7" t="e">
        <f>VLOOKUP(D838,VINCOMHANOI!$C$3:$C$348,1,0)</f>
        <v>#N/A</v>
      </c>
      <c r="J838" s="7" t="e">
        <f>VLOOKUP(D838,VINCOMKHAC!$D$2:$D$439,1,0)</f>
        <v>#N/A</v>
      </c>
      <c r="K838" s="7"/>
      <c r="L838" s="7">
        <v>0</v>
      </c>
      <c r="M838" s="7">
        <f t="shared" si="14"/>
        <v>336875</v>
      </c>
      <c r="N838" s="7">
        <v>336875</v>
      </c>
    </row>
    <row r="839" spans="2:14" outlineLevel="1" x14ac:dyDescent="0.25">
      <c r="B839" s="9">
        <v>44394</v>
      </c>
      <c r="C839" s="10" t="s">
        <v>1754</v>
      </c>
      <c r="D839" s="10" t="s">
        <v>1727</v>
      </c>
      <c r="E839" s="10" t="s">
        <v>552</v>
      </c>
      <c r="F839" s="9">
        <v>44454</v>
      </c>
      <c r="G839" s="7">
        <v>336875</v>
      </c>
      <c r="H839" s="7" t="str">
        <f>VLOOKUP(D839,VINCOMHCM!$C$1:$C$94,1,0)</f>
        <v>0005606</v>
      </c>
      <c r="I839" s="7" t="e">
        <f>VLOOKUP(D839,VINCOMHANOI!$C$3:$C$348,1,0)</f>
        <v>#N/A</v>
      </c>
      <c r="J839" s="7" t="e">
        <f>VLOOKUP(D839,VINCOMKHAC!$D$2:$D$439,1,0)</f>
        <v>#N/A</v>
      </c>
      <c r="K839" s="7"/>
      <c r="L839" s="7">
        <v>0</v>
      </c>
      <c r="M839" s="7">
        <f t="shared" si="14"/>
        <v>336875</v>
      </c>
      <c r="N839" s="7">
        <v>336875</v>
      </c>
    </row>
    <row r="840" spans="2:14" outlineLevel="1" x14ac:dyDescent="0.25">
      <c r="B840" s="9">
        <v>44394</v>
      </c>
      <c r="C840" s="10" t="s">
        <v>1173</v>
      </c>
      <c r="D840" s="10" t="s">
        <v>1374</v>
      </c>
      <c r="E840" s="10" t="s">
        <v>1960</v>
      </c>
      <c r="F840" s="9">
        <v>44454</v>
      </c>
      <c r="G840" s="7">
        <v>336875</v>
      </c>
      <c r="H840" s="7" t="str">
        <f>VLOOKUP(D840,VINCOMHCM!$C$1:$C$94,1,0)</f>
        <v>0005607</v>
      </c>
      <c r="I840" s="7" t="e">
        <f>VLOOKUP(D840,VINCOMHANOI!$C$3:$C$348,1,0)</f>
        <v>#N/A</v>
      </c>
      <c r="J840" s="7" t="e">
        <f>VLOOKUP(D840,VINCOMKHAC!$D$2:$D$439,1,0)</f>
        <v>#N/A</v>
      </c>
      <c r="K840" s="7"/>
      <c r="L840" s="7">
        <v>0</v>
      </c>
      <c r="M840" s="7">
        <f t="shared" si="14"/>
        <v>336875</v>
      </c>
      <c r="N840" s="7">
        <v>336875</v>
      </c>
    </row>
    <row r="841" spans="2:14" outlineLevel="1" x14ac:dyDescent="0.25">
      <c r="B841" s="9">
        <v>44394</v>
      </c>
      <c r="C841" s="10" t="s">
        <v>747</v>
      </c>
      <c r="D841" s="10" t="s">
        <v>660</v>
      </c>
      <c r="E841" s="10" t="s">
        <v>1674</v>
      </c>
      <c r="F841" s="9">
        <v>44454</v>
      </c>
      <c r="G841" s="7">
        <v>3018618</v>
      </c>
      <c r="H841" s="7" t="str">
        <f>VLOOKUP(D841,VINCOMHCM!$C$1:$C$94,1,0)</f>
        <v>0005608</v>
      </c>
      <c r="I841" s="7" t="e">
        <f>VLOOKUP(D841,VINCOMHANOI!$C$3:$C$348,1,0)</f>
        <v>#N/A</v>
      </c>
      <c r="J841" s="7" t="e">
        <f>VLOOKUP(D841,VINCOMKHAC!$D$2:$D$439,1,0)</f>
        <v>#N/A</v>
      </c>
      <c r="K841" s="7"/>
      <c r="L841" s="7">
        <v>0</v>
      </c>
      <c r="M841" s="7">
        <f t="shared" si="14"/>
        <v>3018618</v>
      </c>
      <c r="N841" s="7">
        <v>3018618</v>
      </c>
    </row>
    <row r="842" spans="2:14" outlineLevel="1" x14ac:dyDescent="0.25">
      <c r="B842" s="9">
        <v>44394</v>
      </c>
      <c r="C842" s="10" t="s">
        <v>89</v>
      </c>
      <c r="D842" s="10" t="s">
        <v>738</v>
      </c>
      <c r="E842" s="10" t="s">
        <v>2044</v>
      </c>
      <c r="F842" s="9">
        <v>44454</v>
      </c>
      <c r="G842" s="7">
        <v>2704725</v>
      </c>
      <c r="H842" s="7" t="str">
        <f>VLOOKUP(D842,VINCOMHCM!$C$1:$C$94,1,0)</f>
        <v>0005609</v>
      </c>
      <c r="I842" s="7" t="e">
        <f>VLOOKUP(D842,VINCOMHANOI!$C$3:$C$348,1,0)</f>
        <v>#N/A</v>
      </c>
      <c r="J842" s="7" t="e">
        <f>VLOOKUP(D842,VINCOMKHAC!$D$2:$D$439,1,0)</f>
        <v>#N/A</v>
      </c>
      <c r="K842" s="7"/>
      <c r="L842" s="7">
        <v>0</v>
      </c>
      <c r="M842" s="7">
        <f t="shared" si="14"/>
        <v>2704725</v>
      </c>
      <c r="N842" s="7">
        <v>2704725</v>
      </c>
    </row>
    <row r="843" spans="2:14" outlineLevel="1" x14ac:dyDescent="0.25">
      <c r="B843" s="9">
        <v>44396</v>
      </c>
      <c r="C843" s="10" t="s">
        <v>1887</v>
      </c>
      <c r="D843" s="10" t="s">
        <v>1403</v>
      </c>
      <c r="E843" s="10" t="s">
        <v>620</v>
      </c>
      <c r="F843" s="9">
        <v>44456</v>
      </c>
      <c r="G843" s="7">
        <v>581774</v>
      </c>
      <c r="H843" s="7" t="str">
        <f>VLOOKUP(D843,VINCOMHCM!$C$1:$C$94,1,0)</f>
        <v>0005744</v>
      </c>
      <c r="I843" s="7" t="e">
        <f>VLOOKUP(D843,VINCOMHANOI!$C$3:$C$348,1,0)</f>
        <v>#N/A</v>
      </c>
      <c r="J843" s="7" t="e">
        <f>VLOOKUP(D843,VINCOMKHAC!$D$2:$D$439,1,0)</f>
        <v>#N/A</v>
      </c>
      <c r="K843" s="7"/>
      <c r="L843" s="7">
        <v>0</v>
      </c>
      <c r="M843" s="7">
        <f t="shared" si="14"/>
        <v>581774</v>
      </c>
      <c r="N843" s="7">
        <v>581774</v>
      </c>
    </row>
    <row r="844" spans="2:14" outlineLevel="1" x14ac:dyDescent="0.25">
      <c r="B844" s="9">
        <v>44396</v>
      </c>
      <c r="C844" s="10" t="s">
        <v>2570</v>
      </c>
      <c r="D844" s="10" t="s">
        <v>1056</v>
      </c>
      <c r="E844" s="10" t="s">
        <v>2096</v>
      </c>
      <c r="F844" s="9">
        <v>44456</v>
      </c>
      <c r="G844" s="7">
        <v>1529156</v>
      </c>
      <c r="H844" s="7" t="str">
        <f>VLOOKUP(D844,VINCOMHCM!$C$1:$C$94,1,0)</f>
        <v>0005745</v>
      </c>
      <c r="I844" s="7" t="e">
        <f>VLOOKUP(D844,VINCOMHANOI!$C$3:$C$348,1,0)</f>
        <v>#N/A</v>
      </c>
      <c r="J844" s="7" t="e">
        <f>VLOOKUP(D844,VINCOMKHAC!$D$2:$D$439,1,0)</f>
        <v>#N/A</v>
      </c>
      <c r="K844" s="7"/>
      <c r="L844" s="7">
        <v>0</v>
      </c>
      <c r="M844" s="7">
        <f t="shared" si="14"/>
        <v>1529156</v>
      </c>
      <c r="N844" s="7">
        <v>1529156</v>
      </c>
    </row>
    <row r="845" spans="2:14" outlineLevel="1" x14ac:dyDescent="0.25">
      <c r="B845" s="9">
        <v>44396</v>
      </c>
      <c r="C845" s="10" t="s">
        <v>1725</v>
      </c>
      <c r="D845" s="10" t="s">
        <v>472</v>
      </c>
      <c r="E845" s="10" t="s">
        <v>145</v>
      </c>
      <c r="F845" s="9">
        <v>44456</v>
      </c>
      <c r="G845" s="7">
        <v>2161210</v>
      </c>
      <c r="H845" s="7" t="str">
        <f>VLOOKUP(D845,VINCOMHCM!$C$1:$C$94,1,0)</f>
        <v>0005746</v>
      </c>
      <c r="I845" s="7" t="e">
        <f>VLOOKUP(D845,VINCOMHANOI!$C$3:$C$348,1,0)</f>
        <v>#N/A</v>
      </c>
      <c r="J845" s="7" t="e">
        <f>VLOOKUP(D845,VINCOMKHAC!$D$2:$D$439,1,0)</f>
        <v>#N/A</v>
      </c>
      <c r="K845" s="7"/>
      <c r="L845" s="7">
        <v>0</v>
      </c>
      <c r="M845" s="7">
        <f t="shared" si="14"/>
        <v>2161210</v>
      </c>
      <c r="N845" s="7">
        <v>2161210</v>
      </c>
    </row>
    <row r="846" spans="2:14" outlineLevel="1" x14ac:dyDescent="0.25">
      <c r="B846" s="9">
        <v>44398</v>
      </c>
      <c r="C846" s="10" t="s">
        <v>86</v>
      </c>
      <c r="D846" s="10" t="s">
        <v>1981</v>
      </c>
      <c r="E846" s="10" t="s">
        <v>1305</v>
      </c>
      <c r="F846" s="9">
        <v>44458</v>
      </c>
      <c r="G846" s="7">
        <v>1365987</v>
      </c>
      <c r="H846" s="7" t="str">
        <f>VLOOKUP(D846,VINCOMHCM!$C$1:$C$94,1,0)</f>
        <v>0005791</v>
      </c>
      <c r="I846" s="7" t="e">
        <f>VLOOKUP(D846,VINCOMHANOI!$C$3:$C$348,1,0)</f>
        <v>#N/A</v>
      </c>
      <c r="J846" s="7" t="e">
        <f>VLOOKUP(D846,VINCOMKHAC!$D$2:$D$439,1,0)</f>
        <v>#N/A</v>
      </c>
      <c r="K846" s="7"/>
      <c r="L846" s="7">
        <v>0</v>
      </c>
      <c r="M846" s="7">
        <f t="shared" si="14"/>
        <v>1365987</v>
      </c>
      <c r="N846" s="7">
        <v>1365987</v>
      </c>
    </row>
    <row r="847" spans="2:14" outlineLevel="1" x14ac:dyDescent="0.25">
      <c r="B847" s="9">
        <v>44405</v>
      </c>
      <c r="C847" s="10" t="s">
        <v>1756</v>
      </c>
      <c r="D847" s="10" t="s">
        <v>2069</v>
      </c>
      <c r="E847" s="10" t="s">
        <v>1459</v>
      </c>
      <c r="F847" s="9">
        <v>44465</v>
      </c>
      <c r="G847" s="7">
        <v>3476143</v>
      </c>
      <c r="H847" s="7" t="str">
        <f>VLOOKUP(D847,VINCOMHCM!$C$1:$C$94,1,0)</f>
        <v>0006119</v>
      </c>
      <c r="I847" s="7" t="e">
        <f>VLOOKUP(D847,VINCOMHANOI!$C$3:$C$348,1,0)</f>
        <v>#N/A</v>
      </c>
      <c r="J847" s="7" t="e">
        <f>VLOOKUP(D847,VINCOMKHAC!$D$2:$D$439,1,0)</f>
        <v>#N/A</v>
      </c>
      <c r="K847" s="7"/>
      <c r="L847" s="7">
        <v>0</v>
      </c>
      <c r="M847" s="7">
        <f t="shared" si="14"/>
        <v>3476143</v>
      </c>
      <c r="N847" s="7">
        <v>3476143</v>
      </c>
    </row>
    <row r="848" spans="2:14" outlineLevel="1" x14ac:dyDescent="0.25">
      <c r="B848" s="9">
        <v>44405</v>
      </c>
      <c r="C848" s="10" t="s">
        <v>2256</v>
      </c>
      <c r="D848" s="10" t="s">
        <v>1772</v>
      </c>
      <c r="E848" s="10" t="s">
        <v>1710</v>
      </c>
      <c r="F848" s="9">
        <v>44465</v>
      </c>
      <c r="G848" s="7">
        <v>1058002</v>
      </c>
      <c r="H848" s="7" t="str">
        <f>VLOOKUP(D848,VINCOMHCM!$C$1:$C$94,1,0)</f>
        <v>0006120</v>
      </c>
      <c r="I848" s="7" t="e">
        <f>VLOOKUP(D848,VINCOMHANOI!$C$3:$C$348,1,0)</f>
        <v>#N/A</v>
      </c>
      <c r="J848" s="7" t="e">
        <f>VLOOKUP(D848,VINCOMKHAC!$D$2:$D$439,1,0)</f>
        <v>#N/A</v>
      </c>
      <c r="K848" s="7"/>
      <c r="L848" s="7">
        <v>0</v>
      </c>
      <c r="M848" s="7">
        <f t="shared" si="14"/>
        <v>1058002</v>
      </c>
      <c r="N848" s="7">
        <v>1058002</v>
      </c>
    </row>
    <row r="849" spans="2:14" outlineLevel="1" x14ac:dyDescent="0.25">
      <c r="B849" s="9">
        <v>44405</v>
      </c>
      <c r="C849" s="10" t="s">
        <v>2464</v>
      </c>
      <c r="D849" s="10" t="s">
        <v>1529</v>
      </c>
      <c r="E849" s="10" t="s">
        <v>1765</v>
      </c>
      <c r="F849" s="9">
        <v>44465</v>
      </c>
      <c r="G849" s="7">
        <v>6732418</v>
      </c>
      <c r="H849" s="7" t="str">
        <f>VLOOKUP(D849,VINCOMHCM!$C$1:$C$94,1,0)</f>
        <v>0006121</v>
      </c>
      <c r="I849" s="7" t="e">
        <f>VLOOKUP(D849,VINCOMHANOI!$C$3:$C$348,1,0)</f>
        <v>#N/A</v>
      </c>
      <c r="J849" s="7" t="e">
        <f>VLOOKUP(D849,VINCOMKHAC!$D$2:$D$439,1,0)</f>
        <v>#N/A</v>
      </c>
      <c r="K849" s="7"/>
      <c r="L849" s="7">
        <v>0</v>
      </c>
      <c r="M849" s="7">
        <f t="shared" si="14"/>
        <v>6732418</v>
      </c>
      <c r="N849" s="7">
        <v>6732418</v>
      </c>
    </row>
    <row r="850" spans="2:14" outlineLevel="1" x14ac:dyDescent="0.25">
      <c r="B850" s="9">
        <v>44405</v>
      </c>
      <c r="C850" s="10" t="s">
        <v>1994</v>
      </c>
      <c r="D850" s="10" t="s">
        <v>2556</v>
      </c>
      <c r="E850" s="10" t="s">
        <v>1116</v>
      </c>
      <c r="F850" s="9">
        <v>44465</v>
      </c>
      <c r="G850" s="7">
        <v>3029692</v>
      </c>
      <c r="H850" s="7" t="str">
        <f>VLOOKUP(D850,VINCOMHCM!$C$1:$C$94,1,0)</f>
        <v>0006122</v>
      </c>
      <c r="I850" s="7" t="e">
        <f>VLOOKUP(D850,VINCOMHANOI!$C$3:$C$348,1,0)</f>
        <v>#N/A</v>
      </c>
      <c r="J850" s="7" t="e">
        <f>VLOOKUP(D850,VINCOMKHAC!$D$2:$D$439,1,0)</f>
        <v>#N/A</v>
      </c>
      <c r="K850" s="7"/>
      <c r="L850" s="7">
        <v>0</v>
      </c>
      <c r="M850" s="7">
        <f t="shared" ref="M850:M881" si="15">IF(H850&lt;&gt;0,N850,0)</f>
        <v>3029692</v>
      </c>
      <c r="N850" s="7">
        <v>3029692</v>
      </c>
    </row>
    <row r="851" spans="2:14" outlineLevel="1" x14ac:dyDescent="0.25">
      <c r="B851" s="9">
        <v>44405</v>
      </c>
      <c r="C851" s="10" t="s">
        <v>1882</v>
      </c>
      <c r="D851" s="10" t="s">
        <v>1562</v>
      </c>
      <c r="E851" s="10" t="s">
        <v>1755</v>
      </c>
      <c r="F851" s="9">
        <v>44465</v>
      </c>
      <c r="G851" s="7">
        <v>14767313</v>
      </c>
      <c r="H851" s="7" t="str">
        <f>VLOOKUP(D851,VINCOMHCM!$C$1:$C$94,1,0)</f>
        <v>0006123</v>
      </c>
      <c r="I851" s="7" t="e">
        <f>VLOOKUP(D851,VINCOMHANOI!$C$3:$C$348,1,0)</f>
        <v>#N/A</v>
      </c>
      <c r="J851" s="7" t="e">
        <f>VLOOKUP(D851,VINCOMKHAC!$D$2:$D$439,1,0)</f>
        <v>#N/A</v>
      </c>
      <c r="K851" s="7"/>
      <c r="L851" s="7">
        <v>0</v>
      </c>
      <c r="M851" s="7">
        <f t="shared" si="15"/>
        <v>14767313</v>
      </c>
      <c r="N851" s="7">
        <v>14767313</v>
      </c>
    </row>
    <row r="852" spans="2:14" outlineLevel="1" x14ac:dyDescent="0.25">
      <c r="B852" s="9">
        <v>44405</v>
      </c>
      <c r="C852" s="10" t="s">
        <v>1771</v>
      </c>
      <c r="D852" s="10" t="s">
        <v>617</v>
      </c>
      <c r="E852" s="10" t="s">
        <v>1857</v>
      </c>
      <c r="F852" s="9">
        <v>44465</v>
      </c>
      <c r="G852" s="7">
        <v>9958762</v>
      </c>
      <c r="H852" s="7" t="str">
        <f>VLOOKUP(D852,VINCOMHCM!$C$1:$C$94,1,0)</f>
        <v>0006124</v>
      </c>
      <c r="I852" s="7" t="e">
        <f>VLOOKUP(D852,VINCOMHANOI!$C$3:$C$348,1,0)</f>
        <v>#N/A</v>
      </c>
      <c r="J852" s="7" t="e">
        <f>VLOOKUP(D852,VINCOMKHAC!$D$2:$D$439,1,0)</f>
        <v>#N/A</v>
      </c>
      <c r="K852" s="7"/>
      <c r="L852" s="7">
        <v>0</v>
      </c>
      <c r="M852" s="7">
        <f t="shared" si="15"/>
        <v>9958762</v>
      </c>
      <c r="N852" s="7">
        <v>9958762</v>
      </c>
    </row>
    <row r="853" spans="2:14" outlineLevel="1" x14ac:dyDescent="0.25">
      <c r="B853" s="9">
        <v>44405</v>
      </c>
      <c r="C853" s="10" t="s">
        <v>2325</v>
      </c>
      <c r="D853" s="10" t="s">
        <v>2347</v>
      </c>
      <c r="E853" s="10" t="s">
        <v>2184</v>
      </c>
      <c r="F853" s="9">
        <v>44465</v>
      </c>
      <c r="G853" s="7">
        <v>1915362</v>
      </c>
      <c r="H853" s="7" t="str">
        <f>VLOOKUP(D853,VINCOMHCM!$C$1:$C$94,1,0)</f>
        <v>0006125</v>
      </c>
      <c r="I853" s="7" t="e">
        <f>VLOOKUP(D853,VINCOMHANOI!$C$3:$C$348,1,0)</f>
        <v>#N/A</v>
      </c>
      <c r="J853" s="7" t="e">
        <f>VLOOKUP(D853,VINCOMKHAC!$D$2:$D$439,1,0)</f>
        <v>#N/A</v>
      </c>
      <c r="K853" s="7"/>
      <c r="L853" s="7">
        <v>0</v>
      </c>
      <c r="M853" s="7">
        <f t="shared" si="15"/>
        <v>1915362</v>
      </c>
      <c r="N853" s="7">
        <v>1915362</v>
      </c>
    </row>
    <row r="854" spans="2:14" outlineLevel="1" x14ac:dyDescent="0.25">
      <c r="B854" s="9">
        <v>44405</v>
      </c>
      <c r="C854" s="10" t="s">
        <v>1267</v>
      </c>
      <c r="D854" s="10" t="s">
        <v>1599</v>
      </c>
      <c r="E854" s="10" t="s">
        <v>288</v>
      </c>
      <c r="F854" s="9">
        <v>44465</v>
      </c>
      <c r="G854" s="7">
        <v>3422541</v>
      </c>
      <c r="H854" s="7" t="str">
        <f>VLOOKUP(D854,VINCOMHCM!$C$1:$C$94,1,0)</f>
        <v>0006126</v>
      </c>
      <c r="I854" s="7" t="e">
        <f>VLOOKUP(D854,VINCOMHANOI!$C$3:$C$348,1,0)</f>
        <v>#N/A</v>
      </c>
      <c r="J854" s="7" t="e">
        <f>VLOOKUP(D854,VINCOMKHAC!$D$2:$D$439,1,0)</f>
        <v>#N/A</v>
      </c>
      <c r="K854" s="7"/>
      <c r="L854" s="7">
        <v>0</v>
      </c>
      <c r="M854" s="7">
        <f t="shared" si="15"/>
        <v>3422541</v>
      </c>
      <c r="N854" s="7">
        <v>3422541</v>
      </c>
    </row>
    <row r="855" spans="2:14" outlineLevel="1" x14ac:dyDescent="0.25">
      <c r="B855" s="9">
        <v>44405</v>
      </c>
      <c r="C855" s="10" t="s">
        <v>385</v>
      </c>
      <c r="D855" s="10" t="s">
        <v>1624</v>
      </c>
      <c r="E855" s="10" t="s">
        <v>2439</v>
      </c>
      <c r="F855" s="9">
        <v>44465</v>
      </c>
      <c r="G855" s="7">
        <v>3432275</v>
      </c>
      <c r="H855" s="7" t="str">
        <f>VLOOKUP(D855,VINCOMHCM!$C$1:$C$94,1,0)</f>
        <v>0006127</v>
      </c>
      <c r="I855" s="7" t="e">
        <f>VLOOKUP(D855,VINCOMHANOI!$C$3:$C$348,1,0)</f>
        <v>#N/A</v>
      </c>
      <c r="J855" s="7" t="e">
        <f>VLOOKUP(D855,VINCOMKHAC!$D$2:$D$439,1,0)</f>
        <v>#N/A</v>
      </c>
      <c r="K855" s="7"/>
      <c r="L855" s="7">
        <v>0</v>
      </c>
      <c r="M855" s="7">
        <f t="shared" si="15"/>
        <v>3432275</v>
      </c>
      <c r="N855" s="7">
        <v>3432275</v>
      </c>
    </row>
    <row r="856" spans="2:14" outlineLevel="1" x14ac:dyDescent="0.25">
      <c r="B856" s="9">
        <v>44405</v>
      </c>
      <c r="C856" s="10" t="s">
        <v>2278</v>
      </c>
      <c r="D856" s="10" t="s">
        <v>289</v>
      </c>
      <c r="E856" s="10" t="s">
        <v>1016</v>
      </c>
      <c r="F856" s="9">
        <v>44465</v>
      </c>
      <c r="G856" s="7">
        <v>2510090</v>
      </c>
      <c r="H856" s="7" t="str">
        <f>VLOOKUP(D856,VINCOMHCM!$C$1:$C$94,1,0)</f>
        <v>0006128</v>
      </c>
      <c r="I856" s="7" t="e">
        <f>VLOOKUP(D856,VINCOMHANOI!$C$3:$C$348,1,0)</f>
        <v>#N/A</v>
      </c>
      <c r="J856" s="7" t="e">
        <f>VLOOKUP(D856,VINCOMKHAC!$D$2:$D$439,1,0)</f>
        <v>#N/A</v>
      </c>
      <c r="K856" s="7"/>
      <c r="L856" s="7">
        <v>0</v>
      </c>
      <c r="M856" s="7">
        <f t="shared" si="15"/>
        <v>2510090</v>
      </c>
      <c r="N856" s="7">
        <v>2510090</v>
      </c>
    </row>
    <row r="857" spans="2:14" outlineLevel="1" x14ac:dyDescent="0.25">
      <c r="B857" s="9">
        <v>44405</v>
      </c>
      <c r="C857" s="10" t="s">
        <v>1496</v>
      </c>
      <c r="D857" s="10" t="s">
        <v>1289</v>
      </c>
      <c r="E857" s="10" t="s">
        <v>1991</v>
      </c>
      <c r="F857" s="9">
        <v>44465</v>
      </c>
      <c r="G857" s="7">
        <v>6633044</v>
      </c>
      <c r="H857" s="7" t="str">
        <f>VLOOKUP(D857,VINCOMHCM!$C$1:$C$94,1,0)</f>
        <v>0006129</v>
      </c>
      <c r="I857" s="7" t="e">
        <f>VLOOKUP(D857,VINCOMHANOI!$C$3:$C$348,1,0)</f>
        <v>#N/A</v>
      </c>
      <c r="J857" s="7" t="e">
        <f>VLOOKUP(D857,VINCOMKHAC!$D$2:$D$439,1,0)</f>
        <v>#N/A</v>
      </c>
      <c r="K857" s="7"/>
      <c r="L857" s="7">
        <v>0</v>
      </c>
      <c r="M857" s="7">
        <f t="shared" si="15"/>
        <v>6633044</v>
      </c>
      <c r="N857" s="7">
        <v>6633044</v>
      </c>
    </row>
    <row r="858" spans="2:14" outlineLevel="1" x14ac:dyDescent="0.25">
      <c r="B858" s="9">
        <v>44405</v>
      </c>
      <c r="C858" s="10" t="s">
        <v>631</v>
      </c>
      <c r="D858" s="10" t="s">
        <v>2118</v>
      </c>
      <c r="E858" s="10" t="s">
        <v>2504</v>
      </c>
      <c r="F858" s="9">
        <v>44465</v>
      </c>
      <c r="G858" s="7">
        <v>4312044</v>
      </c>
      <c r="H858" s="7" t="str">
        <f>VLOOKUP(D858,VINCOMHCM!$C$1:$C$94,1,0)</f>
        <v>0006130</v>
      </c>
      <c r="I858" s="7" t="e">
        <f>VLOOKUP(D858,VINCOMHANOI!$C$3:$C$348,1,0)</f>
        <v>#N/A</v>
      </c>
      <c r="J858" s="7" t="e">
        <f>VLOOKUP(D858,VINCOMKHAC!$D$2:$D$439,1,0)</f>
        <v>#N/A</v>
      </c>
      <c r="K858" s="7"/>
      <c r="L858" s="7">
        <v>0</v>
      </c>
      <c r="M858" s="7">
        <f t="shared" si="15"/>
        <v>4312044</v>
      </c>
      <c r="N858" s="7">
        <v>4312044</v>
      </c>
    </row>
    <row r="859" spans="2:14" outlineLevel="1" x14ac:dyDescent="0.25">
      <c r="B859" s="9">
        <v>44405</v>
      </c>
      <c r="C859" s="10" t="s">
        <v>665</v>
      </c>
      <c r="D859" s="10" t="s">
        <v>2477</v>
      </c>
      <c r="E859" s="10" t="s">
        <v>872</v>
      </c>
      <c r="F859" s="9">
        <v>44465</v>
      </c>
      <c r="G859" s="7">
        <v>2764285</v>
      </c>
      <c r="H859" s="7" t="str">
        <f>VLOOKUP(D859,VINCOMHCM!$C$1:$C$94,1,0)</f>
        <v>0006131</v>
      </c>
      <c r="I859" s="7" t="e">
        <f>VLOOKUP(D859,VINCOMHANOI!$C$3:$C$348,1,0)</f>
        <v>#N/A</v>
      </c>
      <c r="J859" s="7" t="e">
        <f>VLOOKUP(D859,VINCOMKHAC!$D$2:$D$439,1,0)</f>
        <v>#N/A</v>
      </c>
      <c r="K859" s="7"/>
      <c r="L859" s="7">
        <v>0</v>
      </c>
      <c r="M859" s="7">
        <f t="shared" si="15"/>
        <v>2764285</v>
      </c>
      <c r="N859" s="7">
        <v>2764285</v>
      </c>
    </row>
    <row r="860" spans="2:14" outlineLevel="1" x14ac:dyDescent="0.25">
      <c r="B860" s="9">
        <v>44405</v>
      </c>
      <c r="C860" s="10" t="s">
        <v>2083</v>
      </c>
      <c r="D860" s="10" t="s">
        <v>1777</v>
      </c>
      <c r="E860" s="10" t="s">
        <v>993</v>
      </c>
      <c r="F860" s="9">
        <v>44465</v>
      </c>
      <c r="G860" s="7">
        <v>8848147</v>
      </c>
      <c r="H860" s="7" t="str">
        <f>VLOOKUP(D860,VINCOMHCM!$C$1:$C$94,1,0)</f>
        <v>0006132</v>
      </c>
      <c r="I860" s="7" t="e">
        <f>VLOOKUP(D860,VINCOMHANOI!$C$3:$C$348,1,0)</f>
        <v>#N/A</v>
      </c>
      <c r="J860" s="7" t="e">
        <f>VLOOKUP(D860,VINCOMKHAC!$D$2:$D$439,1,0)</f>
        <v>#N/A</v>
      </c>
      <c r="K860" s="7"/>
      <c r="L860" s="7">
        <v>0</v>
      </c>
      <c r="M860" s="7">
        <f t="shared" si="15"/>
        <v>8848147</v>
      </c>
      <c r="N860" s="7">
        <v>8848147</v>
      </c>
    </row>
    <row r="861" spans="2:14" outlineLevel="1" x14ac:dyDescent="0.25">
      <c r="B861" s="9">
        <v>44405</v>
      </c>
      <c r="C861" s="10" t="s">
        <v>2565</v>
      </c>
      <c r="D861" s="10" t="s">
        <v>259</v>
      </c>
      <c r="E861" s="10" t="s">
        <v>1558</v>
      </c>
      <c r="F861" s="9">
        <v>44465</v>
      </c>
      <c r="G861" s="7">
        <v>6009410</v>
      </c>
      <c r="H861" s="7" t="str">
        <f>VLOOKUP(D861,VINCOMHCM!$C$1:$C$94,1,0)</f>
        <v>0006133</v>
      </c>
      <c r="I861" s="7" t="e">
        <f>VLOOKUP(D861,VINCOMHANOI!$C$3:$C$348,1,0)</f>
        <v>#N/A</v>
      </c>
      <c r="J861" s="7" t="e">
        <f>VLOOKUP(D861,VINCOMKHAC!$D$2:$D$439,1,0)</f>
        <v>#N/A</v>
      </c>
      <c r="K861" s="7"/>
      <c r="L861" s="7">
        <v>0</v>
      </c>
      <c r="M861" s="7">
        <f t="shared" si="15"/>
        <v>6009410</v>
      </c>
      <c r="N861" s="7">
        <v>6009410</v>
      </c>
    </row>
    <row r="862" spans="2:14" outlineLevel="1" x14ac:dyDescent="0.25">
      <c r="B862" s="9">
        <v>44405</v>
      </c>
      <c r="C862" s="10" t="s">
        <v>1052</v>
      </c>
      <c r="D862" s="10" t="s">
        <v>2543</v>
      </c>
      <c r="E862" s="10" t="s">
        <v>1312</v>
      </c>
      <c r="F862" s="9">
        <v>44465</v>
      </c>
      <c r="G862" s="7">
        <v>2544146</v>
      </c>
      <c r="H862" s="7" t="str">
        <f>VLOOKUP(D862,VINCOMHCM!$C$1:$C$94,1,0)</f>
        <v>0006134</v>
      </c>
      <c r="I862" s="7" t="e">
        <f>VLOOKUP(D862,VINCOMHANOI!$C$3:$C$348,1,0)</f>
        <v>#N/A</v>
      </c>
      <c r="J862" s="7" t="e">
        <f>VLOOKUP(D862,VINCOMKHAC!$D$2:$D$439,1,0)</f>
        <v>#N/A</v>
      </c>
      <c r="K862" s="7"/>
      <c r="L862" s="7">
        <v>0</v>
      </c>
      <c r="M862" s="7">
        <f t="shared" si="15"/>
        <v>2544146</v>
      </c>
      <c r="N862" s="7">
        <v>2544146</v>
      </c>
    </row>
    <row r="863" spans="2:14" outlineLevel="1" x14ac:dyDescent="0.25">
      <c r="B863" s="9">
        <v>44405</v>
      </c>
      <c r="C863" s="10" t="s">
        <v>433</v>
      </c>
      <c r="D863" s="10" t="s">
        <v>2046</v>
      </c>
      <c r="E863" s="10" t="s">
        <v>1347</v>
      </c>
      <c r="F863" s="9">
        <v>44465</v>
      </c>
      <c r="G863" s="7">
        <v>4416016</v>
      </c>
      <c r="H863" s="7" t="str">
        <f>VLOOKUP(D863,VINCOMHCM!$C$1:$C$94,1,0)</f>
        <v>0006135</v>
      </c>
      <c r="I863" s="7" t="e">
        <f>VLOOKUP(D863,VINCOMHANOI!$C$3:$C$348,1,0)</f>
        <v>#N/A</v>
      </c>
      <c r="J863" s="7" t="e">
        <f>VLOOKUP(D863,VINCOMKHAC!$D$2:$D$439,1,0)</f>
        <v>#N/A</v>
      </c>
      <c r="K863" s="7"/>
      <c r="L863" s="7">
        <v>0</v>
      </c>
      <c r="M863" s="7">
        <f t="shared" si="15"/>
        <v>4416016</v>
      </c>
      <c r="N863" s="7">
        <v>4416016</v>
      </c>
    </row>
    <row r="864" spans="2:14" outlineLevel="1" x14ac:dyDescent="0.25">
      <c r="B864" s="9">
        <v>44405</v>
      </c>
      <c r="C864" s="10" t="s">
        <v>2258</v>
      </c>
      <c r="D864" s="10" t="s">
        <v>2398</v>
      </c>
      <c r="E864" s="10" t="s">
        <v>241</v>
      </c>
      <c r="F864" s="9">
        <v>44465</v>
      </c>
      <c r="G864" s="7">
        <v>7177390</v>
      </c>
      <c r="H864" s="7" t="str">
        <f>VLOOKUP(D864,VINCOMHCM!$C$1:$C$94,1,0)</f>
        <v>0006136</v>
      </c>
      <c r="I864" s="7" t="e">
        <f>VLOOKUP(D864,VINCOMHANOI!$C$3:$C$348,1,0)</f>
        <v>#N/A</v>
      </c>
      <c r="J864" s="7" t="e">
        <f>VLOOKUP(D864,VINCOMKHAC!$D$2:$D$439,1,0)</f>
        <v>#N/A</v>
      </c>
      <c r="K864" s="7"/>
      <c r="L864" s="7">
        <v>0</v>
      </c>
      <c r="M864" s="7">
        <f t="shared" si="15"/>
        <v>7177390</v>
      </c>
      <c r="N864" s="7">
        <v>7177390</v>
      </c>
    </row>
    <row r="865" spans="2:14" outlineLevel="1" x14ac:dyDescent="0.25">
      <c r="B865" s="9">
        <v>44405</v>
      </c>
      <c r="C865" s="10" t="s">
        <v>2709</v>
      </c>
      <c r="D865" s="10" t="s">
        <v>750</v>
      </c>
      <c r="E865" s="10" t="s">
        <v>2036</v>
      </c>
      <c r="F865" s="9">
        <v>44465</v>
      </c>
      <c r="G865" s="7">
        <v>7195428</v>
      </c>
      <c r="H865" s="7" t="str">
        <f>VLOOKUP(D865,VINCOMHCM!$C$1:$C$94,1,0)</f>
        <v>0006137</v>
      </c>
      <c r="I865" s="7" t="e">
        <f>VLOOKUP(D865,VINCOMHANOI!$C$3:$C$348,1,0)</f>
        <v>#N/A</v>
      </c>
      <c r="J865" s="7" t="e">
        <f>VLOOKUP(D865,VINCOMKHAC!$D$2:$D$439,1,0)</f>
        <v>#N/A</v>
      </c>
      <c r="K865" s="7"/>
      <c r="L865" s="7">
        <v>0</v>
      </c>
      <c r="M865" s="7">
        <f t="shared" si="15"/>
        <v>7195428</v>
      </c>
      <c r="N865" s="7">
        <v>7195428</v>
      </c>
    </row>
    <row r="866" spans="2:14" outlineLevel="1" x14ac:dyDescent="0.25">
      <c r="B866" s="9">
        <v>44405</v>
      </c>
      <c r="C866" s="10" t="s">
        <v>2088</v>
      </c>
      <c r="D866" s="10" t="s">
        <v>64</v>
      </c>
      <c r="E866" s="10" t="s">
        <v>438</v>
      </c>
      <c r="F866" s="9">
        <v>44465</v>
      </c>
      <c r="G866" s="7">
        <v>5295846</v>
      </c>
      <c r="H866" s="7" t="str">
        <f>VLOOKUP(D866,VINCOMHCM!$C$1:$C$94,1,0)</f>
        <v>0006138</v>
      </c>
      <c r="I866" s="7" t="e">
        <f>VLOOKUP(D866,VINCOMHANOI!$C$3:$C$348,1,0)</f>
        <v>#N/A</v>
      </c>
      <c r="J866" s="7" t="e">
        <f>VLOOKUP(D866,VINCOMKHAC!$D$2:$D$439,1,0)</f>
        <v>#N/A</v>
      </c>
      <c r="K866" s="7"/>
      <c r="L866" s="7">
        <v>0</v>
      </c>
      <c r="M866" s="7">
        <f t="shared" si="15"/>
        <v>5295846</v>
      </c>
      <c r="N866" s="7">
        <v>5295846</v>
      </c>
    </row>
    <row r="867" spans="2:14" outlineLevel="1" x14ac:dyDescent="0.25">
      <c r="B867" s="9">
        <v>44405</v>
      </c>
      <c r="C867" s="10" t="s">
        <v>1846</v>
      </c>
      <c r="D867" s="10" t="s">
        <v>726</v>
      </c>
      <c r="E867" s="10" t="s">
        <v>2483</v>
      </c>
      <c r="F867" s="9">
        <v>44465</v>
      </c>
      <c r="G867" s="7">
        <v>6475794</v>
      </c>
      <c r="H867" s="7" t="str">
        <f>VLOOKUP(D867,VINCOMHCM!$C$1:$C$94,1,0)</f>
        <v>0006139</v>
      </c>
      <c r="I867" s="7" t="e">
        <f>VLOOKUP(D867,VINCOMHANOI!$C$3:$C$348,1,0)</f>
        <v>#N/A</v>
      </c>
      <c r="J867" s="7" t="e">
        <f>VLOOKUP(D867,VINCOMKHAC!$D$2:$D$439,1,0)</f>
        <v>#N/A</v>
      </c>
      <c r="K867" s="7"/>
      <c r="L867" s="7">
        <v>0</v>
      </c>
      <c r="M867" s="7">
        <f t="shared" si="15"/>
        <v>6475794</v>
      </c>
      <c r="N867" s="7">
        <v>6475794</v>
      </c>
    </row>
    <row r="868" spans="2:14" outlineLevel="1" x14ac:dyDescent="0.25">
      <c r="B868" s="9">
        <v>44405</v>
      </c>
      <c r="C868" s="10" t="s">
        <v>891</v>
      </c>
      <c r="D868" s="10" t="s">
        <v>2167</v>
      </c>
      <c r="E868" s="10" t="s">
        <v>25</v>
      </c>
      <c r="F868" s="9">
        <v>44465</v>
      </c>
      <c r="G868" s="7">
        <v>4915350</v>
      </c>
      <c r="H868" s="7" t="str">
        <f>VLOOKUP(D868,VINCOMHCM!$C$1:$C$94,1,0)</f>
        <v>0006140</v>
      </c>
      <c r="I868" s="7" t="e">
        <f>VLOOKUP(D868,VINCOMHANOI!$C$3:$C$348,1,0)</f>
        <v>#N/A</v>
      </c>
      <c r="J868" s="7" t="e">
        <f>VLOOKUP(D868,VINCOMKHAC!$D$2:$D$439,1,0)</f>
        <v>#N/A</v>
      </c>
      <c r="K868" s="7"/>
      <c r="L868" s="7">
        <v>0</v>
      </c>
      <c r="M868" s="7">
        <f t="shared" si="15"/>
        <v>4915350</v>
      </c>
      <c r="N868" s="7">
        <v>4915350</v>
      </c>
    </row>
    <row r="869" spans="2:14" outlineLevel="1" x14ac:dyDescent="0.25">
      <c r="B869" s="9">
        <v>44405</v>
      </c>
      <c r="C869" s="10" t="s">
        <v>971</v>
      </c>
      <c r="D869" s="10" t="s">
        <v>2035</v>
      </c>
      <c r="E869" s="10" t="s">
        <v>2264</v>
      </c>
      <c r="F869" s="9">
        <v>44465</v>
      </c>
      <c r="G869" s="7">
        <v>6433009</v>
      </c>
      <c r="H869" s="7" t="str">
        <f>VLOOKUP(D869,VINCOMHCM!$C$1:$C$94,1,0)</f>
        <v>0006141</v>
      </c>
      <c r="I869" s="7" t="e">
        <f>VLOOKUP(D869,VINCOMHANOI!$C$3:$C$348,1,0)</f>
        <v>#N/A</v>
      </c>
      <c r="J869" s="7" t="e">
        <f>VLOOKUP(D869,VINCOMKHAC!$D$2:$D$439,1,0)</f>
        <v>#N/A</v>
      </c>
      <c r="K869" s="7"/>
      <c r="L869" s="7">
        <v>0</v>
      </c>
      <c r="M869" s="7">
        <f t="shared" si="15"/>
        <v>6433009</v>
      </c>
      <c r="N869" s="7">
        <v>6433009</v>
      </c>
    </row>
    <row r="870" spans="2:14" outlineLevel="1" x14ac:dyDescent="0.25">
      <c r="B870" s="9">
        <v>44405</v>
      </c>
      <c r="C870" s="10" t="s">
        <v>1475</v>
      </c>
      <c r="D870" s="10" t="s">
        <v>1941</v>
      </c>
      <c r="E870" s="10" t="s">
        <v>2702</v>
      </c>
      <c r="F870" s="9">
        <v>44465</v>
      </c>
      <c r="G870" s="7">
        <v>7098829</v>
      </c>
      <c r="H870" s="7" t="str">
        <f>VLOOKUP(D870,VINCOMHCM!$C$1:$C$94,1,0)</f>
        <v>0006142</v>
      </c>
      <c r="I870" s="7" t="e">
        <f>VLOOKUP(D870,VINCOMHANOI!$C$3:$C$348,1,0)</f>
        <v>#N/A</v>
      </c>
      <c r="J870" s="7" t="e">
        <f>VLOOKUP(D870,VINCOMKHAC!$D$2:$D$439,1,0)</f>
        <v>#N/A</v>
      </c>
      <c r="K870" s="7"/>
      <c r="L870" s="7">
        <v>0</v>
      </c>
      <c r="M870" s="7">
        <f t="shared" si="15"/>
        <v>7098829</v>
      </c>
      <c r="N870" s="7">
        <v>7098829</v>
      </c>
    </row>
    <row r="871" spans="2:14" outlineLevel="1" x14ac:dyDescent="0.25">
      <c r="B871" s="9">
        <v>44405</v>
      </c>
      <c r="C871" s="10" t="s">
        <v>851</v>
      </c>
      <c r="D871" s="10" t="s">
        <v>903</v>
      </c>
      <c r="E871" s="10" t="s">
        <v>615</v>
      </c>
      <c r="F871" s="9">
        <v>44465</v>
      </c>
      <c r="G871" s="7">
        <v>8450652</v>
      </c>
      <c r="H871" s="7" t="str">
        <f>VLOOKUP(D871,VINCOMHCM!$C$1:$C$94,1,0)</f>
        <v>0006143</v>
      </c>
      <c r="I871" s="7" t="e">
        <f>VLOOKUP(D871,VINCOMHANOI!$C$3:$C$348,1,0)</f>
        <v>#N/A</v>
      </c>
      <c r="J871" s="7" t="e">
        <f>VLOOKUP(D871,VINCOMKHAC!$D$2:$D$439,1,0)</f>
        <v>#N/A</v>
      </c>
      <c r="K871" s="7"/>
      <c r="L871" s="7">
        <v>0</v>
      </c>
      <c r="M871" s="7">
        <f t="shared" si="15"/>
        <v>8450652</v>
      </c>
      <c r="N871" s="7">
        <v>8450652</v>
      </c>
    </row>
    <row r="872" spans="2:14" outlineLevel="1" x14ac:dyDescent="0.25">
      <c r="B872" s="9">
        <v>44405</v>
      </c>
      <c r="C872" s="10" t="s">
        <v>1540</v>
      </c>
      <c r="D872" s="10" t="s">
        <v>526</v>
      </c>
      <c r="E872" s="10" t="s">
        <v>1354</v>
      </c>
      <c r="F872" s="9">
        <v>44465</v>
      </c>
      <c r="G872" s="7">
        <v>10198265</v>
      </c>
      <c r="H872" s="7" t="str">
        <f>VLOOKUP(D872,VINCOMHCM!$C$1:$C$94,1,0)</f>
        <v>0006144</v>
      </c>
      <c r="I872" s="7" t="e">
        <f>VLOOKUP(D872,VINCOMHANOI!$C$3:$C$348,1,0)</f>
        <v>#N/A</v>
      </c>
      <c r="J872" s="7" t="e">
        <f>VLOOKUP(D872,VINCOMKHAC!$D$2:$D$439,1,0)</f>
        <v>#N/A</v>
      </c>
      <c r="K872" s="7"/>
      <c r="L872" s="7">
        <v>0</v>
      </c>
      <c r="M872" s="7">
        <f t="shared" si="15"/>
        <v>10198265</v>
      </c>
      <c r="N872" s="7">
        <v>10198265</v>
      </c>
    </row>
    <row r="873" spans="2:14" outlineLevel="1" x14ac:dyDescent="0.25">
      <c r="B873" s="9">
        <v>44405</v>
      </c>
      <c r="C873" s="10" t="s">
        <v>2050</v>
      </c>
      <c r="D873" s="10" t="s">
        <v>1131</v>
      </c>
      <c r="E873" s="10" t="s">
        <v>177</v>
      </c>
      <c r="F873" s="9">
        <v>44465</v>
      </c>
      <c r="G873" s="7">
        <v>6027677</v>
      </c>
      <c r="H873" s="7" t="str">
        <f>VLOOKUP(D873,VINCOMHCM!$C$1:$C$94,1,0)</f>
        <v>0006145</v>
      </c>
      <c r="I873" s="7" t="e">
        <f>VLOOKUP(D873,VINCOMHANOI!$C$3:$C$348,1,0)</f>
        <v>#N/A</v>
      </c>
      <c r="J873" s="7" t="e">
        <f>VLOOKUP(D873,VINCOMKHAC!$D$2:$D$439,1,0)</f>
        <v>#N/A</v>
      </c>
      <c r="K873" s="7"/>
      <c r="L873" s="7">
        <v>0</v>
      </c>
      <c r="M873" s="7">
        <f t="shared" si="15"/>
        <v>6027677</v>
      </c>
      <c r="N873" s="7">
        <v>6027677</v>
      </c>
    </row>
    <row r="874" spans="2:14" outlineLevel="1" x14ac:dyDescent="0.25">
      <c r="B874" s="9">
        <v>44405</v>
      </c>
      <c r="C874" s="10" t="s">
        <v>808</v>
      </c>
      <c r="D874" s="10" t="s">
        <v>1706</v>
      </c>
      <c r="E874" s="10" t="s">
        <v>1136</v>
      </c>
      <c r="F874" s="9">
        <v>44465</v>
      </c>
      <c r="G874" s="7">
        <v>10568487</v>
      </c>
      <c r="H874" s="7" t="str">
        <f>VLOOKUP(D874,VINCOMHCM!$C$1:$C$94,1,0)</f>
        <v>0006146</v>
      </c>
      <c r="I874" s="7" t="e">
        <f>VLOOKUP(D874,VINCOMHANOI!$C$3:$C$348,1,0)</f>
        <v>#N/A</v>
      </c>
      <c r="J874" s="7" t="e">
        <f>VLOOKUP(D874,VINCOMKHAC!$D$2:$D$439,1,0)</f>
        <v>#N/A</v>
      </c>
      <c r="K874" s="7"/>
      <c r="L874" s="7">
        <v>0</v>
      </c>
      <c r="M874" s="7">
        <f t="shared" si="15"/>
        <v>10568487</v>
      </c>
      <c r="N874" s="7">
        <v>10568487</v>
      </c>
    </row>
    <row r="875" spans="2:14" outlineLevel="1" x14ac:dyDescent="0.25">
      <c r="B875" s="9">
        <v>44405</v>
      </c>
      <c r="C875" s="10" t="s">
        <v>1390</v>
      </c>
      <c r="D875" s="10" t="s">
        <v>2293</v>
      </c>
      <c r="E875" s="10" t="s">
        <v>871</v>
      </c>
      <c r="F875" s="9">
        <v>44465</v>
      </c>
      <c r="G875" s="7">
        <v>11318552</v>
      </c>
      <c r="H875" s="7" t="str">
        <f>VLOOKUP(D875,VINCOMHCM!$C$1:$C$94,1,0)</f>
        <v>0006147</v>
      </c>
      <c r="I875" s="7" t="e">
        <f>VLOOKUP(D875,VINCOMHANOI!$C$3:$C$348,1,0)</f>
        <v>#N/A</v>
      </c>
      <c r="J875" s="7" t="e">
        <f>VLOOKUP(D875,VINCOMKHAC!$D$2:$D$439,1,0)</f>
        <v>#N/A</v>
      </c>
      <c r="K875" s="7"/>
      <c r="L875" s="7">
        <v>0</v>
      </c>
      <c r="M875" s="7">
        <f t="shared" si="15"/>
        <v>11318552</v>
      </c>
      <c r="N875" s="7">
        <v>11318552</v>
      </c>
    </row>
    <row r="876" spans="2:14" outlineLevel="1" x14ac:dyDescent="0.25">
      <c r="B876" s="9">
        <v>44405</v>
      </c>
      <c r="C876" s="10" t="s">
        <v>2211</v>
      </c>
      <c r="D876" s="10" t="s">
        <v>78</v>
      </c>
      <c r="E876" s="10" t="s">
        <v>1288</v>
      </c>
      <c r="F876" s="9">
        <v>44465</v>
      </c>
      <c r="G876" s="7">
        <v>7684337</v>
      </c>
      <c r="H876" s="7" t="str">
        <f>VLOOKUP(D876,VINCOMHCM!$C$1:$C$94,1,0)</f>
        <v>0006148</v>
      </c>
      <c r="I876" s="7" t="e">
        <f>VLOOKUP(D876,VINCOMHANOI!$C$3:$C$348,1,0)</f>
        <v>#N/A</v>
      </c>
      <c r="J876" s="7" t="e">
        <f>VLOOKUP(D876,VINCOMKHAC!$D$2:$D$439,1,0)</f>
        <v>#N/A</v>
      </c>
      <c r="K876" s="7"/>
      <c r="L876" s="7">
        <v>0</v>
      </c>
      <c r="M876" s="7">
        <f t="shared" si="15"/>
        <v>7684337</v>
      </c>
      <c r="N876" s="7">
        <v>7684337</v>
      </c>
    </row>
    <row r="877" spans="2:14" outlineLevel="1" x14ac:dyDescent="0.25">
      <c r="B877" s="9">
        <v>44405</v>
      </c>
      <c r="C877" s="10" t="s">
        <v>2578</v>
      </c>
      <c r="D877" s="10" t="s">
        <v>2630</v>
      </c>
      <c r="E877" s="10" t="s">
        <v>212</v>
      </c>
      <c r="F877" s="9">
        <v>44465</v>
      </c>
      <c r="G877" s="7">
        <v>10696333</v>
      </c>
      <c r="H877" s="7" t="str">
        <f>VLOOKUP(D877,VINCOMHCM!$C$1:$C$94,1,0)</f>
        <v>0006149</v>
      </c>
      <c r="I877" s="7" t="e">
        <f>VLOOKUP(D877,VINCOMHANOI!$C$3:$C$348,1,0)</f>
        <v>#N/A</v>
      </c>
      <c r="J877" s="7" t="e">
        <f>VLOOKUP(D877,VINCOMKHAC!$D$2:$D$439,1,0)</f>
        <v>#N/A</v>
      </c>
      <c r="K877" s="7"/>
      <c r="L877" s="7">
        <v>0</v>
      </c>
      <c r="M877" s="7">
        <f t="shared" si="15"/>
        <v>10696333</v>
      </c>
      <c r="N877" s="7">
        <v>10696333</v>
      </c>
    </row>
    <row r="878" spans="2:14" outlineLevel="1" x14ac:dyDescent="0.25">
      <c r="B878" s="9">
        <v>44405</v>
      </c>
      <c r="C878" s="10" t="s">
        <v>116</v>
      </c>
      <c r="D878" s="10" t="s">
        <v>2221</v>
      </c>
      <c r="E878" s="10" t="s">
        <v>939</v>
      </c>
      <c r="F878" s="9">
        <v>44465</v>
      </c>
      <c r="G878" s="7">
        <v>6526691</v>
      </c>
      <c r="H878" s="7" t="str">
        <f>VLOOKUP(D878,VINCOMHCM!$C$1:$C$94,1,0)</f>
        <v>0006150</v>
      </c>
      <c r="I878" s="7" t="e">
        <f>VLOOKUP(D878,VINCOMHANOI!$C$3:$C$348,1,0)</f>
        <v>#N/A</v>
      </c>
      <c r="J878" s="7" t="e">
        <f>VLOOKUP(D878,VINCOMKHAC!$D$2:$D$439,1,0)</f>
        <v>#N/A</v>
      </c>
      <c r="K878" s="7"/>
      <c r="L878" s="7">
        <v>0</v>
      </c>
      <c r="M878" s="7">
        <f t="shared" si="15"/>
        <v>6526691</v>
      </c>
      <c r="N878" s="7">
        <v>6526691</v>
      </c>
    </row>
    <row r="879" spans="2:14" outlineLevel="1" x14ac:dyDescent="0.25">
      <c r="B879" s="9">
        <v>44405</v>
      </c>
      <c r="C879" s="10" t="s">
        <v>1998</v>
      </c>
      <c r="D879" s="10" t="s">
        <v>1515</v>
      </c>
      <c r="E879" s="10" t="s">
        <v>1464</v>
      </c>
      <c r="F879" s="9">
        <v>44465</v>
      </c>
      <c r="G879" s="7">
        <v>6740173</v>
      </c>
      <c r="H879" s="7" t="str">
        <f>VLOOKUP(D879,VINCOMHCM!$C$1:$C$94,1,0)</f>
        <v>0006151</v>
      </c>
      <c r="I879" s="7" t="e">
        <f>VLOOKUP(D879,VINCOMHANOI!$C$3:$C$348,1,0)</f>
        <v>#N/A</v>
      </c>
      <c r="J879" s="7" t="e">
        <f>VLOOKUP(D879,VINCOMKHAC!$D$2:$D$439,1,0)</f>
        <v>#N/A</v>
      </c>
      <c r="K879" s="7"/>
      <c r="L879" s="7">
        <v>0</v>
      </c>
      <c r="M879" s="7">
        <f t="shared" si="15"/>
        <v>6740173</v>
      </c>
      <c r="N879" s="7">
        <v>6740173</v>
      </c>
    </row>
    <row r="880" spans="2:14" outlineLevel="1" x14ac:dyDescent="0.25">
      <c r="B880" s="9">
        <v>44405</v>
      </c>
      <c r="C880" s="10" t="s">
        <v>363</v>
      </c>
      <c r="D880" s="10" t="s">
        <v>2125</v>
      </c>
      <c r="E880" s="10" t="s">
        <v>1908</v>
      </c>
      <c r="F880" s="9">
        <v>44465</v>
      </c>
      <c r="G880" s="7">
        <v>144252515</v>
      </c>
      <c r="H880" s="7" t="str">
        <f>VLOOKUP(D880,VINCOMHCM!$C$1:$C$94,1,0)</f>
        <v>0006152</v>
      </c>
      <c r="I880" s="7" t="e">
        <f>VLOOKUP(D880,VINCOMHANOI!$C$3:$C$348,1,0)</f>
        <v>#N/A</v>
      </c>
      <c r="J880" s="7" t="e">
        <f>VLOOKUP(D880,VINCOMKHAC!$D$2:$D$439,1,0)</f>
        <v>#N/A</v>
      </c>
      <c r="K880" s="7"/>
      <c r="L880" s="7">
        <v>0</v>
      </c>
      <c r="M880" s="7">
        <f t="shared" si="15"/>
        <v>144252515</v>
      </c>
      <c r="N880" s="7">
        <v>144252515</v>
      </c>
    </row>
    <row r="881" spans="1:14" outlineLevel="1" x14ac:dyDescent="0.25">
      <c r="B881" s="9">
        <v>44405</v>
      </c>
      <c r="C881" s="10" t="s">
        <v>2100</v>
      </c>
      <c r="D881" s="10" t="s">
        <v>1789</v>
      </c>
      <c r="E881" s="10" t="s">
        <v>1574</v>
      </c>
      <c r="F881" s="9">
        <v>44465</v>
      </c>
      <c r="G881" s="7">
        <v>3031875</v>
      </c>
      <c r="H881" s="7" t="str">
        <f>VLOOKUP(D881,VINCOMHCM!$C$1:$C$94,1,0)</f>
        <v>0006153</v>
      </c>
      <c r="I881" s="7" t="e">
        <f>VLOOKUP(D881,VINCOMHANOI!$C$3:$C$348,1,0)</f>
        <v>#N/A</v>
      </c>
      <c r="J881" s="7" t="e">
        <f>VLOOKUP(D881,VINCOMKHAC!$D$2:$D$439,1,0)</f>
        <v>#N/A</v>
      </c>
      <c r="K881" s="7"/>
      <c r="L881" s="7">
        <v>0</v>
      </c>
      <c r="M881" s="7">
        <f t="shared" si="15"/>
        <v>3031875</v>
      </c>
      <c r="N881" s="7">
        <v>3031875</v>
      </c>
    </row>
    <row r="882" spans="1:14" outlineLevel="1" x14ac:dyDescent="0.25">
      <c r="B882" s="9">
        <v>44405</v>
      </c>
      <c r="C882" s="10" t="s">
        <v>2185</v>
      </c>
      <c r="D882" s="10" t="s">
        <v>2101</v>
      </c>
      <c r="E882" s="10" t="s">
        <v>222</v>
      </c>
      <c r="F882" s="9">
        <v>44465</v>
      </c>
      <c r="G882" s="7">
        <v>65388461</v>
      </c>
      <c r="H882" s="7" t="str">
        <f>VLOOKUP(D882,VINCOMHCM!$C$1:$C$94,1,0)</f>
        <v>0006154</v>
      </c>
      <c r="I882" s="7" t="e">
        <f>VLOOKUP(D882,VINCOMHANOI!$C$3:$C$348,1,0)</f>
        <v>#N/A</v>
      </c>
      <c r="J882" s="7" t="e">
        <f>VLOOKUP(D882,VINCOMKHAC!$D$2:$D$439,1,0)</f>
        <v>#N/A</v>
      </c>
      <c r="K882" s="7"/>
      <c r="L882" s="7">
        <v>0</v>
      </c>
      <c r="M882" s="7">
        <f t="shared" ref="M882:M913" si="16">IF(H882&lt;&gt;0,N882,0)</f>
        <v>65388461</v>
      </c>
      <c r="N882" s="7">
        <v>65388461</v>
      </c>
    </row>
    <row r="883" spans="1:14" x14ac:dyDescent="0.25">
      <c r="A883" s="2" t="s">
        <v>131</v>
      </c>
      <c r="G883" s="6">
        <v>25013817</v>
      </c>
      <c r="H883" s="7" t="e">
        <f>VLOOKUP(D883,VINCOMHCM!$C$1:$C$94,1,0)</f>
        <v>#N/A</v>
      </c>
      <c r="I883" s="7" t="e">
        <f>VLOOKUP(D883,VINCOMHANOI!$C$3:$C$348,1,0)</f>
        <v>#N/A</v>
      </c>
      <c r="J883" s="7" t="e">
        <f>VLOOKUP(D883,VINCOMKHAC!$D$2:$D$439,1,0)</f>
        <v>#N/A</v>
      </c>
      <c r="K883" s="7"/>
      <c r="L883" s="6">
        <v>0</v>
      </c>
      <c r="M883" s="7" t="e">
        <f t="shared" si="16"/>
        <v>#N/A</v>
      </c>
      <c r="N883" s="6">
        <v>25013817</v>
      </c>
    </row>
    <row r="884" spans="1:14" outlineLevel="1" x14ac:dyDescent="0.25">
      <c r="B884" s="9">
        <v>44380</v>
      </c>
      <c r="C884" s="10" t="s">
        <v>74</v>
      </c>
      <c r="D884" s="10" t="s">
        <v>202</v>
      </c>
      <c r="E884" s="10" t="s">
        <v>2397</v>
      </c>
      <c r="F884" s="9">
        <v>44440</v>
      </c>
      <c r="G884" s="7">
        <v>2029379</v>
      </c>
      <c r="H884" s="7" t="e">
        <f>VLOOKUP(D884,VINCOMHCM!$C$1:$C$94,1,0)</f>
        <v>#N/A</v>
      </c>
      <c r="I884" s="7" t="e">
        <f>VLOOKUP(D884,VINCOMHANOI!$C$3:$C$348,1,0)</f>
        <v>#N/A</v>
      </c>
      <c r="J884" s="7" t="e">
        <f>VLOOKUP(D884,VINCOMKHAC!$D$2:$D$439,1,0)</f>
        <v>#N/A</v>
      </c>
      <c r="K884" s="7"/>
      <c r="L884" s="7">
        <v>0</v>
      </c>
      <c r="M884" s="7" t="e">
        <f t="shared" si="16"/>
        <v>#N/A</v>
      </c>
      <c r="N884" s="7">
        <v>2029379</v>
      </c>
    </row>
    <row r="885" spans="1:14" outlineLevel="1" x14ac:dyDescent="0.25">
      <c r="B885" s="9">
        <v>44380</v>
      </c>
      <c r="C885" s="10" t="s">
        <v>1715</v>
      </c>
      <c r="D885" s="10" t="s">
        <v>325</v>
      </c>
      <c r="E885" s="10" t="s">
        <v>2231</v>
      </c>
      <c r="F885" s="9">
        <v>44440</v>
      </c>
      <c r="G885" s="7">
        <v>4025197</v>
      </c>
      <c r="H885" s="7" t="e">
        <f>VLOOKUP(D885,VINCOMHCM!$C$1:$C$94,1,0)</f>
        <v>#N/A</v>
      </c>
      <c r="I885" s="7" t="e">
        <f>VLOOKUP(D885,VINCOMHANOI!$C$3:$C$348,1,0)</f>
        <v>#N/A</v>
      </c>
      <c r="J885" s="7" t="e">
        <f>VLOOKUP(D885,VINCOMKHAC!$D$2:$D$439,1,0)</f>
        <v>#N/A</v>
      </c>
      <c r="K885" s="7"/>
      <c r="L885" s="7">
        <v>0</v>
      </c>
      <c r="M885" s="7" t="e">
        <f t="shared" si="16"/>
        <v>#N/A</v>
      </c>
      <c r="N885" s="7">
        <v>4025197</v>
      </c>
    </row>
    <row r="886" spans="1:14" outlineLevel="1" x14ac:dyDescent="0.25">
      <c r="B886" s="9">
        <v>44388</v>
      </c>
      <c r="C886" s="10" t="s">
        <v>2417</v>
      </c>
      <c r="D886" s="10" t="s">
        <v>2323</v>
      </c>
      <c r="E886" s="10" t="s">
        <v>1316</v>
      </c>
      <c r="F886" s="9">
        <v>44448</v>
      </c>
      <c r="G886" s="7">
        <v>6746491</v>
      </c>
      <c r="H886" s="7" t="e">
        <f>VLOOKUP(D886,VINCOMHCM!$C$1:$C$94,1,0)</f>
        <v>#N/A</v>
      </c>
      <c r="I886" s="7" t="e">
        <f>VLOOKUP(D886,VINCOMHANOI!$C$3:$C$348,1,0)</f>
        <v>#N/A</v>
      </c>
      <c r="J886" s="7" t="e">
        <f>VLOOKUP(D886,VINCOMKHAC!$D$2:$D$439,1,0)</f>
        <v>#N/A</v>
      </c>
      <c r="K886" s="7"/>
      <c r="L886" s="7">
        <v>0</v>
      </c>
      <c r="M886" s="7" t="e">
        <f t="shared" si="16"/>
        <v>#N/A</v>
      </c>
      <c r="N886" s="7">
        <v>6746491</v>
      </c>
    </row>
    <row r="887" spans="1:14" outlineLevel="1" x14ac:dyDescent="0.25">
      <c r="B887" s="9">
        <v>44396</v>
      </c>
      <c r="C887" s="10" t="s">
        <v>2653</v>
      </c>
      <c r="D887" s="10" t="s">
        <v>2183</v>
      </c>
      <c r="E887" s="10" t="s">
        <v>2427</v>
      </c>
      <c r="F887" s="9">
        <v>44456</v>
      </c>
      <c r="G887" s="7">
        <v>5715762</v>
      </c>
      <c r="H887" s="7" t="e">
        <f>VLOOKUP(D887,VINCOMHCM!$C$1:$C$94,1,0)</f>
        <v>#N/A</v>
      </c>
      <c r="I887" s="7" t="e">
        <f>VLOOKUP(D887,VINCOMHANOI!$C$3:$C$348,1,0)</f>
        <v>#N/A</v>
      </c>
      <c r="J887" s="7" t="str">
        <f>VLOOKUP(D887,VINCOMKHAC!$D$2:$D$439,1,0)</f>
        <v>0005728</v>
      </c>
      <c r="K887" s="7">
        <f>IF(J887&lt;&gt;0,N887,0)</f>
        <v>5715762</v>
      </c>
      <c r="L887" s="7">
        <v>0</v>
      </c>
      <c r="M887" s="7" t="e">
        <f t="shared" si="16"/>
        <v>#N/A</v>
      </c>
      <c r="N887" s="7">
        <v>5715762</v>
      </c>
    </row>
    <row r="888" spans="1:14" outlineLevel="1" x14ac:dyDescent="0.25">
      <c r="B888" s="9">
        <v>44405</v>
      </c>
      <c r="C888" s="10" t="s">
        <v>171</v>
      </c>
      <c r="D888" s="10" t="s">
        <v>2527</v>
      </c>
      <c r="E888" s="10" t="s">
        <v>1138</v>
      </c>
      <c r="F888" s="9">
        <v>44465</v>
      </c>
      <c r="G888" s="7">
        <v>6496988</v>
      </c>
      <c r="H888" s="7" t="e">
        <f>VLOOKUP(D888,VINCOMHCM!$C$1:$C$94,1,0)</f>
        <v>#N/A</v>
      </c>
      <c r="I888" s="7" t="e">
        <f>VLOOKUP(D888,VINCOMHANOI!$C$3:$C$348,1,0)</f>
        <v>#N/A</v>
      </c>
      <c r="J888" s="7" t="str">
        <f>VLOOKUP(D888,VINCOMKHAC!$D$2:$D$439,1,0)</f>
        <v>0006115</v>
      </c>
      <c r="K888" s="7">
        <f>IF(J888&lt;&gt;0,N888,0)</f>
        <v>6496988</v>
      </c>
      <c r="L888" s="7">
        <v>0</v>
      </c>
      <c r="M888" s="7" t="e">
        <f t="shared" si="16"/>
        <v>#N/A</v>
      </c>
      <c r="N888" s="7">
        <v>6496988</v>
      </c>
    </row>
    <row r="889" spans="1:14" x14ac:dyDescent="0.25">
      <c r="A889" s="2" t="s">
        <v>1111</v>
      </c>
      <c r="G889" s="6">
        <v>10584731</v>
      </c>
      <c r="H889" s="7" t="e">
        <f>VLOOKUP(D889,VINCOMHCM!$C$1:$C$94,1,0)</f>
        <v>#N/A</v>
      </c>
      <c r="I889" s="7" t="e">
        <f>VLOOKUP(D889,VINCOMHANOI!$C$3:$C$348,1,0)</f>
        <v>#N/A</v>
      </c>
      <c r="J889" s="7" t="e">
        <f>VLOOKUP(D889,VINCOMKHAC!$D$2:$D$439,1,0)</f>
        <v>#N/A</v>
      </c>
      <c r="K889" s="7"/>
      <c r="L889" s="6">
        <v>0</v>
      </c>
      <c r="M889" s="7" t="e">
        <f t="shared" si="16"/>
        <v>#N/A</v>
      </c>
      <c r="N889" s="6">
        <v>10584731</v>
      </c>
    </row>
    <row r="890" spans="1:14" outlineLevel="1" x14ac:dyDescent="0.25">
      <c r="B890" s="9">
        <v>44388</v>
      </c>
      <c r="C890" s="10" t="s">
        <v>1106</v>
      </c>
      <c r="D890" s="10" t="s">
        <v>509</v>
      </c>
      <c r="E890" s="10" t="s">
        <v>1015</v>
      </c>
      <c r="F890" s="9">
        <v>44448</v>
      </c>
      <c r="G890" s="7">
        <v>3324991</v>
      </c>
      <c r="H890" s="7" t="e">
        <f>VLOOKUP(D890,VINCOMHCM!$C$1:$C$94,1,0)</f>
        <v>#N/A</v>
      </c>
      <c r="I890" s="7" t="e">
        <f>VLOOKUP(D890,VINCOMHANOI!$C$3:$C$348,1,0)</f>
        <v>#N/A</v>
      </c>
      <c r="J890" s="7" t="e">
        <f>VLOOKUP(D890,VINCOMKHAC!$D$2:$D$439,1,0)</f>
        <v>#N/A</v>
      </c>
      <c r="K890" s="7"/>
      <c r="L890" s="7">
        <v>0</v>
      </c>
      <c r="M890" s="7" t="e">
        <f t="shared" si="16"/>
        <v>#N/A</v>
      </c>
      <c r="N890" s="7">
        <v>3324991</v>
      </c>
    </row>
    <row r="891" spans="1:14" outlineLevel="1" x14ac:dyDescent="0.25">
      <c r="B891" s="9">
        <v>44388</v>
      </c>
      <c r="C891" s="10" t="s">
        <v>2664</v>
      </c>
      <c r="D891" s="10" t="s">
        <v>5</v>
      </c>
      <c r="E891" s="10" t="s">
        <v>96</v>
      </c>
      <c r="F891" s="9">
        <v>44448</v>
      </c>
      <c r="G891" s="7">
        <v>1331301</v>
      </c>
      <c r="H891" s="7" t="e">
        <f>VLOOKUP(D891,VINCOMHCM!$C$1:$C$94,1,0)</f>
        <v>#N/A</v>
      </c>
      <c r="I891" s="7" t="e">
        <f>VLOOKUP(D891,VINCOMHANOI!$C$3:$C$348,1,0)</f>
        <v>#N/A</v>
      </c>
      <c r="J891" s="7" t="e">
        <f>VLOOKUP(D891,VINCOMKHAC!$D$2:$D$439,1,0)</f>
        <v>#N/A</v>
      </c>
      <c r="K891" s="7"/>
      <c r="L891" s="7">
        <v>0</v>
      </c>
      <c r="M891" s="7" t="e">
        <f t="shared" si="16"/>
        <v>#N/A</v>
      </c>
      <c r="N891" s="7">
        <v>1331301</v>
      </c>
    </row>
    <row r="892" spans="1:14" outlineLevel="1" x14ac:dyDescent="0.25">
      <c r="B892" s="9">
        <v>44388</v>
      </c>
      <c r="C892" s="10" t="s">
        <v>224</v>
      </c>
      <c r="D892" s="10" t="s">
        <v>957</v>
      </c>
      <c r="E892" s="10" t="s">
        <v>2562</v>
      </c>
      <c r="F892" s="9">
        <v>44448</v>
      </c>
      <c r="G892" s="7">
        <v>1886112</v>
      </c>
      <c r="H892" s="7" t="e">
        <f>VLOOKUP(D892,VINCOMHCM!$C$1:$C$94,1,0)</f>
        <v>#N/A</v>
      </c>
      <c r="I892" s="7" t="e">
        <f>VLOOKUP(D892,VINCOMHANOI!$C$3:$C$348,1,0)</f>
        <v>#N/A</v>
      </c>
      <c r="J892" s="7" t="e">
        <f>VLOOKUP(D892,VINCOMKHAC!$D$2:$D$439,1,0)</f>
        <v>#N/A</v>
      </c>
      <c r="K892" s="7"/>
      <c r="L892" s="7">
        <v>0</v>
      </c>
      <c r="M892" s="7" t="e">
        <f t="shared" si="16"/>
        <v>#N/A</v>
      </c>
      <c r="N892" s="7">
        <v>1886112</v>
      </c>
    </row>
    <row r="893" spans="1:14" outlineLevel="1" x14ac:dyDescent="0.25">
      <c r="B893" s="9">
        <v>44396</v>
      </c>
      <c r="C893" s="10" t="s">
        <v>2126</v>
      </c>
      <c r="D893" s="10" t="s">
        <v>2633</v>
      </c>
      <c r="E893" s="10" t="s">
        <v>167</v>
      </c>
      <c r="F893" s="9">
        <v>44456</v>
      </c>
      <c r="G893" s="7">
        <v>2489361</v>
      </c>
      <c r="H893" s="7" t="e">
        <f>VLOOKUP(D893,VINCOMHCM!$C$1:$C$94,1,0)</f>
        <v>#N/A</v>
      </c>
      <c r="I893" s="7" t="e">
        <f>VLOOKUP(D893,VINCOMHANOI!$C$3:$C$348,1,0)</f>
        <v>#N/A</v>
      </c>
      <c r="J893" s="7" t="str">
        <f>VLOOKUP(D893,VINCOMKHAC!$D$2:$D$439,1,0)</f>
        <v>0005695</v>
      </c>
      <c r="K893" s="7">
        <f>IF(J893&lt;&gt;0,N893,0)</f>
        <v>2489361</v>
      </c>
      <c r="L893" s="7">
        <v>0</v>
      </c>
      <c r="M893" s="7" t="e">
        <f t="shared" si="16"/>
        <v>#N/A</v>
      </c>
      <c r="N893" s="7">
        <v>2489361</v>
      </c>
    </row>
    <row r="894" spans="1:14" outlineLevel="1" x14ac:dyDescent="0.25">
      <c r="B894" s="9">
        <v>44396</v>
      </c>
      <c r="C894" s="10" t="s">
        <v>2059</v>
      </c>
      <c r="D894" s="10" t="s">
        <v>1999</v>
      </c>
      <c r="E894" s="10" t="s">
        <v>311</v>
      </c>
      <c r="F894" s="9">
        <v>44456</v>
      </c>
      <c r="G894" s="7">
        <v>1552966</v>
      </c>
      <c r="H894" s="7" t="e">
        <f>VLOOKUP(D894,VINCOMHCM!$C$1:$C$94,1,0)</f>
        <v>#N/A</v>
      </c>
      <c r="I894" s="7" t="e">
        <f>VLOOKUP(D894,VINCOMHANOI!$C$3:$C$348,1,0)</f>
        <v>#N/A</v>
      </c>
      <c r="J894" s="7" t="str">
        <f>VLOOKUP(D894,VINCOMKHAC!$D$2:$D$439,1,0)</f>
        <v>0005705</v>
      </c>
      <c r="K894" s="7">
        <f>IF(J894&lt;&gt;0,N894,0)</f>
        <v>1552966</v>
      </c>
      <c r="L894" s="7">
        <v>0</v>
      </c>
      <c r="M894" s="7" t="e">
        <f t="shared" si="16"/>
        <v>#N/A</v>
      </c>
      <c r="N894" s="7">
        <v>1552966</v>
      </c>
    </row>
    <row r="895" spans="1:14" x14ac:dyDescent="0.25">
      <c r="A895" s="2" t="s">
        <v>758</v>
      </c>
      <c r="G895" s="6">
        <v>56331421</v>
      </c>
      <c r="H895" s="7" t="e">
        <f>VLOOKUP(D895,VINCOMHCM!$C$1:$C$94,1,0)</f>
        <v>#N/A</v>
      </c>
      <c r="I895" s="7" t="e">
        <f>VLOOKUP(D895,VINCOMHANOI!$C$3:$C$348,1,0)</f>
        <v>#N/A</v>
      </c>
      <c r="J895" s="7" t="e">
        <f>VLOOKUP(D895,VINCOMKHAC!$D$2:$D$439,1,0)</f>
        <v>#N/A</v>
      </c>
      <c r="K895" s="7"/>
      <c r="L895" s="6">
        <v>0</v>
      </c>
      <c r="M895" s="7" t="e">
        <f t="shared" si="16"/>
        <v>#N/A</v>
      </c>
      <c r="N895" s="6">
        <v>56331421</v>
      </c>
    </row>
    <row r="896" spans="1:14" outlineLevel="1" x14ac:dyDescent="0.25">
      <c r="B896" s="9">
        <v>44386</v>
      </c>
      <c r="C896" s="10" t="s">
        <v>1445</v>
      </c>
      <c r="D896" s="10" t="s">
        <v>2357</v>
      </c>
      <c r="E896" s="10" t="s">
        <v>1856</v>
      </c>
      <c r="F896" s="9">
        <v>44446</v>
      </c>
      <c r="G896" s="7">
        <v>1510135</v>
      </c>
      <c r="H896" s="7" t="e">
        <f>VLOOKUP(D896,VINCOMHCM!$C$1:$C$94,1,0)</f>
        <v>#N/A</v>
      </c>
      <c r="I896" s="7" t="e">
        <f>VLOOKUP(D896,VINCOMHANOI!$C$3:$C$348,1,0)</f>
        <v>#N/A</v>
      </c>
      <c r="J896" s="7" t="e">
        <f>VLOOKUP(D896,VINCOMKHAC!$D$2:$D$439,1,0)</f>
        <v>#N/A</v>
      </c>
      <c r="K896" s="7"/>
      <c r="L896" s="7">
        <v>0</v>
      </c>
      <c r="M896" s="7" t="e">
        <f t="shared" si="16"/>
        <v>#N/A</v>
      </c>
      <c r="N896" s="7">
        <v>1510135</v>
      </c>
    </row>
    <row r="897" spans="2:14" outlineLevel="1" x14ac:dyDescent="0.25">
      <c r="B897" s="9">
        <v>44386</v>
      </c>
      <c r="C897" s="10" t="s">
        <v>2558</v>
      </c>
      <c r="D897" s="10" t="s">
        <v>1550</v>
      </c>
      <c r="E897" s="10" t="s">
        <v>1896</v>
      </c>
      <c r="F897" s="9">
        <v>44446</v>
      </c>
      <c r="G897" s="7">
        <v>405876</v>
      </c>
      <c r="H897" s="7" t="e">
        <f>VLOOKUP(D897,VINCOMHCM!$C$1:$C$94,1,0)</f>
        <v>#N/A</v>
      </c>
      <c r="I897" s="7" t="e">
        <f>VLOOKUP(D897,VINCOMHANOI!$C$3:$C$348,1,0)</f>
        <v>#N/A</v>
      </c>
      <c r="J897" s="7" t="e">
        <f>VLOOKUP(D897,VINCOMKHAC!$D$2:$D$439,1,0)</f>
        <v>#N/A</v>
      </c>
      <c r="K897" s="7"/>
      <c r="L897" s="7">
        <v>0</v>
      </c>
      <c r="M897" s="7" t="e">
        <f t="shared" si="16"/>
        <v>#N/A</v>
      </c>
      <c r="N897" s="7">
        <v>405876</v>
      </c>
    </row>
    <row r="898" spans="2:14" outlineLevel="1" x14ac:dyDescent="0.25">
      <c r="B898" s="9">
        <v>44386</v>
      </c>
      <c r="C898" s="10" t="s">
        <v>986</v>
      </c>
      <c r="D898" s="10" t="s">
        <v>2358</v>
      </c>
      <c r="E898" s="10" t="s">
        <v>402</v>
      </c>
      <c r="F898" s="9">
        <v>44446</v>
      </c>
      <c r="G898" s="7">
        <v>2692657</v>
      </c>
      <c r="H898" s="7" t="e">
        <f>VLOOKUP(D898,VINCOMHCM!$C$1:$C$94,1,0)</f>
        <v>#N/A</v>
      </c>
      <c r="I898" s="7" t="e">
        <f>VLOOKUP(D898,VINCOMHANOI!$C$3:$C$348,1,0)</f>
        <v>#N/A</v>
      </c>
      <c r="J898" s="7" t="e">
        <f>VLOOKUP(D898,VINCOMKHAC!$D$2:$D$439,1,0)</f>
        <v>#N/A</v>
      </c>
      <c r="K898" s="7"/>
      <c r="L898" s="7">
        <v>0</v>
      </c>
      <c r="M898" s="7" t="e">
        <f t="shared" si="16"/>
        <v>#N/A</v>
      </c>
      <c r="N898" s="7">
        <v>2692657</v>
      </c>
    </row>
    <row r="899" spans="2:14" outlineLevel="1" x14ac:dyDescent="0.25">
      <c r="B899" s="9">
        <v>44386</v>
      </c>
      <c r="C899" s="10" t="s">
        <v>1179</v>
      </c>
      <c r="D899" s="10" t="s">
        <v>2567</v>
      </c>
      <c r="E899" s="10" t="s">
        <v>1801</v>
      </c>
      <c r="F899" s="9">
        <v>44446</v>
      </c>
      <c r="G899" s="7">
        <v>1173040</v>
      </c>
      <c r="H899" s="7" t="e">
        <f>VLOOKUP(D899,VINCOMHCM!$C$1:$C$94,1,0)</f>
        <v>#N/A</v>
      </c>
      <c r="I899" s="7" t="e">
        <f>VLOOKUP(D899,VINCOMHANOI!$C$3:$C$348,1,0)</f>
        <v>#N/A</v>
      </c>
      <c r="J899" s="7" t="e">
        <f>VLOOKUP(D899,VINCOMKHAC!$D$2:$D$439,1,0)</f>
        <v>#N/A</v>
      </c>
      <c r="K899" s="7"/>
      <c r="L899" s="7">
        <v>0</v>
      </c>
      <c r="M899" s="7" t="e">
        <f t="shared" si="16"/>
        <v>#N/A</v>
      </c>
      <c r="N899" s="7">
        <v>1173040</v>
      </c>
    </row>
    <row r="900" spans="2:14" outlineLevel="1" x14ac:dyDescent="0.25">
      <c r="B900" s="9">
        <v>44386</v>
      </c>
      <c r="C900" s="10" t="s">
        <v>2080</v>
      </c>
      <c r="D900" s="10" t="s">
        <v>271</v>
      </c>
      <c r="E900" s="10" t="s">
        <v>1356</v>
      </c>
      <c r="F900" s="9">
        <v>44446</v>
      </c>
      <c r="G900" s="7">
        <v>1957511</v>
      </c>
      <c r="H900" s="7" t="e">
        <f>VLOOKUP(D900,VINCOMHCM!$C$1:$C$94,1,0)</f>
        <v>#N/A</v>
      </c>
      <c r="I900" s="7" t="e">
        <f>VLOOKUP(D900,VINCOMHANOI!$C$3:$C$348,1,0)</f>
        <v>#N/A</v>
      </c>
      <c r="J900" s="7" t="e">
        <f>VLOOKUP(D900,VINCOMKHAC!$D$2:$D$439,1,0)</f>
        <v>#N/A</v>
      </c>
      <c r="K900" s="7"/>
      <c r="L900" s="7">
        <v>0</v>
      </c>
      <c r="M900" s="7" t="e">
        <f t="shared" si="16"/>
        <v>#N/A</v>
      </c>
      <c r="N900" s="7">
        <v>1957511</v>
      </c>
    </row>
    <row r="901" spans="2:14" outlineLevel="1" x14ac:dyDescent="0.25">
      <c r="B901" s="9">
        <v>44386</v>
      </c>
      <c r="C901" s="10" t="s">
        <v>785</v>
      </c>
      <c r="D901" s="10" t="s">
        <v>2343</v>
      </c>
      <c r="E901" s="10" t="s">
        <v>1064</v>
      </c>
      <c r="F901" s="9">
        <v>44446</v>
      </c>
      <c r="G901" s="7">
        <v>1436688</v>
      </c>
      <c r="H901" s="7" t="e">
        <f>VLOOKUP(D901,VINCOMHCM!$C$1:$C$94,1,0)</f>
        <v>#N/A</v>
      </c>
      <c r="I901" s="7" t="e">
        <f>VLOOKUP(D901,VINCOMHANOI!$C$3:$C$348,1,0)</f>
        <v>#N/A</v>
      </c>
      <c r="J901" s="7" t="e">
        <f>VLOOKUP(D901,VINCOMKHAC!$D$2:$D$439,1,0)</f>
        <v>#N/A</v>
      </c>
      <c r="K901" s="7"/>
      <c r="L901" s="7">
        <v>0</v>
      </c>
      <c r="M901" s="7" t="e">
        <f t="shared" si="16"/>
        <v>#N/A</v>
      </c>
      <c r="N901" s="7">
        <v>1436688</v>
      </c>
    </row>
    <row r="902" spans="2:14" outlineLevel="1" x14ac:dyDescent="0.25">
      <c r="B902" s="9">
        <v>44386</v>
      </c>
      <c r="C902" s="10" t="s">
        <v>260</v>
      </c>
      <c r="D902" s="10" t="s">
        <v>1263</v>
      </c>
      <c r="E902" s="10" t="s">
        <v>293</v>
      </c>
      <c r="F902" s="9">
        <v>44446</v>
      </c>
      <c r="G902" s="7">
        <v>2654359</v>
      </c>
      <c r="H902" s="7" t="e">
        <f>VLOOKUP(D902,VINCOMHCM!$C$1:$C$94,1,0)</f>
        <v>#N/A</v>
      </c>
      <c r="I902" s="7" t="e">
        <f>VLOOKUP(D902,VINCOMHANOI!$C$3:$C$348,1,0)</f>
        <v>#N/A</v>
      </c>
      <c r="J902" s="7" t="e">
        <f>VLOOKUP(D902,VINCOMKHAC!$D$2:$D$439,1,0)</f>
        <v>#N/A</v>
      </c>
      <c r="K902" s="7"/>
      <c r="L902" s="7">
        <v>0</v>
      </c>
      <c r="M902" s="7" t="e">
        <f t="shared" si="16"/>
        <v>#N/A</v>
      </c>
      <c r="N902" s="7">
        <v>2654359</v>
      </c>
    </row>
    <row r="903" spans="2:14" outlineLevel="1" x14ac:dyDescent="0.25">
      <c r="B903" s="9">
        <v>44386</v>
      </c>
      <c r="C903" s="10" t="s">
        <v>92</v>
      </c>
      <c r="D903" s="10" t="s">
        <v>2379</v>
      </c>
      <c r="E903" s="10" t="s">
        <v>942</v>
      </c>
      <c r="F903" s="9">
        <v>44446</v>
      </c>
      <c r="G903" s="7">
        <v>1868803</v>
      </c>
      <c r="H903" s="7" t="e">
        <f>VLOOKUP(D903,VINCOMHCM!$C$1:$C$94,1,0)</f>
        <v>#N/A</v>
      </c>
      <c r="I903" s="7" t="e">
        <f>VLOOKUP(D903,VINCOMHANOI!$C$3:$C$348,1,0)</f>
        <v>#N/A</v>
      </c>
      <c r="J903" s="7" t="e">
        <f>VLOOKUP(D903,VINCOMKHAC!$D$2:$D$439,1,0)</f>
        <v>#N/A</v>
      </c>
      <c r="K903" s="7"/>
      <c r="L903" s="7">
        <v>0</v>
      </c>
      <c r="M903" s="7" t="e">
        <f t="shared" si="16"/>
        <v>#N/A</v>
      </c>
      <c r="N903" s="7">
        <v>1868803</v>
      </c>
    </row>
    <row r="904" spans="2:14" outlineLevel="1" x14ac:dyDescent="0.25">
      <c r="B904" s="9">
        <v>44386</v>
      </c>
      <c r="C904" s="10" t="s">
        <v>1665</v>
      </c>
      <c r="D904" s="10" t="s">
        <v>2681</v>
      </c>
      <c r="E904" s="10" t="s">
        <v>1465</v>
      </c>
      <c r="F904" s="9">
        <v>44446</v>
      </c>
      <c r="G904" s="7">
        <v>2440339</v>
      </c>
      <c r="H904" s="7" t="e">
        <f>VLOOKUP(D904,VINCOMHCM!$C$1:$C$94,1,0)</f>
        <v>#N/A</v>
      </c>
      <c r="I904" s="7" t="e">
        <f>VLOOKUP(D904,VINCOMHANOI!$C$3:$C$348,1,0)</f>
        <v>#N/A</v>
      </c>
      <c r="J904" s="7" t="e">
        <f>VLOOKUP(D904,VINCOMKHAC!$D$2:$D$439,1,0)</f>
        <v>#N/A</v>
      </c>
      <c r="K904" s="7"/>
      <c r="L904" s="7">
        <v>0</v>
      </c>
      <c r="M904" s="7" t="e">
        <f t="shared" si="16"/>
        <v>#N/A</v>
      </c>
      <c r="N904" s="7">
        <v>2440339</v>
      </c>
    </row>
    <row r="905" spans="2:14" outlineLevel="1" x14ac:dyDescent="0.25">
      <c r="B905" s="9">
        <v>44386</v>
      </c>
      <c r="C905" s="10" t="s">
        <v>1510</v>
      </c>
      <c r="D905" s="10" t="s">
        <v>1437</v>
      </c>
      <c r="E905" s="10" t="s">
        <v>226</v>
      </c>
      <c r="F905" s="9">
        <v>44446</v>
      </c>
      <c r="G905" s="7">
        <v>2437402</v>
      </c>
      <c r="H905" s="7" t="e">
        <f>VLOOKUP(D905,VINCOMHCM!$C$1:$C$94,1,0)</f>
        <v>#N/A</v>
      </c>
      <c r="I905" s="7" t="e">
        <f>VLOOKUP(D905,VINCOMHANOI!$C$3:$C$348,1,0)</f>
        <v>#N/A</v>
      </c>
      <c r="J905" s="7" t="e">
        <f>VLOOKUP(D905,VINCOMKHAC!$D$2:$D$439,1,0)</f>
        <v>#N/A</v>
      </c>
      <c r="K905" s="7"/>
      <c r="L905" s="7">
        <v>0</v>
      </c>
      <c r="M905" s="7" t="e">
        <f t="shared" si="16"/>
        <v>#N/A</v>
      </c>
      <c r="N905" s="7">
        <v>2437402</v>
      </c>
    </row>
    <row r="906" spans="2:14" outlineLevel="1" x14ac:dyDescent="0.25">
      <c r="B906" s="9">
        <v>44386</v>
      </c>
      <c r="C906" s="10" t="s">
        <v>671</v>
      </c>
      <c r="D906" s="10" t="s">
        <v>1122</v>
      </c>
      <c r="E906" s="10" t="s">
        <v>574</v>
      </c>
      <c r="F906" s="9">
        <v>44446</v>
      </c>
      <c r="G906" s="7">
        <v>1346692</v>
      </c>
      <c r="H906" s="7" t="e">
        <f>VLOOKUP(D906,VINCOMHCM!$C$1:$C$94,1,0)</f>
        <v>#N/A</v>
      </c>
      <c r="I906" s="7" t="e">
        <f>VLOOKUP(D906,VINCOMHANOI!$C$3:$C$348,1,0)</f>
        <v>#N/A</v>
      </c>
      <c r="J906" s="7" t="e">
        <f>VLOOKUP(D906,VINCOMKHAC!$D$2:$D$439,1,0)</f>
        <v>#N/A</v>
      </c>
      <c r="K906" s="7"/>
      <c r="L906" s="7">
        <v>0</v>
      </c>
      <c r="M906" s="7" t="e">
        <f t="shared" si="16"/>
        <v>#N/A</v>
      </c>
      <c r="N906" s="7">
        <v>1346692</v>
      </c>
    </row>
    <row r="907" spans="2:14" outlineLevel="1" x14ac:dyDescent="0.25">
      <c r="B907" s="9">
        <v>44386</v>
      </c>
      <c r="C907" s="10" t="s">
        <v>2614</v>
      </c>
      <c r="D907" s="10" t="s">
        <v>370</v>
      </c>
      <c r="E907" s="10" t="s">
        <v>505</v>
      </c>
      <c r="F907" s="9">
        <v>44446</v>
      </c>
      <c r="G907" s="7">
        <v>1511565</v>
      </c>
      <c r="H907" s="7" t="e">
        <f>VLOOKUP(D907,VINCOMHCM!$C$1:$C$94,1,0)</f>
        <v>#N/A</v>
      </c>
      <c r="I907" s="7" t="e">
        <f>VLOOKUP(D907,VINCOMHANOI!$C$3:$C$348,1,0)</f>
        <v>#N/A</v>
      </c>
      <c r="J907" s="7" t="e">
        <f>VLOOKUP(D907,VINCOMKHAC!$D$2:$D$439,1,0)</f>
        <v>#N/A</v>
      </c>
      <c r="K907" s="7"/>
      <c r="L907" s="7">
        <v>0</v>
      </c>
      <c r="M907" s="7" t="e">
        <f t="shared" si="16"/>
        <v>#N/A</v>
      </c>
      <c r="N907" s="7">
        <v>1511565</v>
      </c>
    </row>
    <row r="908" spans="2:14" outlineLevel="1" x14ac:dyDescent="0.25">
      <c r="B908" s="9">
        <v>44386</v>
      </c>
      <c r="C908" s="10" t="s">
        <v>2402</v>
      </c>
      <c r="D908" s="10" t="s">
        <v>1422</v>
      </c>
      <c r="E908" s="10" t="s">
        <v>817</v>
      </c>
      <c r="F908" s="9">
        <v>44446</v>
      </c>
      <c r="G908" s="7">
        <v>2060031</v>
      </c>
      <c r="H908" s="7" t="e">
        <f>VLOOKUP(D908,VINCOMHCM!$C$1:$C$94,1,0)</f>
        <v>#N/A</v>
      </c>
      <c r="I908" s="7" t="e">
        <f>VLOOKUP(D908,VINCOMHANOI!$C$3:$C$348,1,0)</f>
        <v>#N/A</v>
      </c>
      <c r="J908" s="7" t="e">
        <f>VLOOKUP(D908,VINCOMKHAC!$D$2:$D$439,1,0)</f>
        <v>#N/A</v>
      </c>
      <c r="K908" s="7"/>
      <c r="L908" s="7">
        <v>0</v>
      </c>
      <c r="M908" s="7" t="e">
        <f t="shared" si="16"/>
        <v>#N/A</v>
      </c>
      <c r="N908" s="7">
        <v>2060031</v>
      </c>
    </row>
    <row r="909" spans="2:14" outlineLevel="1" x14ac:dyDescent="0.25">
      <c r="B909" s="9">
        <v>44386</v>
      </c>
      <c r="C909" s="10" t="s">
        <v>1977</v>
      </c>
      <c r="D909" s="10" t="s">
        <v>1303</v>
      </c>
      <c r="E909" s="10" t="s">
        <v>1675</v>
      </c>
      <c r="F909" s="9">
        <v>44446</v>
      </c>
      <c r="G909" s="7">
        <v>7384960</v>
      </c>
      <c r="H909" s="7" t="e">
        <f>VLOOKUP(D909,VINCOMHCM!$C$1:$C$94,1,0)</f>
        <v>#N/A</v>
      </c>
      <c r="I909" s="7" t="e">
        <f>VLOOKUP(D909,VINCOMHANOI!$C$3:$C$348,1,0)</f>
        <v>#N/A</v>
      </c>
      <c r="J909" s="7" t="e">
        <f>VLOOKUP(D909,VINCOMKHAC!$D$2:$D$439,1,0)</f>
        <v>#N/A</v>
      </c>
      <c r="K909" s="7"/>
      <c r="L909" s="7">
        <v>0</v>
      </c>
      <c r="M909" s="7" t="e">
        <f t="shared" si="16"/>
        <v>#N/A</v>
      </c>
      <c r="N909" s="7">
        <v>7384960</v>
      </c>
    </row>
    <row r="910" spans="2:14" outlineLevel="1" x14ac:dyDescent="0.25">
      <c r="B910" s="9">
        <v>44386</v>
      </c>
      <c r="C910" s="10" t="s">
        <v>2149</v>
      </c>
      <c r="D910" s="10" t="s">
        <v>945</v>
      </c>
      <c r="E910" s="10" t="s">
        <v>28</v>
      </c>
      <c r="F910" s="9">
        <v>44446</v>
      </c>
      <c r="G910" s="7">
        <v>1078030</v>
      </c>
      <c r="H910" s="7" t="e">
        <f>VLOOKUP(D910,VINCOMHCM!$C$1:$C$94,1,0)</f>
        <v>#N/A</v>
      </c>
      <c r="I910" s="7" t="e">
        <f>VLOOKUP(D910,VINCOMHANOI!$C$3:$C$348,1,0)</f>
        <v>#N/A</v>
      </c>
      <c r="J910" s="7" t="e">
        <f>VLOOKUP(D910,VINCOMKHAC!$D$2:$D$439,1,0)</f>
        <v>#N/A</v>
      </c>
      <c r="K910" s="7"/>
      <c r="L910" s="7">
        <v>0</v>
      </c>
      <c r="M910" s="7" t="e">
        <f t="shared" si="16"/>
        <v>#N/A</v>
      </c>
      <c r="N910" s="7">
        <v>1078030</v>
      </c>
    </row>
    <row r="911" spans="2:14" outlineLevel="1" x14ac:dyDescent="0.25">
      <c r="B911" s="9">
        <v>44404</v>
      </c>
      <c r="C911" s="10" t="s">
        <v>1836</v>
      </c>
      <c r="D911" s="10" t="s">
        <v>965</v>
      </c>
      <c r="E911" s="10" t="s">
        <v>2099</v>
      </c>
      <c r="F911" s="9">
        <v>44464</v>
      </c>
      <c r="G911" s="7">
        <v>20724968</v>
      </c>
      <c r="H911" s="7" t="e">
        <f>VLOOKUP(D911,VINCOMHCM!$C$1:$C$94,1,0)</f>
        <v>#N/A</v>
      </c>
      <c r="I911" s="7" t="e">
        <f>VLOOKUP(D911,VINCOMHANOI!$C$3:$C$348,1,0)</f>
        <v>#N/A</v>
      </c>
      <c r="J911" s="7" t="str">
        <f>VLOOKUP(D911,VINCOMKHAC!$D$2:$D$439,1,0)</f>
        <v>0006066</v>
      </c>
      <c r="K911" s="7">
        <f>IF(J911&lt;&gt;0,N911,0)</f>
        <v>20724968</v>
      </c>
      <c r="L911" s="7">
        <v>0</v>
      </c>
      <c r="M911" s="7" t="e">
        <f t="shared" si="16"/>
        <v>#N/A</v>
      </c>
      <c r="N911" s="7">
        <v>20724968</v>
      </c>
    </row>
    <row r="912" spans="2:14" outlineLevel="1" x14ac:dyDescent="0.25">
      <c r="B912" s="9">
        <v>44405</v>
      </c>
      <c r="C912" s="10" t="s">
        <v>458</v>
      </c>
      <c r="D912" s="10" t="s">
        <v>1565</v>
      </c>
      <c r="E912" s="10" t="s">
        <v>1237</v>
      </c>
      <c r="F912" s="9">
        <v>44465</v>
      </c>
      <c r="G912" s="7">
        <v>3648365</v>
      </c>
      <c r="H912" s="7" t="e">
        <f>VLOOKUP(D912,VINCOMHCM!$C$1:$C$94,1,0)</f>
        <v>#N/A</v>
      </c>
      <c r="I912" s="7" t="e">
        <f>VLOOKUP(D912,VINCOMHANOI!$C$3:$C$348,1,0)</f>
        <v>#N/A</v>
      </c>
      <c r="J912" s="7" t="str">
        <f>VLOOKUP(D912,VINCOMKHAC!$D$2:$D$439,1,0)</f>
        <v>0006097</v>
      </c>
      <c r="K912" s="7">
        <f>IF(J912&lt;&gt;0,N912,0)</f>
        <v>3648365</v>
      </c>
      <c r="L912" s="7">
        <v>0</v>
      </c>
      <c r="M912" s="7" t="e">
        <f t="shared" si="16"/>
        <v>#N/A</v>
      </c>
      <c r="N912" s="7">
        <v>3648365</v>
      </c>
    </row>
    <row r="913" spans="1:14" x14ac:dyDescent="0.25">
      <c r="A913" s="2" t="s">
        <v>2014</v>
      </c>
      <c r="G913" s="6">
        <v>11333247</v>
      </c>
      <c r="H913" s="7" t="e">
        <f>VLOOKUP(D913,VINCOMHCM!$C$1:$C$94,1,0)</f>
        <v>#N/A</v>
      </c>
      <c r="I913" s="7" t="e">
        <f>VLOOKUP(D913,VINCOMHANOI!$C$3:$C$348,1,0)</f>
        <v>#N/A</v>
      </c>
      <c r="J913" s="7" t="e">
        <f>VLOOKUP(D913,VINCOMKHAC!$D$2:$D$439,1,0)</f>
        <v>#N/A</v>
      </c>
      <c r="K913" s="7"/>
      <c r="L913" s="6">
        <v>0</v>
      </c>
      <c r="M913" s="7" t="e">
        <f t="shared" si="16"/>
        <v>#N/A</v>
      </c>
      <c r="N913" s="6">
        <v>11333247</v>
      </c>
    </row>
    <row r="914" spans="1:14" outlineLevel="1" x14ac:dyDescent="0.25">
      <c r="B914" s="9">
        <v>44378</v>
      </c>
      <c r="C914" s="10" t="s">
        <v>434</v>
      </c>
      <c r="D914" s="10" t="s">
        <v>639</v>
      </c>
      <c r="E914" s="10" t="s">
        <v>2229</v>
      </c>
      <c r="F914" s="9">
        <v>44438</v>
      </c>
      <c r="G914" s="7">
        <v>2102826</v>
      </c>
      <c r="H914" s="7" t="e">
        <f>VLOOKUP(D914,VINCOMHCM!$C$1:$C$94,1,0)</f>
        <v>#N/A</v>
      </c>
      <c r="I914" s="7" t="e">
        <f>VLOOKUP(D914,VINCOMHANOI!$C$3:$C$348,1,0)</f>
        <v>#N/A</v>
      </c>
      <c r="J914" s="7" t="e">
        <f>VLOOKUP(D914,VINCOMKHAC!$D$2:$D$439,1,0)</f>
        <v>#N/A</v>
      </c>
      <c r="K914" s="7"/>
      <c r="L914" s="7">
        <v>0</v>
      </c>
      <c r="M914" s="7" t="e">
        <f t="shared" ref="M914:M945" si="17">IF(H914&lt;&gt;0,N914,0)</f>
        <v>#N/A</v>
      </c>
      <c r="N914" s="7">
        <v>2102826</v>
      </c>
    </row>
    <row r="915" spans="1:14" outlineLevel="1" x14ac:dyDescent="0.25">
      <c r="B915" s="9">
        <v>44379</v>
      </c>
      <c r="C915" s="10" t="s">
        <v>1956</v>
      </c>
      <c r="D915" s="10" t="s">
        <v>748</v>
      </c>
      <c r="E915" s="10" t="s">
        <v>2296</v>
      </c>
      <c r="F915" s="9">
        <v>44439</v>
      </c>
      <c r="G915" s="7">
        <v>1249298</v>
      </c>
      <c r="H915" s="7" t="e">
        <f>VLOOKUP(D915,VINCOMHCM!$C$1:$C$94,1,0)</f>
        <v>#N/A</v>
      </c>
      <c r="I915" s="7" t="e">
        <f>VLOOKUP(D915,VINCOMHANOI!$C$3:$C$348,1,0)</f>
        <v>#N/A</v>
      </c>
      <c r="J915" s="7" t="e">
        <f>VLOOKUP(D915,VINCOMKHAC!$D$2:$D$439,1,0)</f>
        <v>#N/A</v>
      </c>
      <c r="K915" s="7"/>
      <c r="L915" s="7">
        <v>0</v>
      </c>
      <c r="M915" s="7" t="e">
        <f t="shared" si="17"/>
        <v>#N/A</v>
      </c>
      <c r="N915" s="7">
        <v>1249298</v>
      </c>
    </row>
    <row r="916" spans="1:14" outlineLevel="1" x14ac:dyDescent="0.25">
      <c r="B916" s="9">
        <v>44379</v>
      </c>
      <c r="C916" s="10" t="s">
        <v>1295</v>
      </c>
      <c r="D916" s="10" t="s">
        <v>2060</v>
      </c>
      <c r="E916" s="10" t="s">
        <v>227</v>
      </c>
      <c r="F916" s="9">
        <v>44439</v>
      </c>
      <c r="G916" s="7">
        <v>1136853</v>
      </c>
      <c r="H916" s="7" t="e">
        <f>VLOOKUP(D916,VINCOMHCM!$C$1:$C$94,1,0)</f>
        <v>#N/A</v>
      </c>
      <c r="I916" s="7" t="e">
        <f>VLOOKUP(D916,VINCOMHANOI!$C$3:$C$348,1,0)</f>
        <v>#N/A</v>
      </c>
      <c r="J916" s="7" t="e">
        <f>VLOOKUP(D916,VINCOMKHAC!$D$2:$D$439,1,0)</f>
        <v>#N/A</v>
      </c>
      <c r="K916" s="7"/>
      <c r="L916" s="7">
        <v>0</v>
      </c>
      <c r="M916" s="7" t="e">
        <f t="shared" si="17"/>
        <v>#N/A</v>
      </c>
      <c r="N916" s="7">
        <v>1136853</v>
      </c>
    </row>
    <row r="917" spans="1:14" outlineLevel="1" x14ac:dyDescent="0.25">
      <c r="B917" s="9">
        <v>44388</v>
      </c>
      <c r="C917" s="10" t="s">
        <v>1815</v>
      </c>
      <c r="D917" s="10" t="s">
        <v>1547</v>
      </c>
      <c r="E917" s="10" t="s">
        <v>974</v>
      </c>
      <c r="F917" s="9">
        <v>44448</v>
      </c>
      <c r="G917" s="7">
        <v>1275109</v>
      </c>
      <c r="H917" s="7" t="e">
        <f>VLOOKUP(D917,VINCOMHCM!$C$1:$C$94,1,0)</f>
        <v>#N/A</v>
      </c>
      <c r="I917" s="7" t="e">
        <f>VLOOKUP(D917,VINCOMHANOI!$C$3:$C$348,1,0)</f>
        <v>#N/A</v>
      </c>
      <c r="J917" s="7" t="e">
        <f>VLOOKUP(D917,VINCOMKHAC!$D$2:$D$439,1,0)</f>
        <v>#N/A</v>
      </c>
      <c r="K917" s="7"/>
      <c r="L917" s="7">
        <v>0</v>
      </c>
      <c r="M917" s="7" t="e">
        <f t="shared" si="17"/>
        <v>#N/A</v>
      </c>
      <c r="N917" s="7">
        <v>1275109</v>
      </c>
    </row>
    <row r="918" spans="1:14" outlineLevel="1" x14ac:dyDescent="0.25">
      <c r="B918" s="9">
        <v>44388</v>
      </c>
      <c r="C918" s="10" t="s">
        <v>231</v>
      </c>
      <c r="D918" s="10" t="s">
        <v>51</v>
      </c>
      <c r="E918" s="10" t="s">
        <v>2395</v>
      </c>
      <c r="F918" s="9">
        <v>44448</v>
      </c>
      <c r="G918" s="7">
        <v>1381428</v>
      </c>
      <c r="H918" s="7" t="e">
        <f>VLOOKUP(D918,VINCOMHCM!$C$1:$C$94,1,0)</f>
        <v>#N/A</v>
      </c>
      <c r="I918" s="7" t="e">
        <f>VLOOKUP(D918,VINCOMHANOI!$C$3:$C$348,1,0)</f>
        <v>#N/A</v>
      </c>
      <c r="J918" s="7" t="e">
        <f>VLOOKUP(D918,VINCOMKHAC!$D$2:$D$439,1,0)</f>
        <v>#N/A</v>
      </c>
      <c r="K918" s="7"/>
      <c r="L918" s="7">
        <v>0</v>
      </c>
      <c r="M918" s="7" t="e">
        <f t="shared" si="17"/>
        <v>#N/A</v>
      </c>
      <c r="N918" s="7">
        <v>1381428</v>
      </c>
    </row>
    <row r="919" spans="1:14" outlineLevel="1" x14ac:dyDescent="0.25">
      <c r="B919" s="9">
        <v>44388</v>
      </c>
      <c r="C919" s="10" t="s">
        <v>2688</v>
      </c>
      <c r="D919" s="10" t="s">
        <v>1986</v>
      </c>
      <c r="E919" s="10" t="s">
        <v>2208</v>
      </c>
      <c r="F919" s="9">
        <v>44448</v>
      </c>
      <c r="G919" s="7">
        <v>961682</v>
      </c>
      <c r="H919" s="7" t="e">
        <f>VLOOKUP(D919,VINCOMHCM!$C$1:$C$94,1,0)</f>
        <v>#N/A</v>
      </c>
      <c r="I919" s="7" t="e">
        <f>VLOOKUP(D919,VINCOMHANOI!$C$3:$C$348,1,0)</f>
        <v>#N/A</v>
      </c>
      <c r="J919" s="7" t="e">
        <f>VLOOKUP(D919,VINCOMKHAC!$D$2:$D$439,1,0)</f>
        <v>#N/A</v>
      </c>
      <c r="K919" s="7"/>
      <c r="L919" s="7">
        <v>0</v>
      </c>
      <c r="M919" s="7" t="e">
        <f t="shared" si="17"/>
        <v>#N/A</v>
      </c>
      <c r="N919" s="7">
        <v>961682</v>
      </c>
    </row>
    <row r="920" spans="1:14" outlineLevel="1" x14ac:dyDescent="0.25">
      <c r="B920" s="9">
        <v>44396</v>
      </c>
      <c r="C920" s="10" t="s">
        <v>1831</v>
      </c>
      <c r="D920" s="10" t="s">
        <v>556</v>
      </c>
      <c r="E920" s="10" t="s">
        <v>71</v>
      </c>
      <c r="F920" s="9">
        <v>44456</v>
      </c>
      <c r="G920" s="7">
        <v>1093648</v>
      </c>
      <c r="H920" s="7" t="e">
        <f>VLOOKUP(D920,VINCOMHCM!$C$1:$C$94,1,0)</f>
        <v>#N/A</v>
      </c>
      <c r="I920" s="7" t="e">
        <f>VLOOKUP(D920,VINCOMHANOI!$C$3:$C$348,1,0)</f>
        <v>#N/A</v>
      </c>
      <c r="J920" s="7" t="str">
        <f>VLOOKUP(D920,VINCOMKHAC!$D$2:$D$439,1,0)</f>
        <v>0005704</v>
      </c>
      <c r="K920" s="7">
        <f>IF(J920&lt;&gt;0,N920,0)</f>
        <v>1093648</v>
      </c>
      <c r="L920" s="7">
        <v>0</v>
      </c>
      <c r="M920" s="7" t="e">
        <f t="shared" si="17"/>
        <v>#N/A</v>
      </c>
      <c r="N920" s="7">
        <v>1093648</v>
      </c>
    </row>
    <row r="921" spans="1:14" outlineLevel="1" x14ac:dyDescent="0.25">
      <c r="B921" s="9">
        <v>44396</v>
      </c>
      <c r="C921" s="10" t="s">
        <v>1282</v>
      </c>
      <c r="D921" s="10" t="s">
        <v>754</v>
      </c>
      <c r="E921" s="10" t="s">
        <v>2686</v>
      </c>
      <c r="F921" s="9">
        <v>44456</v>
      </c>
      <c r="G921" s="7">
        <v>1399420</v>
      </c>
      <c r="H921" s="7" t="e">
        <f>VLOOKUP(D921,VINCOMHCM!$C$1:$C$94,1,0)</f>
        <v>#N/A</v>
      </c>
      <c r="I921" s="7" t="e">
        <f>VLOOKUP(D921,VINCOMHANOI!$C$3:$C$348,1,0)</f>
        <v>#N/A</v>
      </c>
      <c r="J921" s="7" t="str">
        <f>VLOOKUP(D921,VINCOMKHAC!$D$2:$D$439,1,0)</f>
        <v>0005716</v>
      </c>
      <c r="K921" s="7">
        <f>IF(J921&lt;&gt;0,N921,0)</f>
        <v>1399420</v>
      </c>
      <c r="L921" s="7">
        <v>0</v>
      </c>
      <c r="M921" s="7" t="e">
        <f t="shared" si="17"/>
        <v>#N/A</v>
      </c>
      <c r="N921" s="7">
        <v>1399420</v>
      </c>
    </row>
    <row r="922" spans="1:14" outlineLevel="1" x14ac:dyDescent="0.25">
      <c r="B922" s="9">
        <v>44396</v>
      </c>
      <c r="C922" s="10" t="s">
        <v>2097</v>
      </c>
      <c r="D922" s="10" t="s">
        <v>869</v>
      </c>
      <c r="E922" s="10" t="s">
        <v>1074</v>
      </c>
      <c r="F922" s="9">
        <v>44456</v>
      </c>
      <c r="G922" s="7">
        <v>732983</v>
      </c>
      <c r="H922" s="7" t="e">
        <f>VLOOKUP(D922,VINCOMHCM!$C$1:$C$94,1,0)</f>
        <v>#N/A</v>
      </c>
      <c r="I922" s="7" t="e">
        <f>VLOOKUP(D922,VINCOMHANOI!$C$3:$C$348,1,0)</f>
        <v>#N/A</v>
      </c>
      <c r="J922" s="7" t="str">
        <f>VLOOKUP(D922,VINCOMKHAC!$D$2:$D$439,1,0)</f>
        <v>0005717</v>
      </c>
      <c r="K922" s="7">
        <f>IF(J922&lt;&gt;0,N922,0)</f>
        <v>732983</v>
      </c>
      <c r="L922" s="7">
        <v>0</v>
      </c>
      <c r="M922" s="7" t="e">
        <f t="shared" si="17"/>
        <v>#N/A</v>
      </c>
      <c r="N922" s="7">
        <v>732983</v>
      </c>
    </row>
    <row r="923" spans="1:14" x14ac:dyDescent="0.25">
      <c r="A923" s="2" t="s">
        <v>1600</v>
      </c>
      <c r="G923" s="6">
        <v>114288316</v>
      </c>
      <c r="H923" s="7" t="e">
        <f>VLOOKUP(D923,VINCOMHCM!$C$1:$C$94,1,0)</f>
        <v>#N/A</v>
      </c>
      <c r="I923" s="7" t="e">
        <f>VLOOKUP(D923,VINCOMHANOI!$C$3:$C$348,1,0)</f>
        <v>#N/A</v>
      </c>
      <c r="J923" s="7" t="e">
        <f>VLOOKUP(D923,VINCOMKHAC!$D$2:$D$439,1,0)</f>
        <v>#N/A</v>
      </c>
      <c r="K923" s="7"/>
      <c r="L923" s="6">
        <v>0</v>
      </c>
      <c r="M923" s="7" t="e">
        <f t="shared" si="17"/>
        <v>#N/A</v>
      </c>
      <c r="N923" s="6">
        <v>114288316</v>
      </c>
    </row>
    <row r="924" spans="1:14" outlineLevel="1" x14ac:dyDescent="0.25">
      <c r="B924" s="9">
        <v>44386</v>
      </c>
      <c r="C924" s="10" t="s">
        <v>1888</v>
      </c>
      <c r="D924" s="10" t="s">
        <v>581</v>
      </c>
      <c r="E924" s="10" t="s">
        <v>1078</v>
      </c>
      <c r="F924" s="9">
        <v>44446</v>
      </c>
      <c r="G924" s="7">
        <v>4488858</v>
      </c>
      <c r="H924" s="7" t="e">
        <f>VLOOKUP(D924,VINCOMHCM!$C$1:$C$94,1,0)</f>
        <v>#N/A</v>
      </c>
      <c r="I924" s="7" t="e">
        <f>VLOOKUP(D924,VINCOMHANOI!$C$3:$C$348,1,0)</f>
        <v>#N/A</v>
      </c>
      <c r="J924" s="7" t="e">
        <f>VLOOKUP(D924,VINCOMKHAC!$D$2:$D$439,1,0)</f>
        <v>#N/A</v>
      </c>
      <c r="K924" s="7"/>
      <c r="L924" s="7">
        <v>0</v>
      </c>
      <c r="M924" s="7" t="e">
        <f t="shared" si="17"/>
        <v>#N/A</v>
      </c>
      <c r="N924" s="7">
        <v>4488858</v>
      </c>
    </row>
    <row r="925" spans="1:14" outlineLevel="1" x14ac:dyDescent="0.25">
      <c r="B925" s="9">
        <v>44386</v>
      </c>
      <c r="C925" s="10" t="s">
        <v>1456</v>
      </c>
      <c r="D925" s="10" t="s">
        <v>664</v>
      </c>
      <c r="E925" s="10" t="s">
        <v>323</v>
      </c>
      <c r="F925" s="9">
        <v>44446</v>
      </c>
      <c r="G925" s="7">
        <v>3250253</v>
      </c>
      <c r="H925" s="7" t="e">
        <f>VLOOKUP(D925,VINCOMHCM!$C$1:$C$94,1,0)</f>
        <v>#N/A</v>
      </c>
      <c r="I925" s="7" t="e">
        <f>VLOOKUP(D925,VINCOMHANOI!$C$3:$C$348,1,0)</f>
        <v>#N/A</v>
      </c>
      <c r="J925" s="7" t="e">
        <f>VLOOKUP(D925,VINCOMKHAC!$D$2:$D$439,1,0)</f>
        <v>#N/A</v>
      </c>
      <c r="K925" s="7"/>
      <c r="L925" s="7">
        <v>0</v>
      </c>
      <c r="M925" s="7" t="e">
        <f t="shared" si="17"/>
        <v>#N/A</v>
      </c>
      <c r="N925" s="7">
        <v>3250253</v>
      </c>
    </row>
    <row r="926" spans="1:14" outlineLevel="1" x14ac:dyDescent="0.25">
      <c r="B926" s="9">
        <v>44386</v>
      </c>
      <c r="C926" s="10" t="s">
        <v>1670</v>
      </c>
      <c r="D926" s="10" t="s">
        <v>2461</v>
      </c>
      <c r="E926" s="10" t="s">
        <v>439</v>
      </c>
      <c r="F926" s="9">
        <v>44446</v>
      </c>
      <c r="G926" s="7">
        <v>4984304</v>
      </c>
      <c r="H926" s="7" t="e">
        <f>VLOOKUP(D926,VINCOMHCM!$C$1:$C$94,1,0)</f>
        <v>#N/A</v>
      </c>
      <c r="I926" s="7" t="e">
        <f>VLOOKUP(D926,VINCOMHANOI!$C$3:$C$348,1,0)</f>
        <v>#N/A</v>
      </c>
      <c r="J926" s="7" t="e">
        <f>VLOOKUP(D926,VINCOMKHAC!$D$2:$D$439,1,0)</f>
        <v>#N/A</v>
      </c>
      <c r="K926" s="7"/>
      <c r="L926" s="7">
        <v>0</v>
      </c>
      <c r="M926" s="7" t="e">
        <f t="shared" si="17"/>
        <v>#N/A</v>
      </c>
      <c r="N926" s="7">
        <v>4984304</v>
      </c>
    </row>
    <row r="927" spans="1:14" outlineLevel="1" x14ac:dyDescent="0.25">
      <c r="B927" s="9">
        <v>44386</v>
      </c>
      <c r="C927" s="10" t="s">
        <v>2222</v>
      </c>
      <c r="D927" s="10" t="s">
        <v>890</v>
      </c>
      <c r="E927" s="10" t="s">
        <v>937</v>
      </c>
      <c r="F927" s="9">
        <v>44446</v>
      </c>
      <c r="G927" s="7">
        <v>1679010</v>
      </c>
      <c r="H927" s="7" t="e">
        <f>VLOOKUP(D927,VINCOMHCM!$C$1:$C$94,1,0)</f>
        <v>#N/A</v>
      </c>
      <c r="I927" s="7" t="e">
        <f>VLOOKUP(D927,VINCOMHANOI!$C$3:$C$348,1,0)</f>
        <v>#N/A</v>
      </c>
      <c r="J927" s="7" t="e">
        <f>VLOOKUP(D927,VINCOMKHAC!$D$2:$D$439,1,0)</f>
        <v>#N/A</v>
      </c>
      <c r="K927" s="7"/>
      <c r="L927" s="7">
        <v>0</v>
      </c>
      <c r="M927" s="7" t="e">
        <f t="shared" si="17"/>
        <v>#N/A</v>
      </c>
      <c r="N927" s="7">
        <v>1679010</v>
      </c>
    </row>
    <row r="928" spans="1:14" outlineLevel="1" x14ac:dyDescent="0.25">
      <c r="B928" s="9">
        <v>44386</v>
      </c>
      <c r="C928" s="10" t="s">
        <v>1926</v>
      </c>
      <c r="D928" s="10" t="s">
        <v>933</v>
      </c>
      <c r="E928" s="10" t="s">
        <v>1618</v>
      </c>
      <c r="F928" s="9">
        <v>44446</v>
      </c>
      <c r="G928" s="7">
        <v>2791514</v>
      </c>
      <c r="H928" s="7" t="e">
        <f>VLOOKUP(D928,VINCOMHCM!$C$1:$C$94,1,0)</f>
        <v>#N/A</v>
      </c>
      <c r="I928" s="7" t="e">
        <f>VLOOKUP(D928,VINCOMHANOI!$C$3:$C$348,1,0)</f>
        <v>#N/A</v>
      </c>
      <c r="J928" s="7" t="e">
        <f>VLOOKUP(D928,VINCOMKHAC!$D$2:$D$439,1,0)</f>
        <v>#N/A</v>
      </c>
      <c r="K928" s="7"/>
      <c r="L928" s="7">
        <v>0</v>
      </c>
      <c r="M928" s="7" t="e">
        <f t="shared" si="17"/>
        <v>#N/A</v>
      </c>
      <c r="N928" s="7">
        <v>2791514</v>
      </c>
    </row>
    <row r="929" spans="2:14" outlineLevel="1" x14ac:dyDescent="0.25">
      <c r="B929" s="9">
        <v>44386</v>
      </c>
      <c r="C929" s="10" t="s">
        <v>2603</v>
      </c>
      <c r="D929" s="10" t="s">
        <v>1203</v>
      </c>
      <c r="E929" s="10" t="s">
        <v>155</v>
      </c>
      <c r="F929" s="9">
        <v>44446</v>
      </c>
      <c r="G929" s="7">
        <v>3024929</v>
      </c>
      <c r="H929" s="7" t="e">
        <f>VLOOKUP(D929,VINCOMHCM!$C$1:$C$94,1,0)</f>
        <v>#N/A</v>
      </c>
      <c r="I929" s="7" t="e">
        <f>VLOOKUP(D929,VINCOMHANOI!$C$3:$C$348,1,0)</f>
        <v>#N/A</v>
      </c>
      <c r="J929" s="7" t="e">
        <f>VLOOKUP(D929,VINCOMKHAC!$D$2:$D$439,1,0)</f>
        <v>#N/A</v>
      </c>
      <c r="K929" s="7"/>
      <c r="L929" s="7">
        <v>0</v>
      </c>
      <c r="M929" s="7" t="e">
        <f t="shared" si="17"/>
        <v>#N/A</v>
      </c>
      <c r="N929" s="7">
        <v>3024929</v>
      </c>
    </row>
    <row r="930" spans="2:14" outlineLevel="1" x14ac:dyDescent="0.25">
      <c r="B930" s="9">
        <v>44386</v>
      </c>
      <c r="C930" s="10" t="s">
        <v>1073</v>
      </c>
      <c r="D930" s="10" t="s">
        <v>182</v>
      </c>
      <c r="E930" s="10" t="s">
        <v>1423</v>
      </c>
      <c r="F930" s="9">
        <v>44446</v>
      </c>
      <c r="G930" s="7">
        <v>3935283</v>
      </c>
      <c r="H930" s="7" t="e">
        <f>VLOOKUP(D930,VINCOMHCM!$C$1:$C$94,1,0)</f>
        <v>#N/A</v>
      </c>
      <c r="I930" s="7" t="e">
        <f>VLOOKUP(D930,VINCOMHANOI!$C$3:$C$348,1,0)</f>
        <v>#N/A</v>
      </c>
      <c r="J930" s="7" t="e">
        <f>VLOOKUP(D930,VINCOMKHAC!$D$2:$D$439,1,0)</f>
        <v>#N/A</v>
      </c>
      <c r="K930" s="7"/>
      <c r="L930" s="7">
        <v>0</v>
      </c>
      <c r="M930" s="7" t="e">
        <f t="shared" si="17"/>
        <v>#N/A</v>
      </c>
      <c r="N930" s="7">
        <v>3935283</v>
      </c>
    </row>
    <row r="931" spans="2:14" outlineLevel="1" x14ac:dyDescent="0.25">
      <c r="B931" s="9">
        <v>44386</v>
      </c>
      <c r="C931" s="10" t="s">
        <v>658</v>
      </c>
      <c r="D931" s="10" t="s">
        <v>544</v>
      </c>
      <c r="E931" s="10" t="s">
        <v>1382</v>
      </c>
      <c r="F931" s="9">
        <v>44446</v>
      </c>
      <c r="G931" s="7">
        <v>4554930</v>
      </c>
      <c r="H931" s="7" t="e">
        <f>VLOOKUP(D931,VINCOMHCM!$C$1:$C$94,1,0)</f>
        <v>#N/A</v>
      </c>
      <c r="I931" s="7" t="e">
        <f>VLOOKUP(D931,VINCOMHANOI!$C$3:$C$348,1,0)</f>
        <v>#N/A</v>
      </c>
      <c r="J931" s="7" t="e">
        <f>VLOOKUP(D931,VINCOMKHAC!$D$2:$D$439,1,0)</f>
        <v>#N/A</v>
      </c>
      <c r="K931" s="7"/>
      <c r="L931" s="7">
        <v>0</v>
      </c>
      <c r="M931" s="7" t="e">
        <f t="shared" si="17"/>
        <v>#N/A</v>
      </c>
      <c r="N931" s="7">
        <v>4554930</v>
      </c>
    </row>
    <row r="932" spans="2:14" outlineLevel="1" x14ac:dyDescent="0.25">
      <c r="B932" s="9">
        <v>44386</v>
      </c>
      <c r="C932" s="10" t="s">
        <v>19</v>
      </c>
      <c r="D932" s="10" t="s">
        <v>1019</v>
      </c>
      <c r="E932" s="10" t="s">
        <v>1323</v>
      </c>
      <c r="F932" s="9">
        <v>44446</v>
      </c>
      <c r="G932" s="7">
        <v>1182523</v>
      </c>
      <c r="H932" s="7" t="e">
        <f>VLOOKUP(D932,VINCOMHCM!$C$1:$C$94,1,0)</f>
        <v>#N/A</v>
      </c>
      <c r="I932" s="7" t="e">
        <f>VLOOKUP(D932,VINCOMHANOI!$C$3:$C$348,1,0)</f>
        <v>#N/A</v>
      </c>
      <c r="J932" s="7" t="e">
        <f>VLOOKUP(D932,VINCOMKHAC!$D$2:$D$439,1,0)</f>
        <v>#N/A</v>
      </c>
      <c r="K932" s="7"/>
      <c r="L932" s="7">
        <v>0</v>
      </c>
      <c r="M932" s="7" t="e">
        <f t="shared" si="17"/>
        <v>#N/A</v>
      </c>
      <c r="N932" s="7">
        <v>1182523</v>
      </c>
    </row>
    <row r="933" spans="2:14" outlineLevel="1" x14ac:dyDescent="0.25">
      <c r="B933" s="9">
        <v>44386</v>
      </c>
      <c r="C933" s="10" t="s">
        <v>2068</v>
      </c>
      <c r="D933" s="10" t="s">
        <v>1905</v>
      </c>
      <c r="E933" s="10" t="s">
        <v>2564</v>
      </c>
      <c r="F933" s="9">
        <v>44446</v>
      </c>
      <c r="G933" s="7">
        <v>4024738</v>
      </c>
      <c r="H933" s="7" t="e">
        <f>VLOOKUP(D933,VINCOMHCM!$C$1:$C$94,1,0)</f>
        <v>#N/A</v>
      </c>
      <c r="I933" s="7" t="e">
        <f>VLOOKUP(D933,VINCOMHANOI!$C$3:$C$348,1,0)</f>
        <v>#N/A</v>
      </c>
      <c r="J933" s="7" t="e">
        <f>VLOOKUP(D933,VINCOMKHAC!$D$2:$D$439,1,0)</f>
        <v>#N/A</v>
      </c>
      <c r="K933" s="7"/>
      <c r="L933" s="7">
        <v>0</v>
      </c>
      <c r="M933" s="7" t="e">
        <f t="shared" si="17"/>
        <v>#N/A</v>
      </c>
      <c r="N933" s="7">
        <v>4024738</v>
      </c>
    </row>
    <row r="934" spans="2:14" outlineLevel="1" x14ac:dyDescent="0.25">
      <c r="B934" s="9">
        <v>44386</v>
      </c>
      <c r="C934" s="10" t="s">
        <v>427</v>
      </c>
      <c r="D934" s="10" t="s">
        <v>2326</v>
      </c>
      <c r="E934" s="10" t="s">
        <v>1505</v>
      </c>
      <c r="F934" s="9">
        <v>44446</v>
      </c>
      <c r="G934" s="7">
        <v>4338948</v>
      </c>
      <c r="H934" s="7" t="e">
        <f>VLOOKUP(D934,VINCOMHCM!$C$1:$C$94,1,0)</f>
        <v>#N/A</v>
      </c>
      <c r="I934" s="7" t="e">
        <f>VLOOKUP(D934,VINCOMHANOI!$C$3:$C$348,1,0)</f>
        <v>#N/A</v>
      </c>
      <c r="J934" s="7" t="e">
        <f>VLOOKUP(D934,VINCOMKHAC!$D$2:$D$439,1,0)</f>
        <v>#N/A</v>
      </c>
      <c r="K934" s="7"/>
      <c r="L934" s="7">
        <v>0</v>
      </c>
      <c r="M934" s="7" t="e">
        <f t="shared" si="17"/>
        <v>#N/A</v>
      </c>
      <c r="N934" s="7">
        <v>4338948</v>
      </c>
    </row>
    <row r="935" spans="2:14" outlineLevel="1" x14ac:dyDescent="0.25">
      <c r="B935" s="9">
        <v>44386</v>
      </c>
      <c r="C935" s="10" t="s">
        <v>399</v>
      </c>
      <c r="D935" s="10" t="s">
        <v>1714</v>
      </c>
      <c r="E935" s="10" t="s">
        <v>1361</v>
      </c>
      <c r="F935" s="9">
        <v>44446</v>
      </c>
      <c r="G935" s="7">
        <v>1677234</v>
      </c>
      <c r="H935" s="7" t="e">
        <f>VLOOKUP(D935,VINCOMHCM!$C$1:$C$94,1,0)</f>
        <v>#N/A</v>
      </c>
      <c r="I935" s="7" t="e">
        <f>VLOOKUP(D935,VINCOMHANOI!$C$3:$C$348,1,0)</f>
        <v>#N/A</v>
      </c>
      <c r="J935" s="7" t="e">
        <f>VLOOKUP(D935,VINCOMKHAC!$D$2:$D$439,1,0)</f>
        <v>#N/A</v>
      </c>
      <c r="K935" s="7"/>
      <c r="L935" s="7">
        <v>0</v>
      </c>
      <c r="M935" s="7" t="e">
        <f t="shared" si="17"/>
        <v>#N/A</v>
      </c>
      <c r="N935" s="7">
        <v>1677234</v>
      </c>
    </row>
    <row r="936" spans="2:14" outlineLevel="1" x14ac:dyDescent="0.25">
      <c r="B936" s="9">
        <v>44386</v>
      </c>
      <c r="C936" s="10" t="s">
        <v>2158</v>
      </c>
      <c r="D936" s="10" t="s">
        <v>93</v>
      </c>
      <c r="E936" s="10" t="s">
        <v>1348</v>
      </c>
      <c r="F936" s="9">
        <v>44446</v>
      </c>
      <c r="G936" s="7">
        <v>2498595</v>
      </c>
      <c r="H936" s="7" t="e">
        <f>VLOOKUP(D936,VINCOMHCM!$C$1:$C$94,1,0)</f>
        <v>#N/A</v>
      </c>
      <c r="I936" s="7" t="e">
        <f>VLOOKUP(D936,VINCOMHANOI!$C$3:$C$348,1,0)</f>
        <v>#N/A</v>
      </c>
      <c r="J936" s="7" t="e">
        <f>VLOOKUP(D936,VINCOMKHAC!$D$2:$D$439,1,0)</f>
        <v>#N/A</v>
      </c>
      <c r="K936" s="7"/>
      <c r="L936" s="7">
        <v>0</v>
      </c>
      <c r="M936" s="7" t="e">
        <f t="shared" si="17"/>
        <v>#N/A</v>
      </c>
      <c r="N936" s="7">
        <v>2498595</v>
      </c>
    </row>
    <row r="937" spans="2:14" outlineLevel="1" x14ac:dyDescent="0.25">
      <c r="B937" s="9">
        <v>44386</v>
      </c>
      <c r="C937" s="10" t="s">
        <v>1119</v>
      </c>
      <c r="D937" s="10" t="s">
        <v>585</v>
      </c>
      <c r="E937" s="10" t="s">
        <v>2665</v>
      </c>
      <c r="F937" s="9">
        <v>44446</v>
      </c>
      <c r="G937" s="7">
        <v>3149256</v>
      </c>
      <c r="H937" s="7" t="e">
        <f>VLOOKUP(D937,VINCOMHCM!$C$1:$C$94,1,0)</f>
        <v>#N/A</v>
      </c>
      <c r="I937" s="7" t="e">
        <f>VLOOKUP(D937,VINCOMHANOI!$C$3:$C$348,1,0)</f>
        <v>#N/A</v>
      </c>
      <c r="J937" s="7" t="e">
        <f>VLOOKUP(D937,VINCOMKHAC!$D$2:$D$439,1,0)</f>
        <v>#N/A</v>
      </c>
      <c r="K937" s="7"/>
      <c r="L937" s="7">
        <v>0</v>
      </c>
      <c r="M937" s="7" t="e">
        <f t="shared" si="17"/>
        <v>#N/A</v>
      </c>
      <c r="N937" s="7">
        <v>3149256</v>
      </c>
    </row>
    <row r="938" spans="2:14" outlineLevel="1" x14ac:dyDescent="0.25">
      <c r="B938" s="9">
        <v>44386</v>
      </c>
      <c r="C938" s="10" t="s">
        <v>122</v>
      </c>
      <c r="D938" s="10" t="s">
        <v>603</v>
      </c>
      <c r="E938" s="10" t="s">
        <v>732</v>
      </c>
      <c r="F938" s="9">
        <v>44446</v>
      </c>
      <c r="G938" s="7">
        <v>2580993</v>
      </c>
      <c r="H938" s="7" t="e">
        <f>VLOOKUP(D938,VINCOMHCM!$C$1:$C$94,1,0)</f>
        <v>#N/A</v>
      </c>
      <c r="I938" s="7" t="e">
        <f>VLOOKUP(D938,VINCOMHANOI!$C$3:$C$348,1,0)</f>
        <v>#N/A</v>
      </c>
      <c r="J938" s="7" t="e">
        <f>VLOOKUP(D938,VINCOMKHAC!$D$2:$D$439,1,0)</f>
        <v>#N/A</v>
      </c>
      <c r="K938" s="7"/>
      <c r="L938" s="7">
        <v>0</v>
      </c>
      <c r="M938" s="7" t="e">
        <f t="shared" si="17"/>
        <v>#N/A</v>
      </c>
      <c r="N938" s="7">
        <v>2580993</v>
      </c>
    </row>
    <row r="939" spans="2:14" outlineLevel="1" x14ac:dyDescent="0.25">
      <c r="B939" s="9">
        <v>44386</v>
      </c>
      <c r="C939" s="10" t="s">
        <v>2413</v>
      </c>
      <c r="D939" s="10" t="s">
        <v>1002</v>
      </c>
      <c r="E939" s="10" t="s">
        <v>2369</v>
      </c>
      <c r="F939" s="9">
        <v>44446</v>
      </c>
      <c r="G939" s="7">
        <v>3458950</v>
      </c>
      <c r="H939" s="7" t="e">
        <f>VLOOKUP(D939,VINCOMHCM!$C$1:$C$94,1,0)</f>
        <v>#N/A</v>
      </c>
      <c r="I939" s="7" t="e">
        <f>VLOOKUP(D939,VINCOMHANOI!$C$3:$C$348,1,0)</f>
        <v>#N/A</v>
      </c>
      <c r="J939" s="7" t="e">
        <f>VLOOKUP(D939,VINCOMKHAC!$D$2:$D$439,1,0)</f>
        <v>#N/A</v>
      </c>
      <c r="K939" s="7"/>
      <c r="L939" s="7">
        <v>0</v>
      </c>
      <c r="M939" s="7" t="e">
        <f t="shared" si="17"/>
        <v>#N/A</v>
      </c>
      <c r="N939" s="7">
        <v>3458950</v>
      </c>
    </row>
    <row r="940" spans="2:14" outlineLevel="1" x14ac:dyDescent="0.25">
      <c r="B940" s="9">
        <v>44386</v>
      </c>
      <c r="C940" s="10" t="s">
        <v>1050</v>
      </c>
      <c r="D940" s="10" t="s">
        <v>827</v>
      </c>
      <c r="E940" s="10" t="s">
        <v>535</v>
      </c>
      <c r="F940" s="9">
        <v>44446</v>
      </c>
      <c r="G940" s="7">
        <v>4684545</v>
      </c>
      <c r="H940" s="7" t="e">
        <f>VLOOKUP(D940,VINCOMHCM!$C$1:$C$94,1,0)</f>
        <v>#N/A</v>
      </c>
      <c r="I940" s="7" t="e">
        <f>VLOOKUP(D940,VINCOMHANOI!$C$3:$C$348,1,0)</f>
        <v>#N/A</v>
      </c>
      <c r="J940" s="7" t="e">
        <f>VLOOKUP(D940,VINCOMKHAC!$D$2:$D$439,1,0)</f>
        <v>#N/A</v>
      </c>
      <c r="K940" s="7"/>
      <c r="L940" s="7">
        <v>0</v>
      </c>
      <c r="M940" s="7" t="e">
        <f t="shared" si="17"/>
        <v>#N/A</v>
      </c>
      <c r="N940" s="7">
        <v>4684545</v>
      </c>
    </row>
    <row r="941" spans="2:14" outlineLevel="1" x14ac:dyDescent="0.25">
      <c r="B941" s="9">
        <v>44386</v>
      </c>
      <c r="C941" s="10" t="s">
        <v>206</v>
      </c>
      <c r="D941" s="10" t="s">
        <v>2280</v>
      </c>
      <c r="E941" s="10" t="s">
        <v>2433</v>
      </c>
      <c r="F941" s="9">
        <v>44446</v>
      </c>
      <c r="G941" s="7">
        <v>2753986</v>
      </c>
      <c r="H941" s="7" t="e">
        <f>VLOOKUP(D941,VINCOMHCM!$C$1:$C$94,1,0)</f>
        <v>#N/A</v>
      </c>
      <c r="I941" s="7" t="e">
        <f>VLOOKUP(D941,VINCOMHANOI!$C$3:$C$348,1,0)</f>
        <v>#N/A</v>
      </c>
      <c r="J941" s="7" t="e">
        <f>VLOOKUP(D941,VINCOMKHAC!$D$2:$D$439,1,0)</f>
        <v>#N/A</v>
      </c>
      <c r="K941" s="7"/>
      <c r="L941" s="7">
        <v>0</v>
      </c>
      <c r="M941" s="7" t="e">
        <f t="shared" si="17"/>
        <v>#N/A</v>
      </c>
      <c r="N941" s="7">
        <v>2753986</v>
      </c>
    </row>
    <row r="942" spans="2:14" outlineLevel="1" x14ac:dyDescent="0.25">
      <c r="B942" s="9">
        <v>44386</v>
      </c>
      <c r="C942" s="10" t="s">
        <v>1972</v>
      </c>
      <c r="D942" s="10" t="s">
        <v>1719</v>
      </c>
      <c r="E942" s="10" t="s">
        <v>1516</v>
      </c>
      <c r="F942" s="9">
        <v>44446</v>
      </c>
      <c r="G942" s="7">
        <v>1451278</v>
      </c>
      <c r="H942" s="7" t="e">
        <f>VLOOKUP(D942,VINCOMHCM!$C$1:$C$94,1,0)</f>
        <v>#N/A</v>
      </c>
      <c r="I942" s="7" t="e">
        <f>VLOOKUP(D942,VINCOMHANOI!$C$3:$C$348,1,0)</f>
        <v>#N/A</v>
      </c>
      <c r="J942" s="7" t="e">
        <f>VLOOKUP(D942,VINCOMKHAC!$D$2:$D$439,1,0)</f>
        <v>#N/A</v>
      </c>
      <c r="K942" s="7"/>
      <c r="L942" s="7">
        <v>0</v>
      </c>
      <c r="M942" s="7" t="e">
        <f t="shared" si="17"/>
        <v>#N/A</v>
      </c>
      <c r="N942" s="7">
        <v>1451278</v>
      </c>
    </row>
    <row r="943" spans="2:14" outlineLevel="1" x14ac:dyDescent="0.25">
      <c r="B943" s="9">
        <v>44386</v>
      </c>
      <c r="C943" s="10" t="s">
        <v>1418</v>
      </c>
      <c r="D943" s="10" t="s">
        <v>2499</v>
      </c>
      <c r="E943" s="10" t="s">
        <v>150</v>
      </c>
      <c r="F943" s="9">
        <v>44446</v>
      </c>
      <c r="G943" s="7">
        <v>6374770</v>
      </c>
      <c r="H943" s="7" t="e">
        <f>VLOOKUP(D943,VINCOMHCM!$C$1:$C$94,1,0)</f>
        <v>#N/A</v>
      </c>
      <c r="I943" s="7" t="e">
        <f>VLOOKUP(D943,VINCOMHANOI!$C$3:$C$348,1,0)</f>
        <v>#N/A</v>
      </c>
      <c r="J943" s="7" t="e">
        <f>VLOOKUP(D943,VINCOMKHAC!$D$2:$D$439,1,0)</f>
        <v>#N/A</v>
      </c>
      <c r="K943" s="7"/>
      <c r="L943" s="7">
        <v>0</v>
      </c>
      <c r="M943" s="7" t="e">
        <f t="shared" si="17"/>
        <v>#N/A</v>
      </c>
      <c r="N943" s="7">
        <v>6374770</v>
      </c>
    </row>
    <row r="944" spans="2:14" outlineLevel="1" x14ac:dyDescent="0.25">
      <c r="B944" s="9">
        <v>44386</v>
      </c>
      <c r="C944" s="10" t="s">
        <v>2213</v>
      </c>
      <c r="D944" s="10" t="s">
        <v>2596</v>
      </c>
      <c r="E944" s="10" t="s">
        <v>929</v>
      </c>
      <c r="F944" s="9">
        <v>44446</v>
      </c>
      <c r="G944" s="7">
        <v>8922300</v>
      </c>
      <c r="H944" s="7" t="e">
        <f>VLOOKUP(D944,VINCOMHCM!$C$1:$C$94,1,0)</f>
        <v>#N/A</v>
      </c>
      <c r="I944" s="7" t="e">
        <f>VLOOKUP(D944,VINCOMHANOI!$C$3:$C$348,1,0)</f>
        <v>#N/A</v>
      </c>
      <c r="J944" s="7" t="e">
        <f>VLOOKUP(D944,VINCOMKHAC!$D$2:$D$439,1,0)</f>
        <v>#N/A</v>
      </c>
      <c r="K944" s="7"/>
      <c r="L944" s="7">
        <v>0</v>
      </c>
      <c r="M944" s="7" t="e">
        <f t="shared" si="17"/>
        <v>#N/A</v>
      </c>
      <c r="N944" s="7">
        <v>8922300</v>
      </c>
    </row>
    <row r="945" spans="1:14" outlineLevel="1" x14ac:dyDescent="0.25">
      <c r="B945" s="9">
        <v>44386</v>
      </c>
      <c r="C945" s="10" t="s">
        <v>771</v>
      </c>
      <c r="D945" s="10" t="s">
        <v>1973</v>
      </c>
      <c r="E945" s="10" t="s">
        <v>1917</v>
      </c>
      <c r="F945" s="9">
        <v>44446</v>
      </c>
      <c r="G945" s="7">
        <v>2029379</v>
      </c>
      <c r="H945" s="7" t="e">
        <f>VLOOKUP(D945,VINCOMHCM!$C$1:$C$94,1,0)</f>
        <v>#N/A</v>
      </c>
      <c r="I945" s="7" t="e">
        <f>VLOOKUP(D945,VINCOMHANOI!$C$3:$C$348,1,0)</f>
        <v>#N/A</v>
      </c>
      <c r="J945" s="7" t="e">
        <f>VLOOKUP(D945,VINCOMKHAC!$D$2:$D$439,1,0)</f>
        <v>#N/A</v>
      </c>
      <c r="K945" s="7"/>
      <c r="L945" s="7">
        <v>0</v>
      </c>
      <c r="M945" s="7" t="e">
        <f t="shared" si="17"/>
        <v>#N/A</v>
      </c>
      <c r="N945" s="7">
        <v>2029379</v>
      </c>
    </row>
    <row r="946" spans="1:14" outlineLevel="1" x14ac:dyDescent="0.25">
      <c r="B946" s="9">
        <v>44386</v>
      </c>
      <c r="C946" s="10" t="s">
        <v>123</v>
      </c>
      <c r="D946" s="10" t="s">
        <v>2040</v>
      </c>
      <c r="E946" s="10" t="s">
        <v>2024</v>
      </c>
      <c r="F946" s="9">
        <v>44446</v>
      </c>
      <c r="G946" s="7">
        <v>4592231</v>
      </c>
      <c r="H946" s="7" t="e">
        <f>VLOOKUP(D946,VINCOMHCM!$C$1:$C$94,1,0)</f>
        <v>#N/A</v>
      </c>
      <c r="I946" s="7" t="e">
        <f>VLOOKUP(D946,VINCOMHANOI!$C$3:$C$348,1,0)</f>
        <v>#N/A</v>
      </c>
      <c r="J946" s="7" t="e">
        <f>VLOOKUP(D946,VINCOMKHAC!$D$2:$D$439,1,0)</f>
        <v>#N/A</v>
      </c>
      <c r="K946" s="7"/>
      <c r="L946" s="7">
        <v>0</v>
      </c>
      <c r="M946" s="7" t="e">
        <f t="shared" ref="M946:M961" si="18">IF(H946&lt;&gt;0,N946,0)</f>
        <v>#N/A</v>
      </c>
      <c r="N946" s="7">
        <v>4592231</v>
      </c>
    </row>
    <row r="947" spans="1:14" outlineLevel="1" x14ac:dyDescent="0.25">
      <c r="B947" s="9">
        <v>44386</v>
      </c>
      <c r="C947" s="10" t="s">
        <v>133</v>
      </c>
      <c r="D947" s="10" t="s">
        <v>2054</v>
      </c>
      <c r="E947" s="10" t="s">
        <v>1879</v>
      </c>
      <c r="F947" s="9">
        <v>44446</v>
      </c>
      <c r="G947" s="7">
        <v>2336004</v>
      </c>
      <c r="H947" s="7" t="e">
        <f>VLOOKUP(D947,VINCOMHCM!$C$1:$C$94,1,0)</f>
        <v>#N/A</v>
      </c>
      <c r="I947" s="7" t="e">
        <f>VLOOKUP(D947,VINCOMHANOI!$C$3:$C$348,1,0)</f>
        <v>#N/A</v>
      </c>
      <c r="J947" s="7" t="e">
        <f>VLOOKUP(D947,VINCOMKHAC!$D$2:$D$439,1,0)</f>
        <v>#N/A</v>
      </c>
      <c r="K947" s="7"/>
      <c r="L947" s="7">
        <v>0</v>
      </c>
      <c r="M947" s="7" t="e">
        <f t="shared" si="18"/>
        <v>#N/A</v>
      </c>
      <c r="N947" s="7">
        <v>2336004</v>
      </c>
    </row>
    <row r="948" spans="1:14" outlineLevel="1" x14ac:dyDescent="0.25">
      <c r="B948" s="9">
        <v>44404</v>
      </c>
      <c r="C948" s="10" t="s">
        <v>1611</v>
      </c>
      <c r="D948" s="10" t="s">
        <v>2033</v>
      </c>
      <c r="E948" s="10" t="s">
        <v>913</v>
      </c>
      <c r="F948" s="9">
        <v>44464</v>
      </c>
      <c r="G948" s="7">
        <v>23795266</v>
      </c>
      <c r="H948" s="7" t="e">
        <f>VLOOKUP(D948,VINCOMHCM!$C$1:$C$94,1,0)</f>
        <v>#N/A</v>
      </c>
      <c r="I948" s="7" t="e">
        <f>VLOOKUP(D948,VINCOMHANOI!$C$3:$C$348,1,0)</f>
        <v>#N/A</v>
      </c>
      <c r="J948" s="7" t="str">
        <f>VLOOKUP(D948,VINCOMKHAC!$D$2:$D$439,1,0)</f>
        <v>0006065</v>
      </c>
      <c r="K948" s="7">
        <f>IF(J948&lt;&gt;0,N948,0)</f>
        <v>23795266</v>
      </c>
      <c r="L948" s="7">
        <v>0</v>
      </c>
      <c r="M948" s="7" t="e">
        <f t="shared" si="18"/>
        <v>#N/A</v>
      </c>
      <c r="N948" s="7">
        <v>23795266</v>
      </c>
    </row>
    <row r="949" spans="1:14" outlineLevel="1" x14ac:dyDescent="0.25">
      <c r="B949" s="9">
        <v>44405</v>
      </c>
      <c r="C949" s="10" t="s">
        <v>1103</v>
      </c>
      <c r="D949" s="10" t="s">
        <v>97</v>
      </c>
      <c r="E949" s="10" t="s">
        <v>2132</v>
      </c>
      <c r="F949" s="9">
        <v>44465</v>
      </c>
      <c r="G949" s="7">
        <v>5728239</v>
      </c>
      <c r="H949" s="7" t="e">
        <f>VLOOKUP(D949,VINCOMHCM!$C$1:$C$94,1,0)</f>
        <v>#N/A</v>
      </c>
      <c r="I949" s="7" t="e">
        <f>VLOOKUP(D949,VINCOMHANOI!$C$3:$C$348,1,0)</f>
        <v>#N/A</v>
      </c>
      <c r="J949" s="7" t="str">
        <f>VLOOKUP(D949,VINCOMKHAC!$D$2:$D$439,1,0)</f>
        <v>0006098</v>
      </c>
      <c r="K949" s="7">
        <f>IF(J949&lt;&gt;0,N949,0)</f>
        <v>5728239</v>
      </c>
      <c r="L949" s="7">
        <v>0</v>
      </c>
      <c r="M949" s="7" t="e">
        <f t="shared" si="18"/>
        <v>#N/A</v>
      </c>
      <c r="N949" s="7">
        <v>5728239</v>
      </c>
    </row>
    <row r="950" spans="1:14" x14ac:dyDescent="0.25">
      <c r="A950" s="2" t="s">
        <v>2446</v>
      </c>
      <c r="G950" s="6">
        <v>38113712</v>
      </c>
      <c r="H950" s="7" t="e">
        <f>VLOOKUP(D950,VINCOMHCM!$C$1:$C$94,1,0)</f>
        <v>#N/A</v>
      </c>
      <c r="I950" s="7" t="e">
        <f>VLOOKUP(D950,VINCOMHANOI!$C$3:$C$348,1,0)</f>
        <v>#N/A</v>
      </c>
      <c r="J950" s="7" t="e">
        <f>VLOOKUP(D950,VINCOMKHAC!$D$2:$D$439,1,0)</f>
        <v>#N/A</v>
      </c>
      <c r="K950" s="7"/>
      <c r="L950" s="6">
        <v>0</v>
      </c>
      <c r="M950" s="7" t="e">
        <f t="shared" si="18"/>
        <v>#N/A</v>
      </c>
      <c r="N950" s="6">
        <v>38113712</v>
      </c>
    </row>
    <row r="951" spans="1:14" outlineLevel="1" x14ac:dyDescent="0.25">
      <c r="B951" s="9">
        <v>44386</v>
      </c>
      <c r="C951" s="10" t="s">
        <v>2597</v>
      </c>
      <c r="D951" s="10" t="s">
        <v>2123</v>
      </c>
      <c r="E951" s="10" t="s">
        <v>1040</v>
      </c>
      <c r="F951" s="9">
        <v>44446</v>
      </c>
      <c r="G951" s="7">
        <v>3679882</v>
      </c>
      <c r="H951" s="7" t="e">
        <f>VLOOKUP(D951,VINCOMHCM!$C$1:$C$94,1,0)</f>
        <v>#N/A</v>
      </c>
      <c r="I951" s="7" t="e">
        <f>VLOOKUP(D951,VINCOMHANOI!$C$3:$C$348,1,0)</f>
        <v>#N/A</v>
      </c>
      <c r="J951" s="7" t="e">
        <f>VLOOKUP(D951,VINCOMKHAC!$D$2:$D$439,1,0)</f>
        <v>#N/A</v>
      </c>
      <c r="K951" s="7"/>
      <c r="L951" s="7">
        <v>0</v>
      </c>
      <c r="M951" s="7" t="e">
        <f t="shared" si="18"/>
        <v>#N/A</v>
      </c>
      <c r="N951" s="7">
        <v>3679882</v>
      </c>
    </row>
    <row r="952" spans="1:14" outlineLevel="1" x14ac:dyDescent="0.25">
      <c r="B952" s="9">
        <v>44386</v>
      </c>
      <c r="C952" s="10" t="s">
        <v>2127</v>
      </c>
      <c r="D952" s="10" t="s">
        <v>2525</v>
      </c>
      <c r="E952" s="10" t="s">
        <v>848</v>
      </c>
      <c r="F952" s="9">
        <v>44446</v>
      </c>
      <c r="G952" s="7">
        <v>1221638</v>
      </c>
      <c r="H952" s="7" t="e">
        <f>VLOOKUP(D952,VINCOMHCM!$C$1:$C$94,1,0)</f>
        <v>#N/A</v>
      </c>
      <c r="I952" s="7" t="e">
        <f>VLOOKUP(D952,VINCOMHANOI!$C$3:$C$348,1,0)</f>
        <v>#N/A</v>
      </c>
      <c r="J952" s="7" t="e">
        <f>VLOOKUP(D952,VINCOMKHAC!$D$2:$D$439,1,0)</f>
        <v>#N/A</v>
      </c>
      <c r="K952" s="7"/>
      <c r="L952" s="7">
        <v>0</v>
      </c>
      <c r="M952" s="7" t="e">
        <f t="shared" si="18"/>
        <v>#N/A</v>
      </c>
      <c r="N952" s="7">
        <v>1221638</v>
      </c>
    </row>
    <row r="953" spans="1:14" outlineLevel="1" x14ac:dyDescent="0.25">
      <c r="B953" s="9">
        <v>44386</v>
      </c>
      <c r="C953" s="10" t="s">
        <v>376</v>
      </c>
      <c r="D953" s="10" t="s">
        <v>1148</v>
      </c>
      <c r="E953" s="10" t="s">
        <v>29</v>
      </c>
      <c r="F953" s="9">
        <v>44446</v>
      </c>
      <c r="G953" s="7">
        <v>2260258</v>
      </c>
      <c r="H953" s="7" t="e">
        <f>VLOOKUP(D953,VINCOMHCM!$C$1:$C$94,1,0)</f>
        <v>#N/A</v>
      </c>
      <c r="I953" s="7" t="e">
        <f>VLOOKUP(D953,VINCOMHANOI!$C$3:$C$348,1,0)</f>
        <v>#N/A</v>
      </c>
      <c r="J953" s="7" t="e">
        <f>VLOOKUP(D953,VINCOMKHAC!$D$2:$D$439,1,0)</f>
        <v>#N/A</v>
      </c>
      <c r="K953" s="7"/>
      <c r="L953" s="7">
        <v>0</v>
      </c>
      <c r="M953" s="7" t="e">
        <f t="shared" si="18"/>
        <v>#N/A</v>
      </c>
      <c r="N953" s="7">
        <v>2260258</v>
      </c>
    </row>
    <row r="954" spans="1:14" outlineLevel="1" x14ac:dyDescent="0.25">
      <c r="B954" s="9">
        <v>44386</v>
      </c>
      <c r="C954" s="10" t="s">
        <v>1105</v>
      </c>
      <c r="D954" s="10" t="s">
        <v>2178</v>
      </c>
      <c r="E954" s="10" t="s">
        <v>247</v>
      </c>
      <c r="F954" s="9">
        <v>44446</v>
      </c>
      <c r="G954" s="7">
        <v>5013641</v>
      </c>
      <c r="H954" s="7" t="e">
        <f>VLOOKUP(D954,VINCOMHCM!$C$1:$C$94,1,0)</f>
        <v>#N/A</v>
      </c>
      <c r="I954" s="7" t="e">
        <f>VLOOKUP(D954,VINCOMHANOI!$C$3:$C$348,1,0)</f>
        <v>#N/A</v>
      </c>
      <c r="J954" s="7" t="e">
        <f>VLOOKUP(D954,VINCOMKHAC!$D$2:$D$439,1,0)</f>
        <v>#N/A</v>
      </c>
      <c r="K954" s="7"/>
      <c r="L954" s="7">
        <v>0</v>
      </c>
      <c r="M954" s="7" t="e">
        <f t="shared" si="18"/>
        <v>#N/A</v>
      </c>
      <c r="N954" s="7">
        <v>5013641</v>
      </c>
    </row>
    <row r="955" spans="1:14" outlineLevel="1" x14ac:dyDescent="0.25">
      <c r="B955" s="9">
        <v>44386</v>
      </c>
      <c r="C955" s="10" t="s">
        <v>1180</v>
      </c>
      <c r="D955" s="10" t="s">
        <v>1198</v>
      </c>
      <c r="E955" s="10" t="s">
        <v>110</v>
      </c>
      <c r="F955" s="9">
        <v>44446</v>
      </c>
      <c r="G955" s="7">
        <v>3811808</v>
      </c>
      <c r="H955" s="7" t="e">
        <f>VLOOKUP(D955,VINCOMHCM!$C$1:$C$94,1,0)</f>
        <v>#N/A</v>
      </c>
      <c r="I955" s="7" t="e">
        <f>VLOOKUP(D955,VINCOMHANOI!$C$3:$C$348,1,0)</f>
        <v>#N/A</v>
      </c>
      <c r="J955" s="7" t="e">
        <f>VLOOKUP(D955,VINCOMKHAC!$D$2:$D$439,1,0)</f>
        <v>#N/A</v>
      </c>
      <c r="K955" s="7"/>
      <c r="L955" s="7">
        <v>0</v>
      </c>
      <c r="M955" s="7" t="e">
        <f t="shared" si="18"/>
        <v>#N/A</v>
      </c>
      <c r="N955" s="7">
        <v>3811808</v>
      </c>
    </row>
    <row r="956" spans="1:14" outlineLevel="1" x14ac:dyDescent="0.25">
      <c r="B956" s="9">
        <v>44386</v>
      </c>
      <c r="C956" s="10" t="s">
        <v>1544</v>
      </c>
      <c r="D956" s="10" t="s">
        <v>488</v>
      </c>
      <c r="E956" s="10" t="s">
        <v>108</v>
      </c>
      <c r="F956" s="9">
        <v>44446</v>
      </c>
      <c r="G956" s="7">
        <v>3915021</v>
      </c>
      <c r="H956" s="7" t="e">
        <f>VLOOKUP(D956,VINCOMHCM!$C$1:$C$94,1,0)</f>
        <v>#N/A</v>
      </c>
      <c r="I956" s="7" t="e">
        <f>VLOOKUP(D956,VINCOMHANOI!$C$3:$C$348,1,0)</f>
        <v>#N/A</v>
      </c>
      <c r="J956" s="7" t="e">
        <f>VLOOKUP(D956,VINCOMKHAC!$D$2:$D$439,1,0)</f>
        <v>#N/A</v>
      </c>
      <c r="K956" s="7"/>
      <c r="L956" s="7">
        <v>0</v>
      </c>
      <c r="M956" s="7" t="e">
        <f t="shared" si="18"/>
        <v>#N/A</v>
      </c>
      <c r="N956" s="7">
        <v>3915021</v>
      </c>
    </row>
    <row r="957" spans="1:14" outlineLevel="1" x14ac:dyDescent="0.25">
      <c r="B957" s="9">
        <v>44386</v>
      </c>
      <c r="C957" s="10" t="s">
        <v>2259</v>
      </c>
      <c r="D957" s="10" t="s">
        <v>2339</v>
      </c>
      <c r="E957" s="10" t="s">
        <v>1240</v>
      </c>
      <c r="F957" s="9">
        <v>44446</v>
      </c>
      <c r="G957" s="7">
        <v>5546090</v>
      </c>
      <c r="H957" s="7" t="e">
        <f>VLOOKUP(D957,VINCOMHCM!$C$1:$C$94,1,0)</f>
        <v>#N/A</v>
      </c>
      <c r="I957" s="7" t="e">
        <f>VLOOKUP(D957,VINCOMHANOI!$C$3:$C$348,1,0)</f>
        <v>#N/A</v>
      </c>
      <c r="J957" s="7" t="e">
        <f>VLOOKUP(D957,VINCOMKHAC!$D$2:$D$439,1,0)</f>
        <v>#N/A</v>
      </c>
      <c r="K957" s="7"/>
      <c r="L957" s="7">
        <v>0</v>
      </c>
      <c r="M957" s="7" t="e">
        <f t="shared" si="18"/>
        <v>#N/A</v>
      </c>
      <c r="N957" s="7">
        <v>5546090</v>
      </c>
    </row>
    <row r="958" spans="1:14" outlineLevel="1" x14ac:dyDescent="0.25">
      <c r="B958" s="9">
        <v>44386</v>
      </c>
      <c r="C958" s="10" t="s">
        <v>2305</v>
      </c>
      <c r="D958" s="10" t="s">
        <v>1047</v>
      </c>
      <c r="E958" s="10" t="s">
        <v>1894</v>
      </c>
      <c r="F958" s="9">
        <v>44446</v>
      </c>
      <c r="G958" s="7">
        <v>1690854</v>
      </c>
      <c r="H958" s="7" t="e">
        <f>VLOOKUP(D958,VINCOMHCM!$C$1:$C$94,1,0)</f>
        <v>#N/A</v>
      </c>
      <c r="I958" s="7" t="e">
        <f>VLOOKUP(D958,VINCOMHANOI!$C$3:$C$348,1,0)</f>
        <v>#N/A</v>
      </c>
      <c r="J958" s="7" t="e">
        <f>VLOOKUP(D958,VINCOMKHAC!$D$2:$D$439,1,0)</f>
        <v>#N/A</v>
      </c>
      <c r="K958" s="7"/>
      <c r="L958" s="7">
        <v>0</v>
      </c>
      <c r="M958" s="7" t="e">
        <f t="shared" si="18"/>
        <v>#N/A</v>
      </c>
      <c r="N958" s="7">
        <v>1690854</v>
      </c>
    </row>
    <row r="959" spans="1:14" outlineLevel="1" x14ac:dyDescent="0.25">
      <c r="B959" s="9">
        <v>44403</v>
      </c>
      <c r="C959" s="10" t="s">
        <v>1992</v>
      </c>
      <c r="D959" s="10" t="s">
        <v>698</v>
      </c>
      <c r="E959" s="10" t="s">
        <v>2249</v>
      </c>
      <c r="F959" s="9">
        <v>44463</v>
      </c>
      <c r="G959" s="7">
        <v>3605070</v>
      </c>
      <c r="H959" s="7" t="e">
        <f>VLOOKUP(D959,VINCOMHCM!$C$1:$C$94,1,0)</f>
        <v>#N/A</v>
      </c>
      <c r="I959" s="7" t="e">
        <f>VLOOKUP(D959,VINCOMHANOI!$C$3:$C$348,1,0)</f>
        <v>#N/A</v>
      </c>
      <c r="J959" s="7" t="str">
        <f>VLOOKUP(D959,VINCOMKHAC!$D$2:$D$439,1,0)</f>
        <v>0006044</v>
      </c>
      <c r="K959" s="7">
        <f>IF(J959&lt;&gt;0,N959,0)</f>
        <v>3605070</v>
      </c>
      <c r="L959" s="7">
        <v>0</v>
      </c>
      <c r="M959" s="7" t="e">
        <f t="shared" si="18"/>
        <v>#N/A</v>
      </c>
      <c r="N959" s="7">
        <v>3605070</v>
      </c>
    </row>
    <row r="960" spans="1:14" outlineLevel="1" x14ac:dyDescent="0.25">
      <c r="B960" s="9">
        <v>44403</v>
      </c>
      <c r="C960" s="10" t="s">
        <v>781</v>
      </c>
      <c r="D960" s="10" t="s">
        <v>2489</v>
      </c>
      <c r="E960" s="10" t="s">
        <v>2190</v>
      </c>
      <c r="F960" s="9">
        <v>44463</v>
      </c>
      <c r="G960" s="7">
        <v>7369450</v>
      </c>
      <c r="H960" s="7" t="e">
        <f>VLOOKUP(D960,VINCOMHCM!$C$1:$C$94,1,0)</f>
        <v>#N/A</v>
      </c>
      <c r="I960" s="7" t="e">
        <f>VLOOKUP(D960,VINCOMHANOI!$C$3:$C$348,1,0)</f>
        <v>#N/A</v>
      </c>
      <c r="J960" s="7" t="str">
        <f>VLOOKUP(D960,VINCOMKHAC!$D$2:$D$439,1,0)</f>
        <v>0006045</v>
      </c>
      <c r="K960" s="7">
        <f>IF(J960&lt;&gt;0,N960,0)</f>
        <v>7369450</v>
      </c>
      <c r="L960" s="7">
        <v>0</v>
      </c>
      <c r="M960" s="7" t="e">
        <f t="shared" si="18"/>
        <v>#N/A</v>
      </c>
      <c r="N960" s="7">
        <v>7369450</v>
      </c>
    </row>
    <row r="961" spans="2:14" x14ac:dyDescent="0.25">
      <c r="B961" s="11" t="s">
        <v>2135</v>
      </c>
      <c r="G961" s="6">
        <v>8466877881</v>
      </c>
      <c r="H961" s="7" t="e">
        <f>VLOOKUP(D961,VINCOMHCM!$C$1:$C$94,1,0)</f>
        <v>#N/A</v>
      </c>
      <c r="I961" s="7" t="e">
        <f>VLOOKUP(D961,VINCOMHANOI!$C$3:$C$348,1,0)</f>
        <v>#N/A</v>
      </c>
      <c r="J961" s="7" t="e">
        <f>VLOOKUP(D961,VINCOMKHAC!$D$2:$D$439,1,0)</f>
        <v>#N/A</v>
      </c>
      <c r="K961" s="7">
        <f>SUM(K5:K960)</f>
        <v>1408747355</v>
      </c>
      <c r="L961" s="6">
        <v>0</v>
      </c>
      <c r="M961" s="7" t="e">
        <f t="shared" si="18"/>
        <v>#N/A</v>
      </c>
      <c r="N961" s="6">
        <v>8466877881</v>
      </c>
    </row>
    <row r="962" spans="2:14" x14ac:dyDescent="0.25">
      <c r="K962" s="4">
        <v>1413534289</v>
      </c>
    </row>
    <row r="963" spans="2:14" x14ac:dyDescent="0.25">
      <c r="K963" s="4">
        <f>K962-K961</f>
        <v>4786934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110"/>
  <sheetViews>
    <sheetView topLeftCell="A79" workbookViewId="0">
      <selection activeCell="G99" sqref="G99:G102"/>
    </sheetView>
  </sheetViews>
  <sheetFormatPr defaultRowHeight="15" x14ac:dyDescent="0.25"/>
  <cols>
    <col min="1" max="1" width="14.42578125" customWidth="1"/>
    <col min="2" max="2" width="40.42578125" customWidth="1"/>
    <col min="3" max="3" width="15.5703125" customWidth="1"/>
    <col min="4" max="4" width="13" customWidth="1"/>
    <col min="5" max="5" width="25.7109375" customWidth="1"/>
    <col min="6" max="6" width="16.42578125" customWidth="1"/>
    <col min="7" max="7" width="16.7109375" style="23" bestFit="1" customWidth="1"/>
    <col min="8" max="8" width="36.7109375" customWidth="1"/>
  </cols>
  <sheetData>
    <row r="1" spans="1:7" ht="13.5" customHeight="1" x14ac:dyDescent="0.25">
      <c r="A1" s="12"/>
      <c r="B1" s="12" t="s">
        <v>2713</v>
      </c>
      <c r="C1" s="13" t="s">
        <v>1372</v>
      </c>
      <c r="D1" s="12" t="str">
        <f>LEFT(E1,4)</f>
        <v>5563</v>
      </c>
      <c r="E1" s="12" t="str">
        <f>RIGHT(B1,16)</f>
        <v>5563  16.07.2021</v>
      </c>
      <c r="F1" s="14">
        <v>2.1509999999999998</v>
      </c>
      <c r="G1" s="15">
        <v>215050</v>
      </c>
    </row>
    <row r="2" spans="1:7" ht="36.200000000000003" customHeight="1" x14ac:dyDescent="0.25">
      <c r="A2" s="12"/>
      <c r="B2" s="12" t="s">
        <v>2714</v>
      </c>
      <c r="C2" s="13" t="s">
        <v>691</v>
      </c>
      <c r="D2" s="12" t="str">
        <f t="shared" ref="D2:D11" si="0">LEFT(E2,4)</f>
        <v>5564</v>
      </c>
      <c r="E2" s="12" t="str">
        <f t="shared" ref="E2:E11" si="1">RIGHT(B2,16)</f>
        <v>5564  16.07.2021</v>
      </c>
      <c r="F2" s="14">
        <v>6.7779999999999996</v>
      </c>
      <c r="G2" s="15">
        <v>677776</v>
      </c>
    </row>
    <row r="3" spans="1:7" ht="18.2" customHeight="1" x14ac:dyDescent="0.25">
      <c r="A3" s="12"/>
      <c r="B3" s="12" t="s">
        <v>2715</v>
      </c>
      <c r="C3" s="13" t="s">
        <v>588</v>
      </c>
      <c r="D3" s="12" t="str">
        <f t="shared" si="0"/>
        <v>5565</v>
      </c>
      <c r="E3" s="12" t="str">
        <f t="shared" si="1"/>
        <v>5565  16.07.2021</v>
      </c>
      <c r="F3" s="14">
        <v>9.7460000000000004</v>
      </c>
      <c r="G3" s="15">
        <v>974597</v>
      </c>
    </row>
    <row r="4" spans="1:7" ht="29.85" customHeight="1" x14ac:dyDescent="0.25">
      <c r="A4" s="12"/>
      <c r="B4" s="12" t="s">
        <v>2716</v>
      </c>
      <c r="C4" s="13" t="s">
        <v>686</v>
      </c>
      <c r="D4" s="12" t="str">
        <f t="shared" si="0"/>
        <v>5450</v>
      </c>
      <c r="E4" s="12" t="str">
        <f t="shared" si="1"/>
        <v>5450  14.07.2021</v>
      </c>
      <c r="F4" s="14">
        <v>11.505000000000001</v>
      </c>
      <c r="G4" s="16">
        <v>1150457</v>
      </c>
    </row>
    <row r="5" spans="1:7" ht="18.2" customHeight="1" x14ac:dyDescent="0.25">
      <c r="A5" s="12"/>
      <c r="B5" s="12" t="s">
        <v>2717</v>
      </c>
      <c r="C5" s="13" t="s">
        <v>1182</v>
      </c>
      <c r="D5" s="12" t="str">
        <f t="shared" si="0"/>
        <v>5449</v>
      </c>
      <c r="E5" s="12" t="str">
        <f t="shared" si="1"/>
        <v>5449  14.07.2021</v>
      </c>
      <c r="F5" s="14">
        <v>17.364999999999998</v>
      </c>
      <c r="G5" s="16">
        <v>1736528</v>
      </c>
    </row>
    <row r="6" spans="1:7" ht="29.85" customHeight="1" x14ac:dyDescent="0.25">
      <c r="A6" s="12"/>
      <c r="B6" s="12" t="s">
        <v>2718</v>
      </c>
      <c r="C6" s="13" t="s">
        <v>562</v>
      </c>
      <c r="D6" s="12" t="str">
        <f t="shared" si="0"/>
        <v>5438</v>
      </c>
      <c r="E6" s="12" t="str">
        <f t="shared" si="1"/>
        <v>5438  14.07.2021</v>
      </c>
      <c r="F6" s="14">
        <v>29.873999999999999</v>
      </c>
      <c r="G6" s="16">
        <v>2987378</v>
      </c>
    </row>
    <row r="7" spans="1:7" ht="18.2" customHeight="1" x14ac:dyDescent="0.25">
      <c r="A7" s="12"/>
      <c r="B7" s="12" t="s">
        <v>2719</v>
      </c>
      <c r="C7" s="13" t="s">
        <v>839</v>
      </c>
      <c r="D7" s="12" t="str">
        <f t="shared" si="0"/>
        <v>5594</v>
      </c>
      <c r="E7" s="12" t="str">
        <f t="shared" si="1"/>
        <v>5594  17.07.2021</v>
      </c>
      <c r="F7" s="14">
        <v>34.701999999999998</v>
      </c>
      <c r="G7" s="16">
        <v>3470247</v>
      </c>
    </row>
    <row r="8" spans="1:7" ht="29.85" customHeight="1" x14ac:dyDescent="0.25">
      <c r="A8" s="12"/>
      <c r="B8" s="12" t="s">
        <v>2720</v>
      </c>
      <c r="C8" s="13" t="s">
        <v>2649</v>
      </c>
      <c r="D8" s="12" t="str">
        <f t="shared" si="0"/>
        <v>5593</v>
      </c>
      <c r="E8" s="12" t="str">
        <f t="shared" si="1"/>
        <v>5593  17.07.2021</v>
      </c>
      <c r="F8" s="14">
        <v>489.351</v>
      </c>
      <c r="G8" s="16">
        <v>48935088</v>
      </c>
    </row>
    <row r="9" spans="1:7" ht="18.2" customHeight="1" x14ac:dyDescent="0.25">
      <c r="A9" s="12"/>
      <c r="B9" s="12" t="s">
        <v>2721</v>
      </c>
      <c r="C9" s="13" t="s">
        <v>1638</v>
      </c>
      <c r="D9" s="12" t="str">
        <f t="shared" si="0"/>
        <v>5426</v>
      </c>
      <c r="E9" s="12" t="str">
        <f t="shared" si="1"/>
        <v>5426  14.07.2021</v>
      </c>
      <c r="F9" s="14">
        <v>518.44600000000003</v>
      </c>
      <c r="G9" s="15">
        <v>51844554</v>
      </c>
    </row>
    <row r="10" spans="1:7" ht="29.85" customHeight="1" x14ac:dyDescent="0.25">
      <c r="A10" s="12"/>
      <c r="B10" s="12" t="s">
        <v>2722</v>
      </c>
      <c r="C10" s="13" t="s">
        <v>883</v>
      </c>
      <c r="D10" s="12" t="str">
        <f t="shared" si="0"/>
        <v>5428</v>
      </c>
      <c r="E10" s="12" t="str">
        <f t="shared" si="1"/>
        <v>5428  14.07.2021</v>
      </c>
      <c r="F10" s="14">
        <v>640.54</v>
      </c>
      <c r="G10" s="16">
        <v>64054015</v>
      </c>
    </row>
    <row r="11" spans="1:7" ht="18" customHeight="1" x14ac:dyDescent="0.25">
      <c r="A11" s="12"/>
      <c r="B11" s="12" t="s">
        <v>2723</v>
      </c>
      <c r="C11" s="13" t="s">
        <v>1826</v>
      </c>
      <c r="D11" s="12" t="str">
        <f t="shared" si="0"/>
        <v>5425</v>
      </c>
      <c r="E11" s="12" t="str">
        <f t="shared" si="1"/>
        <v>5425  14.07.2021</v>
      </c>
      <c r="F11" s="14">
        <v>700.46799999999996</v>
      </c>
      <c r="G11" s="16">
        <v>70046763</v>
      </c>
    </row>
    <row r="12" spans="1:7" ht="29.85" customHeight="1" x14ac:dyDescent="0.25">
      <c r="A12" s="17">
        <v>5103690831</v>
      </c>
      <c r="B12" s="12" t="s">
        <v>2724</v>
      </c>
      <c r="C12" s="12" t="str">
        <f>RIGHT(B12,7)</f>
        <v>0005604</v>
      </c>
      <c r="D12" s="12" t="str">
        <f>RIGHT(B12,4)</f>
        <v>5604</v>
      </c>
      <c r="E12" s="12" t="s">
        <v>2725</v>
      </c>
      <c r="F12" s="14">
        <v>3.3690000000000002</v>
      </c>
      <c r="G12" s="18">
        <v>336875</v>
      </c>
    </row>
    <row r="13" spans="1:7" ht="18" customHeight="1" x14ac:dyDescent="0.25">
      <c r="A13" s="17">
        <v>5103690841</v>
      </c>
      <c r="B13" s="12" t="s">
        <v>2726</v>
      </c>
      <c r="C13" s="12" t="str">
        <f t="shared" ref="C13:C76" si="2">RIGHT(B13,7)</f>
        <v>0005533</v>
      </c>
      <c r="D13" s="12" t="str">
        <f t="shared" ref="D13:D32" si="3">RIGHT(B13,4)</f>
        <v>5533</v>
      </c>
      <c r="E13" s="12" t="s">
        <v>2727</v>
      </c>
      <c r="F13" s="14">
        <v>3.3690000000000002</v>
      </c>
      <c r="G13" s="18">
        <v>336875</v>
      </c>
    </row>
    <row r="14" spans="1:7" ht="29.85" customHeight="1" x14ac:dyDescent="0.25">
      <c r="A14" s="17">
        <v>5103693657</v>
      </c>
      <c r="B14" s="12" t="s">
        <v>2728</v>
      </c>
      <c r="C14" s="12" t="str">
        <f t="shared" si="2"/>
        <v>0005603</v>
      </c>
      <c r="D14" s="12" t="str">
        <f t="shared" si="3"/>
        <v>5603</v>
      </c>
      <c r="E14" s="12" t="s">
        <v>2725</v>
      </c>
      <c r="F14" s="14">
        <v>3.3690000000000002</v>
      </c>
      <c r="G14" s="18">
        <v>336875</v>
      </c>
    </row>
    <row r="15" spans="1:7" ht="18" customHeight="1" x14ac:dyDescent="0.25">
      <c r="A15" s="17">
        <v>5103693719</v>
      </c>
      <c r="B15" s="12" t="s">
        <v>2729</v>
      </c>
      <c r="C15" s="12" t="str">
        <f t="shared" si="2"/>
        <v>0005607</v>
      </c>
      <c r="D15" s="12" t="str">
        <f t="shared" si="3"/>
        <v>5607</v>
      </c>
      <c r="E15" s="12" t="s">
        <v>2725</v>
      </c>
      <c r="F15" s="14">
        <v>3.3690000000000002</v>
      </c>
      <c r="G15" s="18">
        <v>336875</v>
      </c>
    </row>
    <row r="16" spans="1:7" ht="29.85" customHeight="1" x14ac:dyDescent="0.25">
      <c r="A16" s="17">
        <v>5103693684</v>
      </c>
      <c r="B16" s="12" t="s">
        <v>2730</v>
      </c>
      <c r="C16" s="12" t="str">
        <f t="shared" si="2"/>
        <v>0005443</v>
      </c>
      <c r="D16" s="12" t="str">
        <f t="shared" si="3"/>
        <v>5443</v>
      </c>
      <c r="E16" s="12" t="s">
        <v>2731</v>
      </c>
      <c r="F16" s="14">
        <v>4.8460000000000001</v>
      </c>
      <c r="G16" s="18">
        <v>484645</v>
      </c>
    </row>
    <row r="17" spans="1:7" ht="18" customHeight="1" x14ac:dyDescent="0.25">
      <c r="A17" s="17">
        <v>5103692398</v>
      </c>
      <c r="B17" s="12" t="s">
        <v>2732</v>
      </c>
      <c r="C17" s="12" t="str">
        <f t="shared" si="2"/>
        <v>0005441</v>
      </c>
      <c r="D17" s="12" t="str">
        <f t="shared" si="3"/>
        <v>5441</v>
      </c>
      <c r="E17" s="12" t="s">
        <v>2731</v>
      </c>
      <c r="F17" s="14">
        <v>7.0720000000000001</v>
      </c>
      <c r="G17" s="18">
        <v>707205</v>
      </c>
    </row>
    <row r="18" spans="1:7" ht="29.85" customHeight="1" x14ac:dyDescent="0.25">
      <c r="A18" s="17">
        <v>5103691866</v>
      </c>
      <c r="B18" s="12" t="s">
        <v>2733</v>
      </c>
      <c r="C18" s="12" t="str">
        <f t="shared" si="2"/>
        <v>0005442</v>
      </c>
      <c r="D18" s="12" t="str">
        <f t="shared" si="3"/>
        <v>5442</v>
      </c>
      <c r="E18" s="12" t="s">
        <v>2731</v>
      </c>
      <c r="F18" s="14">
        <v>7.09</v>
      </c>
      <c r="G18" s="18">
        <v>709020</v>
      </c>
    </row>
    <row r="19" spans="1:7" ht="18" customHeight="1" x14ac:dyDescent="0.25">
      <c r="A19" s="17">
        <v>5103693685</v>
      </c>
      <c r="B19" s="12" t="s">
        <v>2734</v>
      </c>
      <c r="C19" s="12" t="str">
        <f t="shared" si="2"/>
        <v>0005535</v>
      </c>
      <c r="D19" s="12" t="str">
        <f t="shared" si="3"/>
        <v>5535</v>
      </c>
      <c r="E19" s="12" t="s">
        <v>2727</v>
      </c>
      <c r="F19" s="14">
        <v>8.1760000000000002</v>
      </c>
      <c r="G19" s="18">
        <v>817648</v>
      </c>
    </row>
    <row r="20" spans="1:7" ht="29.85" customHeight="1" x14ac:dyDescent="0.25">
      <c r="A20" s="17">
        <v>5103693717</v>
      </c>
      <c r="B20" s="12" t="s">
        <v>2735</v>
      </c>
      <c r="C20" s="12" t="str">
        <f t="shared" si="2"/>
        <v>0005536</v>
      </c>
      <c r="D20" s="12" t="str">
        <f t="shared" si="3"/>
        <v>5536</v>
      </c>
      <c r="E20" s="12" t="s">
        <v>2727</v>
      </c>
      <c r="F20" s="14">
        <v>12.319000000000001</v>
      </c>
      <c r="G20" s="19">
        <v>1231854</v>
      </c>
    </row>
    <row r="21" spans="1:7" ht="18" customHeight="1" x14ac:dyDescent="0.25">
      <c r="A21" s="17">
        <v>5103693656</v>
      </c>
      <c r="B21" s="12" t="s">
        <v>2736</v>
      </c>
      <c r="C21" s="12" t="str">
        <f t="shared" si="2"/>
        <v>0005602</v>
      </c>
      <c r="D21" s="12" t="str">
        <f t="shared" si="3"/>
        <v>5602</v>
      </c>
      <c r="E21" s="12" t="s">
        <v>2725</v>
      </c>
      <c r="F21" s="14">
        <v>13.475</v>
      </c>
      <c r="G21" s="19">
        <v>1347500</v>
      </c>
    </row>
    <row r="22" spans="1:7" ht="29.85" customHeight="1" x14ac:dyDescent="0.25">
      <c r="A22" s="17">
        <v>5103691867</v>
      </c>
      <c r="B22" s="12" t="s">
        <v>2737</v>
      </c>
      <c r="C22" s="12" t="str">
        <f t="shared" si="2"/>
        <v>0005746</v>
      </c>
      <c r="D22" s="12" t="str">
        <f t="shared" si="3"/>
        <v>5746</v>
      </c>
      <c r="E22" s="12" t="s">
        <v>2738</v>
      </c>
      <c r="F22" s="14">
        <v>21.611999999999998</v>
      </c>
      <c r="G22" s="19">
        <v>2161210</v>
      </c>
    </row>
    <row r="23" spans="1:7" ht="18" customHeight="1" x14ac:dyDescent="0.25">
      <c r="A23" s="17">
        <v>5103690839</v>
      </c>
      <c r="B23" s="12" t="s">
        <v>2739</v>
      </c>
      <c r="C23" s="12" t="str">
        <f t="shared" si="2"/>
        <v>0005437</v>
      </c>
      <c r="D23" s="12" t="str">
        <f t="shared" si="3"/>
        <v>5437</v>
      </c>
      <c r="E23" s="12" t="s">
        <v>2731</v>
      </c>
      <c r="F23" s="14">
        <v>38.847999999999999</v>
      </c>
      <c r="G23" s="19">
        <v>3884804</v>
      </c>
    </row>
    <row r="24" spans="1:7" ht="21.2" customHeight="1" x14ac:dyDescent="0.25">
      <c r="A24" s="17">
        <v>5103692412</v>
      </c>
      <c r="B24" s="12" t="s">
        <v>2740</v>
      </c>
      <c r="C24" s="12" t="str">
        <f t="shared" si="2"/>
        <v>0005592</v>
      </c>
      <c r="D24" s="12" t="str">
        <f t="shared" si="3"/>
        <v>5592</v>
      </c>
      <c r="E24" s="12" t="s">
        <v>2725</v>
      </c>
      <c r="F24" s="14">
        <v>452.08800000000002</v>
      </c>
      <c r="G24" s="19">
        <v>45208802</v>
      </c>
    </row>
    <row r="25" spans="1:7" ht="15.4" customHeight="1" x14ac:dyDescent="0.25">
      <c r="A25" s="17">
        <v>5103693715</v>
      </c>
      <c r="B25" s="12" t="s">
        <v>2741</v>
      </c>
      <c r="C25" s="12" t="str">
        <f t="shared" si="2"/>
        <v>0005436</v>
      </c>
      <c r="D25" s="12" t="str">
        <f t="shared" si="3"/>
        <v>5436</v>
      </c>
      <c r="E25" s="12" t="s">
        <v>2731</v>
      </c>
      <c r="F25" s="14">
        <v>52.494999999999997</v>
      </c>
      <c r="G25" s="19">
        <v>5249497</v>
      </c>
    </row>
    <row r="26" spans="1:7" ht="24.2" customHeight="1" x14ac:dyDescent="0.25">
      <c r="A26" s="17">
        <v>5103693655</v>
      </c>
      <c r="B26" s="12" t="s">
        <v>2742</v>
      </c>
      <c r="C26" s="12" t="str">
        <f t="shared" si="2"/>
        <v>0005595</v>
      </c>
      <c r="D26" s="12" t="str">
        <f t="shared" si="3"/>
        <v>5595</v>
      </c>
      <c r="E26" s="12" t="s">
        <v>2725</v>
      </c>
      <c r="F26" s="14">
        <v>57.475999999999999</v>
      </c>
      <c r="G26" s="19">
        <v>5747550</v>
      </c>
    </row>
    <row r="27" spans="1:7" ht="18" customHeight="1" x14ac:dyDescent="0.25">
      <c r="A27" s="17">
        <v>5103690838</v>
      </c>
      <c r="B27" s="12" t="s">
        <v>2743</v>
      </c>
      <c r="C27" s="12" t="str">
        <f t="shared" si="2"/>
        <v>0004484</v>
      </c>
      <c r="D27" s="12" t="str">
        <f t="shared" si="3"/>
        <v>4484</v>
      </c>
      <c r="E27" s="12" t="s">
        <v>2744</v>
      </c>
      <c r="F27" s="14">
        <v>532.85699999999997</v>
      </c>
      <c r="G27" s="19">
        <v>53285746</v>
      </c>
    </row>
    <row r="28" spans="1:7" x14ac:dyDescent="0.25">
      <c r="A28" s="17">
        <v>5103692428</v>
      </c>
      <c r="B28" s="12" t="s">
        <v>2745</v>
      </c>
      <c r="C28" s="12" t="str">
        <f t="shared" si="2"/>
        <v>0005589</v>
      </c>
      <c r="D28" s="12" t="str">
        <f t="shared" si="3"/>
        <v>5589</v>
      </c>
      <c r="E28" s="12" t="s">
        <v>2725</v>
      </c>
      <c r="F28" s="14">
        <v>552.05899999999997</v>
      </c>
      <c r="G28" s="19">
        <v>55205927</v>
      </c>
    </row>
    <row r="29" spans="1:7" x14ac:dyDescent="0.25">
      <c r="A29" s="17">
        <v>5103693749</v>
      </c>
      <c r="B29" s="12" t="s">
        <v>2746</v>
      </c>
      <c r="C29" s="12" t="str">
        <f t="shared" si="2"/>
        <v>0005588</v>
      </c>
      <c r="D29" s="12" t="str">
        <f t="shared" si="3"/>
        <v>5588</v>
      </c>
      <c r="E29" s="12" t="s">
        <v>2725</v>
      </c>
      <c r="F29" s="14">
        <v>703.39300000000003</v>
      </c>
      <c r="G29" s="19">
        <v>70339337</v>
      </c>
    </row>
    <row r="30" spans="1:7" x14ac:dyDescent="0.25">
      <c r="A30" s="17">
        <v>5103694067</v>
      </c>
      <c r="B30" s="12" t="s">
        <v>2747</v>
      </c>
      <c r="C30" s="12" t="str">
        <f t="shared" si="2"/>
        <v>0005427</v>
      </c>
      <c r="D30" s="12" t="str">
        <f t="shared" si="3"/>
        <v>5427</v>
      </c>
      <c r="E30" s="12" t="s">
        <v>2731</v>
      </c>
      <c r="F30" s="14">
        <v>704.39400000000001</v>
      </c>
      <c r="G30" s="19">
        <v>70439423</v>
      </c>
    </row>
    <row r="31" spans="1:7" x14ac:dyDescent="0.25">
      <c r="A31" s="17">
        <v>5103693714</v>
      </c>
      <c r="B31" s="12" t="s">
        <v>2748</v>
      </c>
      <c r="C31" s="12" t="str">
        <f t="shared" si="2"/>
        <v>0005429</v>
      </c>
      <c r="D31" s="12" t="str">
        <f t="shared" si="3"/>
        <v>5429</v>
      </c>
      <c r="E31" s="12" t="s">
        <v>2731</v>
      </c>
      <c r="F31" s="14">
        <v>761.60500000000002</v>
      </c>
      <c r="G31" s="20">
        <v>76160471</v>
      </c>
    </row>
    <row r="32" spans="1:7" x14ac:dyDescent="0.25">
      <c r="A32" s="17">
        <v>5103693654</v>
      </c>
      <c r="B32" s="12" t="s">
        <v>2749</v>
      </c>
      <c r="C32" s="12" t="str">
        <f t="shared" si="2"/>
        <v>0005531</v>
      </c>
      <c r="D32" s="12" t="str">
        <f t="shared" si="3"/>
        <v>5531</v>
      </c>
      <c r="E32" s="12" t="s">
        <v>2727</v>
      </c>
      <c r="F32" s="14">
        <v>998.22400000000005</v>
      </c>
      <c r="G32" s="20">
        <v>99822375</v>
      </c>
    </row>
    <row r="33" spans="1:7" x14ac:dyDescent="0.25">
      <c r="A33">
        <v>5103702038</v>
      </c>
      <c r="B33" t="s">
        <v>2750</v>
      </c>
      <c r="C33" s="12" t="str">
        <f t="shared" si="2"/>
        <v>0005598</v>
      </c>
      <c r="D33" t="s">
        <v>2751</v>
      </c>
      <c r="E33" t="s">
        <v>2752</v>
      </c>
      <c r="F33">
        <v>3.3690000000000002</v>
      </c>
      <c r="G33" s="21">
        <v>336875</v>
      </c>
    </row>
    <row r="34" spans="1:7" x14ac:dyDescent="0.25">
      <c r="A34">
        <v>5103702040</v>
      </c>
      <c r="B34" t="s">
        <v>2753</v>
      </c>
      <c r="C34" s="12" t="str">
        <f t="shared" si="2"/>
        <v>0005606</v>
      </c>
      <c r="D34" t="s">
        <v>2754</v>
      </c>
      <c r="E34" t="s">
        <v>2752</v>
      </c>
      <c r="F34">
        <v>3.3690000000000002</v>
      </c>
      <c r="G34" s="21">
        <v>336875</v>
      </c>
    </row>
    <row r="35" spans="1:7" x14ac:dyDescent="0.25">
      <c r="A35">
        <v>5103702116</v>
      </c>
      <c r="B35" t="s">
        <v>2755</v>
      </c>
      <c r="C35" s="12" t="str">
        <f t="shared" si="2"/>
        <v>0005605</v>
      </c>
      <c r="D35" t="s">
        <v>2756</v>
      </c>
      <c r="E35" t="s">
        <v>2752</v>
      </c>
      <c r="F35">
        <v>3.3690000000000002</v>
      </c>
      <c r="G35" s="21">
        <v>336875</v>
      </c>
    </row>
    <row r="36" spans="1:7" x14ac:dyDescent="0.25">
      <c r="A36">
        <v>5103703440</v>
      </c>
      <c r="B36" t="s">
        <v>2757</v>
      </c>
      <c r="C36" s="12" t="str">
        <f t="shared" si="2"/>
        <v>0005532</v>
      </c>
      <c r="D36" t="s">
        <v>2758</v>
      </c>
      <c r="E36" t="s">
        <v>2759</v>
      </c>
      <c r="F36">
        <v>3.3690000000000002</v>
      </c>
      <c r="G36" s="21">
        <v>336875</v>
      </c>
    </row>
    <row r="37" spans="1:7" x14ac:dyDescent="0.25">
      <c r="A37">
        <v>5103703441</v>
      </c>
      <c r="B37" t="s">
        <v>2760</v>
      </c>
      <c r="C37" s="12" t="str">
        <f t="shared" si="2"/>
        <v>0005534</v>
      </c>
      <c r="D37" t="s">
        <v>2761</v>
      </c>
      <c r="E37" t="s">
        <v>2759</v>
      </c>
      <c r="F37">
        <v>3.3690000000000002</v>
      </c>
      <c r="G37" s="21">
        <v>336875</v>
      </c>
    </row>
    <row r="38" spans="1:7" x14ac:dyDescent="0.25">
      <c r="A38">
        <v>5103703467</v>
      </c>
      <c r="B38" t="s">
        <v>2762</v>
      </c>
      <c r="C38" s="12" t="str">
        <f t="shared" si="2"/>
        <v>0005744</v>
      </c>
      <c r="D38" t="s">
        <v>2763</v>
      </c>
      <c r="E38" t="s">
        <v>2764</v>
      </c>
      <c r="F38">
        <v>5.8179999999999996</v>
      </c>
      <c r="G38" s="21">
        <v>581774</v>
      </c>
    </row>
    <row r="39" spans="1:7" x14ac:dyDescent="0.25">
      <c r="A39">
        <v>5103702147</v>
      </c>
      <c r="B39" t="s">
        <v>2765</v>
      </c>
      <c r="C39" s="12" t="str">
        <f t="shared" si="2"/>
        <v>0005537</v>
      </c>
      <c r="D39" t="s">
        <v>2766</v>
      </c>
      <c r="E39" t="s">
        <v>2759</v>
      </c>
      <c r="F39">
        <v>8.4540000000000006</v>
      </c>
      <c r="G39" s="21">
        <v>845427</v>
      </c>
    </row>
    <row r="40" spans="1:7" x14ac:dyDescent="0.25">
      <c r="A40">
        <v>5103703442</v>
      </c>
      <c r="B40" t="s">
        <v>2767</v>
      </c>
      <c r="C40" s="12" t="str">
        <f t="shared" si="2"/>
        <v>0005567</v>
      </c>
      <c r="D40" t="s">
        <v>2768</v>
      </c>
      <c r="E40" t="s">
        <v>2769</v>
      </c>
      <c r="F40">
        <v>9.657</v>
      </c>
      <c r="G40" s="21">
        <v>965659</v>
      </c>
    </row>
    <row r="41" spans="1:7" x14ac:dyDescent="0.25">
      <c r="A41">
        <v>5103703568</v>
      </c>
      <c r="B41" t="s">
        <v>2770</v>
      </c>
      <c r="C41" s="12" t="str">
        <f t="shared" si="2"/>
        <v>0005745</v>
      </c>
      <c r="D41" t="s">
        <v>2771</v>
      </c>
      <c r="E41" t="s">
        <v>2764</v>
      </c>
      <c r="F41">
        <v>15.292</v>
      </c>
      <c r="G41" s="21">
        <v>1529156</v>
      </c>
    </row>
    <row r="42" spans="1:7" x14ac:dyDescent="0.25">
      <c r="A42">
        <v>5103702037</v>
      </c>
      <c r="B42" t="s">
        <v>2772</v>
      </c>
      <c r="C42" s="12" t="str">
        <f t="shared" si="2"/>
        <v>0005596</v>
      </c>
      <c r="D42" t="s">
        <v>2773</v>
      </c>
      <c r="E42" t="s">
        <v>2752</v>
      </c>
      <c r="F42">
        <v>182.941</v>
      </c>
      <c r="G42" s="21">
        <v>18294130</v>
      </c>
    </row>
    <row r="43" spans="1:7" x14ac:dyDescent="0.25">
      <c r="A43">
        <v>5103703444</v>
      </c>
      <c r="B43" t="s">
        <v>2774</v>
      </c>
      <c r="C43" s="12" t="str">
        <f t="shared" si="2"/>
        <v>0005609</v>
      </c>
      <c r="D43" t="s">
        <v>2775</v>
      </c>
      <c r="E43" t="s">
        <v>2752</v>
      </c>
      <c r="F43">
        <v>27.047000000000001</v>
      </c>
      <c r="G43" s="21">
        <v>2704725</v>
      </c>
    </row>
    <row r="44" spans="1:7" x14ac:dyDescent="0.25">
      <c r="A44">
        <v>5103702117</v>
      </c>
      <c r="B44" t="s">
        <v>2776</v>
      </c>
      <c r="C44" s="12" t="str">
        <f t="shared" si="2"/>
        <v>0005608</v>
      </c>
      <c r="D44" t="s">
        <v>2777</v>
      </c>
      <c r="E44" t="s">
        <v>2752</v>
      </c>
      <c r="F44">
        <v>30.186</v>
      </c>
      <c r="G44" s="21">
        <v>3018618</v>
      </c>
    </row>
    <row r="45" spans="1:7" x14ac:dyDescent="0.25">
      <c r="A45">
        <v>5103703456</v>
      </c>
      <c r="B45" t="s">
        <v>2778</v>
      </c>
      <c r="C45" s="12" t="str">
        <f t="shared" si="2"/>
        <v>0005599</v>
      </c>
      <c r="D45" t="s">
        <v>2779</v>
      </c>
      <c r="E45" t="s">
        <v>2752</v>
      </c>
      <c r="F45">
        <v>30.234000000000002</v>
      </c>
      <c r="G45" s="21">
        <v>3023438</v>
      </c>
    </row>
    <row r="46" spans="1:7" x14ac:dyDescent="0.25">
      <c r="A46">
        <v>5103702146</v>
      </c>
      <c r="B46" t="s">
        <v>2780</v>
      </c>
      <c r="C46" s="12" t="str">
        <f t="shared" si="2"/>
        <v>0005435</v>
      </c>
      <c r="D46" t="s">
        <v>2781</v>
      </c>
      <c r="E46" t="s">
        <v>2782</v>
      </c>
      <c r="F46">
        <v>34.292000000000002</v>
      </c>
      <c r="G46" s="21">
        <v>3429201</v>
      </c>
    </row>
    <row r="47" spans="1:7" x14ac:dyDescent="0.25">
      <c r="A47">
        <v>5103703569</v>
      </c>
      <c r="B47" t="s">
        <v>2783</v>
      </c>
      <c r="C47" s="12" t="str">
        <f t="shared" si="2"/>
        <v>0005432</v>
      </c>
      <c r="D47" t="s">
        <v>2784</v>
      </c>
      <c r="E47" t="s">
        <v>2782</v>
      </c>
      <c r="F47">
        <v>342.21300000000002</v>
      </c>
      <c r="G47" s="21">
        <v>34221319</v>
      </c>
    </row>
    <row r="48" spans="1:7" x14ac:dyDescent="0.25">
      <c r="A48">
        <v>5103703454</v>
      </c>
      <c r="B48" t="s">
        <v>2785</v>
      </c>
      <c r="C48" s="12" t="str">
        <f t="shared" si="2"/>
        <v>0005430</v>
      </c>
      <c r="D48" t="s">
        <v>2786</v>
      </c>
      <c r="E48" t="s">
        <v>2782</v>
      </c>
      <c r="F48">
        <v>456.02199999999999</v>
      </c>
      <c r="G48" s="21">
        <v>45602165</v>
      </c>
    </row>
    <row r="49" spans="1:7" x14ac:dyDescent="0.25">
      <c r="A49">
        <v>5103702152</v>
      </c>
      <c r="B49" t="s">
        <v>2787</v>
      </c>
      <c r="C49" s="12" t="str">
        <f t="shared" si="2"/>
        <v>0005424</v>
      </c>
      <c r="D49" t="s">
        <v>2788</v>
      </c>
      <c r="E49" t="s">
        <v>2782</v>
      </c>
      <c r="F49">
        <v>507.52</v>
      </c>
      <c r="G49" s="21">
        <v>50752001</v>
      </c>
    </row>
    <row r="50" spans="1:7" x14ac:dyDescent="0.25">
      <c r="A50">
        <v>5103702034</v>
      </c>
      <c r="B50" t="s">
        <v>2789</v>
      </c>
      <c r="C50" s="12" t="str">
        <f t="shared" si="2"/>
        <v>0004449</v>
      </c>
      <c r="D50" t="s">
        <v>2790</v>
      </c>
      <c r="E50" t="s">
        <v>2791</v>
      </c>
      <c r="F50">
        <v>577.06200000000001</v>
      </c>
      <c r="G50" s="21">
        <v>57706235</v>
      </c>
    </row>
    <row r="51" spans="1:7" x14ac:dyDescent="0.25">
      <c r="A51">
        <v>5103702115</v>
      </c>
      <c r="B51" t="s">
        <v>2792</v>
      </c>
      <c r="C51" s="12" t="str">
        <f t="shared" si="2"/>
        <v>0005597</v>
      </c>
      <c r="D51" t="s">
        <v>2793</v>
      </c>
      <c r="E51" t="s">
        <v>2752</v>
      </c>
      <c r="F51">
        <v>65.016000000000005</v>
      </c>
      <c r="G51" s="21">
        <v>6501550</v>
      </c>
    </row>
    <row r="52" spans="1:7" x14ac:dyDescent="0.25">
      <c r="A52">
        <v>5103703455</v>
      </c>
      <c r="B52" t="s">
        <v>2794</v>
      </c>
      <c r="C52" s="12" t="str">
        <f t="shared" si="2"/>
        <v>0005431</v>
      </c>
      <c r="D52" t="s">
        <v>2795</v>
      </c>
      <c r="E52" t="s">
        <v>2782</v>
      </c>
      <c r="F52">
        <v>714.28099999999995</v>
      </c>
      <c r="G52" s="21">
        <v>71428094</v>
      </c>
    </row>
    <row r="53" spans="1:7" x14ac:dyDescent="0.25">
      <c r="A53">
        <v>5103694068</v>
      </c>
      <c r="B53" t="s">
        <v>2796</v>
      </c>
      <c r="C53" s="12" t="str">
        <f t="shared" si="2"/>
        <v>0005590</v>
      </c>
      <c r="D53" t="s">
        <v>2797</v>
      </c>
      <c r="E53" t="s">
        <v>2752</v>
      </c>
      <c r="F53">
        <v>718.89499999999998</v>
      </c>
      <c r="G53" s="21">
        <v>71889531</v>
      </c>
    </row>
    <row r="54" spans="1:7" x14ac:dyDescent="0.25">
      <c r="A54" s="17">
        <v>5103901236</v>
      </c>
      <c r="B54" s="12" t="s">
        <v>2798</v>
      </c>
      <c r="C54" s="12" t="str">
        <f t="shared" si="2"/>
        <v>0005791</v>
      </c>
      <c r="D54" s="12" t="str">
        <f>RIGHT(B54,4)</f>
        <v>5791</v>
      </c>
      <c r="E54" s="12" t="s">
        <v>2799</v>
      </c>
      <c r="F54" s="14">
        <v>13.66</v>
      </c>
      <c r="G54" s="20">
        <v>1365987</v>
      </c>
    </row>
    <row r="55" spans="1:7" x14ac:dyDescent="0.25">
      <c r="A55" s="17">
        <v>5103897471</v>
      </c>
      <c r="B55" s="12" t="s">
        <v>2800</v>
      </c>
      <c r="C55" s="12" t="str">
        <f t="shared" si="2"/>
        <v>0006125</v>
      </c>
      <c r="D55" s="12" t="str">
        <f t="shared" ref="D55:D74" si="4">RIGHT(B55,4)</f>
        <v>6125</v>
      </c>
      <c r="E55" s="12" t="s">
        <v>2801</v>
      </c>
      <c r="F55" s="14">
        <v>19.154</v>
      </c>
      <c r="G55" s="20">
        <v>1915362</v>
      </c>
    </row>
    <row r="56" spans="1:7" x14ac:dyDescent="0.25">
      <c r="A56" s="17">
        <v>5103898142</v>
      </c>
      <c r="B56" s="12" t="s">
        <v>2802</v>
      </c>
      <c r="C56" s="12" t="str">
        <f t="shared" si="2"/>
        <v>0006152</v>
      </c>
      <c r="D56" s="12" t="str">
        <f t="shared" si="4"/>
        <v>6152</v>
      </c>
      <c r="E56" s="12" t="s">
        <v>2801</v>
      </c>
      <c r="F56" s="12" t="s">
        <v>2803</v>
      </c>
      <c r="G56" s="20">
        <v>144252515</v>
      </c>
    </row>
    <row r="57" spans="1:7" x14ac:dyDescent="0.25">
      <c r="A57" s="17">
        <v>5103901052</v>
      </c>
      <c r="B57" s="12" t="s">
        <v>2804</v>
      </c>
      <c r="C57" s="12" t="str">
        <f t="shared" si="2"/>
        <v>0006131</v>
      </c>
      <c r="D57" s="12" t="str">
        <f t="shared" si="4"/>
        <v>6131</v>
      </c>
      <c r="E57" s="12" t="s">
        <v>2801</v>
      </c>
      <c r="F57" s="14">
        <v>27.643000000000001</v>
      </c>
      <c r="G57" s="20">
        <v>2764285</v>
      </c>
    </row>
    <row r="58" spans="1:7" x14ac:dyDescent="0.25">
      <c r="A58" s="17">
        <v>5103901013</v>
      </c>
      <c r="B58" s="12" t="s">
        <v>2805</v>
      </c>
      <c r="C58" s="12" t="str">
        <f t="shared" si="2"/>
        <v>0006153</v>
      </c>
      <c r="D58" s="12" t="str">
        <f t="shared" si="4"/>
        <v>6153</v>
      </c>
      <c r="E58" s="12" t="s">
        <v>2801</v>
      </c>
      <c r="F58" s="14">
        <v>30.318999999999999</v>
      </c>
      <c r="G58" s="20">
        <v>3031875</v>
      </c>
    </row>
    <row r="59" spans="1:7" x14ac:dyDescent="0.25">
      <c r="A59" s="17">
        <v>5103902071</v>
      </c>
      <c r="B59" s="12" t="s">
        <v>2806</v>
      </c>
      <c r="C59" s="12" t="str">
        <f t="shared" si="2"/>
        <v>0006119</v>
      </c>
      <c r="D59" s="12" t="str">
        <f t="shared" si="4"/>
        <v>6119</v>
      </c>
      <c r="E59" s="12" t="s">
        <v>2801</v>
      </c>
      <c r="F59" s="14">
        <v>34.761000000000003</v>
      </c>
      <c r="G59" s="20">
        <v>3476143</v>
      </c>
    </row>
    <row r="60" spans="1:7" x14ac:dyDescent="0.25">
      <c r="A60" s="17">
        <v>5103901051</v>
      </c>
      <c r="B60" s="12" t="s">
        <v>2807</v>
      </c>
      <c r="C60" s="12" t="str">
        <f t="shared" si="2"/>
        <v>0006130</v>
      </c>
      <c r="D60" s="12" t="str">
        <f t="shared" si="4"/>
        <v>6130</v>
      </c>
      <c r="E60" s="12" t="s">
        <v>2801</v>
      </c>
      <c r="F60" s="14">
        <v>43.12</v>
      </c>
      <c r="G60" s="20">
        <v>4312044</v>
      </c>
    </row>
    <row r="61" spans="1:7" x14ac:dyDescent="0.25">
      <c r="A61" s="17">
        <v>5103902024</v>
      </c>
      <c r="B61" s="12" t="s">
        <v>2808</v>
      </c>
      <c r="C61" s="12" t="str">
        <f t="shared" si="2"/>
        <v>0006140</v>
      </c>
      <c r="D61" s="12" t="str">
        <f t="shared" si="4"/>
        <v>6140</v>
      </c>
      <c r="E61" s="12" t="s">
        <v>2801</v>
      </c>
      <c r="F61" s="14">
        <v>49.154000000000003</v>
      </c>
      <c r="G61" s="20">
        <v>4915350</v>
      </c>
    </row>
    <row r="62" spans="1:7" x14ac:dyDescent="0.25">
      <c r="A62" s="17">
        <v>5103901054</v>
      </c>
      <c r="B62" s="12" t="s">
        <v>2809</v>
      </c>
      <c r="C62" s="12" t="str">
        <f t="shared" si="2"/>
        <v>0006138</v>
      </c>
      <c r="D62" s="12" t="str">
        <f t="shared" si="4"/>
        <v>6138</v>
      </c>
      <c r="E62" s="12" t="s">
        <v>2801</v>
      </c>
      <c r="F62" s="14">
        <v>52.957999999999998</v>
      </c>
      <c r="G62" s="20">
        <v>5295846</v>
      </c>
    </row>
    <row r="63" spans="1:7" x14ac:dyDescent="0.25">
      <c r="A63" s="17">
        <v>5103705392</v>
      </c>
      <c r="B63" s="12" t="s">
        <v>2810</v>
      </c>
      <c r="C63" s="12" t="str">
        <f t="shared" si="2"/>
        <v>0004445</v>
      </c>
      <c r="D63" s="12" t="str">
        <f t="shared" si="4"/>
        <v>4445</v>
      </c>
      <c r="E63" s="12" t="s">
        <v>2811</v>
      </c>
      <c r="F63" s="14">
        <v>578.85199999999998</v>
      </c>
      <c r="G63" s="20">
        <v>57885155</v>
      </c>
    </row>
    <row r="64" spans="1:7" x14ac:dyDescent="0.25">
      <c r="A64" s="17">
        <v>5103902025</v>
      </c>
      <c r="B64" s="12" t="s">
        <v>2812</v>
      </c>
      <c r="C64" s="12" t="str">
        <f t="shared" si="2"/>
        <v>0006141</v>
      </c>
      <c r="D64" s="12" t="str">
        <f t="shared" si="4"/>
        <v>6141</v>
      </c>
      <c r="E64" s="12" t="s">
        <v>2801</v>
      </c>
      <c r="F64" s="14">
        <v>64.33</v>
      </c>
      <c r="G64" s="20">
        <v>6433009</v>
      </c>
    </row>
    <row r="65" spans="1:7" x14ac:dyDescent="0.25">
      <c r="A65" s="17">
        <v>5103902023</v>
      </c>
      <c r="B65" s="12" t="s">
        <v>2813</v>
      </c>
      <c r="C65" s="12" t="str">
        <f t="shared" si="2"/>
        <v>0006139</v>
      </c>
      <c r="D65" s="12" t="str">
        <f t="shared" si="4"/>
        <v>6139</v>
      </c>
      <c r="E65" s="12" t="s">
        <v>2801</v>
      </c>
      <c r="F65" s="14">
        <v>64.757999999999996</v>
      </c>
      <c r="G65" s="20">
        <v>6475794</v>
      </c>
    </row>
    <row r="66" spans="1:7" x14ac:dyDescent="0.25">
      <c r="A66" s="17">
        <v>5103902091</v>
      </c>
      <c r="B66" s="12" t="s">
        <v>2814</v>
      </c>
      <c r="C66" s="12" t="str">
        <f t="shared" si="2"/>
        <v>0006150</v>
      </c>
      <c r="D66" s="12" t="str">
        <f t="shared" si="4"/>
        <v>6150</v>
      </c>
      <c r="E66" s="12" t="s">
        <v>2801</v>
      </c>
      <c r="F66" s="14">
        <v>65.266999999999996</v>
      </c>
      <c r="G66" s="20">
        <v>6526691</v>
      </c>
    </row>
    <row r="67" spans="1:7" x14ac:dyDescent="0.25">
      <c r="A67" s="17">
        <v>5103901599</v>
      </c>
      <c r="B67" s="12" t="s">
        <v>2815</v>
      </c>
      <c r="C67" s="12" t="str">
        <f t="shared" si="2"/>
        <v>0006129</v>
      </c>
      <c r="D67" s="12" t="str">
        <f t="shared" si="4"/>
        <v>6129</v>
      </c>
      <c r="E67" s="12" t="s">
        <v>2801</v>
      </c>
      <c r="F67" s="14">
        <v>66.33</v>
      </c>
      <c r="G67" s="20">
        <v>6633044</v>
      </c>
    </row>
    <row r="68" spans="1:7" x14ac:dyDescent="0.25">
      <c r="A68" s="17">
        <v>5103705395</v>
      </c>
      <c r="B68" s="12" t="s">
        <v>2816</v>
      </c>
      <c r="C68" s="12" t="str">
        <f t="shared" si="2"/>
        <v>0005591</v>
      </c>
      <c r="D68" s="12" t="str">
        <f t="shared" si="4"/>
        <v>5591</v>
      </c>
      <c r="E68" s="12" t="s">
        <v>2725</v>
      </c>
      <c r="F68" s="14">
        <v>602.15499999999997</v>
      </c>
      <c r="G68" s="20">
        <v>60215450</v>
      </c>
    </row>
    <row r="69" spans="1:7" x14ac:dyDescent="0.25">
      <c r="A69" s="17">
        <v>5103703570</v>
      </c>
      <c r="B69" s="12" t="s">
        <v>2817</v>
      </c>
      <c r="C69" s="12" t="str">
        <f t="shared" si="2"/>
        <v>0005587</v>
      </c>
      <c r="D69" s="12" t="str">
        <f t="shared" si="4"/>
        <v>5587</v>
      </c>
      <c r="E69" s="12" t="s">
        <v>2725</v>
      </c>
      <c r="F69" s="14">
        <v>630.13900000000001</v>
      </c>
      <c r="G69" s="20">
        <v>63013858</v>
      </c>
    </row>
    <row r="70" spans="1:7" x14ac:dyDescent="0.25">
      <c r="A70" s="17">
        <v>5103901014</v>
      </c>
      <c r="B70" s="12" t="s">
        <v>2818</v>
      </c>
      <c r="C70" s="12" t="str">
        <f t="shared" si="2"/>
        <v>0006154</v>
      </c>
      <c r="D70" s="12" t="str">
        <f t="shared" si="4"/>
        <v>6154</v>
      </c>
      <c r="E70" s="12" t="s">
        <v>2801</v>
      </c>
      <c r="F70" s="14">
        <v>653.88499999999999</v>
      </c>
      <c r="G70" s="20">
        <v>65388461</v>
      </c>
    </row>
    <row r="71" spans="1:7" x14ac:dyDescent="0.25">
      <c r="A71" s="17">
        <v>5103705393</v>
      </c>
      <c r="B71" s="12" t="s">
        <v>2819</v>
      </c>
      <c r="C71" s="12" t="str">
        <f t="shared" si="2"/>
        <v>0004483</v>
      </c>
      <c r="D71" s="12" t="str">
        <f t="shared" si="4"/>
        <v>4483</v>
      </c>
      <c r="E71" s="12" t="s">
        <v>2744</v>
      </c>
      <c r="F71" s="14">
        <v>682.93399999999997</v>
      </c>
      <c r="G71" s="20">
        <v>68293380</v>
      </c>
    </row>
    <row r="72" spans="1:7" x14ac:dyDescent="0.25">
      <c r="A72" s="17">
        <v>5103901053</v>
      </c>
      <c r="B72" s="12" t="s">
        <v>2820</v>
      </c>
      <c r="C72" s="12" t="str">
        <f t="shared" si="2"/>
        <v>0006137</v>
      </c>
      <c r="D72" s="12" t="str">
        <f t="shared" si="4"/>
        <v>6137</v>
      </c>
      <c r="E72" s="12" t="s">
        <v>2801</v>
      </c>
      <c r="F72" s="14">
        <v>71.953999999999994</v>
      </c>
      <c r="G72" s="20">
        <v>7195428</v>
      </c>
    </row>
    <row r="73" spans="1:7" x14ac:dyDescent="0.25">
      <c r="A73" s="17">
        <v>5103902026</v>
      </c>
      <c r="B73" s="12" t="s">
        <v>2821</v>
      </c>
      <c r="C73" s="12" t="str">
        <f t="shared" si="2"/>
        <v>0006148</v>
      </c>
      <c r="D73" s="12" t="str">
        <f t="shared" si="4"/>
        <v>6148</v>
      </c>
      <c r="E73" s="12" t="s">
        <v>2801</v>
      </c>
      <c r="F73" s="14">
        <v>76.843000000000004</v>
      </c>
      <c r="G73" s="20">
        <v>7684337</v>
      </c>
    </row>
    <row r="74" spans="1:7" x14ac:dyDescent="0.25">
      <c r="A74" s="17">
        <v>5103902022</v>
      </c>
      <c r="B74" s="12" t="s">
        <v>2822</v>
      </c>
      <c r="C74" s="12" t="str">
        <f t="shared" si="2"/>
        <v>0006124</v>
      </c>
      <c r="D74" s="12" t="str">
        <f t="shared" si="4"/>
        <v>6124</v>
      </c>
      <c r="E74" s="12" t="s">
        <v>2801</v>
      </c>
      <c r="F74" s="14">
        <v>99.587999999999994</v>
      </c>
      <c r="G74" s="20">
        <v>9958762</v>
      </c>
    </row>
    <row r="75" spans="1:7" x14ac:dyDescent="0.25">
      <c r="A75">
        <v>5103902178</v>
      </c>
      <c r="B75" t="s">
        <v>2823</v>
      </c>
      <c r="C75" s="12" t="str">
        <f t="shared" si="2"/>
        <v>0006120</v>
      </c>
      <c r="D75" t="s">
        <v>2824</v>
      </c>
      <c r="E75" t="s">
        <v>2825</v>
      </c>
      <c r="F75">
        <v>10.58</v>
      </c>
      <c r="G75" s="22">
        <v>1058002</v>
      </c>
    </row>
    <row r="76" spans="1:7" x14ac:dyDescent="0.25">
      <c r="A76">
        <v>5103902273</v>
      </c>
      <c r="B76" t="s">
        <v>2826</v>
      </c>
      <c r="C76" s="12" t="str">
        <f t="shared" si="2"/>
        <v>0006144</v>
      </c>
      <c r="D76" t="s">
        <v>2827</v>
      </c>
      <c r="E76" t="s">
        <v>2825</v>
      </c>
      <c r="F76">
        <v>101.983</v>
      </c>
      <c r="G76" s="22">
        <v>10198265</v>
      </c>
    </row>
    <row r="77" spans="1:7" x14ac:dyDescent="0.25">
      <c r="A77">
        <v>5103902258</v>
      </c>
      <c r="B77" t="s">
        <v>2828</v>
      </c>
      <c r="C77" s="12" t="str">
        <f t="shared" ref="C77:C94" si="5">RIGHT(B77,7)</f>
        <v>0006146</v>
      </c>
      <c r="D77" t="s">
        <v>2829</v>
      </c>
      <c r="E77" t="s">
        <v>2825</v>
      </c>
      <c r="F77">
        <v>105.685</v>
      </c>
      <c r="G77" s="22">
        <v>10568487</v>
      </c>
    </row>
    <row r="78" spans="1:7" x14ac:dyDescent="0.25">
      <c r="A78">
        <v>5103902259</v>
      </c>
      <c r="B78" t="s">
        <v>2830</v>
      </c>
      <c r="C78" s="12" t="str">
        <f t="shared" si="5"/>
        <v>0006149</v>
      </c>
      <c r="D78" t="s">
        <v>2831</v>
      </c>
      <c r="E78" t="s">
        <v>2825</v>
      </c>
      <c r="F78">
        <v>106.96299999999999</v>
      </c>
      <c r="G78" s="22">
        <v>10696333</v>
      </c>
    </row>
    <row r="79" spans="1:7" x14ac:dyDescent="0.25">
      <c r="A79">
        <v>5103902245</v>
      </c>
      <c r="B79" t="s">
        <v>2832</v>
      </c>
      <c r="C79" s="12" t="str">
        <f t="shared" si="5"/>
        <v>0006147</v>
      </c>
      <c r="D79" t="s">
        <v>2833</v>
      </c>
      <c r="E79" t="s">
        <v>2825</v>
      </c>
      <c r="F79">
        <v>113.18600000000001</v>
      </c>
      <c r="G79" s="22">
        <v>11318552</v>
      </c>
    </row>
    <row r="80" spans="1:7" x14ac:dyDescent="0.25">
      <c r="A80">
        <v>5103902213</v>
      </c>
      <c r="B80" t="s">
        <v>2834</v>
      </c>
      <c r="C80" s="12" t="str">
        <f t="shared" si="5"/>
        <v>0006123</v>
      </c>
      <c r="D80" t="s">
        <v>2835</v>
      </c>
      <c r="E80" t="s">
        <v>2825</v>
      </c>
      <c r="F80">
        <v>147.673</v>
      </c>
      <c r="G80" s="22">
        <v>14767313</v>
      </c>
    </row>
    <row r="81" spans="1:7" x14ac:dyDescent="0.25">
      <c r="A81">
        <v>5103902242</v>
      </c>
      <c r="B81" t="s">
        <v>2836</v>
      </c>
      <c r="C81" s="12" t="str">
        <f t="shared" si="5"/>
        <v>0006128</v>
      </c>
      <c r="D81" t="s">
        <v>2837</v>
      </c>
      <c r="E81" t="s">
        <v>2825</v>
      </c>
      <c r="F81">
        <v>25.100999999999999</v>
      </c>
      <c r="G81" s="22">
        <v>2510090</v>
      </c>
    </row>
    <row r="82" spans="1:7" x14ac:dyDescent="0.25">
      <c r="A82">
        <v>5103902182</v>
      </c>
      <c r="B82" t="s">
        <v>2838</v>
      </c>
      <c r="C82" s="12" t="str">
        <f t="shared" si="5"/>
        <v>0006134</v>
      </c>
      <c r="D82" t="s">
        <v>2839</v>
      </c>
      <c r="E82" t="s">
        <v>2825</v>
      </c>
      <c r="F82">
        <v>25.440999999999999</v>
      </c>
      <c r="G82" s="22">
        <v>2544146</v>
      </c>
    </row>
    <row r="83" spans="1:7" x14ac:dyDescent="0.25">
      <c r="A83">
        <v>5103902212</v>
      </c>
      <c r="B83" t="s">
        <v>2840</v>
      </c>
      <c r="C83" s="12" t="str">
        <f t="shared" si="5"/>
        <v>0006122</v>
      </c>
      <c r="D83" t="s">
        <v>2841</v>
      </c>
      <c r="E83" t="s">
        <v>2825</v>
      </c>
      <c r="F83">
        <v>30.297000000000001</v>
      </c>
      <c r="G83" s="22">
        <v>3029692</v>
      </c>
    </row>
    <row r="84" spans="1:7" x14ac:dyDescent="0.25">
      <c r="A84">
        <v>5103902240</v>
      </c>
      <c r="B84" t="s">
        <v>2842</v>
      </c>
      <c r="C84" s="12" t="str">
        <f t="shared" si="5"/>
        <v>0006126</v>
      </c>
      <c r="D84" t="s">
        <v>2843</v>
      </c>
      <c r="E84" t="s">
        <v>2825</v>
      </c>
      <c r="F84">
        <v>34.225000000000001</v>
      </c>
      <c r="G84" s="22">
        <v>3422541</v>
      </c>
    </row>
    <row r="85" spans="1:7" x14ac:dyDescent="0.25">
      <c r="A85">
        <v>5103902241</v>
      </c>
      <c r="B85" t="s">
        <v>2844</v>
      </c>
      <c r="C85" s="12" t="str">
        <f t="shared" si="5"/>
        <v>0006127</v>
      </c>
      <c r="D85" t="s">
        <v>2845</v>
      </c>
      <c r="E85" t="s">
        <v>2825</v>
      </c>
      <c r="F85">
        <v>34.323</v>
      </c>
      <c r="G85" s="22">
        <v>3432275</v>
      </c>
    </row>
    <row r="86" spans="1:7" x14ac:dyDescent="0.25">
      <c r="A86">
        <v>5103902183</v>
      </c>
      <c r="B86" t="s">
        <v>2846</v>
      </c>
      <c r="C86" s="12" t="str">
        <f t="shared" si="5"/>
        <v>0006135</v>
      </c>
      <c r="D86" t="s">
        <v>2847</v>
      </c>
      <c r="E86" t="s">
        <v>2825</v>
      </c>
      <c r="F86">
        <v>44.16</v>
      </c>
      <c r="G86" s="22">
        <v>4416016</v>
      </c>
    </row>
    <row r="87" spans="1:7" x14ac:dyDescent="0.25">
      <c r="A87">
        <v>5103902181</v>
      </c>
      <c r="B87" t="s">
        <v>2848</v>
      </c>
      <c r="C87" s="12" t="str">
        <f t="shared" si="5"/>
        <v>0006133</v>
      </c>
      <c r="D87" t="s">
        <v>2849</v>
      </c>
      <c r="E87" t="s">
        <v>2825</v>
      </c>
      <c r="F87">
        <v>60.094000000000001</v>
      </c>
      <c r="G87" s="22">
        <v>6009410</v>
      </c>
    </row>
    <row r="88" spans="1:7" x14ac:dyDescent="0.25">
      <c r="A88">
        <v>5103902244</v>
      </c>
      <c r="B88" t="s">
        <v>2850</v>
      </c>
      <c r="C88" s="12" t="str">
        <f t="shared" si="5"/>
        <v>0006145</v>
      </c>
      <c r="D88" t="s">
        <v>2851</v>
      </c>
      <c r="E88" t="s">
        <v>2825</v>
      </c>
      <c r="F88">
        <v>60.277000000000001</v>
      </c>
      <c r="G88" s="22">
        <v>6027677</v>
      </c>
    </row>
    <row r="89" spans="1:7" x14ac:dyDescent="0.25">
      <c r="A89">
        <v>5103902179</v>
      </c>
      <c r="B89" t="s">
        <v>2852</v>
      </c>
      <c r="C89" s="12" t="str">
        <f t="shared" si="5"/>
        <v>0006121</v>
      </c>
      <c r="D89" t="s">
        <v>2853</v>
      </c>
      <c r="E89" t="s">
        <v>2825</v>
      </c>
      <c r="F89">
        <v>67.323999999999998</v>
      </c>
      <c r="G89" s="22">
        <v>6732418</v>
      </c>
    </row>
    <row r="90" spans="1:7" x14ac:dyDescent="0.25">
      <c r="A90">
        <v>5103902214</v>
      </c>
      <c r="B90" t="s">
        <v>2854</v>
      </c>
      <c r="C90" s="12" t="str">
        <f t="shared" si="5"/>
        <v>0006151</v>
      </c>
      <c r="D90" t="s">
        <v>2855</v>
      </c>
      <c r="E90" t="s">
        <v>2825</v>
      </c>
      <c r="F90">
        <v>67.402000000000001</v>
      </c>
      <c r="G90" s="22">
        <v>6740173</v>
      </c>
    </row>
    <row r="91" spans="1:7" x14ac:dyDescent="0.25">
      <c r="A91">
        <v>5103902257</v>
      </c>
      <c r="B91" t="s">
        <v>2856</v>
      </c>
      <c r="C91" s="12" t="str">
        <f t="shared" si="5"/>
        <v>0006142</v>
      </c>
      <c r="D91" t="s">
        <v>2857</v>
      </c>
      <c r="E91" t="s">
        <v>2825</v>
      </c>
      <c r="F91">
        <v>70.988</v>
      </c>
      <c r="G91" s="22">
        <v>7098829</v>
      </c>
    </row>
    <row r="92" spans="1:7" x14ac:dyDescent="0.25">
      <c r="A92">
        <v>5103902184</v>
      </c>
      <c r="B92" t="s">
        <v>2858</v>
      </c>
      <c r="C92" s="12" t="str">
        <f t="shared" si="5"/>
        <v>0006136</v>
      </c>
      <c r="D92" t="s">
        <v>2859</v>
      </c>
      <c r="E92" t="s">
        <v>2825</v>
      </c>
      <c r="F92">
        <v>71.774000000000001</v>
      </c>
      <c r="G92" s="22">
        <v>7177390</v>
      </c>
    </row>
    <row r="93" spans="1:7" x14ac:dyDescent="0.25">
      <c r="A93">
        <v>5103902243</v>
      </c>
      <c r="B93" t="s">
        <v>2860</v>
      </c>
      <c r="C93" s="12" t="str">
        <f t="shared" si="5"/>
        <v>0006143</v>
      </c>
      <c r="D93" t="s">
        <v>2861</v>
      </c>
      <c r="E93" t="s">
        <v>2825</v>
      </c>
      <c r="F93">
        <v>84.507000000000005</v>
      </c>
      <c r="G93" s="22">
        <v>8450652</v>
      </c>
    </row>
    <row r="94" spans="1:7" x14ac:dyDescent="0.25">
      <c r="A94">
        <v>5103902180</v>
      </c>
      <c r="B94" t="s">
        <v>2862</v>
      </c>
      <c r="C94" s="12" t="str">
        <f t="shared" si="5"/>
        <v>0006132</v>
      </c>
      <c r="D94" t="s">
        <v>2863</v>
      </c>
      <c r="E94" t="s">
        <v>2825</v>
      </c>
      <c r="F94">
        <v>88.480999999999995</v>
      </c>
      <c r="G94" s="22">
        <v>8848147</v>
      </c>
    </row>
    <row r="95" spans="1:7" x14ac:dyDescent="0.25">
      <c r="G95" s="23">
        <f>SUM(G1:G94)</f>
        <v>1786499549</v>
      </c>
    </row>
    <row r="99" spans="1:7" x14ac:dyDescent="0.25">
      <c r="A99" s="17">
        <v>5104677098</v>
      </c>
      <c r="B99" s="12" t="s">
        <v>2864</v>
      </c>
      <c r="C99" s="12"/>
      <c r="D99" s="12" t="s">
        <v>2865</v>
      </c>
      <c r="E99" s="17">
        <v>2000109835</v>
      </c>
      <c r="F99" s="12" t="s">
        <v>2866</v>
      </c>
      <c r="G99" s="23">
        <v>-727271</v>
      </c>
    </row>
    <row r="100" spans="1:7" x14ac:dyDescent="0.25">
      <c r="A100" s="17">
        <v>5104485933</v>
      </c>
      <c r="B100" s="12" t="s">
        <v>2867</v>
      </c>
      <c r="C100" s="12"/>
      <c r="D100" s="12"/>
      <c r="E100" s="17">
        <v>2000109835</v>
      </c>
      <c r="F100" s="12" t="s">
        <v>2868</v>
      </c>
      <c r="G100" s="23">
        <v>-716747</v>
      </c>
    </row>
    <row r="101" spans="1:7" x14ac:dyDescent="0.25">
      <c r="A101">
        <v>5104485791</v>
      </c>
      <c r="B101" t="s">
        <v>2869</v>
      </c>
      <c r="D101" t="s">
        <v>2870</v>
      </c>
      <c r="E101" t="s">
        <v>2871</v>
      </c>
      <c r="F101" t="s">
        <v>2872</v>
      </c>
      <c r="G101" s="23">
        <v>-122164</v>
      </c>
    </row>
    <row r="102" spans="1:7" x14ac:dyDescent="0.25">
      <c r="G102" s="23">
        <f>SUM(G99:G101)</f>
        <v>-1566182</v>
      </c>
    </row>
    <row r="104" spans="1:7" x14ac:dyDescent="0.25">
      <c r="G104" s="23">
        <f>G95+G102</f>
        <v>1784933367</v>
      </c>
    </row>
    <row r="105" spans="1:7" x14ac:dyDescent="0.25">
      <c r="G105" s="23">
        <v>-17849337</v>
      </c>
    </row>
    <row r="106" spans="1:7" x14ac:dyDescent="0.25">
      <c r="G106" s="23">
        <f>SUM(G104:G105)</f>
        <v>1767084030</v>
      </c>
    </row>
    <row r="110" spans="1:7" x14ac:dyDescent="0.25">
      <c r="A110" s="12"/>
      <c r="B110" s="12"/>
      <c r="C110" s="12"/>
      <c r="D110" s="12"/>
      <c r="E110" s="12"/>
      <c r="F110" s="12"/>
      <c r="G1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353"/>
  <sheetViews>
    <sheetView topLeftCell="A151" workbookViewId="0">
      <selection activeCell="F83" sqref="F83"/>
    </sheetView>
  </sheetViews>
  <sheetFormatPr defaultRowHeight="15" x14ac:dyDescent="0.25"/>
  <cols>
    <col min="1" max="1" width="13.5703125" style="29" customWidth="1"/>
    <col min="2" max="2" width="0.140625" style="29" customWidth="1"/>
    <col min="3" max="3" width="9.28515625" style="29" customWidth="1"/>
    <col min="4" max="4" width="8.28515625" style="29" customWidth="1"/>
    <col min="5" max="5" width="11.140625" style="29" customWidth="1"/>
    <col min="6" max="6" width="16.28515625" style="28" customWidth="1"/>
    <col min="7" max="7" width="14.140625" style="29" bestFit="1" customWidth="1"/>
    <col min="8" max="8" width="12.7109375" style="29" customWidth="1"/>
    <col min="9" max="9" width="16.140625" style="29" bestFit="1" customWidth="1"/>
    <col min="10" max="16384" width="9.140625" style="29"/>
  </cols>
  <sheetData>
    <row r="1" spans="1:6" ht="13.5" customHeight="1" x14ac:dyDescent="0.25">
      <c r="A1" s="27"/>
      <c r="B1" s="27"/>
      <c r="C1" s="27"/>
      <c r="D1" s="27"/>
      <c r="E1" s="27"/>
    </row>
    <row r="2" spans="1:6" ht="13.5" customHeight="1" x14ac:dyDescent="0.25">
      <c r="A2" s="27"/>
      <c r="B2" s="30"/>
      <c r="C2" s="30"/>
      <c r="D2" s="30"/>
      <c r="E2" s="30"/>
    </row>
    <row r="3" spans="1:6" ht="13.5" customHeight="1" x14ac:dyDescent="0.2">
      <c r="A3" s="27">
        <v>5103121068</v>
      </c>
      <c r="B3" s="27" t="s">
        <v>2873</v>
      </c>
      <c r="C3" s="27" t="str">
        <f>RIGHT(B3,7)</f>
        <v>0003233</v>
      </c>
      <c r="D3" s="31" t="str">
        <f>RIGHT(B3,4)</f>
        <v>3233</v>
      </c>
      <c r="E3" s="27" t="s">
        <v>2874</v>
      </c>
      <c r="F3" s="32">
        <v>80526606</v>
      </c>
    </row>
    <row r="4" spans="1:6" ht="13.5" customHeight="1" x14ac:dyDescent="0.2">
      <c r="A4" s="27">
        <v>5103690043</v>
      </c>
      <c r="B4" s="27" t="s">
        <v>2875</v>
      </c>
      <c r="C4" s="27" t="str">
        <f t="shared" ref="C4:C67" si="0">RIGHT(B4,7)</f>
        <v>0005446</v>
      </c>
      <c r="D4" s="33" t="str">
        <f t="shared" ref="D4:D67" si="1">RIGHT(B4,4)</f>
        <v>5446</v>
      </c>
      <c r="E4" s="27" t="s">
        <v>2876</v>
      </c>
      <c r="F4" s="32">
        <v>2599267</v>
      </c>
    </row>
    <row r="5" spans="1:6" ht="13.5" customHeight="1" x14ac:dyDescent="0.2">
      <c r="A5" s="27">
        <v>5103690827</v>
      </c>
      <c r="B5" s="27" t="s">
        <v>2877</v>
      </c>
      <c r="C5" s="27" t="str">
        <f t="shared" si="0"/>
        <v>0005448</v>
      </c>
      <c r="D5" s="33" t="str">
        <f t="shared" si="1"/>
        <v>5448</v>
      </c>
      <c r="E5" s="27" t="s">
        <v>2876</v>
      </c>
      <c r="F5" s="32">
        <v>1418560</v>
      </c>
    </row>
    <row r="6" spans="1:6" ht="13.5" customHeight="1" x14ac:dyDescent="0.2">
      <c r="A6" s="27">
        <v>5103690840</v>
      </c>
      <c r="B6" s="27" t="s">
        <v>2878</v>
      </c>
      <c r="C6" s="27" t="str">
        <f t="shared" si="0"/>
        <v>0005452</v>
      </c>
      <c r="D6" s="33" t="str">
        <f t="shared" si="1"/>
        <v>5452</v>
      </c>
      <c r="E6" s="27" t="s">
        <v>2876</v>
      </c>
      <c r="F6" s="32">
        <v>1653168</v>
      </c>
    </row>
    <row r="7" spans="1:6" ht="13.5" customHeight="1" x14ac:dyDescent="0.2">
      <c r="A7" s="27">
        <v>5103692410</v>
      </c>
      <c r="B7" s="27" t="s">
        <v>2879</v>
      </c>
      <c r="C7" s="27" t="str">
        <f t="shared" si="0"/>
        <v>0005447</v>
      </c>
      <c r="D7" s="33" t="str">
        <f t="shared" si="1"/>
        <v>5447</v>
      </c>
      <c r="E7" s="27" t="s">
        <v>2876</v>
      </c>
      <c r="F7" s="32">
        <v>2687610</v>
      </c>
    </row>
    <row r="8" spans="1:6" ht="13.5" customHeight="1" x14ac:dyDescent="0.2">
      <c r="A8" s="27">
        <v>5103693683</v>
      </c>
      <c r="B8" s="27" t="s">
        <v>2880</v>
      </c>
      <c r="C8" s="27" t="str">
        <f t="shared" si="0"/>
        <v>0005439</v>
      </c>
      <c r="D8" s="33" t="str">
        <f t="shared" si="1"/>
        <v>5439</v>
      </c>
      <c r="E8" s="27" t="s">
        <v>2876</v>
      </c>
      <c r="F8" s="32">
        <v>2055598</v>
      </c>
    </row>
    <row r="9" spans="1:6" ht="13.5" customHeight="1" x14ac:dyDescent="0.2">
      <c r="A9" s="27">
        <v>5103693716</v>
      </c>
      <c r="B9" s="27" t="s">
        <v>2881</v>
      </c>
      <c r="C9" s="27" t="str">
        <f t="shared" si="0"/>
        <v>0005444</v>
      </c>
      <c r="D9" s="33" t="str">
        <f t="shared" si="1"/>
        <v>5444</v>
      </c>
      <c r="E9" s="27" t="s">
        <v>2876</v>
      </c>
      <c r="F9" s="32">
        <v>1521227</v>
      </c>
    </row>
    <row r="10" spans="1:6" ht="13.5" customHeight="1" x14ac:dyDescent="0.2">
      <c r="A10" s="27">
        <v>5103693746</v>
      </c>
      <c r="B10" s="27" t="s">
        <v>2882</v>
      </c>
      <c r="C10" s="27" t="str">
        <f t="shared" si="0"/>
        <v>0005445</v>
      </c>
      <c r="D10" s="33" t="str">
        <f t="shared" si="1"/>
        <v>5445</v>
      </c>
      <c r="E10" s="27" t="s">
        <v>2876</v>
      </c>
      <c r="F10" s="32">
        <v>1521227</v>
      </c>
    </row>
    <row r="11" spans="1:6" ht="13.5" customHeight="1" x14ac:dyDescent="0.2">
      <c r="A11" s="27">
        <v>5103702035</v>
      </c>
      <c r="B11" s="27" t="s">
        <v>2883</v>
      </c>
      <c r="C11" s="27" t="str">
        <f t="shared" si="0"/>
        <v>0005451</v>
      </c>
      <c r="D11" s="33" t="str">
        <f t="shared" si="1"/>
        <v>5451</v>
      </c>
      <c r="E11" s="27" t="s">
        <v>2876</v>
      </c>
      <c r="F11" s="32">
        <v>1397777</v>
      </c>
    </row>
    <row r="12" spans="1:6" ht="13.5" customHeight="1" x14ac:dyDescent="0.2">
      <c r="A12" s="27">
        <v>5103702145</v>
      </c>
      <c r="B12" s="27" t="s">
        <v>2884</v>
      </c>
      <c r="C12" s="27" t="str">
        <f t="shared" si="0"/>
        <v>0005434</v>
      </c>
      <c r="D12" s="33" t="str">
        <f t="shared" si="1"/>
        <v>5434</v>
      </c>
      <c r="E12" s="27" t="s">
        <v>2876</v>
      </c>
      <c r="F12" s="32">
        <v>1254326</v>
      </c>
    </row>
    <row r="13" spans="1:6" ht="13.5" customHeight="1" x14ac:dyDescent="0.2">
      <c r="A13" s="27">
        <v>5103703457</v>
      </c>
      <c r="B13" s="27" t="s">
        <v>2885</v>
      </c>
      <c r="C13" s="27" t="str">
        <f t="shared" si="0"/>
        <v>0005601</v>
      </c>
      <c r="D13" s="33" t="str">
        <f t="shared" si="1"/>
        <v>5601</v>
      </c>
      <c r="E13" s="27" t="s">
        <v>2886</v>
      </c>
      <c r="F13" s="32">
        <v>2837120</v>
      </c>
    </row>
    <row r="14" spans="1:6" ht="13.5" customHeight="1" x14ac:dyDescent="0.2">
      <c r="A14" s="27">
        <v>5103703521</v>
      </c>
      <c r="B14" s="27" t="s">
        <v>2887</v>
      </c>
      <c r="C14" s="27" t="str">
        <f t="shared" si="0"/>
        <v>0005440</v>
      </c>
      <c r="D14" s="33" t="str">
        <f t="shared" si="1"/>
        <v>5440</v>
      </c>
      <c r="E14" s="27" t="s">
        <v>2876</v>
      </c>
      <c r="F14" s="32">
        <v>2055598</v>
      </c>
    </row>
    <row r="15" spans="1:6" ht="13.5" customHeight="1" x14ac:dyDescent="0.2">
      <c r="A15" s="27">
        <v>5103895994</v>
      </c>
      <c r="B15" s="27" t="s">
        <v>2888</v>
      </c>
      <c r="C15" s="27" t="str">
        <f t="shared" si="0"/>
        <v>0005812</v>
      </c>
      <c r="D15" s="34" t="str">
        <f t="shared" si="1"/>
        <v>5812</v>
      </c>
      <c r="E15" s="27" t="s">
        <v>2889</v>
      </c>
      <c r="F15" s="32">
        <v>1136853</v>
      </c>
    </row>
    <row r="16" spans="1:6" ht="13.5" customHeight="1" x14ac:dyDescent="0.2">
      <c r="A16" s="27">
        <v>5103895995</v>
      </c>
      <c r="B16" s="27" t="s">
        <v>2890</v>
      </c>
      <c r="C16" s="27" t="str">
        <f t="shared" si="0"/>
        <v>0005821</v>
      </c>
      <c r="D16" s="34" t="str">
        <f t="shared" si="1"/>
        <v>5821</v>
      </c>
      <c r="E16" s="27" t="s">
        <v>2889</v>
      </c>
      <c r="F16" s="32">
        <v>2853433</v>
      </c>
    </row>
    <row r="17" spans="1:6" ht="13.5" customHeight="1" x14ac:dyDescent="0.2">
      <c r="A17" s="27">
        <v>5103895996</v>
      </c>
      <c r="B17" s="27" t="s">
        <v>2891</v>
      </c>
      <c r="C17" s="27" t="str">
        <f t="shared" si="0"/>
        <v>0005832</v>
      </c>
      <c r="D17" s="34" t="str">
        <f t="shared" si="1"/>
        <v>5832</v>
      </c>
      <c r="E17" s="27" t="s">
        <v>2889</v>
      </c>
      <c r="F17" s="32">
        <v>2257419</v>
      </c>
    </row>
    <row r="18" spans="1:6" ht="13.5" customHeight="1" x14ac:dyDescent="0.2">
      <c r="A18" s="27">
        <v>5103895997</v>
      </c>
      <c r="B18" s="27" t="s">
        <v>2892</v>
      </c>
      <c r="C18" s="27" t="str">
        <f t="shared" si="0"/>
        <v>0005839</v>
      </c>
      <c r="D18" s="34" t="str">
        <f t="shared" si="1"/>
        <v>5839</v>
      </c>
      <c r="E18" s="27" t="s">
        <v>2889</v>
      </c>
      <c r="F18" s="32">
        <v>1475533</v>
      </c>
    </row>
    <row r="19" spans="1:6" ht="13.5" customHeight="1" x14ac:dyDescent="0.2">
      <c r="A19" s="27">
        <v>5103900589</v>
      </c>
      <c r="B19" s="27" t="s">
        <v>2893</v>
      </c>
      <c r="C19" s="27" t="str">
        <f t="shared" si="0"/>
        <v>0005801</v>
      </c>
      <c r="D19" s="34" t="str">
        <f t="shared" si="1"/>
        <v>5801</v>
      </c>
      <c r="E19" s="27" t="s">
        <v>2889</v>
      </c>
      <c r="F19" s="32">
        <v>1712568</v>
      </c>
    </row>
    <row r="20" spans="1:6" ht="13.5" customHeight="1" x14ac:dyDescent="0.2">
      <c r="A20" s="27">
        <v>5103900590</v>
      </c>
      <c r="B20" s="27" t="s">
        <v>2894</v>
      </c>
      <c r="C20" s="27" t="str">
        <f t="shared" si="0"/>
        <v>0005802</v>
      </c>
      <c r="D20" s="34" t="str">
        <f t="shared" si="1"/>
        <v>5802</v>
      </c>
      <c r="E20" s="27" t="s">
        <v>2889</v>
      </c>
      <c r="F20" s="32">
        <v>2182918</v>
      </c>
    </row>
    <row r="21" spans="1:6" ht="13.5" customHeight="1" x14ac:dyDescent="0.2">
      <c r="A21" s="27">
        <v>5103900773</v>
      </c>
      <c r="B21" s="27" t="s">
        <v>2895</v>
      </c>
      <c r="C21" s="27" t="str">
        <f t="shared" si="0"/>
        <v>0005842</v>
      </c>
      <c r="D21" s="34" t="str">
        <f t="shared" si="1"/>
        <v>5842</v>
      </c>
      <c r="E21" s="27" t="s">
        <v>2889</v>
      </c>
      <c r="F21" s="32">
        <v>2579914</v>
      </c>
    </row>
    <row r="22" spans="1:6" ht="13.5" customHeight="1" x14ac:dyDescent="0.2">
      <c r="A22" s="27">
        <v>5103900774</v>
      </c>
      <c r="B22" s="27" t="s">
        <v>2896</v>
      </c>
      <c r="C22" s="27" t="str">
        <f t="shared" si="0"/>
        <v>0005843</v>
      </c>
      <c r="D22" s="34" t="str">
        <f t="shared" si="1"/>
        <v>5843</v>
      </c>
      <c r="E22" s="27" t="s">
        <v>2889</v>
      </c>
      <c r="F22" s="32">
        <v>3669129</v>
      </c>
    </row>
    <row r="23" spans="1:6" ht="13.5" customHeight="1" x14ac:dyDescent="0.2">
      <c r="A23" s="27">
        <v>5103901032</v>
      </c>
      <c r="B23" s="27" t="s">
        <v>2897</v>
      </c>
      <c r="C23" s="27" t="str">
        <f t="shared" si="0"/>
        <v>0005808</v>
      </c>
      <c r="D23" s="34" t="str">
        <f t="shared" si="1"/>
        <v>5808</v>
      </c>
      <c r="E23" s="27" t="s">
        <v>2889</v>
      </c>
      <c r="F23" s="32">
        <v>1832457</v>
      </c>
    </row>
    <row r="24" spans="1:6" ht="13.5" customHeight="1" x14ac:dyDescent="0.2">
      <c r="A24" s="27">
        <v>5103901033</v>
      </c>
      <c r="B24" s="27" t="s">
        <v>2898</v>
      </c>
      <c r="C24" s="27" t="str">
        <f t="shared" si="0"/>
        <v>0005849</v>
      </c>
      <c r="D24" s="34" t="str">
        <f t="shared" si="1"/>
        <v>5849</v>
      </c>
      <c r="E24" s="27" t="s">
        <v>2889</v>
      </c>
      <c r="F24" s="32">
        <v>1680232</v>
      </c>
    </row>
    <row r="25" spans="1:6" ht="13.5" customHeight="1" x14ac:dyDescent="0.2">
      <c r="A25" s="27">
        <v>5103901237</v>
      </c>
      <c r="B25" s="27" t="s">
        <v>2899</v>
      </c>
      <c r="C25" s="27" t="str">
        <f t="shared" si="0"/>
        <v>0005796</v>
      </c>
      <c r="D25" s="34" t="str">
        <f t="shared" si="1"/>
        <v>5796</v>
      </c>
      <c r="E25" s="27" t="s">
        <v>2889</v>
      </c>
      <c r="F25" s="32">
        <v>2315852</v>
      </c>
    </row>
    <row r="26" spans="1:6" ht="13.5" customHeight="1" x14ac:dyDescent="0.2">
      <c r="A26" s="27">
        <v>5103901238</v>
      </c>
      <c r="B26" s="27" t="s">
        <v>2900</v>
      </c>
      <c r="C26" s="27" t="str">
        <f t="shared" si="0"/>
        <v>0005797</v>
      </c>
      <c r="D26" s="34" t="str">
        <f t="shared" si="1"/>
        <v>5797</v>
      </c>
      <c r="E26" s="27" t="s">
        <v>2889</v>
      </c>
      <c r="F26" s="32">
        <v>3505838</v>
      </c>
    </row>
    <row r="27" spans="1:6" ht="13.5" customHeight="1" x14ac:dyDescent="0.2">
      <c r="A27" s="27">
        <v>5103901239</v>
      </c>
      <c r="B27" s="27" t="s">
        <v>2901</v>
      </c>
      <c r="C27" s="27" t="str">
        <f t="shared" si="0"/>
        <v>0005798</v>
      </c>
      <c r="D27" s="34" t="str">
        <f t="shared" si="1"/>
        <v>5798</v>
      </c>
      <c r="E27" s="27" t="s">
        <v>2889</v>
      </c>
      <c r="F27" s="32">
        <v>1651738</v>
      </c>
    </row>
    <row r="28" spans="1:6" x14ac:dyDescent="0.2">
      <c r="A28" s="27">
        <v>5103901240</v>
      </c>
      <c r="B28" s="27" t="s">
        <v>2902</v>
      </c>
      <c r="C28" s="27" t="str">
        <f t="shared" si="0"/>
        <v>0005799</v>
      </c>
      <c r="D28" s="34" t="str">
        <f t="shared" si="1"/>
        <v>5799</v>
      </c>
      <c r="E28" s="27" t="s">
        <v>2889</v>
      </c>
      <c r="F28" s="32">
        <v>1947176</v>
      </c>
    </row>
    <row r="29" spans="1:6" x14ac:dyDescent="0.2">
      <c r="A29" s="27">
        <v>5103901241</v>
      </c>
      <c r="B29" s="27" t="s">
        <v>2903</v>
      </c>
      <c r="C29" s="27" t="str">
        <f t="shared" si="0"/>
        <v>0005800</v>
      </c>
      <c r="D29" s="34" t="str">
        <f t="shared" si="1"/>
        <v>5800</v>
      </c>
      <c r="E29" s="27" t="s">
        <v>2889</v>
      </c>
      <c r="F29" s="32">
        <v>1463960</v>
      </c>
    </row>
    <row r="30" spans="1:6" x14ac:dyDescent="0.2">
      <c r="A30" s="27">
        <v>5103900775</v>
      </c>
      <c r="B30" s="27" t="s">
        <v>2904</v>
      </c>
      <c r="C30" s="27" t="str">
        <f t="shared" si="0"/>
        <v>0006000</v>
      </c>
      <c r="D30" s="34" t="str">
        <f t="shared" si="1"/>
        <v>6000</v>
      </c>
      <c r="E30" s="27" t="s">
        <v>2905</v>
      </c>
      <c r="F30" s="32">
        <v>78268725</v>
      </c>
    </row>
    <row r="31" spans="1:6" x14ac:dyDescent="0.2">
      <c r="A31" s="27">
        <v>5103900812</v>
      </c>
      <c r="B31" s="27" t="s">
        <v>2906</v>
      </c>
      <c r="C31" s="27" t="str">
        <f t="shared" si="0"/>
        <v>0006007</v>
      </c>
      <c r="D31" s="34" t="str">
        <f t="shared" si="1"/>
        <v>6007</v>
      </c>
      <c r="E31" s="27" t="s">
        <v>2905</v>
      </c>
      <c r="F31" s="32">
        <v>56587317</v>
      </c>
    </row>
    <row r="32" spans="1:6" x14ac:dyDescent="0.2">
      <c r="A32" s="27">
        <v>5103900985</v>
      </c>
      <c r="B32" s="27" t="s">
        <v>2907</v>
      </c>
      <c r="C32" s="27" t="str">
        <f t="shared" si="0"/>
        <v>0006034</v>
      </c>
      <c r="D32" s="34" t="str">
        <f t="shared" si="1"/>
        <v>6034</v>
      </c>
      <c r="E32" s="27" t="s">
        <v>2908</v>
      </c>
      <c r="F32" s="32">
        <v>70736568</v>
      </c>
    </row>
    <row r="33" spans="1:6" x14ac:dyDescent="0.2">
      <c r="A33" s="27">
        <v>5103901243</v>
      </c>
      <c r="B33" s="27" t="s">
        <v>2909</v>
      </c>
      <c r="C33" s="27" t="str">
        <f t="shared" si="0"/>
        <v>0006051</v>
      </c>
      <c r="D33" s="34" t="str">
        <f t="shared" si="1"/>
        <v>6051</v>
      </c>
      <c r="E33" s="27" t="s">
        <v>2910</v>
      </c>
      <c r="F33" s="32">
        <v>1543691</v>
      </c>
    </row>
    <row r="34" spans="1:6" x14ac:dyDescent="0.2">
      <c r="A34" s="27">
        <v>5103901244</v>
      </c>
      <c r="B34" s="27" t="s">
        <v>2911</v>
      </c>
      <c r="C34" s="27" t="str">
        <f t="shared" si="0"/>
        <v>0006055</v>
      </c>
      <c r="D34" s="34" t="str">
        <f t="shared" si="1"/>
        <v>6055</v>
      </c>
      <c r="E34" s="27" t="s">
        <v>2910</v>
      </c>
      <c r="F34" s="32">
        <v>2758006</v>
      </c>
    </row>
    <row r="35" spans="1:6" x14ac:dyDescent="0.2">
      <c r="A35" s="27">
        <v>5103901305</v>
      </c>
      <c r="B35" s="27" t="s">
        <v>2912</v>
      </c>
      <c r="C35" s="27" t="str">
        <f t="shared" si="0"/>
        <v>0005825</v>
      </c>
      <c r="D35" s="27" t="str">
        <f t="shared" si="1"/>
        <v>5825</v>
      </c>
      <c r="E35" s="27" t="s">
        <v>2889</v>
      </c>
      <c r="F35" s="32">
        <v>2834427</v>
      </c>
    </row>
    <row r="36" spans="1:6" x14ac:dyDescent="0.2">
      <c r="A36" s="27">
        <v>5103901306</v>
      </c>
      <c r="B36" s="27" t="s">
        <v>2913</v>
      </c>
      <c r="C36" s="27" t="str">
        <f t="shared" si="0"/>
        <v>0005828</v>
      </c>
      <c r="D36" s="27" t="str">
        <f t="shared" si="1"/>
        <v>5828</v>
      </c>
      <c r="E36" s="27" t="s">
        <v>2889</v>
      </c>
      <c r="F36" s="32">
        <v>1172665</v>
      </c>
    </row>
    <row r="37" spans="1:6" x14ac:dyDescent="0.2">
      <c r="A37" s="27">
        <v>5103901307</v>
      </c>
      <c r="B37" s="27" t="s">
        <v>2914</v>
      </c>
      <c r="C37" s="27" t="str">
        <f t="shared" si="0"/>
        <v>0005829</v>
      </c>
      <c r="D37" s="27" t="str">
        <f t="shared" si="1"/>
        <v>5829</v>
      </c>
      <c r="E37" s="27" t="s">
        <v>2889</v>
      </c>
      <c r="F37" s="32">
        <v>1329815</v>
      </c>
    </row>
    <row r="38" spans="1:6" x14ac:dyDescent="0.2">
      <c r="A38" s="27">
        <v>5103901308</v>
      </c>
      <c r="B38" s="27" t="s">
        <v>2915</v>
      </c>
      <c r="C38" s="27" t="str">
        <f t="shared" si="0"/>
        <v>0005844</v>
      </c>
      <c r="D38" s="27" t="str">
        <f t="shared" si="1"/>
        <v>5844</v>
      </c>
      <c r="E38" s="27" t="s">
        <v>2889</v>
      </c>
      <c r="F38" s="32">
        <v>2015961</v>
      </c>
    </row>
    <row r="39" spans="1:6" x14ac:dyDescent="0.2">
      <c r="A39" s="27">
        <v>5103901546</v>
      </c>
      <c r="B39" s="27" t="s">
        <v>2916</v>
      </c>
      <c r="C39" s="27" t="str">
        <f t="shared" si="0"/>
        <v>0005836</v>
      </c>
      <c r="D39" s="27" t="str">
        <f t="shared" si="1"/>
        <v>5836</v>
      </c>
      <c r="E39" s="27" t="s">
        <v>2889</v>
      </c>
      <c r="F39" s="32">
        <v>2459479</v>
      </c>
    </row>
    <row r="40" spans="1:6" x14ac:dyDescent="0.2">
      <c r="A40" s="27">
        <v>5103901547</v>
      </c>
      <c r="B40" s="27" t="s">
        <v>2917</v>
      </c>
      <c r="C40" s="27" t="str">
        <f t="shared" si="0"/>
        <v>0005837</v>
      </c>
      <c r="D40" s="27" t="str">
        <f t="shared" si="1"/>
        <v>5837</v>
      </c>
      <c r="E40" s="27" t="s">
        <v>2889</v>
      </c>
      <c r="F40" s="32">
        <v>2102826</v>
      </c>
    </row>
    <row r="41" spans="1:6" x14ac:dyDescent="0.2">
      <c r="A41" s="27">
        <v>5103901577</v>
      </c>
      <c r="B41" s="27" t="s">
        <v>2918</v>
      </c>
      <c r="C41" s="27" t="str">
        <f t="shared" si="0"/>
        <v>0005809</v>
      </c>
      <c r="D41" s="27" t="str">
        <f t="shared" si="1"/>
        <v>5809</v>
      </c>
      <c r="E41" s="27" t="s">
        <v>2889</v>
      </c>
      <c r="F41" s="32">
        <v>1798632</v>
      </c>
    </row>
    <row r="42" spans="1:6" x14ac:dyDescent="0.2">
      <c r="A42" s="27">
        <v>5103901578</v>
      </c>
      <c r="B42" s="27" t="s">
        <v>2919</v>
      </c>
      <c r="C42" s="27" t="str">
        <f t="shared" si="0"/>
        <v>0005813</v>
      </c>
      <c r="D42" s="27" t="str">
        <f t="shared" si="1"/>
        <v>5813</v>
      </c>
      <c r="E42" s="27" t="s">
        <v>2889</v>
      </c>
      <c r="F42" s="32">
        <v>807741</v>
      </c>
    </row>
    <row r="43" spans="1:6" x14ac:dyDescent="0.2">
      <c r="A43" s="27">
        <v>5103901579</v>
      </c>
      <c r="B43" s="27" t="s">
        <v>2920</v>
      </c>
      <c r="C43" s="27" t="str">
        <f t="shared" si="0"/>
        <v>0005816</v>
      </c>
      <c r="D43" s="27" t="str">
        <f t="shared" si="1"/>
        <v>5816</v>
      </c>
      <c r="E43" s="27" t="s">
        <v>2889</v>
      </c>
      <c r="F43" s="32">
        <v>1901389</v>
      </c>
    </row>
    <row r="44" spans="1:6" x14ac:dyDescent="0.2">
      <c r="A44" s="27">
        <v>5103901580</v>
      </c>
      <c r="B44" s="27" t="s">
        <v>2921</v>
      </c>
      <c r="C44" s="27" t="str">
        <f t="shared" si="0"/>
        <v>0005817</v>
      </c>
      <c r="D44" s="27" t="str">
        <f t="shared" si="1"/>
        <v>5817</v>
      </c>
      <c r="E44" s="27" t="s">
        <v>2889</v>
      </c>
      <c r="F44" s="32">
        <v>2108337</v>
      </c>
    </row>
    <row r="45" spans="1:6" x14ac:dyDescent="0.2">
      <c r="A45" s="27">
        <v>5103901581</v>
      </c>
      <c r="B45" s="27" t="s">
        <v>2922</v>
      </c>
      <c r="C45" s="27" t="str">
        <f t="shared" si="0"/>
        <v>0005818</v>
      </c>
      <c r="D45" s="27" t="str">
        <f t="shared" si="1"/>
        <v>5818</v>
      </c>
      <c r="E45" s="27" t="s">
        <v>2889</v>
      </c>
      <c r="F45" s="32">
        <v>1497518</v>
      </c>
    </row>
    <row r="46" spans="1:6" x14ac:dyDescent="0.2">
      <c r="A46" s="27">
        <v>5103901582</v>
      </c>
      <c r="B46" s="27" t="s">
        <v>2923</v>
      </c>
      <c r="C46" s="27" t="str">
        <f t="shared" si="0"/>
        <v>0005819</v>
      </c>
      <c r="D46" s="27" t="str">
        <f t="shared" si="1"/>
        <v>5819</v>
      </c>
      <c r="E46" s="27" t="s">
        <v>2889</v>
      </c>
      <c r="F46" s="32">
        <v>2789641</v>
      </c>
    </row>
    <row r="47" spans="1:6" x14ac:dyDescent="0.2">
      <c r="A47" s="27">
        <v>5103901583</v>
      </c>
      <c r="B47" s="27" t="s">
        <v>2924</v>
      </c>
      <c r="C47" s="27" t="str">
        <f t="shared" si="0"/>
        <v>0005820</v>
      </c>
      <c r="D47" s="27" t="str">
        <f t="shared" si="1"/>
        <v>5820</v>
      </c>
      <c r="E47" s="27" t="s">
        <v>2889</v>
      </c>
      <c r="F47" s="32">
        <v>310243</v>
      </c>
    </row>
    <row r="48" spans="1:6" ht="12.75" x14ac:dyDescent="0.2">
      <c r="A48" s="27">
        <v>5103901587</v>
      </c>
      <c r="B48" s="27" t="s">
        <v>2925</v>
      </c>
      <c r="C48" s="27" t="str">
        <f t="shared" si="0"/>
        <v>0005803</v>
      </c>
      <c r="D48" s="27" t="str">
        <f t="shared" si="1"/>
        <v>5803</v>
      </c>
      <c r="E48" s="27" t="s">
        <v>2889</v>
      </c>
      <c r="F48" s="35">
        <v>1102884</v>
      </c>
    </row>
    <row r="49" spans="1:6" x14ac:dyDescent="0.2">
      <c r="A49" s="27">
        <v>5103901588</v>
      </c>
      <c r="B49" s="27" t="s">
        <v>2926</v>
      </c>
      <c r="C49" s="27" t="str">
        <f t="shared" si="0"/>
        <v>0005804</v>
      </c>
      <c r="D49" s="27" t="str">
        <f t="shared" si="1"/>
        <v>5804</v>
      </c>
      <c r="E49" s="27" t="s">
        <v>2889</v>
      </c>
      <c r="F49" s="32">
        <v>727276</v>
      </c>
    </row>
    <row r="50" spans="1:6" x14ac:dyDescent="0.2">
      <c r="A50" s="27">
        <v>5103901619</v>
      </c>
      <c r="B50" s="27" t="s">
        <v>2927</v>
      </c>
      <c r="C50" s="27" t="str">
        <f t="shared" si="0"/>
        <v>0005807</v>
      </c>
      <c r="D50" s="27" t="str">
        <f t="shared" si="1"/>
        <v>5807</v>
      </c>
      <c r="E50" s="27" t="s">
        <v>2889</v>
      </c>
      <c r="F50" s="32">
        <v>2553914</v>
      </c>
    </row>
    <row r="51" spans="1:6" x14ac:dyDescent="0.2">
      <c r="A51" s="27">
        <v>5103901310</v>
      </c>
      <c r="B51" s="27" t="s">
        <v>2928</v>
      </c>
      <c r="C51" s="27" t="str">
        <f t="shared" si="0"/>
        <v>0006001</v>
      </c>
      <c r="D51" s="27" t="str">
        <f t="shared" si="1"/>
        <v>6001</v>
      </c>
      <c r="E51" s="27" t="s">
        <v>2905</v>
      </c>
      <c r="F51" s="32">
        <v>67595501</v>
      </c>
    </row>
    <row r="52" spans="1:6" x14ac:dyDescent="0.2">
      <c r="A52" s="27">
        <v>5103901548</v>
      </c>
      <c r="B52" s="27" t="s">
        <v>2929</v>
      </c>
      <c r="C52" s="27" t="str">
        <f t="shared" si="0"/>
        <v>0005996</v>
      </c>
      <c r="D52" s="27" t="str">
        <f t="shared" si="1"/>
        <v>5996</v>
      </c>
      <c r="E52" s="27" t="s">
        <v>2905</v>
      </c>
      <c r="F52" s="32">
        <v>80182449</v>
      </c>
    </row>
    <row r="53" spans="1:6" x14ac:dyDescent="0.2">
      <c r="A53" s="27">
        <v>5103901549</v>
      </c>
      <c r="B53" s="27" t="s">
        <v>2930</v>
      </c>
      <c r="C53" s="27" t="str">
        <f t="shared" si="0"/>
        <v>0005997</v>
      </c>
      <c r="D53" s="27" t="str">
        <f t="shared" si="1"/>
        <v>5997</v>
      </c>
      <c r="E53" s="27" t="s">
        <v>2905</v>
      </c>
      <c r="F53" s="32">
        <v>73942321</v>
      </c>
    </row>
    <row r="54" spans="1:6" x14ac:dyDescent="0.2">
      <c r="A54" s="27">
        <v>5103901550</v>
      </c>
      <c r="B54" s="27" t="s">
        <v>2931</v>
      </c>
      <c r="C54" s="27" t="str">
        <f t="shared" si="0"/>
        <v>0005998</v>
      </c>
      <c r="D54" s="27" t="str">
        <f t="shared" si="1"/>
        <v>5998</v>
      </c>
      <c r="E54" s="27" t="s">
        <v>2905</v>
      </c>
      <c r="F54" s="32">
        <v>69166486</v>
      </c>
    </row>
    <row r="55" spans="1:6" x14ac:dyDescent="0.2">
      <c r="A55" s="27">
        <v>5103901590</v>
      </c>
      <c r="B55" s="27" t="s">
        <v>2932</v>
      </c>
      <c r="C55" s="27" t="str">
        <f t="shared" si="0"/>
        <v>0006003</v>
      </c>
      <c r="D55" s="27" t="str">
        <f t="shared" si="1"/>
        <v>6003</v>
      </c>
      <c r="E55" s="27" t="s">
        <v>2905</v>
      </c>
      <c r="F55" s="32">
        <v>81372144</v>
      </c>
    </row>
    <row r="56" spans="1:6" x14ac:dyDescent="0.2">
      <c r="A56" s="36">
        <v>5103901620</v>
      </c>
      <c r="B56" s="36" t="s">
        <v>2933</v>
      </c>
      <c r="C56" s="27" t="str">
        <f t="shared" si="0"/>
        <v>0005810</v>
      </c>
      <c r="D56" s="27" t="str">
        <f t="shared" si="1"/>
        <v>5810</v>
      </c>
      <c r="E56" s="36" t="s">
        <v>2889</v>
      </c>
      <c r="F56" s="37">
        <v>1615482</v>
      </c>
    </row>
    <row r="57" spans="1:6" x14ac:dyDescent="0.2">
      <c r="A57" s="36">
        <v>5103901621</v>
      </c>
      <c r="B57" s="36" t="s">
        <v>2934</v>
      </c>
      <c r="C57" s="27" t="str">
        <f t="shared" si="0"/>
        <v>0005811</v>
      </c>
      <c r="D57" s="27" t="str">
        <f t="shared" si="1"/>
        <v>5811</v>
      </c>
      <c r="E57" s="36" t="s">
        <v>2889</v>
      </c>
      <c r="F57" s="37">
        <v>281530</v>
      </c>
    </row>
    <row r="58" spans="1:6" x14ac:dyDescent="0.2">
      <c r="A58" s="36">
        <v>5103901622</v>
      </c>
      <c r="B58" s="36" t="s">
        <v>2935</v>
      </c>
      <c r="C58" s="27" t="str">
        <f t="shared" si="0"/>
        <v>0005823</v>
      </c>
      <c r="D58" s="27" t="str">
        <f t="shared" si="1"/>
        <v>5823</v>
      </c>
      <c r="E58" s="36" t="s">
        <v>2889</v>
      </c>
      <c r="F58" s="37">
        <v>3434974</v>
      </c>
    </row>
    <row r="59" spans="1:6" x14ac:dyDescent="0.2">
      <c r="A59" s="36">
        <v>5103901623</v>
      </c>
      <c r="B59" s="36" t="s">
        <v>2936</v>
      </c>
      <c r="C59" s="27" t="str">
        <f t="shared" si="0"/>
        <v>0005824</v>
      </c>
      <c r="D59" s="27" t="str">
        <f t="shared" si="1"/>
        <v>5824</v>
      </c>
      <c r="E59" s="36" t="s">
        <v>2889</v>
      </c>
      <c r="F59" s="37">
        <v>1519989</v>
      </c>
    </row>
    <row r="60" spans="1:6" x14ac:dyDescent="0.2">
      <c r="A60" s="36">
        <v>5103901624</v>
      </c>
      <c r="B60" s="36" t="s">
        <v>2937</v>
      </c>
      <c r="C60" s="27" t="str">
        <f t="shared" si="0"/>
        <v>0005826</v>
      </c>
      <c r="D60" s="27" t="str">
        <f t="shared" si="1"/>
        <v>5826</v>
      </c>
      <c r="E60" s="36" t="s">
        <v>2889</v>
      </c>
      <c r="F60" s="37">
        <v>731108</v>
      </c>
    </row>
    <row r="61" spans="1:6" x14ac:dyDescent="0.2">
      <c r="A61" s="36">
        <v>5103901625</v>
      </c>
      <c r="B61" s="36" t="s">
        <v>2938</v>
      </c>
      <c r="C61" s="27" t="str">
        <f t="shared" si="0"/>
        <v>0005827</v>
      </c>
      <c r="D61" s="27" t="str">
        <f t="shared" si="1"/>
        <v>5827</v>
      </c>
      <c r="E61" s="36" t="s">
        <v>2889</v>
      </c>
      <c r="F61" s="37">
        <v>852037</v>
      </c>
    </row>
    <row r="62" spans="1:6" x14ac:dyDescent="0.2">
      <c r="A62" s="36">
        <v>5103901626</v>
      </c>
      <c r="B62" s="36" t="s">
        <v>2939</v>
      </c>
      <c r="C62" s="27" t="str">
        <f t="shared" si="0"/>
        <v>0005833</v>
      </c>
      <c r="D62" s="27" t="str">
        <f t="shared" si="1"/>
        <v>5833</v>
      </c>
      <c r="E62" s="36" t="s">
        <v>2889</v>
      </c>
      <c r="F62" s="37">
        <v>2370605</v>
      </c>
    </row>
    <row r="63" spans="1:6" x14ac:dyDescent="0.2">
      <c r="A63" s="36">
        <v>5103901627</v>
      </c>
      <c r="B63" s="36" t="s">
        <v>2940</v>
      </c>
      <c r="C63" s="27" t="str">
        <f t="shared" si="0"/>
        <v>0005840</v>
      </c>
      <c r="D63" s="27" t="str">
        <f t="shared" si="1"/>
        <v>5840</v>
      </c>
      <c r="E63" s="36" t="s">
        <v>2889</v>
      </c>
      <c r="F63" s="37">
        <v>1617191</v>
      </c>
    </row>
    <row r="64" spans="1:6" x14ac:dyDescent="0.2">
      <c r="A64" s="36">
        <v>5103901628</v>
      </c>
      <c r="B64" s="36" t="s">
        <v>2941</v>
      </c>
      <c r="C64" s="27" t="str">
        <f t="shared" si="0"/>
        <v>0005841</v>
      </c>
      <c r="D64" s="27" t="str">
        <f t="shared" si="1"/>
        <v>5841</v>
      </c>
      <c r="E64" s="36" t="s">
        <v>2889</v>
      </c>
      <c r="F64" s="37">
        <v>1488530</v>
      </c>
    </row>
    <row r="65" spans="1:6" x14ac:dyDescent="0.2">
      <c r="A65" s="36">
        <v>5103901641</v>
      </c>
      <c r="B65" s="36" t="s">
        <v>2942</v>
      </c>
      <c r="C65" s="27" t="str">
        <f t="shared" si="0"/>
        <v>0005805</v>
      </c>
      <c r="D65" s="27" t="str">
        <f t="shared" si="1"/>
        <v>5805</v>
      </c>
      <c r="E65" s="36" t="s">
        <v>2889</v>
      </c>
      <c r="F65" s="37">
        <v>3017185</v>
      </c>
    </row>
    <row r="66" spans="1:6" x14ac:dyDescent="0.2">
      <c r="A66" s="36">
        <v>5103901642</v>
      </c>
      <c r="B66" s="36" t="s">
        <v>2943</v>
      </c>
      <c r="C66" s="27" t="str">
        <f t="shared" si="0"/>
        <v>0005806</v>
      </c>
      <c r="D66" s="27" t="str">
        <f t="shared" si="1"/>
        <v>5806</v>
      </c>
      <c r="E66" s="36" t="s">
        <v>2889</v>
      </c>
      <c r="F66" s="37">
        <v>2859765</v>
      </c>
    </row>
    <row r="67" spans="1:6" x14ac:dyDescent="0.2">
      <c r="A67" s="36">
        <v>5103901840</v>
      </c>
      <c r="B67" s="36" t="s">
        <v>2944</v>
      </c>
      <c r="C67" s="27" t="str">
        <f t="shared" si="0"/>
        <v>0005814</v>
      </c>
      <c r="D67" s="27" t="str">
        <f t="shared" si="1"/>
        <v>5814</v>
      </c>
      <c r="E67" s="36" t="s">
        <v>2889</v>
      </c>
      <c r="F67" s="37">
        <v>1364890</v>
      </c>
    </row>
    <row r="68" spans="1:6" x14ac:dyDescent="0.2">
      <c r="A68" s="36">
        <v>5103901841</v>
      </c>
      <c r="B68" s="36" t="s">
        <v>2945</v>
      </c>
      <c r="C68" s="27" t="str">
        <f t="shared" ref="C68:C131" si="2">RIGHT(B68,7)</f>
        <v>0005815</v>
      </c>
      <c r="D68" s="27" t="str">
        <f t="shared" ref="D68:D82" si="3">RIGHT(B68,4)</f>
        <v>5815</v>
      </c>
      <c r="E68" s="36" t="s">
        <v>2889</v>
      </c>
      <c r="F68" s="37">
        <v>2108337</v>
      </c>
    </row>
    <row r="69" spans="1:6" x14ac:dyDescent="0.2">
      <c r="A69" s="36">
        <v>5103901842</v>
      </c>
      <c r="B69" s="36" t="s">
        <v>2946</v>
      </c>
      <c r="C69" s="27" t="str">
        <f t="shared" si="2"/>
        <v>0005822</v>
      </c>
      <c r="D69" s="27" t="str">
        <f t="shared" si="3"/>
        <v>5822</v>
      </c>
      <c r="E69" s="36" t="s">
        <v>2889</v>
      </c>
      <c r="F69" s="37">
        <v>2050590</v>
      </c>
    </row>
    <row r="70" spans="1:6" x14ac:dyDescent="0.2">
      <c r="A70" s="36">
        <v>5103901843</v>
      </c>
      <c r="B70" s="36" t="s">
        <v>2947</v>
      </c>
      <c r="C70" s="27" t="str">
        <f t="shared" si="2"/>
        <v>0005830</v>
      </c>
      <c r="D70" s="27" t="str">
        <f t="shared" si="3"/>
        <v>5830</v>
      </c>
      <c r="E70" s="36" t="s">
        <v>2889</v>
      </c>
      <c r="F70" s="37">
        <v>1915206</v>
      </c>
    </row>
    <row r="71" spans="1:6" x14ac:dyDescent="0.2">
      <c r="A71" s="36">
        <v>5103901844</v>
      </c>
      <c r="B71" s="36" t="s">
        <v>2948</v>
      </c>
      <c r="C71" s="27" t="str">
        <f t="shared" si="2"/>
        <v>0005831</v>
      </c>
      <c r="D71" s="27" t="str">
        <f t="shared" si="3"/>
        <v>5831</v>
      </c>
      <c r="E71" s="36" t="s">
        <v>2889</v>
      </c>
      <c r="F71" s="37">
        <v>338022</v>
      </c>
    </row>
    <row r="72" spans="1:6" x14ac:dyDescent="0.2">
      <c r="A72" s="36">
        <v>5103901920</v>
      </c>
      <c r="B72" s="36" t="s">
        <v>2949</v>
      </c>
      <c r="C72" s="27" t="str">
        <f t="shared" si="2"/>
        <v>0005834</v>
      </c>
      <c r="D72" s="27" t="str">
        <f t="shared" si="3"/>
        <v>5834</v>
      </c>
      <c r="E72" s="36" t="s">
        <v>2889</v>
      </c>
      <c r="F72" s="37">
        <v>215602</v>
      </c>
    </row>
    <row r="73" spans="1:6" x14ac:dyDescent="0.2">
      <c r="A73" s="36">
        <v>5103901845</v>
      </c>
      <c r="B73" s="36" t="s">
        <v>2950</v>
      </c>
      <c r="C73" s="27" t="str">
        <f t="shared" si="2"/>
        <v>0006006</v>
      </c>
      <c r="D73" s="27" t="str">
        <f t="shared" si="3"/>
        <v>6006</v>
      </c>
      <c r="E73" s="36" t="s">
        <v>2905</v>
      </c>
      <c r="F73" s="37">
        <v>117814755</v>
      </c>
    </row>
    <row r="74" spans="1:6" x14ac:dyDescent="0.2">
      <c r="A74" s="36">
        <v>5103901846</v>
      </c>
      <c r="B74" s="36" t="s">
        <v>2951</v>
      </c>
      <c r="C74" s="27" t="str">
        <f t="shared" si="2"/>
        <v>0006012</v>
      </c>
      <c r="D74" s="27" t="str">
        <f t="shared" si="3"/>
        <v>6012</v>
      </c>
      <c r="E74" s="36" t="s">
        <v>2908</v>
      </c>
      <c r="F74" s="37">
        <v>4312000</v>
      </c>
    </row>
    <row r="75" spans="1:6" x14ac:dyDescent="0.2">
      <c r="A75" s="36">
        <v>5103901643</v>
      </c>
      <c r="B75" s="36" t="s">
        <v>2952</v>
      </c>
      <c r="C75" s="27" t="str">
        <f t="shared" si="2"/>
        <v>0006052</v>
      </c>
      <c r="D75" s="27" t="str">
        <f t="shared" si="3"/>
        <v>6052</v>
      </c>
      <c r="E75" s="36" t="s">
        <v>2910</v>
      </c>
      <c r="F75" s="37">
        <v>2407389</v>
      </c>
    </row>
    <row r="76" spans="1:6" x14ac:dyDescent="0.2">
      <c r="A76" s="36">
        <v>5103901851</v>
      </c>
      <c r="B76" s="36" t="s">
        <v>2953</v>
      </c>
      <c r="C76" s="27" t="str">
        <f t="shared" si="2"/>
        <v>0006054</v>
      </c>
      <c r="D76" s="27" t="str">
        <f t="shared" si="3"/>
        <v>6054</v>
      </c>
      <c r="E76" s="36" t="s">
        <v>2910</v>
      </c>
      <c r="F76" s="37">
        <v>1548829</v>
      </c>
    </row>
    <row r="77" spans="1:6" x14ac:dyDescent="0.2">
      <c r="A77" s="27">
        <v>5103901921</v>
      </c>
      <c r="B77" s="27" t="s">
        <v>2954</v>
      </c>
      <c r="C77" s="27" t="str">
        <f t="shared" si="2"/>
        <v>0005835</v>
      </c>
      <c r="D77" s="27" t="str">
        <f t="shared" si="3"/>
        <v>5835</v>
      </c>
      <c r="E77" s="27" t="s">
        <v>2889</v>
      </c>
      <c r="F77" s="32">
        <v>854081</v>
      </c>
    </row>
    <row r="78" spans="1:6" x14ac:dyDescent="0.2">
      <c r="A78" s="27">
        <v>5103901922</v>
      </c>
      <c r="B78" s="27" t="s">
        <v>2955</v>
      </c>
      <c r="C78" s="27" t="str">
        <f t="shared" si="2"/>
        <v>0005838</v>
      </c>
      <c r="D78" s="27" t="str">
        <f t="shared" si="3"/>
        <v>5838</v>
      </c>
      <c r="E78" s="27" t="s">
        <v>2889</v>
      </c>
      <c r="F78" s="32">
        <v>3213109</v>
      </c>
    </row>
    <row r="79" spans="1:6" x14ac:dyDescent="0.2">
      <c r="A79" s="27">
        <v>5103901923</v>
      </c>
      <c r="B79" s="27" t="s">
        <v>2956</v>
      </c>
      <c r="C79" s="27" t="str">
        <f t="shared" si="2"/>
        <v>0005845</v>
      </c>
      <c r="D79" s="27" t="str">
        <f t="shared" si="3"/>
        <v>5845</v>
      </c>
      <c r="E79" s="27" t="s">
        <v>2889</v>
      </c>
      <c r="F79" s="32">
        <v>4592949</v>
      </c>
    </row>
    <row r="80" spans="1:6" x14ac:dyDescent="0.2">
      <c r="A80" s="27">
        <v>5103907467</v>
      </c>
      <c r="B80" s="27" t="s">
        <v>2957</v>
      </c>
      <c r="C80" s="27" t="str">
        <f t="shared" si="2"/>
        <v>0006004</v>
      </c>
      <c r="D80" s="27" t="str">
        <f t="shared" si="3"/>
        <v>6004</v>
      </c>
      <c r="E80" s="27" t="s">
        <v>2905</v>
      </c>
      <c r="F80" s="32">
        <v>70258310</v>
      </c>
    </row>
    <row r="81" spans="1:8" x14ac:dyDescent="0.2">
      <c r="A81" s="27">
        <v>5103909030</v>
      </c>
      <c r="B81" s="27" t="s">
        <v>2958</v>
      </c>
      <c r="C81" s="27" t="str">
        <f t="shared" si="2"/>
        <v>0006005</v>
      </c>
      <c r="D81" s="27" t="str">
        <f t="shared" si="3"/>
        <v>6005</v>
      </c>
      <c r="E81" s="27" t="s">
        <v>2905</v>
      </c>
      <c r="F81" s="32">
        <v>94386967</v>
      </c>
    </row>
    <row r="82" spans="1:8" x14ac:dyDescent="0.2">
      <c r="A82" s="27">
        <v>5103909435</v>
      </c>
      <c r="B82" s="27" t="s">
        <v>2959</v>
      </c>
      <c r="C82" s="27" t="str">
        <f t="shared" si="2"/>
        <v>0006002</v>
      </c>
      <c r="D82" s="27" t="str">
        <f t="shared" si="3"/>
        <v>6002</v>
      </c>
      <c r="E82" s="27" t="s">
        <v>2905</v>
      </c>
      <c r="F82" s="32">
        <v>75821217</v>
      </c>
    </row>
    <row r="83" spans="1:8" x14ac:dyDescent="0.25">
      <c r="A83" s="27">
        <v>5104478570</v>
      </c>
      <c r="B83" s="27" t="s">
        <v>2960</v>
      </c>
      <c r="C83" s="27" t="str">
        <f t="shared" si="2"/>
        <v>0107270</v>
      </c>
      <c r="D83" s="27"/>
      <c r="E83" s="27" t="s">
        <v>2961</v>
      </c>
      <c r="G83" s="35">
        <v>-115940</v>
      </c>
    </row>
    <row r="84" spans="1:8" x14ac:dyDescent="0.25">
      <c r="A84" s="27">
        <v>5104480983</v>
      </c>
      <c r="B84" s="27" t="s">
        <v>2962</v>
      </c>
      <c r="C84" s="27" t="str">
        <f t="shared" si="2"/>
        <v>0107123</v>
      </c>
      <c r="D84" s="27"/>
      <c r="E84" s="27" t="s">
        <v>2961</v>
      </c>
      <c r="G84" s="32">
        <v>-245025</v>
      </c>
    </row>
    <row r="85" spans="1:8" x14ac:dyDescent="0.25">
      <c r="A85" s="27">
        <v>5104484044</v>
      </c>
      <c r="B85" s="27" t="s">
        <v>2963</v>
      </c>
      <c r="C85" s="27" t="str">
        <f t="shared" si="2"/>
        <v>0107247</v>
      </c>
      <c r="D85" s="27"/>
      <c r="E85" s="27" t="s">
        <v>2961</v>
      </c>
      <c r="G85" s="32">
        <v>-1125337</v>
      </c>
    </row>
    <row r="86" spans="1:8" x14ac:dyDescent="0.25">
      <c r="A86" s="27">
        <v>5104484055</v>
      </c>
      <c r="B86" s="27" t="s">
        <v>2964</v>
      </c>
      <c r="C86" s="27" t="str">
        <f t="shared" si="2"/>
        <v>0107142</v>
      </c>
      <c r="D86" s="27"/>
      <c r="E86" s="27" t="s">
        <v>2961</v>
      </c>
      <c r="G86" s="32">
        <v>-122164</v>
      </c>
    </row>
    <row r="87" spans="1:8" x14ac:dyDescent="0.25">
      <c r="A87" s="27">
        <v>5104484155</v>
      </c>
      <c r="B87" s="27" t="s">
        <v>2965</v>
      </c>
      <c r="C87" s="27" t="str">
        <f t="shared" si="2"/>
        <v>0107164</v>
      </c>
      <c r="D87" s="27"/>
      <c r="E87" s="27" t="s">
        <v>2961</v>
      </c>
      <c r="G87" s="32">
        <v>-921269</v>
      </c>
      <c r="H87" s="38"/>
    </row>
    <row r="88" spans="1:8" x14ac:dyDescent="0.25">
      <c r="A88" s="27">
        <v>5104484218</v>
      </c>
      <c r="B88" s="27" t="s">
        <v>2966</v>
      </c>
      <c r="C88" s="27" t="str">
        <f t="shared" si="2"/>
        <v>0107156</v>
      </c>
      <c r="D88" s="27"/>
      <c r="E88" s="27" t="s">
        <v>2961</v>
      </c>
      <c r="G88" s="35">
        <v>-96566</v>
      </c>
      <c r="H88" s="38"/>
    </row>
    <row r="89" spans="1:8" x14ac:dyDescent="0.25">
      <c r="A89" s="27">
        <v>5104484300</v>
      </c>
      <c r="B89" s="27" t="s">
        <v>2967</v>
      </c>
      <c r="C89" s="27" t="str">
        <f t="shared" si="2"/>
        <v>0107346</v>
      </c>
      <c r="D89" s="27"/>
      <c r="E89" s="27" t="s">
        <v>2961</v>
      </c>
      <c r="G89" s="35">
        <v>-396069</v>
      </c>
      <c r="H89" s="38"/>
    </row>
    <row r="90" spans="1:8" x14ac:dyDescent="0.25">
      <c r="A90" s="27">
        <v>5104484381</v>
      </c>
      <c r="B90" s="27" t="s">
        <v>2968</v>
      </c>
      <c r="C90" s="27" t="str">
        <f t="shared" si="2"/>
        <v>0107296</v>
      </c>
      <c r="D90" s="27"/>
      <c r="E90" s="27" t="s">
        <v>2961</v>
      </c>
      <c r="G90" s="32">
        <v>-319017</v>
      </c>
      <c r="H90" s="38"/>
    </row>
    <row r="91" spans="1:8" x14ac:dyDescent="0.2">
      <c r="A91" s="27">
        <v>5103901927</v>
      </c>
      <c r="B91" s="27" t="s">
        <v>2969</v>
      </c>
      <c r="C91" s="27" t="str">
        <f t="shared" si="2"/>
        <v>0006046</v>
      </c>
      <c r="D91" s="27" t="str">
        <f t="shared" ref="D91:D97" si="4">RIGHT(B91,4)</f>
        <v>6046</v>
      </c>
      <c r="E91" s="27" t="s">
        <v>2910</v>
      </c>
      <c r="F91" s="32">
        <v>1416595</v>
      </c>
      <c r="H91" s="38">
        <f t="shared" ref="H91" si="5">-G91</f>
        <v>0</v>
      </c>
    </row>
    <row r="92" spans="1:8" x14ac:dyDescent="0.2">
      <c r="A92" s="27">
        <v>5103901928</v>
      </c>
      <c r="B92" s="27" t="s">
        <v>2970</v>
      </c>
      <c r="C92" s="27" t="str">
        <f t="shared" si="2"/>
        <v>0006047</v>
      </c>
      <c r="D92" s="27" t="str">
        <f t="shared" si="4"/>
        <v>6047</v>
      </c>
      <c r="E92" s="27" t="s">
        <v>2910</v>
      </c>
      <c r="F92" s="32">
        <v>1562963</v>
      </c>
    </row>
    <row r="93" spans="1:8" x14ac:dyDescent="0.2">
      <c r="A93" s="27">
        <v>5103901929</v>
      </c>
      <c r="B93" s="27" t="s">
        <v>2971</v>
      </c>
      <c r="C93" s="27" t="str">
        <f t="shared" si="2"/>
        <v>0006048</v>
      </c>
      <c r="D93" s="27" t="str">
        <f t="shared" si="4"/>
        <v>6048</v>
      </c>
      <c r="E93" s="27" t="s">
        <v>2910</v>
      </c>
      <c r="F93" s="32">
        <v>1093648</v>
      </c>
    </row>
    <row r="94" spans="1:8" x14ac:dyDescent="0.2">
      <c r="A94" s="27">
        <v>5103902016</v>
      </c>
      <c r="B94" s="27" t="s">
        <v>2972</v>
      </c>
      <c r="C94" s="27" t="str">
        <f t="shared" si="2"/>
        <v>0006049</v>
      </c>
      <c r="D94" s="27" t="str">
        <f t="shared" si="4"/>
        <v>6049</v>
      </c>
      <c r="E94" s="27" t="s">
        <v>2910</v>
      </c>
      <c r="F94" s="32">
        <v>917318</v>
      </c>
    </row>
    <row r="95" spans="1:8" x14ac:dyDescent="0.2">
      <c r="A95" s="27">
        <v>5103902017</v>
      </c>
      <c r="B95" s="27" t="s">
        <v>2973</v>
      </c>
      <c r="C95" s="27" t="str">
        <f t="shared" si="2"/>
        <v>0006050</v>
      </c>
      <c r="D95" s="27" t="str">
        <f t="shared" si="4"/>
        <v>6050</v>
      </c>
      <c r="E95" s="27" t="s">
        <v>2910</v>
      </c>
      <c r="F95" s="32">
        <v>2361458</v>
      </c>
    </row>
    <row r="96" spans="1:8" x14ac:dyDescent="0.2">
      <c r="A96" s="27">
        <v>5103902018</v>
      </c>
      <c r="B96" s="27" t="s">
        <v>2974</v>
      </c>
      <c r="C96" s="27" t="str">
        <f t="shared" si="2"/>
        <v>0006053</v>
      </c>
      <c r="D96" s="27" t="str">
        <f t="shared" si="4"/>
        <v>6053</v>
      </c>
      <c r="E96" s="27" t="s">
        <v>2910</v>
      </c>
      <c r="F96" s="32">
        <v>2246563</v>
      </c>
    </row>
    <row r="97" spans="1:9" x14ac:dyDescent="0.2">
      <c r="A97" s="27">
        <v>5103909438</v>
      </c>
      <c r="B97" s="27" t="s">
        <v>2975</v>
      </c>
      <c r="C97" s="27" t="str">
        <f t="shared" si="2"/>
        <v>0006157</v>
      </c>
      <c r="D97" s="27" t="str">
        <f t="shared" si="4"/>
        <v>6157</v>
      </c>
      <c r="E97" s="27" t="s">
        <v>2976</v>
      </c>
      <c r="F97" s="32">
        <v>80431324</v>
      </c>
    </row>
    <row r="98" spans="1:9" x14ac:dyDescent="0.25">
      <c r="A98" s="27">
        <v>5104484386</v>
      </c>
      <c r="B98" s="27" t="s">
        <v>2977</v>
      </c>
      <c r="C98" s="27" t="str">
        <f t="shared" si="2"/>
        <v>0107194</v>
      </c>
      <c r="D98" s="27"/>
      <c r="E98" s="27" t="s">
        <v>2961</v>
      </c>
      <c r="G98" s="38">
        <v>-193131</v>
      </c>
      <c r="H98" s="32"/>
      <c r="I98" s="28"/>
    </row>
    <row r="99" spans="1:9" x14ac:dyDescent="0.25">
      <c r="A99" s="27">
        <v>5104484491</v>
      </c>
      <c r="B99" s="27" t="s">
        <v>2978</v>
      </c>
      <c r="C99" s="27" t="str">
        <f t="shared" si="2"/>
        <v>0107280</v>
      </c>
      <c r="D99" s="27"/>
      <c r="E99" s="27" t="s">
        <v>2961</v>
      </c>
      <c r="G99" s="38">
        <v>-218730</v>
      </c>
      <c r="H99" s="35"/>
      <c r="I99" s="28"/>
    </row>
    <row r="100" spans="1:9" x14ac:dyDescent="0.25">
      <c r="A100" s="27">
        <v>5104484585</v>
      </c>
      <c r="B100" s="27" t="s">
        <v>2979</v>
      </c>
      <c r="C100" s="27" t="str">
        <f t="shared" si="2"/>
        <v>0107317</v>
      </c>
      <c r="D100" s="27"/>
      <c r="E100" s="27" t="s">
        <v>2961</v>
      </c>
      <c r="G100" s="38">
        <v>-244328</v>
      </c>
      <c r="H100" s="32"/>
      <c r="I100" s="28"/>
    </row>
    <row r="101" spans="1:9" x14ac:dyDescent="0.25">
      <c r="A101" s="27">
        <v>5104484601</v>
      </c>
      <c r="B101" s="27" t="s">
        <v>2980</v>
      </c>
      <c r="C101" s="27" t="str">
        <f t="shared" si="2"/>
        <v>0107330</v>
      </c>
      <c r="D101" s="27"/>
      <c r="E101" s="27" t="s">
        <v>2961</v>
      </c>
      <c r="G101" s="38">
        <v>-55200</v>
      </c>
      <c r="H101" s="32"/>
      <c r="I101" s="28"/>
    </row>
    <row r="102" spans="1:9" x14ac:dyDescent="0.25">
      <c r="A102" s="27">
        <v>5104484814</v>
      </c>
      <c r="B102" s="27" t="s">
        <v>2981</v>
      </c>
      <c r="C102" s="27" t="str">
        <f t="shared" si="2"/>
        <v>0107422</v>
      </c>
      <c r="D102" s="27"/>
      <c r="E102" s="27" t="s">
        <v>2961</v>
      </c>
      <c r="G102" s="38">
        <v>-193131</v>
      </c>
      <c r="H102" s="32"/>
      <c r="I102" s="28"/>
    </row>
    <row r="103" spans="1:9" x14ac:dyDescent="0.25">
      <c r="A103" s="27">
        <v>5104484842</v>
      </c>
      <c r="B103" s="27" t="s">
        <v>2982</v>
      </c>
      <c r="C103" s="27" t="str">
        <f t="shared" si="2"/>
        <v>0107599</v>
      </c>
      <c r="D103" s="27"/>
      <c r="E103" s="27" t="s">
        <v>2961</v>
      </c>
      <c r="G103" s="38">
        <v>-502164</v>
      </c>
      <c r="H103" s="32"/>
      <c r="I103" s="28"/>
    </row>
    <row r="104" spans="1:9" x14ac:dyDescent="0.25">
      <c r="A104" s="27">
        <v>5104484872</v>
      </c>
      <c r="B104" s="27" t="s">
        <v>2983</v>
      </c>
      <c r="C104" s="27" t="str">
        <f t="shared" si="2"/>
        <v>0107690</v>
      </c>
      <c r="D104" s="27"/>
      <c r="E104" s="27" t="s">
        <v>2961</v>
      </c>
      <c r="G104" s="38">
        <v>-244328</v>
      </c>
      <c r="H104" s="32"/>
      <c r="I104" s="28"/>
    </row>
    <row r="105" spans="1:9" x14ac:dyDescent="0.25">
      <c r="A105" s="27">
        <v>5104484927</v>
      </c>
      <c r="B105" s="27" t="s">
        <v>2984</v>
      </c>
      <c r="C105" s="27" t="str">
        <f t="shared" si="2"/>
        <v>0107450</v>
      </c>
      <c r="D105" s="27"/>
      <c r="E105" s="27" t="s">
        <v>2961</v>
      </c>
      <c r="G105" s="38">
        <v>-101200</v>
      </c>
      <c r="H105" s="32"/>
      <c r="I105" s="28"/>
    </row>
    <row r="106" spans="1:9" x14ac:dyDescent="0.25">
      <c r="A106" s="27">
        <v>5104484973</v>
      </c>
      <c r="B106" s="27" t="s">
        <v>2985</v>
      </c>
      <c r="C106" s="27" t="str">
        <f t="shared" si="2"/>
        <v>0107883</v>
      </c>
      <c r="D106" s="27"/>
      <c r="E106" s="27" t="s">
        <v>2961</v>
      </c>
      <c r="G106" s="38">
        <v>-501311</v>
      </c>
      <c r="H106" s="32"/>
      <c r="I106" s="28"/>
    </row>
    <row r="107" spans="1:9" x14ac:dyDescent="0.25">
      <c r="A107" s="27">
        <v>5104485125</v>
      </c>
      <c r="B107" s="27" t="s">
        <v>2986</v>
      </c>
      <c r="C107" s="27" t="str">
        <f t="shared" si="2"/>
        <v>0107522</v>
      </c>
      <c r="D107" s="27"/>
      <c r="E107" s="27" t="s">
        <v>2961</v>
      </c>
      <c r="G107" s="38">
        <v>-396970</v>
      </c>
      <c r="H107" s="32"/>
      <c r="I107" s="28"/>
    </row>
    <row r="108" spans="1:9" x14ac:dyDescent="0.25">
      <c r="A108" s="27">
        <v>5104485144</v>
      </c>
      <c r="B108" s="27" t="s">
        <v>2987</v>
      </c>
      <c r="C108" s="27" t="str">
        <f t="shared" si="2"/>
        <v>0107603</v>
      </c>
      <c r="D108" s="27"/>
      <c r="E108" s="27" t="s">
        <v>2961</v>
      </c>
      <c r="G108" s="38">
        <v>-55200</v>
      </c>
      <c r="H108" s="32"/>
      <c r="I108" s="28"/>
    </row>
    <row r="109" spans="1:9" x14ac:dyDescent="0.25">
      <c r="A109" s="27">
        <v>5104485201</v>
      </c>
      <c r="B109" s="27" t="s">
        <v>2988</v>
      </c>
      <c r="C109" s="27" t="str">
        <f t="shared" si="2"/>
        <v>0107540</v>
      </c>
      <c r="D109" s="27"/>
      <c r="E109" s="27" t="s">
        <v>2961</v>
      </c>
      <c r="G109" s="38">
        <v>-715369</v>
      </c>
      <c r="H109" s="32"/>
      <c r="I109" s="28"/>
    </row>
    <row r="110" spans="1:9" x14ac:dyDescent="0.25">
      <c r="A110" s="27">
        <v>5104485303</v>
      </c>
      <c r="B110" s="27" t="s">
        <v>2989</v>
      </c>
      <c r="C110" s="27" t="str">
        <f t="shared" si="2"/>
        <v>0107632</v>
      </c>
      <c r="D110" s="27"/>
      <c r="E110" s="27" t="s">
        <v>2961</v>
      </c>
      <c r="G110" s="38">
        <v>-96566</v>
      </c>
      <c r="H110" s="32"/>
      <c r="I110" s="28"/>
    </row>
    <row r="111" spans="1:9" x14ac:dyDescent="0.25">
      <c r="A111" s="27">
        <v>5104485313</v>
      </c>
      <c r="B111" s="27" t="s">
        <v>2990</v>
      </c>
      <c r="C111" s="27" t="str">
        <f t="shared" si="2"/>
        <v>0107592</v>
      </c>
      <c r="D111" s="27"/>
      <c r="E111" s="27" t="s">
        <v>2961</v>
      </c>
      <c r="G111" s="38">
        <v>-96566</v>
      </c>
      <c r="H111" s="32"/>
      <c r="I111" s="28"/>
    </row>
    <row r="112" spans="1:9" x14ac:dyDescent="0.25">
      <c r="A112" s="27">
        <v>5104485364</v>
      </c>
      <c r="B112" s="27" t="s">
        <v>2991</v>
      </c>
      <c r="C112" s="27" t="str">
        <f t="shared" si="2"/>
        <v>0107614</v>
      </c>
      <c r="D112" s="27"/>
      <c r="E112" s="27" t="s">
        <v>2961</v>
      </c>
      <c r="G112" s="38">
        <v>-244328</v>
      </c>
      <c r="H112" s="32"/>
      <c r="I112" s="28"/>
    </row>
    <row r="113" spans="1:9" x14ac:dyDescent="0.25">
      <c r="A113" s="27">
        <v>5104485379</v>
      </c>
      <c r="B113" s="27" t="s">
        <v>2992</v>
      </c>
      <c r="C113" s="27" t="str">
        <f t="shared" si="2"/>
        <v>0107625</v>
      </c>
      <c r="D113" s="27"/>
      <c r="E113" s="27" t="s">
        <v>2961</v>
      </c>
      <c r="G113" s="38">
        <v>-590850</v>
      </c>
      <c r="H113" s="32"/>
      <c r="I113" s="28"/>
    </row>
    <row r="114" spans="1:9" x14ac:dyDescent="0.25">
      <c r="A114" s="27">
        <v>5104485382</v>
      </c>
      <c r="B114" s="27" t="s">
        <v>2993</v>
      </c>
      <c r="C114" s="27" t="str">
        <f t="shared" si="2"/>
        <v>0107630</v>
      </c>
      <c r="D114" s="27"/>
      <c r="E114" s="27" t="s">
        <v>2961</v>
      </c>
      <c r="G114" s="38">
        <v>-50600</v>
      </c>
      <c r="H114" s="32"/>
      <c r="I114" s="28"/>
    </row>
    <row r="115" spans="1:9" x14ac:dyDescent="0.25">
      <c r="A115" s="27">
        <v>5104485388</v>
      </c>
      <c r="B115" s="27" t="s">
        <v>2994</v>
      </c>
      <c r="C115" s="27" t="str">
        <f t="shared" si="2"/>
        <v>0107644</v>
      </c>
      <c r="D115" s="27"/>
      <c r="E115" s="27" t="s">
        <v>2961</v>
      </c>
      <c r="G115" s="38">
        <v>-115940</v>
      </c>
      <c r="H115" s="32"/>
      <c r="I115" s="28"/>
    </row>
    <row r="116" spans="1:9" x14ac:dyDescent="0.25">
      <c r="A116" s="27">
        <v>5104485405</v>
      </c>
      <c r="B116" s="27" t="s">
        <v>2995</v>
      </c>
      <c r="C116" s="27" t="str">
        <f t="shared" si="2"/>
        <v>0107683</v>
      </c>
      <c r="D116" s="27"/>
      <c r="E116" s="27" t="s">
        <v>2961</v>
      </c>
      <c r="G116" s="38">
        <v>-99825</v>
      </c>
      <c r="H116" s="32"/>
      <c r="I116" s="28"/>
    </row>
    <row r="117" spans="1:9" x14ac:dyDescent="0.25">
      <c r="A117" s="27">
        <v>5104485421</v>
      </c>
      <c r="B117" s="27" t="s">
        <v>2996</v>
      </c>
      <c r="C117" s="27" t="str">
        <f t="shared" si="2"/>
        <v>0108136</v>
      </c>
      <c r="D117" s="27"/>
      <c r="E117" s="27" t="s">
        <v>2961</v>
      </c>
      <c r="G117" s="38">
        <v>-112188</v>
      </c>
      <c r="H117" s="32"/>
      <c r="I117" s="28"/>
    </row>
    <row r="118" spans="1:9" x14ac:dyDescent="0.25">
      <c r="A118" s="27">
        <v>5104485427</v>
      </c>
      <c r="B118" s="27" t="s">
        <v>2997</v>
      </c>
      <c r="C118" s="27" t="str">
        <f t="shared" si="2"/>
        <v>0107648</v>
      </c>
      <c r="D118" s="27"/>
      <c r="E118" s="27" t="s">
        <v>2961</v>
      </c>
      <c r="G118" s="38">
        <v>-122164</v>
      </c>
      <c r="H118" s="32"/>
      <c r="I118" s="28"/>
    </row>
    <row r="119" spans="1:9" x14ac:dyDescent="0.25">
      <c r="A119" s="36">
        <v>5104485440</v>
      </c>
      <c r="B119" s="36" t="s">
        <v>2998</v>
      </c>
      <c r="C119" s="27" t="str">
        <f t="shared" si="2"/>
        <v>0107653</v>
      </c>
      <c r="D119" s="36"/>
      <c r="E119" s="36" t="s">
        <v>2961</v>
      </c>
      <c r="G119" s="38">
        <v>-122164</v>
      </c>
      <c r="H119" s="37"/>
      <c r="I119" s="28"/>
    </row>
    <row r="120" spans="1:9" x14ac:dyDescent="0.25">
      <c r="A120" s="36">
        <v>5104485447</v>
      </c>
      <c r="B120" s="36" t="s">
        <v>2999</v>
      </c>
      <c r="C120" s="27" t="str">
        <f t="shared" si="2"/>
        <v>0107692</v>
      </c>
      <c r="D120" s="36"/>
      <c r="E120" s="36" t="s">
        <v>2961</v>
      </c>
      <c r="G120" s="38">
        <v>-110400</v>
      </c>
      <c r="H120" s="37"/>
      <c r="I120" s="28"/>
    </row>
    <row r="121" spans="1:9" x14ac:dyDescent="0.25">
      <c r="A121" s="36">
        <v>5104485462</v>
      </c>
      <c r="B121" s="36" t="s">
        <v>3000</v>
      </c>
      <c r="C121" s="27" t="str">
        <f t="shared" si="2"/>
        <v>0107667</v>
      </c>
      <c r="D121" s="36"/>
      <c r="E121" s="36" t="s">
        <v>2961</v>
      </c>
      <c r="G121" s="38">
        <v>-370471</v>
      </c>
      <c r="H121" s="37"/>
      <c r="I121" s="28"/>
    </row>
    <row r="122" spans="1:9" x14ac:dyDescent="0.25">
      <c r="A122" s="36">
        <v>5104485470</v>
      </c>
      <c r="B122" s="36" t="s">
        <v>3001</v>
      </c>
      <c r="C122" s="27" t="str">
        <f t="shared" si="2"/>
        <v>0107681</v>
      </c>
      <c r="D122" s="36"/>
      <c r="E122" s="36" t="s">
        <v>2961</v>
      </c>
      <c r="G122" s="38">
        <v>-244328</v>
      </c>
      <c r="H122" s="37"/>
      <c r="I122" s="28"/>
    </row>
    <row r="123" spans="1:9" x14ac:dyDescent="0.25">
      <c r="A123" s="36">
        <v>5104485563</v>
      </c>
      <c r="B123" s="36" t="s">
        <v>3002</v>
      </c>
      <c r="C123" s="27" t="str">
        <f t="shared" si="2"/>
        <v>0107921</v>
      </c>
      <c r="D123" s="36"/>
      <c r="E123" s="36" t="s">
        <v>2961</v>
      </c>
      <c r="G123" s="38">
        <v>-224376</v>
      </c>
      <c r="H123" s="37"/>
      <c r="I123" s="28"/>
    </row>
    <row r="124" spans="1:9" x14ac:dyDescent="0.25">
      <c r="A124" s="36">
        <v>5104485592</v>
      </c>
      <c r="B124" s="36" t="s">
        <v>3003</v>
      </c>
      <c r="C124" s="27" t="str">
        <f t="shared" si="2"/>
        <v>0107769</v>
      </c>
      <c r="D124" s="36"/>
      <c r="E124" s="36" t="s">
        <v>2961</v>
      </c>
      <c r="G124" s="38">
        <v>-122164</v>
      </c>
      <c r="H124" s="37"/>
      <c r="I124" s="28"/>
    </row>
    <row r="125" spans="1:9" x14ac:dyDescent="0.25">
      <c r="A125" s="36">
        <v>5104485641</v>
      </c>
      <c r="B125" s="36" t="s">
        <v>3004</v>
      </c>
      <c r="C125" s="27" t="str">
        <f t="shared" si="2"/>
        <v>0107823</v>
      </c>
      <c r="D125" s="36"/>
      <c r="E125" s="36" t="s">
        <v>2961</v>
      </c>
      <c r="G125" s="38">
        <v>-463760</v>
      </c>
      <c r="H125" s="37"/>
      <c r="I125" s="28"/>
    </row>
    <row r="126" spans="1:9" x14ac:dyDescent="0.25">
      <c r="A126" s="36">
        <v>5104485677</v>
      </c>
      <c r="B126" s="36" t="s">
        <v>3005</v>
      </c>
      <c r="C126" s="27" t="str">
        <f t="shared" si="2"/>
        <v>0107842</v>
      </c>
      <c r="D126" s="36"/>
      <c r="E126" s="36" t="s">
        <v>2961</v>
      </c>
      <c r="G126" s="38">
        <v>-244328</v>
      </c>
      <c r="H126" s="37"/>
      <c r="I126" s="28"/>
    </row>
    <row r="127" spans="1:9" x14ac:dyDescent="0.25">
      <c r="A127" s="36">
        <v>5104485733</v>
      </c>
      <c r="B127" s="36" t="s">
        <v>3006</v>
      </c>
      <c r="C127" s="27" t="str">
        <f t="shared" si="2"/>
        <v>0107822</v>
      </c>
      <c r="D127" s="36"/>
      <c r="E127" s="36" t="s">
        <v>2961</v>
      </c>
      <c r="G127" s="38">
        <v>-736524</v>
      </c>
      <c r="H127" s="37"/>
      <c r="I127" s="28"/>
    </row>
    <row r="128" spans="1:9" x14ac:dyDescent="0.25">
      <c r="A128" s="36">
        <v>5104485780</v>
      </c>
      <c r="B128" s="36" t="s">
        <v>3007</v>
      </c>
      <c r="C128" s="27" t="str">
        <f t="shared" si="2"/>
        <v>0107894</v>
      </c>
      <c r="D128" s="36"/>
      <c r="E128" s="36" t="s">
        <v>2961</v>
      </c>
      <c r="G128" s="38">
        <v>-336564</v>
      </c>
      <c r="H128" s="37"/>
      <c r="I128" s="28"/>
    </row>
    <row r="129" spans="1:9" x14ac:dyDescent="0.25">
      <c r="A129" s="36">
        <v>5104485873</v>
      </c>
      <c r="B129" s="36" t="s">
        <v>3008</v>
      </c>
      <c r="C129" s="27" t="str">
        <f t="shared" si="2"/>
        <v>0107874</v>
      </c>
      <c r="D129" s="36"/>
      <c r="E129" s="36" t="s">
        <v>2961</v>
      </c>
      <c r="G129" s="38">
        <v>-122164</v>
      </c>
      <c r="H129" s="37"/>
      <c r="I129" s="28"/>
    </row>
    <row r="130" spans="1:9" x14ac:dyDescent="0.25">
      <c r="A130" s="36">
        <v>5104485892</v>
      </c>
      <c r="B130" s="36" t="s">
        <v>3009</v>
      </c>
      <c r="C130" s="27" t="str">
        <f t="shared" si="2"/>
        <v>0108217</v>
      </c>
      <c r="D130" s="36"/>
      <c r="E130" s="36" t="s">
        <v>2961</v>
      </c>
      <c r="G130" s="38">
        <v>-998250</v>
      </c>
      <c r="H130" s="37"/>
      <c r="I130" s="28"/>
    </row>
    <row r="131" spans="1:9" x14ac:dyDescent="0.25">
      <c r="A131" s="36">
        <v>5104485919</v>
      </c>
      <c r="B131" s="36" t="s">
        <v>3010</v>
      </c>
      <c r="C131" s="27" t="str">
        <f t="shared" si="2"/>
        <v>0108017</v>
      </c>
      <c r="D131" s="36"/>
      <c r="E131" s="36" t="s">
        <v>2961</v>
      </c>
      <c r="G131" s="38">
        <v>-161548</v>
      </c>
      <c r="H131" s="37"/>
      <c r="I131" s="28"/>
    </row>
    <row r="132" spans="1:9" x14ac:dyDescent="0.25">
      <c r="A132" s="36">
        <v>5104486020</v>
      </c>
      <c r="B132" s="36" t="s">
        <v>3011</v>
      </c>
      <c r="C132" s="27" t="str">
        <f t="shared" ref="C132:C195" si="6">RIGHT(B132,7)</f>
        <v>0107955</v>
      </c>
      <c r="D132" s="36"/>
      <c r="E132" s="36" t="s">
        <v>2961</v>
      </c>
      <c r="G132" s="38">
        <v>-122164</v>
      </c>
      <c r="H132" s="37"/>
      <c r="I132" s="28"/>
    </row>
    <row r="133" spans="1:9" x14ac:dyDescent="0.25">
      <c r="A133" s="36">
        <v>5104486032</v>
      </c>
      <c r="B133" s="36" t="s">
        <v>3012</v>
      </c>
      <c r="C133" s="27" t="str">
        <f t="shared" si="6"/>
        <v>0107952</v>
      </c>
      <c r="D133" s="36"/>
      <c r="E133" s="36" t="s">
        <v>2961</v>
      </c>
      <c r="G133" s="38">
        <v>-96566</v>
      </c>
      <c r="H133" s="37"/>
      <c r="I133" s="28"/>
    </row>
    <row r="134" spans="1:9" x14ac:dyDescent="0.25">
      <c r="A134" s="36">
        <v>5104486096</v>
      </c>
      <c r="B134" s="36" t="s">
        <v>3013</v>
      </c>
      <c r="C134" s="27" t="str">
        <f t="shared" si="6"/>
        <v>0107984</v>
      </c>
      <c r="D134" s="36"/>
      <c r="E134" s="36" t="s">
        <v>2961</v>
      </c>
      <c r="G134" s="38">
        <v>-55200</v>
      </c>
      <c r="H134" s="37"/>
      <c r="I134" s="28"/>
    </row>
    <row r="135" spans="1:9" x14ac:dyDescent="0.25">
      <c r="A135" s="36">
        <v>5104486191</v>
      </c>
      <c r="B135" s="36" t="s">
        <v>3014</v>
      </c>
      <c r="C135" s="27" t="str">
        <f t="shared" si="6"/>
        <v>0108097</v>
      </c>
      <c r="D135" s="36"/>
      <c r="E135" s="36" t="s">
        <v>2961</v>
      </c>
      <c r="G135" s="38">
        <v>-244328</v>
      </c>
      <c r="H135" s="37"/>
      <c r="I135" s="28"/>
    </row>
    <row r="136" spans="1:9" x14ac:dyDescent="0.25">
      <c r="A136" s="36">
        <v>5104486199</v>
      </c>
      <c r="B136" s="36" t="s">
        <v>3015</v>
      </c>
      <c r="C136" s="27" t="str">
        <f t="shared" si="6"/>
        <v>0108067</v>
      </c>
      <c r="D136" s="36"/>
      <c r="E136" s="36" t="s">
        <v>2961</v>
      </c>
      <c r="G136" s="38">
        <v>-122164</v>
      </c>
      <c r="H136" s="37"/>
      <c r="I136" s="28"/>
    </row>
    <row r="137" spans="1:9" x14ac:dyDescent="0.25">
      <c r="A137" s="36">
        <v>5104486251</v>
      </c>
      <c r="B137" s="36" t="s">
        <v>3016</v>
      </c>
      <c r="C137" s="27" t="str">
        <f t="shared" si="6"/>
        <v>0108106</v>
      </c>
      <c r="D137" s="36"/>
      <c r="E137" s="36" t="s">
        <v>2961</v>
      </c>
      <c r="G137" s="38">
        <v>-289697</v>
      </c>
      <c r="H137" s="37"/>
      <c r="I137" s="28"/>
    </row>
    <row r="138" spans="1:9" x14ac:dyDescent="0.25">
      <c r="A138" s="36">
        <v>5104486263</v>
      </c>
      <c r="B138" s="36" t="s">
        <v>3017</v>
      </c>
      <c r="C138" s="27" t="str">
        <f t="shared" si="6"/>
        <v>0108184</v>
      </c>
      <c r="D138" s="36"/>
      <c r="E138" s="36" t="s">
        <v>2961</v>
      </c>
      <c r="G138" s="38">
        <v>-50600</v>
      </c>
      <c r="H138" s="37"/>
      <c r="I138" s="28"/>
    </row>
    <row r="139" spans="1:9" x14ac:dyDescent="0.25">
      <c r="A139" s="36">
        <v>5104486291</v>
      </c>
      <c r="B139" s="36" t="s">
        <v>3018</v>
      </c>
      <c r="C139" s="27" t="str">
        <f t="shared" si="6"/>
        <v>0108099</v>
      </c>
      <c r="D139" s="36"/>
      <c r="E139" s="36" t="s">
        <v>2961</v>
      </c>
      <c r="G139" s="38">
        <v>-96566</v>
      </c>
      <c r="H139" s="37"/>
      <c r="I139" s="28"/>
    </row>
    <row r="140" spans="1:9" x14ac:dyDescent="0.25">
      <c r="A140" s="27">
        <v>5104486297</v>
      </c>
      <c r="B140" s="27" t="s">
        <v>3019</v>
      </c>
      <c r="C140" s="27" t="str">
        <f t="shared" si="6"/>
        <v>0108112</v>
      </c>
      <c r="D140" s="27"/>
      <c r="E140" s="27" t="s">
        <v>2961</v>
      </c>
      <c r="G140" s="38">
        <v>-289697</v>
      </c>
      <c r="H140" s="32"/>
      <c r="I140" s="28"/>
    </row>
    <row r="141" spans="1:9" x14ac:dyDescent="0.25">
      <c r="A141" s="27">
        <v>5104486310</v>
      </c>
      <c r="B141" s="27" t="s">
        <v>3020</v>
      </c>
      <c r="C141" s="27" t="str">
        <f t="shared" si="6"/>
        <v>0108101</v>
      </c>
      <c r="D141" s="27"/>
      <c r="E141" s="27" t="s">
        <v>2961</v>
      </c>
      <c r="G141" s="38">
        <v>-96566</v>
      </c>
      <c r="H141" s="32"/>
      <c r="I141" s="28"/>
    </row>
    <row r="142" spans="1:9" x14ac:dyDescent="0.25">
      <c r="A142" s="27">
        <v>5104486317</v>
      </c>
      <c r="B142" s="27" t="s">
        <v>3021</v>
      </c>
      <c r="C142" s="27" t="str">
        <f t="shared" si="6"/>
        <v>0108120</v>
      </c>
      <c r="D142" s="27"/>
      <c r="E142" s="27" t="s">
        <v>2961</v>
      </c>
      <c r="G142" s="38">
        <v>-99825</v>
      </c>
      <c r="H142" s="32"/>
      <c r="I142" s="28"/>
    </row>
    <row r="143" spans="1:9" x14ac:dyDescent="0.25">
      <c r="A143" s="27">
        <v>5104486328</v>
      </c>
      <c r="B143" s="27" t="s">
        <v>3022</v>
      </c>
      <c r="C143" s="27" t="str">
        <f t="shared" si="6"/>
        <v>0108139</v>
      </c>
      <c r="D143" s="27"/>
      <c r="E143" s="27" t="s">
        <v>2961</v>
      </c>
      <c r="G143" s="38">
        <v>-55200</v>
      </c>
      <c r="H143" s="32"/>
      <c r="I143" s="28"/>
    </row>
    <row r="144" spans="1:9" x14ac:dyDescent="0.25">
      <c r="A144" s="27">
        <v>5104486401</v>
      </c>
      <c r="B144" s="27" t="s">
        <v>3023</v>
      </c>
      <c r="C144" s="27" t="str">
        <f t="shared" si="6"/>
        <v>0108178</v>
      </c>
      <c r="D144" s="27"/>
      <c r="E144" s="27" t="s">
        <v>2961</v>
      </c>
      <c r="G144" s="38">
        <v>-360554</v>
      </c>
      <c r="H144" s="32"/>
      <c r="I144" s="28"/>
    </row>
    <row r="145" spans="1:9" x14ac:dyDescent="0.25">
      <c r="A145" s="27">
        <v>5104486435</v>
      </c>
      <c r="B145" s="27" t="s">
        <v>3024</v>
      </c>
      <c r="C145" s="27" t="str">
        <f t="shared" si="6"/>
        <v>0108187</v>
      </c>
      <c r="D145" s="27"/>
      <c r="E145" s="27" t="s">
        <v>2961</v>
      </c>
      <c r="G145" s="38">
        <v>-177188</v>
      </c>
      <c r="H145" s="32"/>
      <c r="I145" s="28"/>
    </row>
    <row r="146" spans="1:9" x14ac:dyDescent="0.25">
      <c r="A146" s="27">
        <v>5104486459</v>
      </c>
      <c r="B146" s="27" t="s">
        <v>3025</v>
      </c>
      <c r="C146" s="27" t="str">
        <f t="shared" si="6"/>
        <v>0108221</v>
      </c>
      <c r="D146" s="27"/>
      <c r="E146" s="27" t="s">
        <v>2961</v>
      </c>
      <c r="G146" s="38">
        <v>-122164</v>
      </c>
      <c r="H146" s="32"/>
      <c r="I146" s="28"/>
    </row>
    <row r="147" spans="1:9" x14ac:dyDescent="0.25">
      <c r="A147" s="27">
        <v>5104486491</v>
      </c>
      <c r="B147" s="27" t="s">
        <v>3026</v>
      </c>
      <c r="C147" s="27" t="str">
        <f t="shared" si="6"/>
        <v>0108461</v>
      </c>
      <c r="D147" s="27"/>
      <c r="E147" s="27" t="s">
        <v>2961</v>
      </c>
      <c r="G147" s="38">
        <v>-197766</v>
      </c>
      <c r="H147" s="32"/>
      <c r="I147" s="28"/>
    </row>
    <row r="148" spans="1:9" x14ac:dyDescent="0.25">
      <c r="A148" s="27">
        <v>5104486495</v>
      </c>
      <c r="B148" s="27" t="s">
        <v>3027</v>
      </c>
      <c r="C148" s="27" t="str">
        <f t="shared" si="6"/>
        <v>0108481</v>
      </c>
      <c r="D148" s="27"/>
      <c r="E148" s="27" t="s">
        <v>2961</v>
      </c>
      <c r="G148" s="38">
        <v>-110400</v>
      </c>
      <c r="H148" s="32"/>
      <c r="I148" s="28"/>
    </row>
    <row r="149" spans="1:9" x14ac:dyDescent="0.25">
      <c r="A149" s="27">
        <v>5104486553</v>
      </c>
      <c r="B149" s="27" t="s">
        <v>3028</v>
      </c>
      <c r="C149" s="27" t="str">
        <f t="shared" si="6"/>
        <v>0108287</v>
      </c>
      <c r="D149" s="27"/>
      <c r="E149" s="27" t="s">
        <v>2961</v>
      </c>
      <c r="G149" s="38">
        <v>-354376</v>
      </c>
      <c r="H149" s="32"/>
      <c r="I149" s="28"/>
    </row>
    <row r="150" spans="1:9" x14ac:dyDescent="0.25">
      <c r="A150" s="27">
        <v>5104486601</v>
      </c>
      <c r="B150" s="27" t="s">
        <v>3029</v>
      </c>
      <c r="C150" s="27" t="str">
        <f t="shared" si="6"/>
        <v>0108290</v>
      </c>
      <c r="D150" s="27"/>
      <c r="E150" s="27" t="s">
        <v>2961</v>
      </c>
      <c r="G150" s="38">
        <v>-1275916</v>
      </c>
      <c r="H150" s="32"/>
      <c r="I150" s="28"/>
    </row>
    <row r="151" spans="1:9" x14ac:dyDescent="0.25">
      <c r="A151" s="27">
        <v>5104486605</v>
      </c>
      <c r="B151" s="27" t="s">
        <v>3030</v>
      </c>
      <c r="C151" s="27" t="str">
        <f t="shared" si="6"/>
        <v>0108403</v>
      </c>
      <c r="D151" s="27"/>
      <c r="E151" s="27" t="s">
        <v>2961</v>
      </c>
      <c r="G151" s="38">
        <v>-794851</v>
      </c>
      <c r="H151" s="32"/>
      <c r="I151" s="28"/>
    </row>
    <row r="152" spans="1:9" x14ac:dyDescent="0.25">
      <c r="A152" s="27">
        <v>5104486618</v>
      </c>
      <c r="B152" s="27" t="s">
        <v>3031</v>
      </c>
      <c r="C152" s="27" t="str">
        <f t="shared" si="6"/>
        <v>0108346</v>
      </c>
      <c r="D152" s="27"/>
      <c r="E152" s="27" t="s">
        <v>2961</v>
      </c>
      <c r="G152" s="38">
        <v>-151800</v>
      </c>
      <c r="H152" s="32"/>
      <c r="I152" s="28"/>
    </row>
    <row r="153" spans="1:9" x14ac:dyDescent="0.25">
      <c r="A153" s="27">
        <v>5104486734</v>
      </c>
      <c r="B153" s="27" t="s">
        <v>3032</v>
      </c>
      <c r="C153" s="27" t="str">
        <f t="shared" si="6"/>
        <v>0108445</v>
      </c>
      <c r="D153" s="27"/>
      <c r="E153" s="27" t="s">
        <v>2961</v>
      </c>
      <c r="G153" s="38">
        <v>-80774</v>
      </c>
      <c r="H153" s="32"/>
      <c r="I153" s="28"/>
    </row>
    <row r="154" spans="1:9" x14ac:dyDescent="0.25">
      <c r="A154" s="27">
        <v>5104486743</v>
      </c>
      <c r="B154" s="27" t="s">
        <v>3033</v>
      </c>
      <c r="C154" s="27" t="str">
        <f t="shared" si="6"/>
        <v>0108343</v>
      </c>
      <c r="D154" s="27"/>
      <c r="E154" s="27" t="s">
        <v>2961</v>
      </c>
      <c r="G154" s="38">
        <v>-347820</v>
      </c>
      <c r="H154" s="32"/>
      <c r="I154" s="28"/>
    </row>
    <row r="155" spans="1:9" x14ac:dyDescent="0.25">
      <c r="A155" s="27">
        <v>5104486773</v>
      </c>
      <c r="B155" s="27" t="s">
        <v>3034</v>
      </c>
      <c r="C155" s="27" t="str">
        <f t="shared" si="6"/>
        <v>0108382</v>
      </c>
      <c r="D155" s="27"/>
      <c r="E155" s="27" t="s">
        <v>2961</v>
      </c>
      <c r="G155" s="38">
        <v>-315590</v>
      </c>
      <c r="H155" s="32"/>
      <c r="I155" s="28"/>
    </row>
    <row r="156" spans="1:9" x14ac:dyDescent="0.25">
      <c r="A156" s="27">
        <v>5104486820</v>
      </c>
      <c r="B156" s="27" t="s">
        <v>3035</v>
      </c>
      <c r="C156" s="27" t="str">
        <f t="shared" si="6"/>
        <v>0108401</v>
      </c>
      <c r="D156" s="27"/>
      <c r="E156" s="27" t="s">
        <v>2961</v>
      </c>
      <c r="G156" s="38">
        <v>-177188</v>
      </c>
      <c r="H156" s="32"/>
      <c r="I156" s="28"/>
    </row>
    <row r="157" spans="1:9" x14ac:dyDescent="0.25">
      <c r="A157" s="27">
        <v>5104486863</v>
      </c>
      <c r="B157" s="27" t="s">
        <v>3036</v>
      </c>
      <c r="C157" s="27" t="str">
        <f t="shared" si="6"/>
        <v>0108599</v>
      </c>
      <c r="D157" s="27"/>
      <c r="E157" s="27" t="s">
        <v>2961</v>
      </c>
      <c r="G157" s="38">
        <v>-122164</v>
      </c>
      <c r="H157" s="32"/>
      <c r="I157" s="28"/>
    </row>
    <row r="158" spans="1:9" x14ac:dyDescent="0.25">
      <c r="A158" s="27">
        <v>5104486867</v>
      </c>
      <c r="B158" s="27" t="s">
        <v>3037</v>
      </c>
      <c r="C158" s="27" t="str">
        <f t="shared" si="6"/>
        <v>0108530</v>
      </c>
      <c r="D158" s="27"/>
      <c r="E158" s="27" t="s">
        <v>2961</v>
      </c>
      <c r="G158" s="38">
        <v>-122164</v>
      </c>
      <c r="H158" s="32"/>
      <c r="I158" s="28"/>
    </row>
    <row r="159" spans="1:9" x14ac:dyDescent="0.25">
      <c r="A159" s="27">
        <v>5104486884</v>
      </c>
      <c r="B159" s="27" t="s">
        <v>3038</v>
      </c>
      <c r="C159" s="27" t="str">
        <f t="shared" si="6"/>
        <v>0108422</v>
      </c>
      <c r="D159" s="27"/>
      <c r="E159" s="27" t="s">
        <v>2961</v>
      </c>
      <c r="G159" s="38">
        <v>-644290</v>
      </c>
      <c r="H159" s="32"/>
      <c r="I159" s="28"/>
    </row>
    <row r="160" spans="1:9" x14ac:dyDescent="0.25">
      <c r="A160" s="27">
        <v>5104486925</v>
      </c>
      <c r="B160" s="27" t="s">
        <v>3039</v>
      </c>
      <c r="C160" s="27" t="str">
        <f t="shared" si="6"/>
        <v>0108578</v>
      </c>
      <c r="D160" s="27"/>
      <c r="E160" s="27" t="s">
        <v>2961</v>
      </c>
      <c r="G160" s="38">
        <v>-105800</v>
      </c>
      <c r="H160" s="32"/>
      <c r="I160" s="28"/>
    </row>
    <row r="161" spans="1:9" x14ac:dyDescent="0.25">
      <c r="A161" s="27">
        <v>5104486933</v>
      </c>
      <c r="B161" s="27" t="s">
        <v>3040</v>
      </c>
      <c r="C161" s="27" t="str">
        <f t="shared" si="6"/>
        <v>0108452</v>
      </c>
      <c r="D161" s="27"/>
      <c r="E161" s="27" t="s">
        <v>2961</v>
      </c>
      <c r="G161" s="38">
        <v>-122164</v>
      </c>
      <c r="H161" s="32"/>
      <c r="I161" s="28"/>
    </row>
    <row r="162" spans="1:9" x14ac:dyDescent="0.25">
      <c r="A162" s="27">
        <v>5104486991</v>
      </c>
      <c r="B162" s="27" t="s">
        <v>3041</v>
      </c>
      <c r="C162" s="27" t="str">
        <f t="shared" si="6"/>
        <v>0108606</v>
      </c>
      <c r="D162" s="27"/>
      <c r="E162" s="27" t="s">
        <v>2961</v>
      </c>
      <c r="G162" s="38">
        <v>-780716</v>
      </c>
      <c r="H162" s="32"/>
      <c r="I162" s="28"/>
    </row>
    <row r="163" spans="1:9" x14ac:dyDescent="0.25">
      <c r="A163" s="27">
        <v>5104487089</v>
      </c>
      <c r="B163" s="27" t="s">
        <v>3042</v>
      </c>
      <c r="C163" s="27" t="str">
        <f t="shared" si="6"/>
        <v>0108572</v>
      </c>
      <c r="D163" s="27"/>
      <c r="E163" s="27" t="s">
        <v>2961</v>
      </c>
      <c r="G163" s="38">
        <v>-231880</v>
      </c>
      <c r="H163" s="32"/>
      <c r="I163" s="28"/>
    </row>
    <row r="164" spans="1:9" x14ac:dyDescent="0.25">
      <c r="A164" s="27">
        <v>5104487141</v>
      </c>
      <c r="B164" s="27" t="s">
        <v>3043</v>
      </c>
      <c r="C164" s="27" t="str">
        <f t="shared" si="6"/>
        <v>0108626</v>
      </c>
      <c r="D164" s="27"/>
      <c r="E164" s="27" t="s">
        <v>2961</v>
      </c>
      <c r="G164" s="38">
        <v>-482829</v>
      </c>
      <c r="H164" s="32"/>
      <c r="I164" s="28"/>
    </row>
    <row r="165" spans="1:9" x14ac:dyDescent="0.25">
      <c r="A165" s="27">
        <v>5104487173</v>
      </c>
      <c r="B165" s="27" t="s">
        <v>3044</v>
      </c>
      <c r="C165" s="27" t="str">
        <f t="shared" si="6"/>
        <v>0108622</v>
      </c>
      <c r="D165" s="27"/>
      <c r="E165" s="27" t="s">
        <v>2961</v>
      </c>
      <c r="G165" s="38">
        <v>-96566</v>
      </c>
      <c r="H165" s="32"/>
      <c r="I165" s="28"/>
    </row>
    <row r="166" spans="1:9" x14ac:dyDescent="0.25">
      <c r="A166" s="27">
        <v>5104487200</v>
      </c>
      <c r="B166" s="27" t="s">
        <v>3045</v>
      </c>
      <c r="C166" s="27" t="str">
        <f t="shared" si="6"/>
        <v>0108629</v>
      </c>
      <c r="D166" s="27"/>
      <c r="E166" s="27" t="s">
        <v>2961</v>
      </c>
      <c r="G166" s="38">
        <v>-55200</v>
      </c>
      <c r="H166" s="32"/>
      <c r="I166" s="28"/>
    </row>
    <row r="167" spans="1:9" x14ac:dyDescent="0.25">
      <c r="A167" s="27">
        <v>5104487225</v>
      </c>
      <c r="B167" s="27" t="s">
        <v>3046</v>
      </c>
      <c r="C167" s="27" t="str">
        <f t="shared" si="6"/>
        <v>0108641</v>
      </c>
      <c r="D167" s="27"/>
      <c r="E167" s="27" t="s">
        <v>2961</v>
      </c>
      <c r="G167" s="38">
        <v>-122164</v>
      </c>
      <c r="H167" s="32"/>
      <c r="I167" s="28"/>
    </row>
    <row r="168" spans="1:9" x14ac:dyDescent="0.25">
      <c r="A168" s="27">
        <v>5104487262</v>
      </c>
      <c r="B168" s="27" t="s">
        <v>3047</v>
      </c>
      <c r="C168" s="27" t="str">
        <f t="shared" si="6"/>
        <v>0108663</v>
      </c>
      <c r="D168" s="27"/>
      <c r="E168" s="27" t="s">
        <v>2961</v>
      </c>
      <c r="G168" s="38">
        <v>-437459</v>
      </c>
      <c r="H168" s="32"/>
      <c r="I168" s="28"/>
    </row>
    <row r="169" spans="1:9" x14ac:dyDescent="0.25">
      <c r="A169" s="27">
        <v>5104487266</v>
      </c>
      <c r="B169" s="27" t="s">
        <v>3048</v>
      </c>
      <c r="C169" s="27" t="str">
        <f t="shared" si="6"/>
        <v>0108667</v>
      </c>
      <c r="D169" s="27"/>
      <c r="E169" s="27" t="s">
        <v>2961</v>
      </c>
      <c r="G169" s="38">
        <v>-315295</v>
      </c>
      <c r="H169" s="32"/>
      <c r="I169" s="28"/>
    </row>
    <row r="170" spans="1:9" x14ac:dyDescent="0.25">
      <c r="A170" s="27">
        <v>5104487268</v>
      </c>
      <c r="B170" s="27" t="s">
        <v>3049</v>
      </c>
      <c r="C170" s="27" t="str">
        <f t="shared" si="6"/>
        <v>0108748</v>
      </c>
      <c r="D170" s="27"/>
      <c r="E170" s="27" t="s">
        <v>2961</v>
      </c>
      <c r="G170" s="38">
        <v>-193131</v>
      </c>
      <c r="H170" s="32"/>
      <c r="I170" s="28"/>
    </row>
    <row r="171" spans="1:9" x14ac:dyDescent="0.25">
      <c r="A171" s="27">
        <v>5104487276</v>
      </c>
      <c r="B171" s="27" t="s">
        <v>3050</v>
      </c>
      <c r="C171" s="27" t="str">
        <f t="shared" si="6"/>
        <v>0108772</v>
      </c>
      <c r="D171" s="27"/>
      <c r="E171" s="27" t="s">
        <v>2961</v>
      </c>
      <c r="G171" s="38">
        <v>-122164</v>
      </c>
      <c r="H171" s="32"/>
      <c r="I171" s="28"/>
    </row>
    <row r="172" spans="1:9" x14ac:dyDescent="0.25">
      <c r="A172" s="27">
        <v>5104487303</v>
      </c>
      <c r="B172" s="27" t="s">
        <v>3051</v>
      </c>
      <c r="C172" s="27" t="str">
        <f t="shared" si="6"/>
        <v>0108780</v>
      </c>
      <c r="D172" s="27"/>
      <c r="E172" s="27" t="s">
        <v>2961</v>
      </c>
      <c r="G172" s="38">
        <v>-336564</v>
      </c>
      <c r="H172" s="32"/>
      <c r="I172" s="28"/>
    </row>
    <row r="173" spans="1:9" x14ac:dyDescent="0.25">
      <c r="A173" s="27">
        <v>5104487385</v>
      </c>
      <c r="B173" s="27" t="s">
        <v>3052</v>
      </c>
      <c r="C173" s="27" t="str">
        <f t="shared" si="6"/>
        <v>0108922</v>
      </c>
      <c r="D173" s="27"/>
      <c r="E173" s="27" t="s">
        <v>2961</v>
      </c>
      <c r="G173" s="38">
        <v>-181974</v>
      </c>
      <c r="H173" s="32"/>
      <c r="I173" s="28"/>
    </row>
    <row r="174" spans="1:9" x14ac:dyDescent="0.25">
      <c r="A174" s="27">
        <v>5104487419</v>
      </c>
      <c r="B174" s="27" t="s">
        <v>3053</v>
      </c>
      <c r="C174" s="27" t="str">
        <f t="shared" si="6"/>
        <v>0108774</v>
      </c>
      <c r="D174" s="27"/>
      <c r="E174" s="27" t="s">
        <v>2961</v>
      </c>
      <c r="G174" s="38">
        <v>-177340</v>
      </c>
      <c r="H174" s="32"/>
      <c r="I174" s="28"/>
    </row>
    <row r="175" spans="1:9" x14ac:dyDescent="0.25">
      <c r="A175" s="27">
        <v>5104487422</v>
      </c>
      <c r="B175" s="27" t="s">
        <v>3054</v>
      </c>
      <c r="C175" s="27" t="str">
        <f t="shared" si="6"/>
        <v>0108805</v>
      </c>
      <c r="D175" s="27"/>
      <c r="E175" s="27" t="s">
        <v>2961</v>
      </c>
      <c r="G175" s="38">
        <v>-151800</v>
      </c>
      <c r="H175" s="32"/>
      <c r="I175" s="28"/>
    </row>
    <row r="176" spans="1:9" x14ac:dyDescent="0.25">
      <c r="A176" s="27">
        <v>5104487425</v>
      </c>
      <c r="B176" s="27" t="s">
        <v>3055</v>
      </c>
      <c r="C176" s="27" t="str">
        <f t="shared" si="6"/>
        <v>0108753</v>
      </c>
      <c r="D176" s="27"/>
      <c r="E176" s="27" t="s">
        <v>2961</v>
      </c>
      <c r="G176" s="38">
        <v>-454035</v>
      </c>
      <c r="H176" s="32"/>
      <c r="I176" s="28"/>
    </row>
    <row r="177" spans="1:9" x14ac:dyDescent="0.25">
      <c r="A177" s="27">
        <v>5104487470</v>
      </c>
      <c r="B177" s="27" t="s">
        <v>3056</v>
      </c>
      <c r="C177" s="27" t="str">
        <f t="shared" si="6"/>
        <v>0108824</v>
      </c>
      <c r="D177" s="27"/>
      <c r="E177" s="27" t="s">
        <v>2961</v>
      </c>
      <c r="G177" s="38">
        <v>-80774</v>
      </c>
      <c r="H177" s="32"/>
      <c r="I177" s="28"/>
    </row>
    <row r="178" spans="1:9" x14ac:dyDescent="0.25">
      <c r="A178" s="27">
        <v>5104487534</v>
      </c>
      <c r="B178" s="27" t="s">
        <v>3057</v>
      </c>
      <c r="C178" s="27" t="str">
        <f t="shared" si="6"/>
        <v>0108830</v>
      </c>
      <c r="D178" s="27"/>
      <c r="E178" s="27" t="s">
        <v>2961</v>
      </c>
      <c r="G178" s="38">
        <v>-242322</v>
      </c>
      <c r="H178" s="32"/>
      <c r="I178" s="28"/>
    </row>
    <row r="179" spans="1:9" x14ac:dyDescent="0.25">
      <c r="A179" s="27">
        <v>5104487538</v>
      </c>
      <c r="B179" s="27" t="s">
        <v>3058</v>
      </c>
      <c r="C179" s="27" t="str">
        <f t="shared" si="6"/>
        <v>0108801</v>
      </c>
      <c r="D179" s="27"/>
      <c r="E179" s="27" t="s">
        <v>2961</v>
      </c>
      <c r="G179" s="38">
        <v>-183464</v>
      </c>
      <c r="H179" s="32"/>
      <c r="I179" s="28"/>
    </row>
    <row r="180" spans="1:9" x14ac:dyDescent="0.25">
      <c r="A180" s="27">
        <v>5104487656</v>
      </c>
      <c r="B180" s="27" t="s">
        <v>3059</v>
      </c>
      <c r="C180" s="27" t="str">
        <f t="shared" si="6"/>
        <v>0108841</v>
      </c>
      <c r="D180" s="27"/>
      <c r="E180" s="27" t="s">
        <v>2961</v>
      </c>
      <c r="G180" s="38">
        <v>-315295</v>
      </c>
      <c r="H180" s="32"/>
      <c r="I180" s="28"/>
    </row>
    <row r="181" spans="1:9" x14ac:dyDescent="0.25">
      <c r="A181" s="27">
        <v>5104487687</v>
      </c>
      <c r="B181" s="27" t="s">
        <v>3060</v>
      </c>
      <c r="C181" s="27" t="str">
        <f t="shared" si="6"/>
        <v>0108861</v>
      </c>
      <c r="D181" s="27"/>
      <c r="E181" s="27" t="s">
        <v>2961</v>
      </c>
      <c r="G181" s="38">
        <v>-112188</v>
      </c>
      <c r="H181" s="32"/>
      <c r="I181" s="28"/>
    </row>
    <row r="182" spans="1:9" x14ac:dyDescent="0.25">
      <c r="A182" s="27">
        <v>5104487888</v>
      </c>
      <c r="B182" s="27" t="s">
        <v>3061</v>
      </c>
      <c r="C182" s="27" t="str">
        <f t="shared" si="6"/>
        <v>0108955</v>
      </c>
      <c r="D182" s="27"/>
      <c r="E182" s="27" t="s">
        <v>2961</v>
      </c>
      <c r="G182" s="38">
        <v>-269500</v>
      </c>
      <c r="H182" s="32"/>
      <c r="I182" s="28"/>
    </row>
    <row r="183" spans="1:9" x14ac:dyDescent="0.25">
      <c r="A183" s="27">
        <v>5104487940</v>
      </c>
      <c r="B183" s="27" t="s">
        <v>3062</v>
      </c>
      <c r="C183" s="27" t="str">
        <f t="shared" si="6"/>
        <v>0108970</v>
      </c>
      <c r="D183" s="27"/>
      <c r="E183" s="27" t="s">
        <v>2961</v>
      </c>
      <c r="G183" s="38">
        <v>-331705</v>
      </c>
      <c r="H183" s="32"/>
      <c r="I183" s="28"/>
    </row>
    <row r="184" spans="1:9" x14ac:dyDescent="0.25">
      <c r="A184" s="27">
        <v>5104487994</v>
      </c>
      <c r="B184" s="27" t="s">
        <v>3063</v>
      </c>
      <c r="C184" s="27" t="str">
        <f t="shared" si="6"/>
        <v>0109062</v>
      </c>
      <c r="D184" s="27"/>
      <c r="E184" s="27" t="s">
        <v>2961</v>
      </c>
      <c r="G184" s="38">
        <v>-96566</v>
      </c>
      <c r="H184" s="32"/>
      <c r="I184" s="28"/>
    </row>
    <row r="185" spans="1:9" x14ac:dyDescent="0.25">
      <c r="A185" s="27">
        <v>5104515998</v>
      </c>
      <c r="B185" s="27" t="s">
        <v>3064</v>
      </c>
      <c r="C185" s="27" t="str">
        <f t="shared" si="6"/>
        <v>0109726</v>
      </c>
      <c r="D185" s="27"/>
      <c r="E185" s="27" t="s">
        <v>3065</v>
      </c>
      <c r="G185" s="38">
        <v>-50600</v>
      </c>
      <c r="H185" s="32"/>
      <c r="I185" s="28"/>
    </row>
    <row r="186" spans="1:9" x14ac:dyDescent="0.25">
      <c r="A186" s="27">
        <v>5104516066</v>
      </c>
      <c r="B186" s="27" t="s">
        <v>3066</v>
      </c>
      <c r="C186" s="27" t="str">
        <f t="shared" si="6"/>
        <v>0109810</v>
      </c>
      <c r="D186" s="27"/>
      <c r="E186" s="27" t="s">
        <v>3065</v>
      </c>
      <c r="G186" s="38">
        <v>-122164</v>
      </c>
      <c r="H186" s="32"/>
      <c r="I186" s="28"/>
    </row>
    <row r="187" spans="1:9" x14ac:dyDescent="0.25">
      <c r="A187" s="27">
        <v>5104516091</v>
      </c>
      <c r="B187" s="27" t="s">
        <v>3067</v>
      </c>
      <c r="C187" s="27" t="str">
        <f t="shared" si="6"/>
        <v>0109469</v>
      </c>
      <c r="D187" s="27"/>
      <c r="E187" s="27" t="s">
        <v>3065</v>
      </c>
      <c r="G187" s="38">
        <v>-55200</v>
      </c>
      <c r="H187" s="32"/>
      <c r="I187" s="28"/>
    </row>
    <row r="188" spans="1:9" x14ac:dyDescent="0.25">
      <c r="A188" s="27">
        <v>5104516335</v>
      </c>
      <c r="B188" s="27" t="s">
        <v>3068</v>
      </c>
      <c r="C188" s="27" t="str">
        <f t="shared" si="6"/>
        <v>0110150</v>
      </c>
      <c r="D188" s="27"/>
      <c r="E188" s="27" t="s">
        <v>3065</v>
      </c>
      <c r="G188" s="38">
        <v>-122164</v>
      </c>
      <c r="H188" s="32"/>
      <c r="I188" s="28"/>
    </row>
    <row r="189" spans="1:9" x14ac:dyDescent="0.25">
      <c r="A189" s="27">
        <v>5104524325</v>
      </c>
      <c r="B189" s="27" t="s">
        <v>3069</v>
      </c>
      <c r="C189" s="27" t="str">
        <f t="shared" si="6"/>
        <v>0109433</v>
      </c>
      <c r="D189" s="27"/>
      <c r="E189" s="27" t="s">
        <v>3065</v>
      </c>
      <c r="G189" s="38">
        <v>-347820</v>
      </c>
      <c r="H189" s="32"/>
      <c r="I189" s="28"/>
    </row>
    <row r="190" spans="1:9" x14ac:dyDescent="0.25">
      <c r="A190" s="27">
        <v>5104526694</v>
      </c>
      <c r="B190" s="27" t="s">
        <v>3070</v>
      </c>
      <c r="C190" s="27" t="str">
        <f t="shared" si="6"/>
        <v>0109448</v>
      </c>
      <c r="D190" s="27"/>
      <c r="E190" s="27" t="s">
        <v>3065</v>
      </c>
      <c r="G190" s="38">
        <v>-99825</v>
      </c>
      <c r="H190" s="32"/>
      <c r="I190" s="28"/>
    </row>
    <row r="191" spans="1:9" x14ac:dyDescent="0.25">
      <c r="A191" s="27">
        <v>5104526732</v>
      </c>
      <c r="B191" s="27" t="s">
        <v>3071</v>
      </c>
      <c r="C191" s="27" t="str">
        <f t="shared" si="6"/>
        <v>0109449</v>
      </c>
      <c r="D191" s="27"/>
      <c r="E191" s="27" t="s">
        <v>3065</v>
      </c>
      <c r="G191" s="38">
        <v>-101200</v>
      </c>
      <c r="H191" s="32"/>
      <c r="I191" s="28"/>
    </row>
    <row r="192" spans="1:9" x14ac:dyDescent="0.25">
      <c r="A192" s="27">
        <v>5104526775</v>
      </c>
      <c r="B192" s="27" t="s">
        <v>3072</v>
      </c>
      <c r="C192" s="27" t="str">
        <f t="shared" si="6"/>
        <v>0109456</v>
      </c>
      <c r="D192" s="27"/>
      <c r="E192" s="27" t="s">
        <v>3065</v>
      </c>
      <c r="G192" s="38">
        <v>-50600</v>
      </c>
      <c r="H192" s="32"/>
      <c r="I192" s="28"/>
    </row>
    <row r="193" spans="1:9" x14ac:dyDescent="0.25">
      <c r="A193" s="27">
        <v>5104526779</v>
      </c>
      <c r="B193" s="27" t="s">
        <v>3073</v>
      </c>
      <c r="C193" s="27" t="str">
        <f t="shared" si="6"/>
        <v>0109459</v>
      </c>
      <c r="D193" s="27"/>
      <c r="E193" s="27" t="s">
        <v>3065</v>
      </c>
      <c r="G193" s="38">
        <v>-156400</v>
      </c>
      <c r="H193" s="32"/>
      <c r="I193" s="28"/>
    </row>
    <row r="194" spans="1:9" x14ac:dyDescent="0.25">
      <c r="A194" s="27">
        <v>5104526871</v>
      </c>
      <c r="B194" s="27" t="s">
        <v>3074</v>
      </c>
      <c r="C194" s="27" t="str">
        <f t="shared" si="6"/>
        <v>0109475</v>
      </c>
      <c r="D194" s="27"/>
      <c r="E194" s="27" t="s">
        <v>3065</v>
      </c>
      <c r="G194" s="38">
        <v>-81675</v>
      </c>
      <c r="H194" s="32"/>
      <c r="I194" s="28"/>
    </row>
    <row r="195" spans="1:9" x14ac:dyDescent="0.25">
      <c r="A195" s="27">
        <v>5104527076</v>
      </c>
      <c r="B195" s="27" t="s">
        <v>3075</v>
      </c>
      <c r="C195" s="27" t="str">
        <f t="shared" si="6"/>
        <v>0109514</v>
      </c>
      <c r="D195" s="27"/>
      <c r="E195" s="27" t="s">
        <v>3065</v>
      </c>
      <c r="G195" s="38">
        <v>-122164</v>
      </c>
      <c r="H195" s="32"/>
      <c r="I195" s="28"/>
    </row>
    <row r="196" spans="1:9" x14ac:dyDescent="0.25">
      <c r="A196" s="27">
        <v>5104527126</v>
      </c>
      <c r="B196" s="27" t="s">
        <v>3076</v>
      </c>
      <c r="C196" s="27" t="str">
        <f t="shared" ref="C196:C259" si="7">RIGHT(B196,7)</f>
        <v>0109527</v>
      </c>
      <c r="D196" s="27"/>
      <c r="E196" s="27" t="s">
        <v>3065</v>
      </c>
      <c r="G196" s="38">
        <v>-450766</v>
      </c>
      <c r="H196" s="32"/>
      <c r="I196" s="28"/>
    </row>
    <row r="197" spans="1:9" x14ac:dyDescent="0.25">
      <c r="A197" s="27">
        <v>5104527185</v>
      </c>
      <c r="B197" s="27" t="s">
        <v>3077</v>
      </c>
      <c r="C197" s="27" t="str">
        <f t="shared" si="7"/>
        <v>0109541</v>
      </c>
      <c r="D197" s="27"/>
      <c r="E197" s="27" t="s">
        <v>3065</v>
      </c>
      <c r="G197" s="38">
        <v>-96566</v>
      </c>
      <c r="H197" s="32"/>
      <c r="I197" s="28"/>
    </row>
    <row r="198" spans="1:9" x14ac:dyDescent="0.25">
      <c r="A198" s="27">
        <v>5104527508</v>
      </c>
      <c r="B198" s="27" t="s">
        <v>3078</v>
      </c>
      <c r="C198" s="27" t="str">
        <f t="shared" si="7"/>
        <v>0109602</v>
      </c>
      <c r="D198" s="27"/>
      <c r="E198" s="27" t="s">
        <v>3065</v>
      </c>
      <c r="G198" s="38">
        <v>-50600</v>
      </c>
      <c r="H198" s="32"/>
      <c r="I198" s="28"/>
    </row>
    <row r="199" spans="1:9" x14ac:dyDescent="0.25">
      <c r="A199" s="27">
        <v>5104527512</v>
      </c>
      <c r="B199" s="27" t="s">
        <v>3079</v>
      </c>
      <c r="C199" s="27" t="str">
        <f t="shared" si="7"/>
        <v>0109607</v>
      </c>
      <c r="D199" s="27"/>
      <c r="E199" s="27" t="s">
        <v>3065</v>
      </c>
      <c r="G199" s="38">
        <v>-354376</v>
      </c>
      <c r="H199" s="32"/>
      <c r="I199" s="28"/>
    </row>
    <row r="200" spans="1:9" x14ac:dyDescent="0.25">
      <c r="A200" s="27">
        <v>5104527630</v>
      </c>
      <c r="B200" s="27" t="s">
        <v>3080</v>
      </c>
      <c r="C200" s="27" t="str">
        <f t="shared" si="7"/>
        <v>0109619</v>
      </c>
      <c r="D200" s="27"/>
      <c r="E200" s="27" t="s">
        <v>3065</v>
      </c>
      <c r="G200" s="38">
        <v>-122164</v>
      </c>
      <c r="H200" s="32"/>
      <c r="I200" s="28"/>
    </row>
    <row r="201" spans="1:9" x14ac:dyDescent="0.25">
      <c r="A201" s="27">
        <v>5104527709</v>
      </c>
      <c r="B201" s="27" t="s">
        <v>3081</v>
      </c>
      <c r="C201" s="27" t="str">
        <f t="shared" si="7"/>
        <v>0109656</v>
      </c>
      <c r="D201" s="27"/>
      <c r="E201" s="27" t="s">
        <v>3065</v>
      </c>
      <c r="G201" s="38">
        <v>-110400</v>
      </c>
      <c r="H201" s="32"/>
      <c r="I201" s="28"/>
    </row>
    <row r="202" spans="1:9" x14ac:dyDescent="0.25">
      <c r="A202" s="27">
        <v>5104527711</v>
      </c>
      <c r="B202" s="27" t="s">
        <v>3082</v>
      </c>
      <c r="C202" s="27" t="str">
        <f t="shared" si="7"/>
        <v>0109658</v>
      </c>
      <c r="D202" s="27"/>
      <c r="E202" s="27" t="s">
        <v>3065</v>
      </c>
      <c r="G202" s="38">
        <v>-375164</v>
      </c>
      <c r="H202" s="32"/>
      <c r="I202" s="28"/>
    </row>
    <row r="203" spans="1:9" x14ac:dyDescent="0.25">
      <c r="A203" s="36">
        <v>5104528334</v>
      </c>
      <c r="B203" s="36" t="s">
        <v>3083</v>
      </c>
      <c r="C203" s="27" t="str">
        <f t="shared" si="7"/>
        <v>0109706</v>
      </c>
      <c r="D203" s="36"/>
      <c r="E203" s="36" t="s">
        <v>3065</v>
      </c>
      <c r="G203" s="38">
        <v>-115940</v>
      </c>
      <c r="H203" s="37"/>
      <c r="I203" s="28"/>
    </row>
    <row r="204" spans="1:9" x14ac:dyDescent="0.25">
      <c r="A204" s="36">
        <v>5104528401</v>
      </c>
      <c r="B204" s="36" t="s">
        <v>3084</v>
      </c>
      <c r="C204" s="27" t="str">
        <f t="shared" si="7"/>
        <v>0109700</v>
      </c>
      <c r="D204" s="36"/>
      <c r="E204" s="36" t="s">
        <v>3065</v>
      </c>
      <c r="G204" s="38">
        <v>-203839</v>
      </c>
      <c r="H204" s="37"/>
      <c r="I204" s="28"/>
    </row>
    <row r="205" spans="1:9" x14ac:dyDescent="0.25">
      <c r="A205" s="36">
        <v>5104528484</v>
      </c>
      <c r="B205" s="36" t="s">
        <v>3085</v>
      </c>
      <c r="C205" s="27" t="str">
        <f t="shared" si="7"/>
        <v>0109711</v>
      </c>
      <c r="D205" s="36"/>
      <c r="E205" s="36" t="s">
        <v>3065</v>
      </c>
      <c r="G205" s="38">
        <v>-96566</v>
      </c>
      <c r="H205" s="37"/>
      <c r="I205" s="28"/>
    </row>
    <row r="206" spans="1:9" x14ac:dyDescent="0.25">
      <c r="A206" s="36">
        <v>5104528521</v>
      </c>
      <c r="B206" s="36" t="s">
        <v>3086</v>
      </c>
      <c r="C206" s="27" t="str">
        <f t="shared" si="7"/>
        <v>0109723</v>
      </c>
      <c r="D206" s="36"/>
      <c r="E206" s="36" t="s">
        <v>3065</v>
      </c>
      <c r="G206" s="38">
        <v>-122164</v>
      </c>
      <c r="H206" s="37"/>
      <c r="I206" s="28"/>
    </row>
    <row r="207" spans="1:9" x14ac:dyDescent="0.25">
      <c r="A207" s="36">
        <v>5104528612</v>
      </c>
      <c r="B207" s="36" t="s">
        <v>3087</v>
      </c>
      <c r="C207" s="27" t="str">
        <f t="shared" si="7"/>
        <v>0109734</v>
      </c>
      <c r="D207" s="36"/>
      <c r="E207" s="36" t="s">
        <v>3065</v>
      </c>
      <c r="G207" s="38">
        <v>-155025</v>
      </c>
      <c r="H207" s="37"/>
      <c r="I207" s="28"/>
    </row>
    <row r="208" spans="1:9" x14ac:dyDescent="0.25">
      <c r="A208" s="36">
        <v>5104528617</v>
      </c>
      <c r="B208" s="36" t="s">
        <v>3088</v>
      </c>
      <c r="C208" s="27" t="str">
        <f t="shared" si="7"/>
        <v>0109739</v>
      </c>
      <c r="D208" s="36"/>
      <c r="E208" s="36" t="s">
        <v>3065</v>
      </c>
      <c r="G208" s="38">
        <v>-55200</v>
      </c>
      <c r="H208" s="37"/>
      <c r="I208" s="28"/>
    </row>
    <row r="209" spans="1:9" x14ac:dyDescent="0.25">
      <c r="A209" s="36">
        <v>5104528661</v>
      </c>
      <c r="B209" s="36" t="s">
        <v>3089</v>
      </c>
      <c r="C209" s="27" t="str">
        <f t="shared" si="7"/>
        <v>0109735</v>
      </c>
      <c r="D209" s="36"/>
      <c r="E209" s="36" t="s">
        <v>3065</v>
      </c>
      <c r="G209" s="38">
        <v>-122164</v>
      </c>
      <c r="H209" s="37"/>
      <c r="I209" s="28"/>
    </row>
    <row r="210" spans="1:9" x14ac:dyDescent="0.25">
      <c r="A210" s="36">
        <v>5104528721</v>
      </c>
      <c r="B210" s="36" t="s">
        <v>3090</v>
      </c>
      <c r="C210" s="27" t="str">
        <f t="shared" si="7"/>
        <v>0109743</v>
      </c>
      <c r="D210" s="36"/>
      <c r="E210" s="36" t="s">
        <v>3065</v>
      </c>
      <c r="G210" s="38">
        <v>-441602</v>
      </c>
      <c r="H210" s="37"/>
      <c r="I210" s="28"/>
    </row>
    <row r="211" spans="1:9" x14ac:dyDescent="0.25">
      <c r="A211" s="36">
        <v>5104528773</v>
      </c>
      <c r="B211" s="36" t="s">
        <v>3091</v>
      </c>
      <c r="C211" s="27" t="str">
        <f t="shared" si="7"/>
        <v>0109757</v>
      </c>
      <c r="D211" s="36"/>
      <c r="E211" s="36" t="s">
        <v>3065</v>
      </c>
      <c r="G211" s="38">
        <v>-311938</v>
      </c>
      <c r="H211" s="37"/>
      <c r="I211" s="28"/>
    </row>
    <row r="212" spans="1:9" x14ac:dyDescent="0.25">
      <c r="A212" s="36">
        <v>5104528774</v>
      </c>
      <c r="B212" s="36" t="s">
        <v>3092</v>
      </c>
      <c r="C212" s="27" t="str">
        <f t="shared" si="7"/>
        <v>0109758</v>
      </c>
      <c r="D212" s="36"/>
      <c r="E212" s="36" t="s">
        <v>3065</v>
      </c>
      <c r="G212" s="38">
        <v>-193131</v>
      </c>
      <c r="H212" s="37"/>
      <c r="I212" s="28"/>
    </row>
    <row r="213" spans="1:9" x14ac:dyDescent="0.25">
      <c r="A213" s="36">
        <v>5104528789</v>
      </c>
      <c r="B213" s="36" t="s">
        <v>3093</v>
      </c>
      <c r="C213" s="27" t="str">
        <f t="shared" si="7"/>
        <v>0110317</v>
      </c>
      <c r="D213" s="36"/>
      <c r="E213" s="36" t="s">
        <v>3065</v>
      </c>
      <c r="G213" s="38">
        <v>-110400</v>
      </c>
      <c r="H213" s="37"/>
      <c r="I213" s="28"/>
    </row>
    <row r="214" spans="1:9" x14ac:dyDescent="0.25">
      <c r="A214" s="36">
        <v>5104528854</v>
      </c>
      <c r="B214" s="36" t="s">
        <v>3094</v>
      </c>
      <c r="C214" s="27" t="str">
        <f t="shared" si="7"/>
        <v>0109765</v>
      </c>
      <c r="D214" s="36"/>
      <c r="E214" s="36" t="s">
        <v>3065</v>
      </c>
      <c r="G214" s="38">
        <v>-122164</v>
      </c>
      <c r="H214" s="37"/>
      <c r="I214" s="28"/>
    </row>
    <row r="215" spans="1:9" x14ac:dyDescent="0.25">
      <c r="A215" s="36">
        <v>5104529170</v>
      </c>
      <c r="B215" s="36" t="s">
        <v>3095</v>
      </c>
      <c r="C215" s="27" t="str">
        <f t="shared" si="7"/>
        <v>0109807</v>
      </c>
      <c r="D215" s="36"/>
      <c r="E215" s="36" t="s">
        <v>3065</v>
      </c>
      <c r="G215" s="38">
        <v>-231880</v>
      </c>
      <c r="H215" s="37"/>
      <c r="I215" s="28"/>
    </row>
    <row r="216" spans="1:9" x14ac:dyDescent="0.25">
      <c r="A216" s="36">
        <v>5104529236</v>
      </c>
      <c r="B216" s="36" t="s">
        <v>3096</v>
      </c>
      <c r="C216" s="27" t="str">
        <f t="shared" si="7"/>
        <v>0109821</v>
      </c>
      <c r="D216" s="36"/>
      <c r="E216" s="36" t="s">
        <v>3065</v>
      </c>
      <c r="G216" s="38">
        <v>-122164</v>
      </c>
      <c r="H216" s="37"/>
      <c r="I216" s="28"/>
    </row>
    <row r="217" spans="1:9" x14ac:dyDescent="0.25">
      <c r="A217" s="36">
        <v>5104529376</v>
      </c>
      <c r="B217" s="36" t="s">
        <v>3097</v>
      </c>
      <c r="C217" s="27" t="str">
        <f t="shared" si="7"/>
        <v>0109850</v>
      </c>
      <c r="D217" s="36"/>
      <c r="E217" s="36" t="s">
        <v>3065</v>
      </c>
      <c r="G217" s="38">
        <v>-67375</v>
      </c>
      <c r="H217" s="37"/>
      <c r="I217" s="28"/>
    </row>
    <row r="218" spans="1:9" x14ac:dyDescent="0.25">
      <c r="A218" s="36">
        <v>5104529388</v>
      </c>
      <c r="B218" s="36" t="s">
        <v>3098</v>
      </c>
      <c r="C218" s="27" t="str">
        <f t="shared" si="7"/>
        <v>0109860</v>
      </c>
      <c r="D218" s="36"/>
      <c r="E218" s="36" t="s">
        <v>3065</v>
      </c>
      <c r="G218" s="38">
        <v>-177188</v>
      </c>
      <c r="H218" s="37"/>
      <c r="I218" s="28"/>
    </row>
    <row r="219" spans="1:9" x14ac:dyDescent="0.25">
      <c r="A219" s="36">
        <v>5104529389</v>
      </c>
      <c r="B219" s="36" t="s">
        <v>3099</v>
      </c>
      <c r="C219" s="27" t="str">
        <f t="shared" si="7"/>
        <v>0109861</v>
      </c>
      <c r="D219" s="36"/>
      <c r="E219" s="36" t="s">
        <v>3065</v>
      </c>
      <c r="G219" s="38">
        <v>-181500</v>
      </c>
      <c r="H219" s="37"/>
      <c r="I219" s="28"/>
    </row>
    <row r="220" spans="1:9" x14ac:dyDescent="0.25">
      <c r="A220" s="36">
        <v>5104529673</v>
      </c>
      <c r="B220" s="36" t="s">
        <v>3100</v>
      </c>
      <c r="C220" s="27" t="str">
        <f t="shared" si="7"/>
        <v>0109933</v>
      </c>
      <c r="D220" s="36"/>
      <c r="E220" s="36" t="s">
        <v>3065</v>
      </c>
      <c r="G220" s="38">
        <v>-193131</v>
      </c>
      <c r="H220" s="37"/>
      <c r="I220" s="28"/>
    </row>
    <row r="221" spans="1:9" x14ac:dyDescent="0.25">
      <c r="A221" s="36">
        <v>5104529839</v>
      </c>
      <c r="B221" s="36" t="s">
        <v>3101</v>
      </c>
      <c r="C221" s="27" t="str">
        <f t="shared" si="7"/>
        <v>0110017</v>
      </c>
      <c r="D221" s="36"/>
      <c r="E221" s="36" t="s">
        <v>3065</v>
      </c>
      <c r="G221" s="38">
        <v>-531564</v>
      </c>
      <c r="H221" s="37"/>
      <c r="I221" s="28"/>
    </row>
    <row r="222" spans="1:9" x14ac:dyDescent="0.25">
      <c r="A222" s="36">
        <v>5104529927</v>
      </c>
      <c r="B222" s="36" t="s">
        <v>3102</v>
      </c>
      <c r="C222" s="27" t="str">
        <f t="shared" si="7"/>
        <v>0110058</v>
      </c>
      <c r="D222" s="36"/>
      <c r="E222" s="36" t="s">
        <v>3065</v>
      </c>
      <c r="G222" s="38">
        <v>-122164</v>
      </c>
      <c r="H222" s="37"/>
      <c r="I222" s="28"/>
    </row>
    <row r="223" spans="1:9" x14ac:dyDescent="0.25">
      <c r="A223" s="36">
        <v>5104529929</v>
      </c>
      <c r="B223" s="36" t="s">
        <v>3103</v>
      </c>
      <c r="C223" s="27" t="str">
        <f t="shared" si="7"/>
        <v>0110059</v>
      </c>
      <c r="D223" s="36"/>
      <c r="E223" s="36" t="s">
        <v>3065</v>
      </c>
      <c r="G223" s="38">
        <v>-122164</v>
      </c>
      <c r="H223" s="37"/>
      <c r="I223" s="28"/>
    </row>
    <row r="224" spans="1:9" x14ac:dyDescent="0.25">
      <c r="A224" s="36">
        <v>5104529963</v>
      </c>
      <c r="B224" s="36" t="s">
        <v>3104</v>
      </c>
      <c r="C224" s="27" t="str">
        <f t="shared" si="7"/>
        <v>0109987</v>
      </c>
      <c r="D224" s="36"/>
      <c r="E224" s="36" t="s">
        <v>3065</v>
      </c>
      <c r="G224" s="38">
        <v>-193131</v>
      </c>
      <c r="H224" s="37"/>
      <c r="I224" s="28"/>
    </row>
    <row r="225" spans="1:9" x14ac:dyDescent="0.25">
      <c r="A225" s="36">
        <v>5104530017</v>
      </c>
      <c r="B225" s="36" t="s">
        <v>3105</v>
      </c>
      <c r="C225" s="27" t="str">
        <f t="shared" si="7"/>
        <v>0109990</v>
      </c>
      <c r="D225" s="36"/>
      <c r="E225" s="36" t="s">
        <v>3065</v>
      </c>
      <c r="G225" s="38">
        <v>-1147182</v>
      </c>
      <c r="H225" s="37"/>
      <c r="I225" s="28"/>
    </row>
    <row r="226" spans="1:9" x14ac:dyDescent="0.25">
      <c r="A226" s="36">
        <v>5104530023</v>
      </c>
      <c r="B226" s="36" t="s">
        <v>3106</v>
      </c>
      <c r="C226" s="27" t="str">
        <f t="shared" si="7"/>
        <v>0109994</v>
      </c>
      <c r="D226" s="36"/>
      <c r="E226" s="36" t="s">
        <v>3065</v>
      </c>
      <c r="G226" s="38">
        <v>-96566</v>
      </c>
      <c r="H226" s="37"/>
      <c r="I226" s="28"/>
    </row>
    <row r="227" spans="1:9" x14ac:dyDescent="0.25">
      <c r="A227" s="36">
        <v>5104530054</v>
      </c>
      <c r="B227" s="36" t="s">
        <v>3107</v>
      </c>
      <c r="C227" s="27" t="str">
        <f t="shared" si="7"/>
        <v>0110000</v>
      </c>
      <c r="D227" s="36"/>
      <c r="E227" s="36" t="s">
        <v>3065</v>
      </c>
      <c r="G227" s="38">
        <v>-122164</v>
      </c>
      <c r="H227" s="37"/>
      <c r="I227" s="28"/>
    </row>
    <row r="228" spans="1:9" x14ac:dyDescent="0.25">
      <c r="A228" s="36">
        <v>5104530078</v>
      </c>
      <c r="B228" s="36" t="s">
        <v>3108</v>
      </c>
      <c r="C228" s="27" t="str">
        <f t="shared" si="7"/>
        <v>0110011</v>
      </c>
      <c r="D228" s="36"/>
      <c r="E228" s="36" t="s">
        <v>3065</v>
      </c>
      <c r="G228" s="38">
        <v>-276001</v>
      </c>
      <c r="H228" s="37"/>
      <c r="I228" s="28"/>
    </row>
    <row r="229" spans="1:9" x14ac:dyDescent="0.25">
      <c r="A229" s="36">
        <v>5104530128</v>
      </c>
      <c r="B229" s="36" t="s">
        <v>3109</v>
      </c>
      <c r="C229" s="27" t="str">
        <f t="shared" si="7"/>
        <v>0110018</v>
      </c>
      <c r="D229" s="36"/>
      <c r="E229" s="36" t="s">
        <v>3065</v>
      </c>
      <c r="G229" s="38">
        <v>-80774</v>
      </c>
      <c r="H229" s="37"/>
      <c r="I229" s="28"/>
    </row>
    <row r="230" spans="1:9" x14ac:dyDescent="0.25">
      <c r="A230" s="36">
        <v>5104530418</v>
      </c>
      <c r="B230" s="36" t="s">
        <v>3110</v>
      </c>
      <c r="C230" s="27" t="str">
        <f t="shared" si="7"/>
        <v>0110095</v>
      </c>
      <c r="D230" s="36"/>
      <c r="E230" s="36" t="s">
        <v>3065</v>
      </c>
      <c r="G230" s="38">
        <v>-135974</v>
      </c>
      <c r="H230" s="37"/>
      <c r="I230" s="28"/>
    </row>
    <row r="231" spans="1:9" x14ac:dyDescent="0.25">
      <c r="A231" s="36">
        <v>5104530421</v>
      </c>
      <c r="B231" s="36" t="s">
        <v>3111</v>
      </c>
      <c r="C231" s="27" t="str">
        <f t="shared" si="7"/>
        <v>0110125</v>
      </c>
      <c r="D231" s="36"/>
      <c r="E231" s="36" t="s">
        <v>3065</v>
      </c>
      <c r="G231" s="38">
        <v>-733689</v>
      </c>
      <c r="H231" s="37"/>
      <c r="I231" s="28"/>
    </row>
    <row r="232" spans="1:9" x14ac:dyDescent="0.25">
      <c r="A232" s="36">
        <v>5104530422</v>
      </c>
      <c r="B232" s="36" t="s">
        <v>3112</v>
      </c>
      <c r="C232" s="27" t="str">
        <f t="shared" si="7"/>
        <v>0110126</v>
      </c>
      <c r="D232" s="36"/>
      <c r="E232" s="36" t="s">
        <v>3065</v>
      </c>
      <c r="G232" s="38">
        <v>-115940</v>
      </c>
      <c r="H232" s="37"/>
      <c r="I232" s="28"/>
    </row>
    <row r="233" spans="1:9" x14ac:dyDescent="0.25">
      <c r="A233" s="36">
        <v>5104530430</v>
      </c>
      <c r="B233" s="36" t="s">
        <v>3113</v>
      </c>
      <c r="C233" s="27" t="str">
        <f t="shared" si="7"/>
        <v>0110130</v>
      </c>
      <c r="D233" s="36"/>
      <c r="E233" s="36" t="s">
        <v>3065</v>
      </c>
      <c r="G233" s="38">
        <v>-96566</v>
      </c>
      <c r="H233" s="37"/>
      <c r="I233" s="28"/>
    </row>
    <row r="234" spans="1:9" x14ac:dyDescent="0.25">
      <c r="A234" s="36">
        <v>5104530432</v>
      </c>
      <c r="B234" s="36" t="s">
        <v>3114</v>
      </c>
      <c r="C234" s="27" t="str">
        <f t="shared" si="7"/>
        <v>0110096</v>
      </c>
      <c r="D234" s="36"/>
      <c r="E234" s="36" t="s">
        <v>3065</v>
      </c>
      <c r="G234" s="38">
        <v>-177364</v>
      </c>
      <c r="H234" s="37"/>
      <c r="I234" s="28"/>
    </row>
    <row r="235" spans="1:9" x14ac:dyDescent="0.25">
      <c r="A235" s="36">
        <v>5104530436</v>
      </c>
      <c r="B235" s="36" t="s">
        <v>3115</v>
      </c>
      <c r="C235" s="27" t="str">
        <f t="shared" si="7"/>
        <v>0110100</v>
      </c>
      <c r="D235" s="36"/>
      <c r="E235" s="36" t="s">
        <v>3065</v>
      </c>
      <c r="G235" s="38">
        <v>-135974</v>
      </c>
      <c r="H235" s="37"/>
      <c r="I235" s="28"/>
    </row>
    <row r="236" spans="1:9" x14ac:dyDescent="0.25">
      <c r="A236" s="36">
        <v>5104530486</v>
      </c>
      <c r="B236" s="36" t="s">
        <v>3116</v>
      </c>
      <c r="C236" s="27" t="str">
        <f t="shared" si="7"/>
        <v>0110112</v>
      </c>
      <c r="D236" s="36"/>
      <c r="E236" s="36" t="s">
        <v>3065</v>
      </c>
      <c r="G236" s="38">
        <v>-99825</v>
      </c>
      <c r="H236" s="37"/>
      <c r="I236" s="28"/>
    </row>
    <row r="237" spans="1:9" x14ac:dyDescent="0.25">
      <c r="A237" s="36">
        <v>5104530515</v>
      </c>
      <c r="B237" s="36" t="s">
        <v>3117</v>
      </c>
      <c r="C237" s="27" t="str">
        <f t="shared" si="7"/>
        <v>0110120</v>
      </c>
      <c r="D237" s="36"/>
      <c r="E237" s="36" t="s">
        <v>3065</v>
      </c>
      <c r="G237" s="38">
        <v>-96566</v>
      </c>
      <c r="H237" s="37"/>
      <c r="I237" s="28"/>
    </row>
    <row r="238" spans="1:9" x14ac:dyDescent="0.25">
      <c r="A238" s="36">
        <v>5104530608</v>
      </c>
      <c r="B238" s="36" t="s">
        <v>3118</v>
      </c>
      <c r="C238" s="27" t="str">
        <f t="shared" si="7"/>
        <v>0110148</v>
      </c>
      <c r="D238" s="36"/>
      <c r="E238" s="36" t="s">
        <v>3065</v>
      </c>
      <c r="G238" s="38">
        <v>-55200</v>
      </c>
      <c r="H238" s="37"/>
      <c r="I238" s="28"/>
    </row>
    <row r="239" spans="1:9" x14ac:dyDescent="0.25">
      <c r="A239" s="36">
        <v>5104530657</v>
      </c>
      <c r="B239" s="36" t="s">
        <v>3119</v>
      </c>
      <c r="C239" s="27" t="str">
        <f t="shared" si="7"/>
        <v>0110163</v>
      </c>
      <c r="D239" s="36"/>
      <c r="E239" s="36" t="s">
        <v>3065</v>
      </c>
      <c r="G239" s="38">
        <v>-231880</v>
      </c>
      <c r="H239" s="37"/>
      <c r="I239" s="28"/>
    </row>
    <row r="240" spans="1:9" x14ac:dyDescent="0.25">
      <c r="A240" s="36">
        <v>5104530789</v>
      </c>
      <c r="B240" s="36" t="s">
        <v>3120</v>
      </c>
      <c r="C240" s="27" t="str">
        <f t="shared" si="7"/>
        <v>0110247</v>
      </c>
      <c r="D240" s="36"/>
      <c r="E240" s="36" t="s">
        <v>3065</v>
      </c>
      <c r="G240" s="38">
        <v>-122164</v>
      </c>
      <c r="H240" s="37"/>
      <c r="I240" s="28"/>
    </row>
    <row r="241" spans="1:9" x14ac:dyDescent="0.25">
      <c r="A241" s="36">
        <v>5104530866</v>
      </c>
      <c r="B241" s="36" t="s">
        <v>3121</v>
      </c>
      <c r="C241" s="27" t="str">
        <f t="shared" si="7"/>
        <v>0110210</v>
      </c>
      <c r="D241" s="36"/>
      <c r="E241" s="36" t="s">
        <v>3065</v>
      </c>
      <c r="G241" s="38">
        <v>-386263</v>
      </c>
      <c r="H241" s="37"/>
      <c r="I241" s="28"/>
    </row>
    <row r="242" spans="1:9" x14ac:dyDescent="0.25">
      <c r="A242" s="36">
        <v>5104530909</v>
      </c>
      <c r="B242" s="36" t="s">
        <v>3122</v>
      </c>
      <c r="C242" s="27" t="str">
        <f t="shared" si="7"/>
        <v>0110255</v>
      </c>
      <c r="D242" s="36"/>
      <c r="E242" s="36" t="s">
        <v>3065</v>
      </c>
      <c r="G242" s="38">
        <v>-122164</v>
      </c>
      <c r="H242" s="37"/>
      <c r="I242" s="28"/>
    </row>
    <row r="243" spans="1:9" x14ac:dyDescent="0.25">
      <c r="A243" s="36">
        <v>5104530935</v>
      </c>
      <c r="B243" s="36" t="s">
        <v>3123</v>
      </c>
      <c r="C243" s="27" t="str">
        <f t="shared" si="7"/>
        <v>0110243</v>
      </c>
      <c r="D243" s="36"/>
      <c r="E243" s="36" t="s">
        <v>3065</v>
      </c>
      <c r="G243" s="38">
        <v>-242704</v>
      </c>
      <c r="H243" s="37"/>
      <c r="I243" s="28"/>
    </row>
    <row r="244" spans="1:9" x14ac:dyDescent="0.25">
      <c r="A244" s="36">
        <v>5104530983</v>
      </c>
      <c r="B244" s="36" t="s">
        <v>3124</v>
      </c>
      <c r="C244" s="27" t="str">
        <f t="shared" si="7"/>
        <v>0110269</v>
      </c>
      <c r="D244" s="36"/>
      <c r="E244" s="36" t="s">
        <v>3065</v>
      </c>
      <c r="G244" s="38">
        <v>-463760</v>
      </c>
      <c r="H244" s="37"/>
      <c r="I244" s="28"/>
    </row>
    <row r="245" spans="1:9" x14ac:dyDescent="0.25">
      <c r="A245" s="36">
        <v>5104530997</v>
      </c>
      <c r="B245" s="36" t="s">
        <v>3125</v>
      </c>
      <c r="C245" s="27" t="str">
        <f t="shared" si="7"/>
        <v>0110295</v>
      </c>
      <c r="D245" s="36"/>
      <c r="E245" s="36" t="s">
        <v>3065</v>
      </c>
      <c r="G245" s="38">
        <v>-320942</v>
      </c>
      <c r="H245" s="37"/>
      <c r="I245" s="28"/>
    </row>
    <row r="246" spans="1:9" x14ac:dyDescent="0.25">
      <c r="A246" s="36">
        <v>5104531020</v>
      </c>
      <c r="B246" s="36" t="s">
        <v>3126</v>
      </c>
      <c r="C246" s="27" t="str">
        <f t="shared" si="7"/>
        <v>0110281</v>
      </c>
      <c r="D246" s="36"/>
      <c r="E246" s="36" t="s">
        <v>3065</v>
      </c>
      <c r="G246" s="38">
        <v>-122164</v>
      </c>
      <c r="H246" s="37"/>
      <c r="I246" s="28"/>
    </row>
    <row r="247" spans="1:9" x14ac:dyDescent="0.25">
      <c r="A247" s="36">
        <v>5104531034</v>
      </c>
      <c r="B247" s="36" t="s">
        <v>3127</v>
      </c>
      <c r="C247" s="27" t="str">
        <f t="shared" si="7"/>
        <v>0110289</v>
      </c>
      <c r="D247" s="36"/>
      <c r="E247" s="36" t="s">
        <v>3065</v>
      </c>
      <c r="G247" s="38">
        <v>-96566</v>
      </c>
      <c r="H247" s="37"/>
      <c r="I247" s="28"/>
    </row>
    <row r="248" spans="1:9" x14ac:dyDescent="0.25">
      <c r="A248" s="36">
        <v>5104531054</v>
      </c>
      <c r="B248" s="36" t="s">
        <v>3128</v>
      </c>
      <c r="C248" s="27" t="str">
        <f t="shared" si="7"/>
        <v>0110311</v>
      </c>
      <c r="D248" s="36"/>
      <c r="E248" s="36" t="s">
        <v>3065</v>
      </c>
      <c r="G248" s="38">
        <v>-244328</v>
      </c>
      <c r="H248" s="37"/>
      <c r="I248" s="28"/>
    </row>
    <row r="249" spans="1:9" x14ac:dyDescent="0.25">
      <c r="A249" s="36">
        <v>5104531072</v>
      </c>
      <c r="B249" s="36" t="s">
        <v>3129</v>
      </c>
      <c r="C249" s="27" t="str">
        <f t="shared" si="7"/>
        <v>0110312</v>
      </c>
      <c r="D249" s="36"/>
      <c r="E249" s="36" t="s">
        <v>3065</v>
      </c>
      <c r="G249" s="38">
        <v>-193131</v>
      </c>
      <c r="H249" s="37"/>
      <c r="I249" s="28"/>
    </row>
    <row r="250" spans="1:9" x14ac:dyDescent="0.25">
      <c r="A250" s="36">
        <v>5104531184</v>
      </c>
      <c r="B250" s="36" t="s">
        <v>3130</v>
      </c>
      <c r="C250" s="27" t="str">
        <f t="shared" si="7"/>
        <v>0110385</v>
      </c>
      <c r="D250" s="36"/>
      <c r="E250" s="36" t="s">
        <v>3065</v>
      </c>
      <c r="G250" s="38">
        <v>-101200</v>
      </c>
      <c r="H250" s="37"/>
      <c r="I250" s="28"/>
    </row>
    <row r="251" spans="1:9" x14ac:dyDescent="0.25">
      <c r="A251" s="36">
        <v>5104531274</v>
      </c>
      <c r="B251" s="36" t="s">
        <v>3131</v>
      </c>
      <c r="C251" s="27" t="str">
        <f t="shared" si="7"/>
        <v>0110422</v>
      </c>
      <c r="D251" s="36"/>
      <c r="E251" s="36" t="s">
        <v>3065</v>
      </c>
      <c r="G251" s="38">
        <v>-315295</v>
      </c>
      <c r="H251" s="37"/>
      <c r="I251" s="28"/>
    </row>
    <row r="252" spans="1:9" x14ac:dyDescent="0.25">
      <c r="A252" s="36">
        <v>5104547134</v>
      </c>
      <c r="B252" s="36" t="s">
        <v>3132</v>
      </c>
      <c r="C252" s="27" t="str">
        <f t="shared" si="7"/>
        <v>0110515</v>
      </c>
      <c r="D252" s="36"/>
      <c r="E252" s="36" t="s">
        <v>3133</v>
      </c>
      <c r="G252" s="38">
        <v>-708752</v>
      </c>
      <c r="H252" s="37"/>
      <c r="I252" s="28"/>
    </row>
    <row r="253" spans="1:9" x14ac:dyDescent="0.25">
      <c r="A253" s="36">
        <v>5104552666</v>
      </c>
      <c r="B253" s="36" t="s">
        <v>3134</v>
      </c>
      <c r="C253" s="27" t="str">
        <f t="shared" si="7"/>
        <v>0110460</v>
      </c>
      <c r="D253" s="36"/>
      <c r="E253" s="36" t="s">
        <v>3133</v>
      </c>
      <c r="G253" s="38">
        <v>-1253876</v>
      </c>
      <c r="H253" s="37"/>
      <c r="I253" s="28"/>
    </row>
    <row r="254" spans="1:9" x14ac:dyDescent="0.25">
      <c r="A254" s="36">
        <v>5104552819</v>
      </c>
      <c r="B254" s="36" t="s">
        <v>3135</v>
      </c>
      <c r="C254" s="27" t="str">
        <f t="shared" si="7"/>
        <v>0110444</v>
      </c>
      <c r="D254" s="36"/>
      <c r="E254" s="36" t="s">
        <v>3133</v>
      </c>
      <c r="G254" s="38">
        <v>-788275</v>
      </c>
      <c r="H254" s="37"/>
      <c r="I254" s="28"/>
    </row>
    <row r="255" spans="1:9" x14ac:dyDescent="0.25">
      <c r="A255" s="36">
        <v>5104552853</v>
      </c>
      <c r="B255" s="36" t="s">
        <v>3136</v>
      </c>
      <c r="C255" s="27" t="str">
        <f t="shared" si="7"/>
        <v>0110514</v>
      </c>
      <c r="D255" s="36"/>
      <c r="E255" s="36" t="s">
        <v>3133</v>
      </c>
      <c r="G255" s="38">
        <v>-227964</v>
      </c>
      <c r="H255" s="37"/>
      <c r="I255" s="28"/>
    </row>
    <row r="256" spans="1:9" x14ac:dyDescent="0.25">
      <c r="A256" s="36">
        <v>5104553995</v>
      </c>
      <c r="B256" s="36" t="s">
        <v>3137</v>
      </c>
      <c r="C256" s="27" t="str">
        <f t="shared" si="7"/>
        <v>0110592</v>
      </c>
      <c r="D256" s="36"/>
      <c r="E256" s="36" t="s">
        <v>3133</v>
      </c>
      <c r="G256" s="38">
        <v>-50600</v>
      </c>
      <c r="H256" s="37"/>
      <c r="I256" s="28"/>
    </row>
    <row r="257" spans="1:9" x14ac:dyDescent="0.25">
      <c r="A257" s="36">
        <v>5104554352</v>
      </c>
      <c r="B257" s="36" t="s">
        <v>3138</v>
      </c>
      <c r="C257" s="27" t="str">
        <f t="shared" si="7"/>
        <v>0110562</v>
      </c>
      <c r="D257" s="36"/>
      <c r="E257" s="36" t="s">
        <v>3133</v>
      </c>
      <c r="G257" s="38">
        <v>-122164</v>
      </c>
      <c r="H257" s="37"/>
      <c r="I257" s="28"/>
    </row>
    <row r="258" spans="1:9" x14ac:dyDescent="0.25">
      <c r="A258" s="36">
        <v>5104554388</v>
      </c>
      <c r="B258" s="36" t="s">
        <v>3139</v>
      </c>
      <c r="C258" s="27" t="str">
        <f t="shared" si="7"/>
        <v>0110580</v>
      </c>
      <c r="D258" s="36"/>
      <c r="E258" s="36" t="s">
        <v>3133</v>
      </c>
      <c r="G258" s="38">
        <v>-122164</v>
      </c>
      <c r="H258" s="37"/>
      <c r="I258" s="28"/>
    </row>
    <row r="259" spans="1:9" x14ac:dyDescent="0.25">
      <c r="A259" s="36">
        <v>5104554390</v>
      </c>
      <c r="B259" s="36" t="s">
        <v>3140</v>
      </c>
      <c r="C259" s="27" t="str">
        <f t="shared" si="7"/>
        <v>0110584</v>
      </c>
      <c r="D259" s="36"/>
      <c r="E259" s="36" t="s">
        <v>3133</v>
      </c>
      <c r="G259" s="38">
        <v>-244328</v>
      </c>
      <c r="H259" s="37"/>
      <c r="I259" s="28"/>
    </row>
    <row r="260" spans="1:9" x14ac:dyDescent="0.25">
      <c r="A260" s="36">
        <v>5104554404</v>
      </c>
      <c r="B260" s="36" t="s">
        <v>3141</v>
      </c>
      <c r="C260" s="27" t="str">
        <f t="shared" ref="C260:C323" si="8">RIGHT(B260,7)</f>
        <v>0110591</v>
      </c>
      <c r="D260" s="36"/>
      <c r="E260" s="36" t="s">
        <v>3133</v>
      </c>
      <c r="G260" s="38">
        <v>-50600</v>
      </c>
      <c r="H260" s="37"/>
      <c r="I260" s="28"/>
    </row>
    <row r="261" spans="1:9" x14ac:dyDescent="0.25">
      <c r="A261" s="36">
        <v>5104554889</v>
      </c>
      <c r="B261" s="36" t="s">
        <v>3142</v>
      </c>
      <c r="C261" s="27" t="str">
        <f t="shared" si="8"/>
        <v>0110681</v>
      </c>
      <c r="D261" s="36"/>
      <c r="E261" s="36" t="s">
        <v>3133</v>
      </c>
      <c r="G261" s="38">
        <v>-122164</v>
      </c>
      <c r="H261" s="37"/>
      <c r="I261" s="28"/>
    </row>
    <row r="262" spans="1:9" x14ac:dyDescent="0.25">
      <c r="A262" s="36">
        <v>5104554916</v>
      </c>
      <c r="B262" s="36" t="s">
        <v>3143</v>
      </c>
      <c r="C262" s="27" t="str">
        <f t="shared" si="8"/>
        <v>0110693</v>
      </c>
      <c r="D262" s="36"/>
      <c r="E262" s="36" t="s">
        <v>3133</v>
      </c>
      <c r="G262" s="38">
        <v>-218730</v>
      </c>
      <c r="H262" s="37"/>
      <c r="I262" s="28"/>
    </row>
    <row r="263" spans="1:9" x14ac:dyDescent="0.25">
      <c r="A263" s="36">
        <v>5104555026</v>
      </c>
      <c r="B263" s="36" t="s">
        <v>3144</v>
      </c>
      <c r="C263" s="27" t="str">
        <f t="shared" si="8"/>
        <v>0110729</v>
      </c>
      <c r="D263" s="36"/>
      <c r="E263" s="36" t="s">
        <v>3133</v>
      </c>
      <c r="G263" s="38">
        <v>-96566</v>
      </c>
      <c r="H263" s="37"/>
      <c r="I263" s="28"/>
    </row>
    <row r="264" spans="1:9" x14ac:dyDescent="0.25">
      <c r="A264" s="36">
        <v>5104561313</v>
      </c>
      <c r="B264" s="36" t="s">
        <v>3145</v>
      </c>
      <c r="C264" s="27" t="str">
        <f t="shared" si="8"/>
        <v>0110812</v>
      </c>
      <c r="D264" s="36"/>
      <c r="E264" s="36" t="s">
        <v>3133</v>
      </c>
      <c r="G264" s="38">
        <v>-649364</v>
      </c>
      <c r="H264" s="37"/>
      <c r="I264" s="28"/>
    </row>
    <row r="265" spans="1:9" x14ac:dyDescent="0.25">
      <c r="A265" s="36">
        <v>5104561318</v>
      </c>
      <c r="B265" s="36" t="s">
        <v>3146</v>
      </c>
      <c r="C265" s="27" t="str">
        <f t="shared" si="8"/>
        <v>0110814</v>
      </c>
      <c r="D265" s="36"/>
      <c r="E265" s="36" t="s">
        <v>3133</v>
      </c>
      <c r="G265" s="38">
        <v>-328446</v>
      </c>
      <c r="H265" s="37"/>
      <c r="I265" s="28"/>
    </row>
    <row r="266" spans="1:9" x14ac:dyDescent="0.25">
      <c r="A266" s="27">
        <v>5104671676</v>
      </c>
      <c r="B266" s="27" t="s">
        <v>3147</v>
      </c>
      <c r="C266" s="27" t="str">
        <f t="shared" si="8"/>
        <v>0111035</v>
      </c>
      <c r="D266" s="27"/>
      <c r="E266" s="27" t="s">
        <v>3148</v>
      </c>
      <c r="G266" s="38">
        <v>-386263</v>
      </c>
      <c r="H266" s="32"/>
      <c r="I266" s="28"/>
    </row>
    <row r="267" spans="1:9" x14ac:dyDescent="0.25">
      <c r="A267" s="27">
        <v>5104672500</v>
      </c>
      <c r="B267" s="27" t="s">
        <v>3149</v>
      </c>
      <c r="C267" s="27" t="str">
        <f t="shared" si="8"/>
        <v>0110935</v>
      </c>
      <c r="D267" s="27"/>
      <c r="E267" s="27" t="s">
        <v>3148</v>
      </c>
      <c r="G267" s="38">
        <v>-122164</v>
      </c>
      <c r="H267" s="32"/>
      <c r="I267" s="28"/>
    </row>
    <row r="268" spans="1:9" x14ac:dyDescent="0.25">
      <c r="A268" s="27">
        <v>5104672555</v>
      </c>
      <c r="B268" s="27" t="s">
        <v>3150</v>
      </c>
      <c r="C268" s="27" t="str">
        <f t="shared" si="8"/>
        <v>0110960</v>
      </c>
      <c r="D268" s="27"/>
      <c r="E268" s="27" t="s">
        <v>3148</v>
      </c>
      <c r="G268" s="38">
        <v>-777744</v>
      </c>
      <c r="H268" s="32"/>
      <c r="I268" s="28"/>
    </row>
    <row r="269" spans="1:9" x14ac:dyDescent="0.25">
      <c r="A269" s="27">
        <v>5104672556</v>
      </c>
      <c r="B269" s="27" t="s">
        <v>3151</v>
      </c>
      <c r="C269" s="27" t="str">
        <f t="shared" si="8"/>
        <v>0110961</v>
      </c>
      <c r="D269" s="27"/>
      <c r="E269" s="27" t="s">
        <v>3148</v>
      </c>
      <c r="G269" s="38">
        <v>-531564</v>
      </c>
      <c r="H269" s="32"/>
      <c r="I269" s="28"/>
    </row>
    <row r="270" spans="1:9" x14ac:dyDescent="0.25">
      <c r="A270" s="27">
        <v>5104672650</v>
      </c>
      <c r="B270" s="27" t="s">
        <v>3152</v>
      </c>
      <c r="C270" s="27" t="str">
        <f t="shared" si="8"/>
        <v>0111047</v>
      </c>
      <c r="D270" s="27"/>
      <c r="E270" s="27" t="s">
        <v>3148</v>
      </c>
      <c r="G270" s="38">
        <v>-197098</v>
      </c>
      <c r="H270" s="32"/>
      <c r="I270" s="28"/>
    </row>
    <row r="271" spans="1:9" x14ac:dyDescent="0.25">
      <c r="A271" s="27">
        <v>5104673597</v>
      </c>
      <c r="B271" s="27" t="s">
        <v>3153</v>
      </c>
      <c r="C271" s="27" t="str">
        <f t="shared" si="8"/>
        <v>0111009</v>
      </c>
      <c r="D271" s="27"/>
      <c r="E271" s="27" t="s">
        <v>3148</v>
      </c>
      <c r="G271" s="38">
        <v>-411861</v>
      </c>
      <c r="H271" s="32"/>
      <c r="I271" s="28"/>
    </row>
    <row r="272" spans="1:9" x14ac:dyDescent="0.25">
      <c r="A272" s="27">
        <v>5104673601</v>
      </c>
      <c r="B272" s="27" t="s">
        <v>3154</v>
      </c>
      <c r="C272" s="27" t="str">
        <f t="shared" si="8"/>
        <v>0110967</v>
      </c>
      <c r="D272" s="27"/>
      <c r="E272" s="27" t="s">
        <v>3148</v>
      </c>
      <c r="G272" s="38">
        <v>-122164</v>
      </c>
      <c r="H272" s="32"/>
      <c r="I272" s="28"/>
    </row>
    <row r="273" spans="1:9" x14ac:dyDescent="0.25">
      <c r="A273" s="27">
        <v>5104673637</v>
      </c>
      <c r="B273" s="27" t="s">
        <v>3155</v>
      </c>
      <c r="C273" s="27" t="str">
        <f t="shared" si="8"/>
        <v>0110979</v>
      </c>
      <c r="D273" s="27"/>
      <c r="E273" s="27" t="s">
        <v>3148</v>
      </c>
      <c r="G273" s="38">
        <v>-177364</v>
      </c>
      <c r="H273" s="32"/>
      <c r="I273" s="28"/>
    </row>
    <row r="274" spans="1:9" x14ac:dyDescent="0.25">
      <c r="A274" s="27">
        <v>5104673694</v>
      </c>
      <c r="B274" s="27" t="s">
        <v>3156</v>
      </c>
      <c r="C274" s="27" t="str">
        <f t="shared" si="8"/>
        <v>0111012</v>
      </c>
      <c r="D274" s="27"/>
      <c r="E274" s="27" t="s">
        <v>3148</v>
      </c>
      <c r="G274" s="38">
        <v>-80774</v>
      </c>
      <c r="H274" s="32"/>
      <c r="I274" s="28"/>
    </row>
    <row r="275" spans="1:9" x14ac:dyDescent="0.25">
      <c r="A275" s="27">
        <v>5104673703</v>
      </c>
      <c r="B275" s="27" t="s">
        <v>3157</v>
      </c>
      <c r="C275" s="27" t="str">
        <f t="shared" si="8"/>
        <v>0111656</v>
      </c>
      <c r="D275" s="27"/>
      <c r="E275" s="27" t="s">
        <v>3148</v>
      </c>
      <c r="G275" s="38">
        <v>-218730</v>
      </c>
      <c r="H275" s="32"/>
      <c r="I275" s="28"/>
    </row>
    <row r="276" spans="1:9" x14ac:dyDescent="0.25">
      <c r="A276" s="27">
        <v>5104673750</v>
      </c>
      <c r="B276" s="27" t="s">
        <v>3158</v>
      </c>
      <c r="C276" s="27" t="str">
        <f t="shared" si="8"/>
        <v>0111029</v>
      </c>
      <c r="D276" s="27"/>
      <c r="E276" s="27" t="s">
        <v>3148</v>
      </c>
      <c r="G276" s="38">
        <v>-386263</v>
      </c>
      <c r="H276" s="32"/>
      <c r="I276" s="28"/>
    </row>
    <row r="277" spans="1:9" x14ac:dyDescent="0.25">
      <c r="A277" s="27">
        <v>5104673777</v>
      </c>
      <c r="B277" s="27" t="s">
        <v>3159</v>
      </c>
      <c r="C277" s="27" t="str">
        <f t="shared" si="8"/>
        <v>0111043</v>
      </c>
      <c r="D277" s="27"/>
      <c r="E277" s="27" t="s">
        <v>3148</v>
      </c>
      <c r="G277" s="38">
        <v>-187504</v>
      </c>
      <c r="H277" s="32"/>
      <c r="I277" s="28"/>
    </row>
    <row r="278" spans="1:9" x14ac:dyDescent="0.25">
      <c r="A278" s="27">
        <v>5104673792</v>
      </c>
      <c r="B278" s="27" t="s">
        <v>3160</v>
      </c>
      <c r="C278" s="27" t="str">
        <f t="shared" si="8"/>
        <v>0111051</v>
      </c>
      <c r="D278" s="27"/>
      <c r="E278" s="27" t="s">
        <v>3148</v>
      </c>
      <c r="G278" s="38">
        <v>-122164</v>
      </c>
      <c r="H278" s="32"/>
      <c r="I278" s="28"/>
    </row>
    <row r="279" spans="1:9" x14ac:dyDescent="0.25">
      <c r="A279" s="27">
        <v>5104673794</v>
      </c>
      <c r="B279" s="27" t="s">
        <v>3161</v>
      </c>
      <c r="C279" s="27" t="str">
        <f t="shared" si="8"/>
        <v>0111061</v>
      </c>
      <c r="D279" s="27"/>
      <c r="E279" s="27" t="s">
        <v>3148</v>
      </c>
      <c r="G279" s="38">
        <v>-529538</v>
      </c>
      <c r="H279" s="32"/>
      <c r="I279" s="28"/>
    </row>
    <row r="280" spans="1:9" x14ac:dyDescent="0.25">
      <c r="A280" s="27">
        <v>5104673810</v>
      </c>
      <c r="B280" s="27" t="s">
        <v>3162</v>
      </c>
      <c r="C280" s="27" t="str">
        <f t="shared" si="8"/>
        <v>0111060</v>
      </c>
      <c r="D280" s="27"/>
      <c r="E280" s="27" t="s">
        <v>3148</v>
      </c>
      <c r="G280" s="38">
        <v>-80774</v>
      </c>
      <c r="H280" s="32"/>
      <c r="I280" s="28"/>
    </row>
    <row r="281" spans="1:9" x14ac:dyDescent="0.25">
      <c r="A281" s="27">
        <v>5104673820</v>
      </c>
      <c r="B281" s="27" t="s">
        <v>3163</v>
      </c>
      <c r="C281" s="27" t="str">
        <f t="shared" si="8"/>
        <v>0111930</v>
      </c>
      <c r="D281" s="27"/>
      <c r="E281" s="27" t="s">
        <v>3148</v>
      </c>
      <c r="G281" s="38">
        <v>-238075</v>
      </c>
      <c r="H281" s="32"/>
      <c r="I281" s="28"/>
    </row>
    <row r="282" spans="1:9" x14ac:dyDescent="0.25">
      <c r="A282" s="27">
        <v>5104673825</v>
      </c>
      <c r="B282" s="27" t="s">
        <v>3164</v>
      </c>
      <c r="C282" s="27" t="str">
        <f t="shared" si="8"/>
        <v>0111065</v>
      </c>
      <c r="D282" s="27"/>
      <c r="E282" s="27" t="s">
        <v>3148</v>
      </c>
      <c r="G282" s="38">
        <v>-122164</v>
      </c>
      <c r="H282" s="32"/>
      <c r="I282" s="28"/>
    </row>
    <row r="283" spans="1:9" x14ac:dyDescent="0.25">
      <c r="A283" s="27">
        <v>5104673831</v>
      </c>
      <c r="B283" s="27" t="s">
        <v>3165</v>
      </c>
      <c r="C283" s="27" t="str">
        <f t="shared" si="8"/>
        <v>0111069</v>
      </c>
      <c r="D283" s="27"/>
      <c r="E283" s="27" t="s">
        <v>3148</v>
      </c>
      <c r="G283" s="38">
        <v>-218730</v>
      </c>
      <c r="H283" s="32"/>
      <c r="I283" s="28"/>
    </row>
    <row r="284" spans="1:9" x14ac:dyDescent="0.25">
      <c r="A284" s="27">
        <v>5104562185</v>
      </c>
      <c r="B284" s="27" t="s">
        <v>3166</v>
      </c>
      <c r="C284" s="27" t="str">
        <f t="shared" si="8"/>
        <v>0110821</v>
      </c>
      <c r="D284" s="27"/>
      <c r="E284" s="27" t="s">
        <v>3133</v>
      </c>
      <c r="G284" s="38">
        <v>-80774</v>
      </c>
      <c r="H284" s="32"/>
      <c r="I284" s="28"/>
    </row>
    <row r="285" spans="1:9" x14ac:dyDescent="0.25">
      <c r="A285" s="27">
        <v>5104568395</v>
      </c>
      <c r="B285" s="27" t="s">
        <v>3167</v>
      </c>
      <c r="C285" s="27" t="str">
        <f t="shared" si="8"/>
        <v>0110800</v>
      </c>
      <c r="D285" s="27"/>
      <c r="E285" s="27" t="s">
        <v>3133</v>
      </c>
      <c r="G285" s="38">
        <v>-122164</v>
      </c>
      <c r="H285" s="32"/>
      <c r="I285" s="28"/>
    </row>
    <row r="286" spans="1:9" x14ac:dyDescent="0.25">
      <c r="A286" s="27">
        <v>5104568758</v>
      </c>
      <c r="B286" s="27" t="s">
        <v>3168</v>
      </c>
      <c r="C286" s="27" t="str">
        <f t="shared" si="8"/>
        <v>0110920</v>
      </c>
      <c r="D286" s="27"/>
      <c r="E286" s="27" t="s">
        <v>3133</v>
      </c>
      <c r="G286" s="38">
        <v>-608814</v>
      </c>
      <c r="H286" s="32"/>
      <c r="I286" s="28"/>
    </row>
    <row r="287" spans="1:9" x14ac:dyDescent="0.25">
      <c r="A287" s="27">
        <v>5104673866</v>
      </c>
      <c r="B287" s="27" t="s">
        <v>3169</v>
      </c>
      <c r="C287" s="27" t="str">
        <f t="shared" si="8"/>
        <v>0111099</v>
      </c>
      <c r="D287" s="27"/>
      <c r="E287" s="27" t="s">
        <v>3148</v>
      </c>
      <c r="G287" s="38">
        <v>-96566</v>
      </c>
      <c r="H287" s="32"/>
      <c r="I287" s="28"/>
    </row>
    <row r="288" spans="1:9" x14ac:dyDescent="0.25">
      <c r="A288" s="27">
        <v>5104673881</v>
      </c>
      <c r="B288" s="27" t="s">
        <v>3170</v>
      </c>
      <c r="C288" s="27" t="str">
        <f t="shared" si="8"/>
        <v>0111123</v>
      </c>
      <c r="D288" s="27"/>
      <c r="E288" s="27" t="s">
        <v>3148</v>
      </c>
      <c r="G288" s="38">
        <v>-80774</v>
      </c>
      <c r="H288" s="32"/>
      <c r="I288" s="28"/>
    </row>
    <row r="289" spans="1:9" x14ac:dyDescent="0.25">
      <c r="A289" s="27">
        <v>5104674007</v>
      </c>
      <c r="B289" s="27" t="s">
        <v>3171</v>
      </c>
      <c r="C289" s="27" t="str">
        <f t="shared" si="8"/>
        <v>0111240</v>
      </c>
      <c r="D289" s="27"/>
      <c r="E289" s="27" t="s">
        <v>3148</v>
      </c>
      <c r="G289" s="38">
        <v>-50600</v>
      </c>
      <c r="H289" s="32"/>
      <c r="I289" s="28"/>
    </row>
    <row r="290" spans="1:9" x14ac:dyDescent="0.25">
      <c r="A290" s="27">
        <v>5104674054</v>
      </c>
      <c r="B290" s="27" t="s">
        <v>3172</v>
      </c>
      <c r="C290" s="27" t="str">
        <f t="shared" si="8"/>
        <v>0111160</v>
      </c>
      <c r="D290" s="27"/>
      <c r="E290" s="27" t="s">
        <v>3148</v>
      </c>
      <c r="G290" s="38">
        <v>-122164</v>
      </c>
      <c r="H290" s="32"/>
      <c r="I290" s="28"/>
    </row>
    <row r="291" spans="1:9" x14ac:dyDescent="0.25">
      <c r="A291" s="27">
        <v>5104674058</v>
      </c>
      <c r="B291" s="27" t="s">
        <v>3173</v>
      </c>
      <c r="C291" s="27" t="str">
        <f t="shared" si="8"/>
        <v>0111325</v>
      </c>
      <c r="D291" s="27"/>
      <c r="E291" s="27" t="s">
        <v>3148</v>
      </c>
      <c r="G291" s="38">
        <v>-122164</v>
      </c>
      <c r="H291" s="32"/>
      <c r="I291" s="28"/>
    </row>
    <row r="292" spans="1:9" x14ac:dyDescent="0.25">
      <c r="A292" s="27">
        <v>5104674137</v>
      </c>
      <c r="B292" s="27" t="s">
        <v>3174</v>
      </c>
      <c r="C292" s="27" t="str">
        <f t="shared" si="8"/>
        <v>0111261</v>
      </c>
      <c r="D292" s="27"/>
      <c r="E292" s="27" t="s">
        <v>3148</v>
      </c>
      <c r="G292" s="38">
        <v>-273964</v>
      </c>
      <c r="H292" s="32"/>
      <c r="I292" s="28"/>
    </row>
    <row r="293" spans="1:9" x14ac:dyDescent="0.25">
      <c r="A293" s="27">
        <v>5104674194</v>
      </c>
      <c r="B293" s="27" t="s">
        <v>3175</v>
      </c>
      <c r="C293" s="27" t="str">
        <f t="shared" si="8"/>
        <v>0111162</v>
      </c>
      <c r="D293" s="27"/>
      <c r="E293" s="27" t="s">
        <v>3148</v>
      </c>
      <c r="G293" s="38">
        <v>-122164</v>
      </c>
      <c r="H293" s="32"/>
      <c r="I293" s="28"/>
    </row>
    <row r="294" spans="1:9" x14ac:dyDescent="0.25">
      <c r="A294" s="27">
        <v>5104674256</v>
      </c>
      <c r="B294" s="27" t="s">
        <v>3176</v>
      </c>
      <c r="C294" s="27" t="str">
        <f t="shared" si="8"/>
        <v>0111168</v>
      </c>
      <c r="D294" s="27"/>
      <c r="E294" s="27" t="s">
        <v>3148</v>
      </c>
      <c r="G294" s="38">
        <v>-1063128</v>
      </c>
      <c r="H294" s="32"/>
      <c r="I294" s="28"/>
    </row>
    <row r="295" spans="1:9" x14ac:dyDescent="0.25">
      <c r="A295" s="27">
        <v>5104674261</v>
      </c>
      <c r="B295" s="27" t="s">
        <v>3177</v>
      </c>
      <c r="C295" s="27" t="str">
        <f t="shared" si="8"/>
        <v>0111230</v>
      </c>
      <c r="D295" s="27"/>
      <c r="E295" s="27" t="s">
        <v>3148</v>
      </c>
      <c r="G295" s="38">
        <v>-177188</v>
      </c>
      <c r="H295" s="32"/>
      <c r="I295" s="28"/>
    </row>
    <row r="296" spans="1:9" x14ac:dyDescent="0.25">
      <c r="A296" s="27">
        <v>5104674264</v>
      </c>
      <c r="B296" s="27" t="s">
        <v>3178</v>
      </c>
      <c r="C296" s="27" t="str">
        <f t="shared" si="8"/>
        <v>0111252</v>
      </c>
      <c r="D296" s="27"/>
      <c r="E296" s="27" t="s">
        <v>3148</v>
      </c>
      <c r="G296" s="38">
        <v>-122164</v>
      </c>
      <c r="H296" s="32"/>
      <c r="I296" s="28"/>
    </row>
    <row r="297" spans="1:9" x14ac:dyDescent="0.25">
      <c r="A297" s="27">
        <v>5104674269</v>
      </c>
      <c r="B297" s="27" t="s">
        <v>3179</v>
      </c>
      <c r="C297" s="27" t="str">
        <f t="shared" si="8"/>
        <v>0111352</v>
      </c>
      <c r="D297" s="27"/>
      <c r="E297" s="27" t="s">
        <v>3148</v>
      </c>
      <c r="G297" s="38">
        <v>-305482</v>
      </c>
      <c r="H297" s="32"/>
      <c r="I297" s="28"/>
    </row>
    <row r="298" spans="1:9" x14ac:dyDescent="0.25">
      <c r="A298" s="27">
        <v>5104674309</v>
      </c>
      <c r="B298" s="27" t="s">
        <v>3180</v>
      </c>
      <c r="C298" s="27" t="str">
        <f t="shared" si="8"/>
        <v>0111246</v>
      </c>
      <c r="D298" s="27"/>
      <c r="E298" s="27" t="s">
        <v>3148</v>
      </c>
      <c r="G298" s="38">
        <v>-98549</v>
      </c>
      <c r="H298" s="32"/>
      <c r="I298" s="28"/>
    </row>
    <row r="299" spans="1:9" x14ac:dyDescent="0.25">
      <c r="A299" s="27">
        <v>5104674325</v>
      </c>
      <c r="B299" s="27" t="s">
        <v>3181</v>
      </c>
      <c r="C299" s="27" t="str">
        <f t="shared" si="8"/>
        <v>0111195</v>
      </c>
      <c r="D299" s="27"/>
      <c r="E299" s="27" t="s">
        <v>3148</v>
      </c>
      <c r="G299" s="38">
        <v>-122164</v>
      </c>
      <c r="H299" s="32"/>
      <c r="I299" s="28"/>
    </row>
    <row r="300" spans="1:9" x14ac:dyDescent="0.25">
      <c r="A300" s="27">
        <v>5104674403</v>
      </c>
      <c r="B300" s="27" t="s">
        <v>3182</v>
      </c>
      <c r="C300" s="27" t="str">
        <f t="shared" si="8"/>
        <v>0111281</v>
      </c>
      <c r="D300" s="27"/>
      <c r="E300" s="27" t="s">
        <v>3148</v>
      </c>
      <c r="G300" s="38">
        <v>-55200</v>
      </c>
      <c r="H300" s="32"/>
      <c r="I300" s="28"/>
    </row>
    <row r="301" spans="1:9" x14ac:dyDescent="0.25">
      <c r="A301" s="27">
        <v>5104674415</v>
      </c>
      <c r="B301" s="27" t="s">
        <v>3183</v>
      </c>
      <c r="C301" s="27" t="str">
        <f t="shared" si="8"/>
        <v>0111345</v>
      </c>
      <c r="D301" s="27"/>
      <c r="E301" s="27" t="s">
        <v>3148</v>
      </c>
      <c r="G301" s="38">
        <v>-244328</v>
      </c>
      <c r="H301" s="32"/>
      <c r="I301" s="28"/>
    </row>
    <row r="302" spans="1:9" x14ac:dyDescent="0.25">
      <c r="A302" s="27">
        <v>5104674418</v>
      </c>
      <c r="B302" s="27" t="s">
        <v>3184</v>
      </c>
      <c r="C302" s="27" t="str">
        <f t="shared" si="8"/>
        <v>0111291</v>
      </c>
      <c r="D302" s="27"/>
      <c r="E302" s="27" t="s">
        <v>3148</v>
      </c>
      <c r="G302" s="38">
        <v>-202125</v>
      </c>
      <c r="H302" s="32"/>
      <c r="I302" s="28"/>
    </row>
    <row r="303" spans="1:9" x14ac:dyDescent="0.25">
      <c r="A303" s="27">
        <v>5104674441</v>
      </c>
      <c r="B303" s="27" t="s">
        <v>3185</v>
      </c>
      <c r="C303" s="27" t="str">
        <f t="shared" si="8"/>
        <v>0111245</v>
      </c>
      <c r="D303" s="27"/>
      <c r="E303" s="27" t="s">
        <v>3148</v>
      </c>
      <c r="G303" s="38">
        <v>-295647</v>
      </c>
      <c r="H303" s="32"/>
      <c r="I303" s="28"/>
    </row>
    <row r="304" spans="1:9" x14ac:dyDescent="0.25">
      <c r="A304" s="27">
        <v>5104674482</v>
      </c>
      <c r="B304" s="27" t="s">
        <v>3186</v>
      </c>
      <c r="C304" s="27" t="str">
        <f t="shared" si="8"/>
        <v>0111224</v>
      </c>
      <c r="D304" s="27"/>
      <c r="E304" s="27" t="s">
        <v>3148</v>
      </c>
      <c r="G304" s="38">
        <v>-151800</v>
      </c>
      <c r="H304" s="32"/>
      <c r="I304" s="28"/>
    </row>
    <row r="305" spans="1:9" x14ac:dyDescent="0.25">
      <c r="A305" s="27">
        <v>5104674765</v>
      </c>
      <c r="B305" s="27" t="s">
        <v>3187</v>
      </c>
      <c r="C305" s="27" t="str">
        <f t="shared" si="8"/>
        <v>0111376</v>
      </c>
      <c r="D305" s="27"/>
      <c r="E305" s="27" t="s">
        <v>3148</v>
      </c>
      <c r="G305" s="38">
        <v>-571725</v>
      </c>
      <c r="H305" s="32"/>
      <c r="I305" s="28"/>
    </row>
    <row r="306" spans="1:9" x14ac:dyDescent="0.25">
      <c r="A306" s="27">
        <v>5104675111</v>
      </c>
      <c r="B306" s="27" t="s">
        <v>3188</v>
      </c>
      <c r="C306" s="27" t="str">
        <f t="shared" si="8"/>
        <v>0111393</v>
      </c>
      <c r="D306" s="27"/>
      <c r="E306" s="27" t="s">
        <v>3148</v>
      </c>
      <c r="G306" s="38">
        <v>-218730</v>
      </c>
      <c r="H306" s="32"/>
      <c r="I306" s="28"/>
    </row>
    <row r="307" spans="1:9" x14ac:dyDescent="0.25">
      <c r="A307" s="27">
        <v>5104675114</v>
      </c>
      <c r="B307" s="27" t="s">
        <v>3189</v>
      </c>
      <c r="C307" s="27" t="str">
        <f t="shared" si="8"/>
        <v>0111473</v>
      </c>
      <c r="D307" s="27"/>
      <c r="E307" s="27" t="s">
        <v>3148</v>
      </c>
      <c r="G307" s="38">
        <v>-67155</v>
      </c>
      <c r="H307" s="32"/>
      <c r="I307" s="28"/>
    </row>
    <row r="308" spans="1:9" x14ac:dyDescent="0.25">
      <c r="A308" s="27">
        <v>5104675149</v>
      </c>
      <c r="B308" s="27" t="s">
        <v>3190</v>
      </c>
      <c r="C308" s="27" t="str">
        <f t="shared" si="8"/>
        <v>0111431</v>
      </c>
      <c r="D308" s="27"/>
      <c r="E308" s="27" t="s">
        <v>3148</v>
      </c>
      <c r="G308" s="38">
        <v>-366491</v>
      </c>
      <c r="H308" s="32"/>
      <c r="I308" s="28"/>
    </row>
    <row r="309" spans="1:9" x14ac:dyDescent="0.25">
      <c r="A309" s="27">
        <v>5104675292</v>
      </c>
      <c r="B309" s="27" t="s">
        <v>3191</v>
      </c>
      <c r="C309" s="27" t="str">
        <f t="shared" si="8"/>
        <v>0111609</v>
      </c>
      <c r="D309" s="27"/>
      <c r="E309" s="27" t="s">
        <v>3148</v>
      </c>
      <c r="G309" s="38">
        <v>-289697</v>
      </c>
      <c r="H309" s="32"/>
      <c r="I309" s="28"/>
    </row>
    <row r="310" spans="1:9" x14ac:dyDescent="0.25">
      <c r="A310" s="27">
        <v>5104675304</v>
      </c>
      <c r="B310" s="27" t="s">
        <v>3192</v>
      </c>
      <c r="C310" s="27" t="str">
        <f t="shared" si="8"/>
        <v>0112059</v>
      </c>
      <c r="D310" s="27"/>
      <c r="E310" s="27" t="s">
        <v>3148</v>
      </c>
      <c r="G310" s="38">
        <v>-311938</v>
      </c>
      <c r="H310" s="32"/>
      <c r="I310" s="28"/>
    </row>
    <row r="311" spans="1:9" x14ac:dyDescent="0.25">
      <c r="A311" s="27">
        <v>5104675305</v>
      </c>
      <c r="B311" s="27" t="s">
        <v>3193</v>
      </c>
      <c r="C311" s="27" t="str">
        <f t="shared" si="8"/>
        <v>0112060</v>
      </c>
      <c r="D311" s="27"/>
      <c r="E311" s="27" t="s">
        <v>3148</v>
      </c>
      <c r="G311" s="38">
        <v>-193131</v>
      </c>
      <c r="H311" s="32"/>
      <c r="I311" s="28"/>
    </row>
    <row r="312" spans="1:9" x14ac:dyDescent="0.25">
      <c r="A312" s="27">
        <v>5104675355</v>
      </c>
      <c r="B312" s="27" t="s">
        <v>3194</v>
      </c>
      <c r="C312" s="27" t="str">
        <f t="shared" si="8"/>
        <v>0111669</v>
      </c>
      <c r="D312" s="27"/>
      <c r="E312" s="27" t="s">
        <v>3148</v>
      </c>
      <c r="G312" s="38">
        <v>-110400</v>
      </c>
      <c r="H312" s="32"/>
      <c r="I312" s="28"/>
    </row>
    <row r="313" spans="1:9" x14ac:dyDescent="0.25">
      <c r="A313" s="27">
        <v>5104675357</v>
      </c>
      <c r="B313" s="27" t="s">
        <v>3195</v>
      </c>
      <c r="C313" s="27" t="str">
        <f t="shared" si="8"/>
        <v>0111670</v>
      </c>
      <c r="D313" s="27"/>
      <c r="E313" s="27" t="s">
        <v>3148</v>
      </c>
      <c r="G313" s="38">
        <v>-289697</v>
      </c>
      <c r="H313" s="32"/>
      <c r="I313" s="28"/>
    </row>
    <row r="314" spans="1:9" x14ac:dyDescent="0.25">
      <c r="A314" s="27">
        <v>5104675408</v>
      </c>
      <c r="B314" s="27" t="s">
        <v>3196</v>
      </c>
      <c r="C314" s="27" t="str">
        <f t="shared" si="8"/>
        <v>0111466</v>
      </c>
      <c r="D314" s="27"/>
      <c r="E314" s="27" t="s">
        <v>3148</v>
      </c>
      <c r="G314" s="38">
        <v>-55200</v>
      </c>
      <c r="H314" s="32"/>
      <c r="I314" s="28"/>
    </row>
    <row r="315" spans="1:9" x14ac:dyDescent="0.25">
      <c r="A315" s="27">
        <v>5104675456</v>
      </c>
      <c r="B315" s="27" t="s">
        <v>3197</v>
      </c>
      <c r="C315" s="27" t="str">
        <f t="shared" si="8"/>
        <v>0111489</v>
      </c>
      <c r="D315" s="27"/>
      <c r="E315" s="27" t="s">
        <v>3148</v>
      </c>
      <c r="G315" s="38">
        <v>-531564</v>
      </c>
      <c r="H315" s="32"/>
      <c r="I315" s="28"/>
    </row>
    <row r="316" spans="1:9" x14ac:dyDescent="0.25">
      <c r="A316" s="27">
        <v>5104675614</v>
      </c>
      <c r="B316" s="27" t="s">
        <v>3198</v>
      </c>
      <c r="C316" s="27" t="str">
        <f t="shared" si="8"/>
        <v>0111630</v>
      </c>
      <c r="D316" s="27"/>
      <c r="E316" s="27" t="s">
        <v>3148</v>
      </c>
      <c r="G316" s="38">
        <v>-177364</v>
      </c>
      <c r="H316" s="32"/>
      <c r="I316" s="28"/>
    </row>
    <row r="317" spans="1:9" x14ac:dyDescent="0.25">
      <c r="A317" s="27">
        <v>5104675693</v>
      </c>
      <c r="B317" s="27" t="s">
        <v>3199</v>
      </c>
      <c r="C317" s="27" t="str">
        <f t="shared" si="8"/>
        <v>0111780</v>
      </c>
      <c r="D317" s="27"/>
      <c r="E317" s="27" t="s">
        <v>3148</v>
      </c>
      <c r="G317" s="38">
        <v>-598730</v>
      </c>
      <c r="H317" s="32"/>
      <c r="I317" s="28"/>
    </row>
    <row r="318" spans="1:9" x14ac:dyDescent="0.25">
      <c r="A318" s="27">
        <v>5104675774</v>
      </c>
      <c r="B318" s="27" t="s">
        <v>3200</v>
      </c>
      <c r="C318" s="27" t="str">
        <f t="shared" si="8"/>
        <v>0112066</v>
      </c>
      <c r="D318" s="27"/>
      <c r="E318" s="27" t="s">
        <v>3148</v>
      </c>
      <c r="G318" s="38">
        <v>-96566</v>
      </c>
      <c r="H318" s="32"/>
      <c r="I318" s="28"/>
    </row>
    <row r="319" spans="1:9" x14ac:dyDescent="0.25">
      <c r="A319" s="27">
        <v>5104675794</v>
      </c>
      <c r="B319" s="27" t="s">
        <v>3201</v>
      </c>
      <c r="C319" s="27" t="str">
        <f t="shared" si="8"/>
        <v>0111590</v>
      </c>
      <c r="D319" s="27"/>
      <c r="E319" s="27" t="s">
        <v>3148</v>
      </c>
      <c r="G319" s="38">
        <v>-177188</v>
      </c>
      <c r="H319" s="32"/>
      <c r="I319" s="28"/>
    </row>
    <row r="320" spans="1:9" x14ac:dyDescent="0.25">
      <c r="A320" s="27">
        <v>5104675824</v>
      </c>
      <c r="B320" s="27" t="s">
        <v>3202</v>
      </c>
      <c r="C320" s="27" t="str">
        <f t="shared" si="8"/>
        <v>0111595</v>
      </c>
      <c r="D320" s="27"/>
      <c r="E320" s="27" t="s">
        <v>3148</v>
      </c>
      <c r="G320" s="38">
        <v>-193131</v>
      </c>
      <c r="H320" s="32"/>
      <c r="I320" s="28"/>
    </row>
    <row r="321" spans="1:9" x14ac:dyDescent="0.25">
      <c r="A321" s="27">
        <v>5104675970</v>
      </c>
      <c r="B321" s="27" t="s">
        <v>3203</v>
      </c>
      <c r="C321" s="27" t="str">
        <f t="shared" si="8"/>
        <v>0111644</v>
      </c>
      <c r="D321" s="27"/>
      <c r="E321" s="27" t="s">
        <v>3148</v>
      </c>
      <c r="G321" s="38">
        <v>-354376</v>
      </c>
      <c r="H321" s="32"/>
      <c r="I321" s="28"/>
    </row>
    <row r="322" spans="1:9" x14ac:dyDescent="0.25">
      <c r="A322" s="27">
        <v>5104675972</v>
      </c>
      <c r="B322" s="27" t="s">
        <v>3204</v>
      </c>
      <c r="C322" s="27" t="str">
        <f t="shared" si="8"/>
        <v>0111646</v>
      </c>
      <c r="D322" s="27"/>
      <c r="E322" s="27" t="s">
        <v>3148</v>
      </c>
      <c r="G322" s="38">
        <v>-98549</v>
      </c>
      <c r="H322" s="32"/>
      <c r="I322" s="28"/>
    </row>
    <row r="323" spans="1:9" x14ac:dyDescent="0.25">
      <c r="A323" s="27">
        <v>5104676040</v>
      </c>
      <c r="B323" s="27" t="s">
        <v>3205</v>
      </c>
      <c r="C323" s="27" t="str">
        <f t="shared" si="8"/>
        <v>0111680</v>
      </c>
      <c r="D323" s="27"/>
      <c r="E323" s="27" t="s">
        <v>3148</v>
      </c>
      <c r="G323" s="38">
        <v>-366491</v>
      </c>
      <c r="H323" s="32"/>
      <c r="I323" s="28"/>
    </row>
    <row r="324" spans="1:9" x14ac:dyDescent="0.25">
      <c r="A324" s="27">
        <v>5104676103</v>
      </c>
      <c r="B324" s="27" t="s">
        <v>3206</v>
      </c>
      <c r="C324" s="27" t="str">
        <f t="shared" ref="C324:C348" si="9">RIGHT(B324,7)</f>
        <v>0111784</v>
      </c>
      <c r="D324" s="27"/>
      <c r="E324" s="27" t="s">
        <v>3148</v>
      </c>
      <c r="G324" s="38">
        <v>-122309</v>
      </c>
      <c r="H324" s="32"/>
      <c r="I324" s="28"/>
    </row>
    <row r="325" spans="1:9" x14ac:dyDescent="0.25">
      <c r="A325" s="27">
        <v>5104676181</v>
      </c>
      <c r="B325" s="27" t="s">
        <v>3207</v>
      </c>
      <c r="C325" s="27" t="str">
        <f t="shared" si="9"/>
        <v>0111740</v>
      </c>
      <c r="D325" s="27"/>
      <c r="E325" s="27" t="s">
        <v>3148</v>
      </c>
      <c r="G325" s="38">
        <v>-478679</v>
      </c>
      <c r="H325" s="32"/>
      <c r="I325" s="28"/>
    </row>
    <row r="326" spans="1:9" x14ac:dyDescent="0.25">
      <c r="A326" s="27">
        <v>5104676192</v>
      </c>
      <c r="B326" s="27" t="s">
        <v>3208</v>
      </c>
      <c r="C326" s="27" t="str">
        <f t="shared" si="9"/>
        <v>0111751</v>
      </c>
      <c r="D326" s="27"/>
      <c r="E326" s="27" t="s">
        <v>3148</v>
      </c>
      <c r="G326" s="38">
        <v>-103414</v>
      </c>
      <c r="H326" s="32"/>
      <c r="I326" s="28"/>
    </row>
    <row r="327" spans="1:9" x14ac:dyDescent="0.25">
      <c r="A327" s="27">
        <v>5104676304</v>
      </c>
      <c r="B327" s="27" t="s">
        <v>3209</v>
      </c>
      <c r="C327" s="27" t="str">
        <f t="shared" si="9"/>
        <v>0111790</v>
      </c>
      <c r="D327" s="27"/>
      <c r="E327" s="27" t="s">
        <v>3148</v>
      </c>
      <c r="G327" s="38">
        <v>-982325</v>
      </c>
      <c r="H327" s="32"/>
      <c r="I327" s="28"/>
    </row>
    <row r="328" spans="1:9" x14ac:dyDescent="0.25">
      <c r="A328" s="27">
        <v>5104676309</v>
      </c>
      <c r="B328" s="27" t="s">
        <v>3210</v>
      </c>
      <c r="C328" s="27" t="str">
        <f t="shared" si="9"/>
        <v>0111866</v>
      </c>
      <c r="D328" s="27"/>
      <c r="E328" s="27" t="s">
        <v>3148</v>
      </c>
      <c r="G328" s="38">
        <v>-533663</v>
      </c>
      <c r="H328" s="32"/>
      <c r="I328" s="28"/>
    </row>
    <row r="329" spans="1:9" x14ac:dyDescent="0.25">
      <c r="A329" s="36">
        <v>5104676360</v>
      </c>
      <c r="B329" s="36" t="s">
        <v>3211</v>
      </c>
      <c r="C329" s="27" t="str">
        <f t="shared" si="9"/>
        <v>0111832</v>
      </c>
      <c r="D329" s="36"/>
      <c r="E329" s="36" t="s">
        <v>3148</v>
      </c>
      <c r="G329" s="38">
        <v>-122164</v>
      </c>
      <c r="H329" s="37"/>
      <c r="I329" s="28"/>
    </row>
    <row r="330" spans="1:9" x14ac:dyDescent="0.25">
      <c r="A330" s="36">
        <v>5104676631</v>
      </c>
      <c r="B330" s="36" t="s">
        <v>3212</v>
      </c>
      <c r="C330" s="27" t="str">
        <f t="shared" si="9"/>
        <v>0111942</v>
      </c>
      <c r="D330" s="36"/>
      <c r="E330" s="36" t="s">
        <v>3148</v>
      </c>
      <c r="G330" s="38">
        <v>-101200</v>
      </c>
      <c r="H330" s="37"/>
      <c r="I330" s="28"/>
    </row>
    <row r="331" spans="1:9" x14ac:dyDescent="0.25">
      <c r="A331" s="36">
        <v>5104676775</v>
      </c>
      <c r="B331" s="36" t="s">
        <v>3213</v>
      </c>
      <c r="C331" s="27" t="str">
        <f t="shared" si="9"/>
        <v>0112002</v>
      </c>
      <c r="D331" s="36"/>
      <c r="E331" s="36" t="s">
        <v>3148</v>
      </c>
      <c r="G331" s="38">
        <v>-81675</v>
      </c>
      <c r="H331" s="37"/>
      <c r="I331" s="28"/>
    </row>
    <row r="332" spans="1:9" x14ac:dyDescent="0.25">
      <c r="A332" s="36">
        <v>5104676785</v>
      </c>
      <c r="B332" s="36" t="s">
        <v>3214</v>
      </c>
      <c r="C332" s="27" t="str">
        <f t="shared" si="9"/>
        <v>0112033</v>
      </c>
      <c r="D332" s="36"/>
      <c r="E332" s="36" t="s">
        <v>3148</v>
      </c>
      <c r="G332" s="38">
        <v>-98549</v>
      </c>
      <c r="H332" s="37"/>
      <c r="I332" s="28"/>
    </row>
    <row r="333" spans="1:9" x14ac:dyDescent="0.25">
      <c r="A333" s="36">
        <v>5104676876</v>
      </c>
      <c r="B333" s="36" t="s">
        <v>3215</v>
      </c>
      <c r="C333" s="27" t="str">
        <f t="shared" si="9"/>
        <v>0112048</v>
      </c>
      <c r="D333" s="36"/>
      <c r="E333" s="36" t="s">
        <v>3148</v>
      </c>
      <c r="G333" s="38">
        <v>-177188</v>
      </c>
      <c r="H333" s="37"/>
      <c r="I333" s="28"/>
    </row>
    <row r="334" spans="1:9" x14ac:dyDescent="0.25">
      <c r="A334" s="36">
        <v>5104676893</v>
      </c>
      <c r="B334" s="36" t="s">
        <v>3216</v>
      </c>
      <c r="C334" s="27" t="str">
        <f t="shared" si="9"/>
        <v>0112166</v>
      </c>
      <c r="D334" s="36"/>
      <c r="E334" s="36" t="s">
        <v>3148</v>
      </c>
      <c r="G334" s="38">
        <v>-218730</v>
      </c>
      <c r="H334" s="37"/>
      <c r="I334" s="28"/>
    </row>
    <row r="335" spans="1:9" x14ac:dyDescent="0.25">
      <c r="A335" s="36">
        <v>5104676905</v>
      </c>
      <c r="B335" s="36" t="s">
        <v>3217</v>
      </c>
      <c r="C335" s="27" t="str">
        <f t="shared" si="9"/>
        <v>0112155</v>
      </c>
      <c r="D335" s="36"/>
      <c r="E335" s="36" t="s">
        <v>3148</v>
      </c>
      <c r="G335" s="38">
        <v>-527041</v>
      </c>
      <c r="H335" s="37"/>
      <c r="I335" s="28"/>
    </row>
    <row r="336" spans="1:9" x14ac:dyDescent="0.25">
      <c r="A336" s="36">
        <v>5104676918</v>
      </c>
      <c r="B336" s="36" t="s">
        <v>3218</v>
      </c>
      <c r="C336" s="27" t="str">
        <f t="shared" si="9"/>
        <v>0112040</v>
      </c>
      <c r="D336" s="36"/>
      <c r="E336" s="36" t="s">
        <v>3148</v>
      </c>
      <c r="G336" s="38">
        <v>-80774</v>
      </c>
      <c r="H336" s="37"/>
      <c r="I336" s="28"/>
    </row>
    <row r="337" spans="1:9" x14ac:dyDescent="0.25">
      <c r="A337" s="36">
        <v>5104676947</v>
      </c>
      <c r="B337" s="36" t="s">
        <v>3219</v>
      </c>
      <c r="C337" s="27" t="str">
        <f t="shared" si="9"/>
        <v>0112049</v>
      </c>
      <c r="D337" s="36"/>
      <c r="E337" s="36" t="s">
        <v>3148</v>
      </c>
      <c r="G337" s="38">
        <v>-122164</v>
      </c>
      <c r="H337" s="37"/>
      <c r="I337" s="28"/>
    </row>
    <row r="338" spans="1:9" x14ac:dyDescent="0.25">
      <c r="A338" s="36">
        <v>5104676969</v>
      </c>
      <c r="B338" s="36" t="s">
        <v>3220</v>
      </c>
      <c r="C338" s="27" t="str">
        <f t="shared" si="9"/>
        <v>0112125</v>
      </c>
      <c r="D338" s="36"/>
      <c r="E338" s="36" t="s">
        <v>3148</v>
      </c>
      <c r="G338" s="38">
        <v>-401740</v>
      </c>
      <c r="H338" s="37"/>
      <c r="I338" s="28"/>
    </row>
    <row r="339" spans="1:9" x14ac:dyDescent="0.25">
      <c r="A339" s="36">
        <v>5104677024</v>
      </c>
      <c r="B339" s="36" t="s">
        <v>3221</v>
      </c>
      <c r="C339" s="27" t="str">
        <f t="shared" si="9"/>
        <v>0112088</v>
      </c>
      <c r="D339" s="36"/>
      <c r="E339" s="36" t="s">
        <v>3148</v>
      </c>
      <c r="G339" s="38">
        <v>-244328</v>
      </c>
      <c r="H339" s="37"/>
      <c r="I339" s="28"/>
    </row>
    <row r="340" spans="1:9" x14ac:dyDescent="0.25">
      <c r="A340" s="36">
        <v>5104677038</v>
      </c>
      <c r="B340" s="36" t="s">
        <v>3222</v>
      </c>
      <c r="C340" s="27" t="str">
        <f t="shared" si="9"/>
        <v>0112185</v>
      </c>
      <c r="D340" s="36"/>
      <c r="E340" s="36" t="s">
        <v>3148</v>
      </c>
      <c r="G340" s="38">
        <v>-776127</v>
      </c>
      <c r="H340" s="37"/>
      <c r="I340" s="28"/>
    </row>
    <row r="341" spans="1:9" x14ac:dyDescent="0.25">
      <c r="A341" s="36">
        <v>5104677059</v>
      </c>
      <c r="B341" s="36" t="s">
        <v>3223</v>
      </c>
      <c r="C341" s="27" t="str">
        <f t="shared" si="9"/>
        <v>0112096</v>
      </c>
      <c r="D341" s="36"/>
      <c r="E341" s="36" t="s">
        <v>3148</v>
      </c>
      <c r="G341" s="38">
        <v>-305039</v>
      </c>
      <c r="H341" s="37"/>
      <c r="I341" s="28"/>
    </row>
    <row r="342" spans="1:9" x14ac:dyDescent="0.25">
      <c r="A342" s="36">
        <v>5104677078</v>
      </c>
      <c r="B342" s="36" t="s">
        <v>3224</v>
      </c>
      <c r="C342" s="27" t="str">
        <f t="shared" si="9"/>
        <v>0112197</v>
      </c>
      <c r="D342" s="36"/>
      <c r="E342" s="36" t="s">
        <v>3148</v>
      </c>
      <c r="G342" s="38">
        <v>-50600</v>
      </c>
      <c r="H342" s="37"/>
      <c r="I342" s="28"/>
    </row>
    <row r="343" spans="1:9" x14ac:dyDescent="0.25">
      <c r="A343" s="36">
        <v>5104677103</v>
      </c>
      <c r="B343" s="36" t="s">
        <v>3225</v>
      </c>
      <c r="C343" s="27" t="str">
        <f t="shared" si="9"/>
        <v>0112186</v>
      </c>
      <c r="D343" s="36"/>
      <c r="E343" s="36" t="s">
        <v>3148</v>
      </c>
      <c r="G343" s="38">
        <v>-81675</v>
      </c>
      <c r="H343" s="37"/>
      <c r="I343" s="28"/>
    </row>
    <row r="344" spans="1:9" x14ac:dyDescent="0.25">
      <c r="A344" s="36">
        <v>5104677115</v>
      </c>
      <c r="B344" s="36" t="s">
        <v>3226</v>
      </c>
      <c r="C344" s="27" t="str">
        <f t="shared" si="9"/>
        <v>0112219</v>
      </c>
      <c r="D344" s="36"/>
      <c r="E344" s="36" t="s">
        <v>3148</v>
      </c>
      <c r="G344" s="38">
        <v>-96566</v>
      </c>
      <c r="H344" s="37"/>
      <c r="I344" s="28"/>
    </row>
    <row r="345" spans="1:9" x14ac:dyDescent="0.25">
      <c r="A345" s="36">
        <v>5104677163</v>
      </c>
      <c r="B345" s="36" t="s">
        <v>3227</v>
      </c>
      <c r="C345" s="27" t="str">
        <f t="shared" si="9"/>
        <v>0112174</v>
      </c>
      <c r="D345" s="36"/>
      <c r="E345" s="36" t="s">
        <v>3148</v>
      </c>
      <c r="G345" s="38">
        <v>-896486</v>
      </c>
      <c r="H345" s="37"/>
      <c r="I345" s="28"/>
    </row>
    <row r="346" spans="1:9" x14ac:dyDescent="0.25">
      <c r="A346" s="36">
        <v>5104677194</v>
      </c>
      <c r="B346" s="36" t="s">
        <v>3228</v>
      </c>
      <c r="C346" s="27" t="str">
        <f t="shared" si="9"/>
        <v>0112210</v>
      </c>
      <c r="D346" s="36"/>
      <c r="E346" s="36" t="s">
        <v>3148</v>
      </c>
      <c r="G346" s="38">
        <v>-161000</v>
      </c>
      <c r="H346" s="37"/>
      <c r="I346" s="28"/>
    </row>
    <row r="347" spans="1:9" x14ac:dyDescent="0.25">
      <c r="A347" s="36">
        <v>5104677210</v>
      </c>
      <c r="B347" s="36" t="s">
        <v>3229</v>
      </c>
      <c r="C347" s="27" t="str">
        <f t="shared" si="9"/>
        <v>0112225</v>
      </c>
      <c r="D347" s="36"/>
      <c r="E347" s="36" t="s">
        <v>3148</v>
      </c>
      <c r="G347" s="38">
        <v>-50600</v>
      </c>
      <c r="H347" s="37"/>
      <c r="I347" s="28"/>
    </row>
    <row r="348" spans="1:9" x14ac:dyDescent="0.25">
      <c r="A348" s="36">
        <v>5104677211</v>
      </c>
      <c r="B348" s="36" t="s">
        <v>3230</v>
      </c>
      <c r="C348" s="27" t="str">
        <f t="shared" si="9"/>
        <v>0112226</v>
      </c>
      <c r="D348" s="36"/>
      <c r="E348" s="36" t="s">
        <v>3148</v>
      </c>
      <c r="G348" s="38">
        <v>-177188</v>
      </c>
      <c r="H348" s="37"/>
      <c r="I348" s="28"/>
    </row>
    <row r="349" spans="1:9" x14ac:dyDescent="0.25">
      <c r="F349" s="28">
        <f>SUM(F3:F348)</f>
        <v>1236479578</v>
      </c>
      <c r="G349" s="39">
        <f>SUM(G3:G348)</f>
        <v>-65187779</v>
      </c>
    </row>
    <row r="351" spans="1:9" x14ac:dyDescent="0.25">
      <c r="F351" s="28">
        <f>SUM(F349:G349)</f>
        <v>1171291799</v>
      </c>
    </row>
    <row r="352" spans="1:9" x14ac:dyDescent="0.25">
      <c r="F352" s="28">
        <v>11712894</v>
      </c>
    </row>
    <row r="353" spans="6:6" x14ac:dyDescent="0.25">
      <c r="F353" s="28">
        <f>F351-F352</f>
        <v>1159578905</v>
      </c>
    </row>
  </sheetData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filterMode="1"/>
  <dimension ref="A2:K444"/>
  <sheetViews>
    <sheetView tabSelected="1" workbookViewId="0">
      <selection activeCell="F20" sqref="F20"/>
    </sheetView>
  </sheetViews>
  <sheetFormatPr defaultRowHeight="15.95" customHeight="1" x14ac:dyDescent="0.25"/>
  <cols>
    <col min="1" max="1" width="6.42578125" customWidth="1"/>
    <col min="2" max="2" width="23.42578125" customWidth="1"/>
    <col min="3" max="3" width="24.7109375" customWidth="1"/>
    <col min="4" max="4" width="16.28515625" customWidth="1"/>
    <col min="5" max="5" width="24.7109375" customWidth="1"/>
    <col min="6" max="6" width="16.5703125" customWidth="1"/>
    <col min="7" max="8" width="16.140625" customWidth="1"/>
    <col min="9" max="9" width="20.140625" customWidth="1"/>
    <col min="10" max="10" width="13.5703125" customWidth="1"/>
  </cols>
  <sheetData>
    <row r="2" spans="1:10" ht="15.95" customHeight="1" x14ac:dyDescent="0.25">
      <c r="A2" s="12">
        <v>1</v>
      </c>
      <c r="B2" s="12" t="s">
        <v>3233</v>
      </c>
      <c r="C2" s="12"/>
      <c r="D2" s="13" t="s">
        <v>3234</v>
      </c>
      <c r="E2" s="41" t="str">
        <f>LEFT(F2,4)</f>
        <v>3392</v>
      </c>
      <c r="F2" s="41" t="str">
        <f>RIGHT(B2,16)</f>
        <v>3392  18.06.2021</v>
      </c>
      <c r="G2" s="42">
        <v>2494715</v>
      </c>
      <c r="H2" s="42"/>
      <c r="I2" s="42"/>
      <c r="J2" s="12"/>
    </row>
    <row r="3" spans="1:10" ht="15.95" hidden="1" customHeight="1" x14ac:dyDescent="0.25">
      <c r="A3" s="12">
        <v>2</v>
      </c>
      <c r="B3" s="12" t="s">
        <v>3235</v>
      </c>
      <c r="C3" s="12"/>
      <c r="D3" s="13" t="s">
        <v>3236</v>
      </c>
      <c r="E3" s="41" t="str">
        <f t="shared" ref="E3:E12" si="0">LEFT(F3,4)</f>
        <v>3909</v>
      </c>
      <c r="F3" s="41" t="str">
        <f t="shared" ref="F3:F12" si="1">RIGHT(B3,16)</f>
        <v>3909  28.06.2021</v>
      </c>
      <c r="G3" s="42">
        <v>2292219</v>
      </c>
      <c r="H3" s="42"/>
      <c r="I3" s="42"/>
      <c r="J3" s="12"/>
    </row>
    <row r="4" spans="1:10" ht="15.95" hidden="1" customHeight="1" x14ac:dyDescent="0.25">
      <c r="A4" s="12">
        <v>3</v>
      </c>
      <c r="B4" s="12" t="s">
        <v>3237</v>
      </c>
      <c r="C4" s="12"/>
      <c r="D4" s="13" t="s">
        <v>1043</v>
      </c>
      <c r="E4" s="41" t="str">
        <f t="shared" si="0"/>
        <v>5738</v>
      </c>
      <c r="F4" s="41" t="str">
        <f t="shared" si="1"/>
        <v>5738  19.07.2021</v>
      </c>
      <c r="G4" s="42">
        <v>3248005</v>
      </c>
      <c r="H4" s="42"/>
      <c r="I4" s="42"/>
      <c r="J4" s="12"/>
    </row>
    <row r="5" spans="1:10" ht="15.95" hidden="1" customHeight="1" x14ac:dyDescent="0.25">
      <c r="A5" s="12">
        <v>4</v>
      </c>
      <c r="B5" s="12" t="s">
        <v>3238</v>
      </c>
      <c r="C5" s="12"/>
      <c r="D5" s="13" t="s">
        <v>1699</v>
      </c>
      <c r="E5" s="41" t="str">
        <f t="shared" si="0"/>
        <v>5559</v>
      </c>
      <c r="F5" s="41" t="str">
        <f t="shared" si="1"/>
        <v>5559  16.07.2021</v>
      </c>
      <c r="G5" s="42">
        <v>1141196</v>
      </c>
      <c r="H5" s="42"/>
      <c r="I5" s="42"/>
      <c r="J5" s="12"/>
    </row>
    <row r="6" spans="1:10" ht="15.95" hidden="1" customHeight="1" x14ac:dyDescent="0.25">
      <c r="A6" s="12">
        <v>5</v>
      </c>
      <c r="B6" s="12" t="s">
        <v>3239</v>
      </c>
      <c r="C6" s="12"/>
      <c r="D6" s="13" t="s">
        <v>2335</v>
      </c>
      <c r="E6" s="41" t="str">
        <f t="shared" si="0"/>
        <v>5562</v>
      </c>
      <c r="F6" s="41" t="str">
        <f t="shared" si="1"/>
        <v>5562  16.07.2021</v>
      </c>
      <c r="G6" s="42">
        <v>1221638</v>
      </c>
      <c r="H6" s="42"/>
      <c r="I6" s="42"/>
      <c r="J6" s="12"/>
    </row>
    <row r="7" spans="1:10" ht="15.95" hidden="1" customHeight="1" x14ac:dyDescent="0.25">
      <c r="A7" s="12">
        <v>6</v>
      </c>
      <c r="B7" s="12" t="s">
        <v>3240</v>
      </c>
      <c r="C7" s="12"/>
      <c r="D7" s="13" t="s">
        <v>678</v>
      </c>
      <c r="E7" s="41" t="str">
        <f>LEFT(F7,4)</f>
        <v>5690</v>
      </c>
      <c r="F7" s="41" t="str">
        <f t="shared" si="1"/>
        <v>5690  19.07.2021</v>
      </c>
      <c r="G7" s="42">
        <v>2811295</v>
      </c>
      <c r="H7" s="42"/>
      <c r="I7" s="42"/>
      <c r="J7" s="12"/>
    </row>
    <row r="8" spans="1:10" ht="15.95" hidden="1" customHeight="1" x14ac:dyDescent="0.25">
      <c r="A8" s="12">
        <v>7</v>
      </c>
      <c r="B8" s="12" t="s">
        <v>3241</v>
      </c>
      <c r="C8" s="12"/>
      <c r="D8" s="13" t="s">
        <v>536</v>
      </c>
      <c r="E8" s="41" t="str">
        <f t="shared" si="0"/>
        <v>5691</v>
      </c>
      <c r="F8" s="41" t="str">
        <f t="shared" si="1"/>
        <v>5691  19.07.2021</v>
      </c>
      <c r="G8" s="42">
        <v>1014690</v>
      </c>
      <c r="H8" s="42"/>
      <c r="I8" s="42"/>
      <c r="J8" s="12"/>
    </row>
    <row r="9" spans="1:10" ht="15.95" hidden="1" customHeight="1" x14ac:dyDescent="0.25">
      <c r="A9" s="12">
        <v>8</v>
      </c>
      <c r="B9" s="12" t="s">
        <v>3242</v>
      </c>
      <c r="C9" s="12"/>
      <c r="D9" s="13" t="s">
        <v>2544</v>
      </c>
      <c r="E9" s="41" t="str">
        <f t="shared" si="0"/>
        <v>5692</v>
      </c>
      <c r="F9" s="41" t="str">
        <f t="shared" si="1"/>
        <v>5692  19.07.2021</v>
      </c>
      <c r="G9" s="42">
        <v>1372571</v>
      </c>
      <c r="H9" s="42"/>
      <c r="I9" s="42"/>
      <c r="J9" s="12"/>
    </row>
    <row r="10" spans="1:10" ht="15.95" hidden="1" customHeight="1" x14ac:dyDescent="0.25">
      <c r="A10" s="12">
        <v>9</v>
      </c>
      <c r="B10" s="12" t="s">
        <v>3243</v>
      </c>
      <c r="C10" s="12"/>
      <c r="D10" s="13" t="s">
        <v>1978</v>
      </c>
      <c r="E10" s="41" t="str">
        <f t="shared" si="0"/>
        <v>5660</v>
      </c>
      <c r="F10" s="41" t="str">
        <f t="shared" si="1"/>
        <v>5660  19.07.2021</v>
      </c>
      <c r="G10" s="42">
        <v>2564458</v>
      </c>
      <c r="H10" s="42"/>
      <c r="I10" s="42"/>
      <c r="J10" s="12"/>
    </row>
    <row r="11" spans="1:10" ht="15.95" hidden="1" customHeight="1" x14ac:dyDescent="0.25">
      <c r="A11" s="12">
        <v>10</v>
      </c>
      <c r="B11" s="12" t="s">
        <v>3244</v>
      </c>
      <c r="C11" s="12"/>
      <c r="D11" s="13" t="s">
        <v>2684</v>
      </c>
      <c r="E11" s="41" t="str">
        <f t="shared" si="0"/>
        <v>5661</v>
      </c>
      <c r="F11" s="41" t="str">
        <f t="shared" si="1"/>
        <v>5661  19.07.2021</v>
      </c>
      <c r="G11" s="42">
        <v>1222364</v>
      </c>
      <c r="H11" s="42"/>
      <c r="I11" s="42"/>
      <c r="J11" s="12"/>
    </row>
    <row r="12" spans="1:10" ht="15.95" hidden="1" customHeight="1" x14ac:dyDescent="0.25">
      <c r="A12" s="12">
        <v>11</v>
      </c>
      <c r="B12" s="12" t="s">
        <v>3245</v>
      </c>
      <c r="C12" s="12"/>
      <c r="D12" s="13" t="s">
        <v>1223</v>
      </c>
      <c r="E12" s="41" t="str">
        <f t="shared" si="0"/>
        <v>5662</v>
      </c>
      <c r="F12" s="41" t="str">
        <f t="shared" si="1"/>
        <v>5662  19.07.2021</v>
      </c>
      <c r="G12" s="42">
        <v>1742215</v>
      </c>
      <c r="H12" s="42"/>
      <c r="I12" s="42"/>
      <c r="J12" s="12"/>
    </row>
    <row r="13" spans="1:10" ht="15.95" hidden="1" customHeight="1" x14ac:dyDescent="0.25">
      <c r="A13" s="12">
        <v>12</v>
      </c>
      <c r="B13" s="12" t="s">
        <v>3246</v>
      </c>
      <c r="C13" s="12"/>
      <c r="D13" s="12" t="str">
        <f>RIGHT(B13,7)</f>
        <v>0005538</v>
      </c>
      <c r="E13" s="41" t="str">
        <f>RIGHT(B13,4)</f>
        <v>5538</v>
      </c>
      <c r="F13" s="41" t="s">
        <v>3247</v>
      </c>
      <c r="G13" s="43">
        <v>2029379</v>
      </c>
      <c r="H13" s="42"/>
      <c r="I13" s="42"/>
    </row>
    <row r="14" spans="1:10" ht="15.95" hidden="1" customHeight="1" x14ac:dyDescent="0.25">
      <c r="A14" s="12">
        <v>13</v>
      </c>
      <c r="B14" s="12" t="s">
        <v>3248</v>
      </c>
      <c r="C14" s="12"/>
      <c r="D14" s="12" t="str">
        <f t="shared" ref="D14:D77" si="2">RIGHT(B14,7)</f>
        <v>0005560</v>
      </c>
      <c r="E14" s="41" t="str">
        <f t="shared" ref="E14:E77" si="3">RIGHT(B14,4)</f>
        <v>5560</v>
      </c>
      <c r="F14" s="41" t="s">
        <v>3249</v>
      </c>
      <c r="G14" s="43">
        <v>1117589</v>
      </c>
      <c r="H14" s="42"/>
      <c r="I14" s="42"/>
    </row>
    <row r="15" spans="1:10" ht="15.95" hidden="1" customHeight="1" x14ac:dyDescent="0.25">
      <c r="A15" s="12">
        <v>14</v>
      </c>
      <c r="B15" s="12" t="s">
        <v>3250</v>
      </c>
      <c r="C15" s="12"/>
      <c r="D15" s="12" t="str">
        <f t="shared" si="2"/>
        <v>0005557</v>
      </c>
      <c r="E15" s="41" t="str">
        <f t="shared" si="3"/>
        <v>5557</v>
      </c>
      <c r="F15" s="41" t="s">
        <v>3249</v>
      </c>
      <c r="G15" s="43">
        <v>2090934</v>
      </c>
      <c r="H15" s="42"/>
      <c r="I15" s="42"/>
    </row>
    <row r="16" spans="1:10" ht="15.95" hidden="1" customHeight="1" x14ac:dyDescent="0.25">
      <c r="A16" s="12">
        <v>15</v>
      </c>
      <c r="B16" s="12" t="s">
        <v>3251</v>
      </c>
      <c r="C16" s="12"/>
      <c r="D16" s="12" t="str">
        <f t="shared" si="2"/>
        <v>0005666</v>
      </c>
      <c r="E16" s="41" t="str">
        <f t="shared" si="3"/>
        <v>5666</v>
      </c>
      <c r="F16" s="41" t="s">
        <v>3252</v>
      </c>
      <c r="G16" s="43">
        <v>1221638</v>
      </c>
      <c r="H16" s="42"/>
      <c r="I16" s="42"/>
    </row>
    <row r="17" spans="1:9" ht="15.95" hidden="1" customHeight="1" x14ac:dyDescent="0.25">
      <c r="A17" s="12">
        <v>16</v>
      </c>
      <c r="B17" s="12" t="s">
        <v>3253</v>
      </c>
      <c r="C17" s="12"/>
      <c r="D17" s="12" t="str">
        <f t="shared" si="2"/>
        <v>0005672</v>
      </c>
      <c r="E17" s="41" t="str">
        <f t="shared" si="3"/>
        <v>5672</v>
      </c>
      <c r="F17" s="41" t="s">
        <v>3252</v>
      </c>
      <c r="G17" s="43">
        <v>1700760</v>
      </c>
      <c r="H17" s="42"/>
      <c r="I17" s="42"/>
    </row>
    <row r="18" spans="1:9" ht="15.95" hidden="1" customHeight="1" x14ac:dyDescent="0.25">
      <c r="A18" s="12">
        <v>17</v>
      </c>
      <c r="B18" s="12" t="s">
        <v>3254</v>
      </c>
      <c r="C18" s="12"/>
      <c r="D18" s="12" t="str">
        <f t="shared" si="2"/>
        <v>0005680</v>
      </c>
      <c r="E18" s="41" t="str">
        <f t="shared" si="3"/>
        <v>5680</v>
      </c>
      <c r="F18" s="41" t="s">
        <v>3252</v>
      </c>
      <c r="G18" s="43">
        <v>2633549</v>
      </c>
      <c r="H18" s="42"/>
      <c r="I18" s="42"/>
    </row>
    <row r="19" spans="1:9" ht="15.95" hidden="1" customHeight="1" x14ac:dyDescent="0.25">
      <c r="A19" s="12">
        <v>18</v>
      </c>
      <c r="B19" s="12" t="s">
        <v>3255</v>
      </c>
      <c r="C19" s="12"/>
      <c r="D19" s="12" t="str">
        <f t="shared" si="2"/>
        <v>0005685</v>
      </c>
      <c r="E19" s="41" t="str">
        <f t="shared" si="3"/>
        <v>5685</v>
      </c>
      <c r="F19" s="41" t="s">
        <v>3252</v>
      </c>
      <c r="G19" s="43">
        <v>2230283</v>
      </c>
      <c r="H19" s="42"/>
      <c r="I19" s="42"/>
    </row>
    <row r="20" spans="1:9" ht="15.95" hidden="1" customHeight="1" x14ac:dyDescent="0.25">
      <c r="A20" s="12">
        <v>19</v>
      </c>
      <c r="B20" s="12" t="s">
        <v>3256</v>
      </c>
      <c r="C20" s="12"/>
      <c r="D20" s="12" t="str">
        <f t="shared" si="2"/>
        <v>0005697</v>
      </c>
      <c r="E20" s="41" t="str">
        <f t="shared" si="3"/>
        <v>5697</v>
      </c>
      <c r="F20" s="41" t="s">
        <v>3252</v>
      </c>
      <c r="G20" s="44">
        <v>916592</v>
      </c>
      <c r="H20" s="45"/>
      <c r="I20" s="45"/>
    </row>
    <row r="21" spans="1:9" ht="15.95" hidden="1" customHeight="1" x14ac:dyDescent="0.25">
      <c r="A21" s="12">
        <v>20</v>
      </c>
      <c r="B21" s="12" t="s">
        <v>3257</v>
      </c>
      <c r="C21" s="12"/>
      <c r="D21" s="12" t="str">
        <f t="shared" si="2"/>
        <v>0005699</v>
      </c>
      <c r="E21" s="41" t="str">
        <f t="shared" si="3"/>
        <v>5699</v>
      </c>
      <c r="F21" s="41" t="s">
        <v>3252</v>
      </c>
      <c r="G21" s="43">
        <v>3165864</v>
      </c>
      <c r="H21" s="42"/>
      <c r="I21" s="42"/>
    </row>
    <row r="22" spans="1:9" ht="15.95" hidden="1" customHeight="1" x14ac:dyDescent="0.25">
      <c r="A22" s="12">
        <v>21</v>
      </c>
      <c r="B22" s="12" t="s">
        <v>3258</v>
      </c>
      <c r="C22" s="12"/>
      <c r="D22" s="12" t="str">
        <f t="shared" si="2"/>
        <v>0005700</v>
      </c>
      <c r="E22" s="41" t="str">
        <f t="shared" si="3"/>
        <v>5700</v>
      </c>
      <c r="F22" s="41" t="s">
        <v>3252</v>
      </c>
      <c r="G22" s="43">
        <v>1022680</v>
      </c>
      <c r="H22" s="42"/>
      <c r="I22" s="42"/>
    </row>
    <row r="23" spans="1:9" ht="15.95" hidden="1" customHeight="1" x14ac:dyDescent="0.25">
      <c r="A23" s="12">
        <v>22</v>
      </c>
      <c r="B23" s="12" t="s">
        <v>3259</v>
      </c>
      <c r="C23" s="12"/>
      <c r="D23" s="12" t="str">
        <f t="shared" si="2"/>
        <v>0005705</v>
      </c>
      <c r="E23" s="41" t="str">
        <f t="shared" si="3"/>
        <v>5705</v>
      </c>
      <c r="F23" s="41" t="s">
        <v>3252</v>
      </c>
      <c r="G23" s="43">
        <v>1552966</v>
      </c>
      <c r="H23" s="42"/>
      <c r="I23" s="42"/>
    </row>
    <row r="24" spans="1:9" ht="15.95" hidden="1" customHeight="1" x14ac:dyDescent="0.25">
      <c r="A24" s="12">
        <v>23</v>
      </c>
      <c r="B24" s="12" t="s">
        <v>3260</v>
      </c>
      <c r="C24" s="12"/>
      <c r="D24" s="12" t="str">
        <f t="shared" si="2"/>
        <v>0005730</v>
      </c>
      <c r="E24" s="41" t="str">
        <f t="shared" si="3"/>
        <v>5730</v>
      </c>
      <c r="F24" s="41" t="s">
        <v>3252</v>
      </c>
      <c r="G24" s="43">
        <v>7196927</v>
      </c>
      <c r="H24" s="42"/>
      <c r="I24" s="42"/>
    </row>
    <row r="25" spans="1:9" ht="15.95" hidden="1" customHeight="1" x14ac:dyDescent="0.25">
      <c r="A25" s="12">
        <v>24</v>
      </c>
      <c r="B25" s="12" t="s">
        <v>3261</v>
      </c>
      <c r="C25" s="12"/>
      <c r="D25" s="12" t="str">
        <f t="shared" si="2"/>
        <v>0005733</v>
      </c>
      <c r="E25" s="41" t="str">
        <f t="shared" si="3"/>
        <v>5733</v>
      </c>
      <c r="F25" s="41" t="s">
        <v>3252</v>
      </c>
      <c r="G25" s="43">
        <v>1221638</v>
      </c>
      <c r="H25" s="42"/>
      <c r="I25" s="42"/>
    </row>
    <row r="26" spans="1:9" ht="15.95" hidden="1" customHeight="1" x14ac:dyDescent="0.25">
      <c r="A26" s="12">
        <v>25</v>
      </c>
      <c r="B26" s="12" t="s">
        <v>3262</v>
      </c>
      <c r="C26" s="12"/>
      <c r="D26" s="12" t="str">
        <f t="shared" si="2"/>
        <v>0005739</v>
      </c>
      <c r="E26" s="41" t="str">
        <f t="shared" si="3"/>
        <v>5739</v>
      </c>
      <c r="F26" s="41" t="s">
        <v>3252</v>
      </c>
      <c r="G26" s="43">
        <v>1277170</v>
      </c>
      <c r="H26" s="42"/>
      <c r="I26" s="42"/>
    </row>
    <row r="27" spans="1:9" ht="15.95" hidden="1" customHeight="1" x14ac:dyDescent="0.25">
      <c r="A27" s="12">
        <v>26</v>
      </c>
      <c r="B27" s="12" t="s">
        <v>3263</v>
      </c>
      <c r="C27" s="12"/>
      <c r="D27" s="12" t="str">
        <f t="shared" si="2"/>
        <v>0005740</v>
      </c>
      <c r="E27" s="41" t="str">
        <f t="shared" si="3"/>
        <v>5740</v>
      </c>
      <c r="F27" s="41" t="s">
        <v>3252</v>
      </c>
      <c r="G27" s="43">
        <v>1012829</v>
      </c>
      <c r="H27" s="42"/>
      <c r="I27" s="42"/>
    </row>
    <row r="28" spans="1:9" ht="15.95" hidden="1" customHeight="1" x14ac:dyDescent="0.25">
      <c r="A28" s="12">
        <v>27</v>
      </c>
      <c r="B28" s="12" t="s">
        <v>3264</v>
      </c>
      <c r="C28" s="12"/>
      <c r="D28" s="12" t="str">
        <f t="shared" si="2"/>
        <v>0005743</v>
      </c>
      <c r="E28" s="41" t="str">
        <f t="shared" si="3"/>
        <v>5743</v>
      </c>
      <c r="F28" s="41" t="s">
        <v>3252</v>
      </c>
      <c r="G28" s="43">
        <v>3083504</v>
      </c>
      <c r="H28" s="42"/>
      <c r="I28" s="42"/>
    </row>
    <row r="29" spans="1:9" ht="15.95" hidden="1" customHeight="1" x14ac:dyDescent="0.25">
      <c r="A29" s="12">
        <v>28</v>
      </c>
      <c r="B29" s="12" t="s">
        <v>3265</v>
      </c>
      <c r="C29" s="12"/>
      <c r="D29" s="12" t="str">
        <f t="shared" si="2"/>
        <v>0005747</v>
      </c>
      <c r="E29" s="41" t="str">
        <f t="shared" si="3"/>
        <v>5747</v>
      </c>
      <c r="F29" s="41" t="s">
        <v>3252</v>
      </c>
      <c r="G29" s="43">
        <v>1681127</v>
      </c>
      <c r="H29" s="42"/>
      <c r="I29" s="42"/>
    </row>
    <row r="30" spans="1:9" ht="15.95" hidden="1" customHeight="1" x14ac:dyDescent="0.25">
      <c r="A30" s="12">
        <v>29</v>
      </c>
      <c r="B30" s="12" t="s">
        <v>3266</v>
      </c>
      <c r="C30" s="12"/>
      <c r="D30" s="12" t="str">
        <f t="shared" si="2"/>
        <v>0005724</v>
      </c>
      <c r="E30" s="41" t="str">
        <f t="shared" si="3"/>
        <v>5724</v>
      </c>
      <c r="F30" s="41" t="s">
        <v>3252</v>
      </c>
      <c r="G30" s="43">
        <v>1195461</v>
      </c>
      <c r="H30" s="42"/>
      <c r="I30" s="42"/>
    </row>
    <row r="31" spans="1:9" ht="15.95" hidden="1" customHeight="1" x14ac:dyDescent="0.25">
      <c r="A31" s="12">
        <v>30</v>
      </c>
      <c r="B31" s="12" t="s">
        <v>3267</v>
      </c>
      <c r="C31" s="12"/>
      <c r="D31" s="12" t="str">
        <f t="shared" si="2"/>
        <v>0005674</v>
      </c>
      <c r="E31" s="41" t="str">
        <f t="shared" si="3"/>
        <v>5674</v>
      </c>
      <c r="F31" s="41" t="s">
        <v>3252</v>
      </c>
      <c r="G31" s="44">
        <v>610819</v>
      </c>
      <c r="H31" s="45"/>
      <c r="I31" s="45"/>
    </row>
    <row r="32" spans="1:9" ht="15.95" hidden="1" customHeight="1" x14ac:dyDescent="0.25">
      <c r="A32" s="12">
        <v>31</v>
      </c>
      <c r="B32" s="12" t="s">
        <v>3268</v>
      </c>
      <c r="C32" s="12"/>
      <c r="D32" s="12" t="str">
        <f t="shared" si="2"/>
        <v>0005675</v>
      </c>
      <c r="E32" s="41" t="str">
        <f t="shared" si="3"/>
        <v>5675</v>
      </c>
      <c r="F32" s="41" t="s">
        <v>3252</v>
      </c>
      <c r="G32" s="44">
        <v>679872</v>
      </c>
      <c r="H32" s="45"/>
      <c r="I32" s="45"/>
    </row>
    <row r="33" spans="1:9" ht="15.95" hidden="1" customHeight="1" x14ac:dyDescent="0.25">
      <c r="A33" s="12">
        <v>32</v>
      </c>
      <c r="B33" s="12" t="s">
        <v>3269</v>
      </c>
      <c r="C33" s="12"/>
      <c r="D33" s="12" t="str">
        <f t="shared" si="2"/>
        <v>0005676</v>
      </c>
      <c r="E33" s="41" t="str">
        <f t="shared" si="3"/>
        <v>5676</v>
      </c>
      <c r="F33" s="41" t="s">
        <v>3252</v>
      </c>
      <c r="G33" s="44">
        <v>916592</v>
      </c>
      <c r="H33" s="45"/>
      <c r="I33" s="45"/>
    </row>
    <row r="34" spans="1:9" ht="15.95" hidden="1" customHeight="1" x14ac:dyDescent="0.25">
      <c r="A34" s="12">
        <v>33</v>
      </c>
      <c r="B34" s="12" t="s">
        <v>3270</v>
      </c>
      <c r="C34" s="12"/>
      <c r="D34" s="12" t="str">
        <f t="shared" si="2"/>
        <v>0005433</v>
      </c>
      <c r="E34" s="41" t="str">
        <f t="shared" si="3"/>
        <v>5433</v>
      </c>
      <c r="F34" s="41" t="s">
        <v>2876</v>
      </c>
      <c r="G34" s="43">
        <v>1476508</v>
      </c>
      <c r="H34" s="42"/>
      <c r="I34" s="42"/>
    </row>
    <row r="35" spans="1:9" ht="15.95" hidden="1" customHeight="1" x14ac:dyDescent="0.25">
      <c r="A35" s="12">
        <v>34</v>
      </c>
      <c r="B35" s="12" t="s">
        <v>3271</v>
      </c>
      <c r="C35" s="12"/>
      <c r="D35" s="12" t="str">
        <f t="shared" si="2"/>
        <v>0005539</v>
      </c>
      <c r="E35" s="41" t="str">
        <f t="shared" si="3"/>
        <v>5539</v>
      </c>
      <c r="F35" s="41" t="s">
        <v>3247</v>
      </c>
      <c r="G35" s="43">
        <v>1905904</v>
      </c>
      <c r="H35" s="42"/>
      <c r="I35" s="42"/>
    </row>
    <row r="36" spans="1:9" ht="15.95" hidden="1" customHeight="1" x14ac:dyDescent="0.25">
      <c r="A36" s="12">
        <v>35</v>
      </c>
      <c r="B36" s="12" t="s">
        <v>3272</v>
      </c>
      <c r="C36" s="12"/>
      <c r="D36" s="12" t="str">
        <f t="shared" si="2"/>
        <v>0005720</v>
      </c>
      <c r="E36" s="41" t="str">
        <f t="shared" si="3"/>
        <v>5720</v>
      </c>
      <c r="F36" s="41" t="s">
        <v>3252</v>
      </c>
      <c r="G36" s="42">
        <v>4219771</v>
      </c>
      <c r="H36" s="42"/>
      <c r="I36" s="42"/>
    </row>
    <row r="37" spans="1:9" ht="15.95" hidden="1" customHeight="1" x14ac:dyDescent="0.25">
      <c r="A37" s="12">
        <v>36</v>
      </c>
      <c r="B37" s="12" t="s">
        <v>3273</v>
      </c>
      <c r="C37" s="12"/>
      <c r="D37" s="12" t="str">
        <f t="shared" si="2"/>
        <v>0005710</v>
      </c>
      <c r="E37" s="41" t="str">
        <f t="shared" si="3"/>
        <v>5710</v>
      </c>
      <c r="F37" s="41" t="s">
        <v>3252</v>
      </c>
      <c r="G37" s="42">
        <v>4367902</v>
      </c>
      <c r="H37" s="42"/>
      <c r="I37" s="42"/>
    </row>
    <row r="38" spans="1:9" ht="15.95" hidden="1" customHeight="1" x14ac:dyDescent="0.25">
      <c r="A38" s="12">
        <v>37</v>
      </c>
      <c r="B38" s="12" t="s">
        <v>3274</v>
      </c>
      <c r="C38" s="12"/>
      <c r="D38" s="12" t="str">
        <f t="shared" si="2"/>
        <v>0005711</v>
      </c>
      <c r="E38" s="41" t="str">
        <f t="shared" si="3"/>
        <v>5711</v>
      </c>
      <c r="F38" s="41" t="s">
        <v>3252</v>
      </c>
      <c r="G38" s="42">
        <v>1258770</v>
      </c>
      <c r="H38" s="42"/>
      <c r="I38" s="42"/>
    </row>
    <row r="39" spans="1:9" ht="15.95" hidden="1" customHeight="1" x14ac:dyDescent="0.25">
      <c r="A39" s="12">
        <v>38</v>
      </c>
      <c r="B39" s="12" t="s">
        <v>3275</v>
      </c>
      <c r="C39" s="12"/>
      <c r="D39" s="12" t="str">
        <f t="shared" si="2"/>
        <v>0005712</v>
      </c>
      <c r="E39" s="41" t="str">
        <f t="shared" si="3"/>
        <v>5712</v>
      </c>
      <c r="F39" s="41" t="s">
        <v>3252</v>
      </c>
      <c r="G39" s="45">
        <v>732983</v>
      </c>
      <c r="H39" s="45"/>
      <c r="I39" s="45"/>
    </row>
    <row r="40" spans="1:9" ht="15.95" hidden="1" customHeight="1" x14ac:dyDescent="0.25">
      <c r="A40" s="12">
        <v>39</v>
      </c>
      <c r="B40" s="12" t="s">
        <v>3276</v>
      </c>
      <c r="C40" s="12"/>
      <c r="D40" s="12" t="str">
        <f t="shared" si="2"/>
        <v>0005721</v>
      </c>
      <c r="E40" s="41" t="str">
        <f t="shared" si="3"/>
        <v>5721</v>
      </c>
      <c r="F40" s="41" t="s">
        <v>3252</v>
      </c>
      <c r="G40" s="42">
        <v>1543691</v>
      </c>
      <c r="H40" s="42"/>
      <c r="I40" s="42"/>
    </row>
    <row r="41" spans="1:9" ht="15.95" hidden="1" customHeight="1" x14ac:dyDescent="0.25">
      <c r="A41" s="12">
        <v>40</v>
      </c>
      <c r="B41" s="12" t="s">
        <v>3277</v>
      </c>
      <c r="C41" s="12"/>
      <c r="D41" s="12" t="str">
        <f t="shared" si="2"/>
        <v>0005722</v>
      </c>
      <c r="E41" s="41" t="str">
        <f t="shared" si="3"/>
        <v>5722</v>
      </c>
      <c r="F41" s="41" t="s">
        <v>3252</v>
      </c>
      <c r="G41" s="42">
        <v>1201506</v>
      </c>
      <c r="H41" s="42"/>
      <c r="I41" s="42"/>
    </row>
    <row r="42" spans="1:9" ht="15.95" hidden="1" customHeight="1" x14ac:dyDescent="0.25">
      <c r="A42" s="12">
        <v>41</v>
      </c>
      <c r="B42" s="12" t="s">
        <v>3278</v>
      </c>
      <c r="C42" s="12"/>
      <c r="D42" s="12" t="str">
        <f t="shared" si="2"/>
        <v>0005686</v>
      </c>
      <c r="E42" s="41" t="str">
        <f t="shared" si="3"/>
        <v>5686</v>
      </c>
      <c r="F42" s="41" t="s">
        <v>3252</v>
      </c>
      <c r="G42" s="42">
        <v>1139369</v>
      </c>
      <c r="H42" s="42"/>
      <c r="I42" s="42"/>
    </row>
    <row r="43" spans="1:9" ht="15.95" hidden="1" customHeight="1" x14ac:dyDescent="0.25">
      <c r="A43" s="12">
        <v>42</v>
      </c>
      <c r="B43" s="12" t="s">
        <v>3279</v>
      </c>
      <c r="C43" s="12"/>
      <c r="D43" s="12" t="str">
        <f t="shared" si="2"/>
        <v>0005688</v>
      </c>
      <c r="E43" s="41" t="str">
        <f t="shared" si="3"/>
        <v>5688</v>
      </c>
      <c r="F43" s="41" t="s">
        <v>3252</v>
      </c>
      <c r="G43" s="42">
        <v>1595941</v>
      </c>
      <c r="H43" s="42"/>
      <c r="I43" s="42"/>
    </row>
    <row r="44" spans="1:9" ht="15.95" hidden="1" customHeight="1" x14ac:dyDescent="0.25">
      <c r="A44" s="12">
        <v>43</v>
      </c>
      <c r="B44" s="12" t="s">
        <v>3280</v>
      </c>
      <c r="C44" s="12"/>
      <c r="D44" s="12" t="str">
        <f t="shared" si="2"/>
        <v>0005696</v>
      </c>
      <c r="E44" s="41" t="str">
        <f t="shared" si="3"/>
        <v>5696</v>
      </c>
      <c r="F44" s="41" t="s">
        <v>3252</v>
      </c>
      <c r="G44" s="42">
        <v>1705193</v>
      </c>
      <c r="H44" s="42"/>
      <c r="I44" s="42"/>
    </row>
    <row r="45" spans="1:9" ht="15.95" hidden="1" customHeight="1" x14ac:dyDescent="0.25">
      <c r="A45" s="12">
        <v>44</v>
      </c>
      <c r="B45" s="12" t="s">
        <v>3281</v>
      </c>
      <c r="C45" s="12"/>
      <c r="D45" s="12" t="str">
        <f t="shared" si="2"/>
        <v>0005702</v>
      </c>
      <c r="E45" s="41" t="str">
        <f t="shared" si="3"/>
        <v>5702</v>
      </c>
      <c r="F45" s="41" t="s">
        <v>3252</v>
      </c>
      <c r="G45" s="42">
        <v>1124471</v>
      </c>
      <c r="H45" s="42"/>
      <c r="I45" s="42"/>
    </row>
    <row r="46" spans="1:9" ht="15.95" hidden="1" customHeight="1" x14ac:dyDescent="0.25">
      <c r="A46" s="12">
        <v>45</v>
      </c>
      <c r="B46" s="12" t="s">
        <v>3282</v>
      </c>
      <c r="C46" s="12"/>
      <c r="D46" s="12" t="str">
        <f t="shared" si="2"/>
        <v>0005704</v>
      </c>
      <c r="E46" s="41" t="str">
        <f t="shared" si="3"/>
        <v>5704</v>
      </c>
      <c r="F46" s="41" t="s">
        <v>3252</v>
      </c>
      <c r="G46" s="42">
        <v>1093648</v>
      </c>
      <c r="H46" s="42"/>
      <c r="I46" s="42"/>
    </row>
    <row r="47" spans="1:9" ht="15.95" hidden="1" customHeight="1" x14ac:dyDescent="0.25">
      <c r="A47" s="12">
        <v>46</v>
      </c>
      <c r="B47" s="12" t="s">
        <v>3283</v>
      </c>
      <c r="C47" s="12"/>
      <c r="D47" s="12" t="str">
        <f t="shared" si="2"/>
        <v>0005726</v>
      </c>
      <c r="E47" s="41" t="str">
        <f t="shared" si="3"/>
        <v>5726</v>
      </c>
      <c r="F47" s="41" t="s">
        <v>3252</v>
      </c>
      <c r="G47" s="42">
        <v>1438822</v>
      </c>
      <c r="H47" s="42"/>
      <c r="I47" s="42"/>
    </row>
    <row r="48" spans="1:9" ht="15.95" hidden="1" customHeight="1" x14ac:dyDescent="0.25">
      <c r="A48" s="12">
        <v>47</v>
      </c>
      <c r="B48" s="12" t="s">
        <v>3284</v>
      </c>
      <c r="C48" s="12"/>
      <c r="D48" s="12" t="str">
        <f t="shared" si="2"/>
        <v>0005654</v>
      </c>
      <c r="E48" s="41" t="str">
        <f t="shared" si="3"/>
        <v>5654</v>
      </c>
      <c r="F48" s="41" t="s">
        <v>3252</v>
      </c>
      <c r="G48" s="45">
        <v>853700</v>
      </c>
      <c r="H48" s="45"/>
      <c r="I48" s="45"/>
    </row>
    <row r="49" spans="1:9" ht="15.95" hidden="1" customHeight="1" x14ac:dyDescent="0.25">
      <c r="A49" s="12">
        <v>48</v>
      </c>
      <c r="B49" s="12" t="s">
        <v>3285</v>
      </c>
      <c r="C49" s="12"/>
      <c r="D49" s="12" t="str">
        <f t="shared" si="2"/>
        <v>0005663</v>
      </c>
      <c r="E49" s="41" t="str">
        <f t="shared" si="3"/>
        <v>5663</v>
      </c>
      <c r="F49" s="41" t="s">
        <v>3252</v>
      </c>
      <c r="G49" s="42">
        <v>1774366</v>
      </c>
      <c r="H49" s="42"/>
      <c r="I49" s="42"/>
    </row>
    <row r="50" spans="1:9" ht="15.95" hidden="1" customHeight="1" x14ac:dyDescent="0.25">
      <c r="A50" s="12">
        <v>49</v>
      </c>
      <c r="B50" s="12" t="s">
        <v>3286</v>
      </c>
      <c r="C50" s="12"/>
      <c r="D50" s="12" t="str">
        <f t="shared" si="2"/>
        <v>0005670</v>
      </c>
      <c r="E50" s="41" t="str">
        <f t="shared" si="3"/>
        <v>5670</v>
      </c>
      <c r="F50" s="41" t="s">
        <v>3252</v>
      </c>
      <c r="G50" s="42">
        <v>1093648</v>
      </c>
      <c r="H50" s="42"/>
      <c r="I50" s="42"/>
    </row>
    <row r="51" spans="1:9" ht="15.95" hidden="1" customHeight="1" x14ac:dyDescent="0.25">
      <c r="A51" s="12">
        <v>50</v>
      </c>
      <c r="B51" s="12" t="s">
        <v>3287</v>
      </c>
      <c r="C51" s="12"/>
      <c r="D51" s="12" t="str">
        <f t="shared" si="2"/>
        <v>0005671</v>
      </c>
      <c r="E51" s="41" t="str">
        <f t="shared" si="3"/>
        <v>5671</v>
      </c>
      <c r="F51" s="41" t="s">
        <v>3252</v>
      </c>
      <c r="G51" s="42">
        <v>1218353</v>
      </c>
      <c r="H51" s="42"/>
      <c r="I51" s="42"/>
    </row>
    <row r="52" spans="1:9" ht="15.95" hidden="1" customHeight="1" x14ac:dyDescent="0.25">
      <c r="A52" s="12">
        <v>51</v>
      </c>
      <c r="B52" s="12" t="s">
        <v>3288</v>
      </c>
      <c r="C52" s="12"/>
      <c r="D52" s="12" t="str">
        <f t="shared" si="2"/>
        <v>0005684</v>
      </c>
      <c r="E52" s="41" t="str">
        <f t="shared" si="3"/>
        <v>5684</v>
      </c>
      <c r="F52" s="41" t="s">
        <v>3252</v>
      </c>
      <c r="G52" s="42">
        <v>3907354</v>
      </c>
      <c r="H52" s="42"/>
      <c r="I52" s="42"/>
    </row>
    <row r="53" spans="1:9" ht="15.95" hidden="1" customHeight="1" x14ac:dyDescent="0.25">
      <c r="A53" s="12">
        <v>52</v>
      </c>
      <c r="B53" s="12" t="s">
        <v>3289</v>
      </c>
      <c r="C53" s="12"/>
      <c r="D53" s="12" t="str">
        <f t="shared" si="2"/>
        <v>0005698</v>
      </c>
      <c r="E53" s="41" t="str">
        <f t="shared" si="3"/>
        <v>5698</v>
      </c>
      <c r="F53" s="41" t="s">
        <v>3252</v>
      </c>
      <c r="G53" s="42">
        <v>2893231</v>
      </c>
      <c r="H53" s="42"/>
      <c r="I53" s="42"/>
    </row>
    <row r="54" spans="1:9" ht="15.95" hidden="1" customHeight="1" x14ac:dyDescent="0.25">
      <c r="A54" s="12">
        <v>53</v>
      </c>
      <c r="B54" s="12" t="s">
        <v>3290</v>
      </c>
      <c r="C54" s="12"/>
      <c r="D54" s="12" t="str">
        <f t="shared" si="2"/>
        <v>0005736</v>
      </c>
      <c r="E54" s="41" t="str">
        <f t="shared" si="3"/>
        <v>5736</v>
      </c>
      <c r="F54" s="41" t="s">
        <v>3252</v>
      </c>
      <c r="G54" s="45">
        <v>985644</v>
      </c>
      <c r="H54" s="45"/>
      <c r="I54" s="45"/>
    </row>
    <row r="55" spans="1:9" ht="15.95" hidden="1" customHeight="1" x14ac:dyDescent="0.25">
      <c r="A55" s="12">
        <v>54</v>
      </c>
      <c r="B55" s="12" t="s">
        <v>3291</v>
      </c>
      <c r="C55" s="12"/>
      <c r="D55" s="12" t="str">
        <f t="shared" si="2"/>
        <v>0005561</v>
      </c>
      <c r="E55" s="41" t="str">
        <f t="shared" si="3"/>
        <v>5561</v>
      </c>
      <c r="F55" s="41" t="s">
        <v>3249</v>
      </c>
      <c r="G55" s="42">
        <v>3650475</v>
      </c>
      <c r="H55" s="42"/>
      <c r="I55" s="42"/>
    </row>
    <row r="56" spans="1:9" ht="15.95" hidden="1" customHeight="1" x14ac:dyDescent="0.25">
      <c r="A56" s="12">
        <v>55</v>
      </c>
      <c r="B56" s="12" t="s">
        <v>3292</v>
      </c>
      <c r="C56" s="12"/>
      <c r="D56" s="12" t="str">
        <f t="shared" si="2"/>
        <v>0005558</v>
      </c>
      <c r="E56" s="41" t="str">
        <f t="shared" si="3"/>
        <v>5558</v>
      </c>
      <c r="F56" s="41" t="s">
        <v>3249</v>
      </c>
      <c r="G56" s="45">
        <v>975651</v>
      </c>
      <c r="H56" s="45"/>
      <c r="I56" s="45"/>
    </row>
    <row r="57" spans="1:9" ht="15.95" hidden="1" customHeight="1" x14ac:dyDescent="0.25">
      <c r="A57" s="12">
        <v>56</v>
      </c>
      <c r="B57" s="12" t="s">
        <v>3293</v>
      </c>
      <c r="C57" s="12"/>
      <c r="D57" s="12" t="str">
        <f t="shared" si="2"/>
        <v>0005566</v>
      </c>
      <c r="E57" s="41" t="str">
        <f t="shared" si="3"/>
        <v>5566</v>
      </c>
      <c r="F57" s="41" t="s">
        <v>3249</v>
      </c>
      <c r="G57" s="42">
        <v>1409268</v>
      </c>
      <c r="H57" s="42"/>
      <c r="I57" s="42"/>
    </row>
    <row r="58" spans="1:9" ht="15.95" hidden="1" customHeight="1" x14ac:dyDescent="0.25">
      <c r="A58" s="12">
        <v>57</v>
      </c>
      <c r="B58" s="12" t="s">
        <v>3294</v>
      </c>
      <c r="C58" s="12"/>
      <c r="D58" s="12" t="str">
        <f t="shared" si="2"/>
        <v>0005600</v>
      </c>
      <c r="E58" s="41" t="str">
        <f t="shared" si="3"/>
        <v>5600</v>
      </c>
      <c r="F58" s="41" t="s">
        <v>2886</v>
      </c>
      <c r="G58" s="42">
        <v>1173578</v>
      </c>
      <c r="H58" s="42"/>
      <c r="I58" s="42"/>
    </row>
    <row r="59" spans="1:9" ht="15.95" hidden="1" customHeight="1" x14ac:dyDescent="0.25">
      <c r="A59" s="12">
        <v>58</v>
      </c>
      <c r="B59" s="12" t="s">
        <v>3295</v>
      </c>
      <c r="C59" s="12"/>
      <c r="D59" s="12" t="str">
        <f t="shared" si="2"/>
        <v>0005737</v>
      </c>
      <c r="E59" s="41" t="str">
        <f t="shared" si="3"/>
        <v>5737</v>
      </c>
      <c r="F59" s="41" t="s">
        <v>3252</v>
      </c>
      <c r="G59" s="42">
        <v>1663433</v>
      </c>
      <c r="H59" s="42"/>
      <c r="I59" s="42"/>
    </row>
    <row r="60" spans="1:9" ht="15.95" hidden="1" customHeight="1" x14ac:dyDescent="0.25">
      <c r="A60" s="12">
        <v>59</v>
      </c>
      <c r="B60" s="12" t="s">
        <v>3296</v>
      </c>
      <c r="C60" s="12"/>
      <c r="D60" s="12" t="str">
        <f t="shared" si="2"/>
        <v>0005727</v>
      </c>
      <c r="E60" s="41" t="str">
        <f t="shared" si="3"/>
        <v>5727</v>
      </c>
      <c r="F60" s="41" t="s">
        <v>3252</v>
      </c>
      <c r="G60" s="42">
        <v>2226301</v>
      </c>
      <c r="H60" s="42"/>
      <c r="I60" s="42"/>
    </row>
    <row r="61" spans="1:9" ht="15.95" hidden="1" customHeight="1" x14ac:dyDescent="0.25">
      <c r="A61" s="12">
        <v>60</v>
      </c>
      <c r="B61" s="12" t="s">
        <v>3297</v>
      </c>
      <c r="C61" s="12"/>
      <c r="D61" s="12" t="str">
        <f t="shared" si="2"/>
        <v>0005708</v>
      </c>
      <c r="E61" s="41" t="str">
        <f t="shared" si="3"/>
        <v>5708</v>
      </c>
      <c r="F61" s="41" t="s">
        <v>3252</v>
      </c>
      <c r="G61" s="45">
        <v>991308</v>
      </c>
      <c r="H61" s="45"/>
      <c r="I61" s="45"/>
    </row>
    <row r="62" spans="1:9" ht="15.95" hidden="1" customHeight="1" x14ac:dyDescent="0.25">
      <c r="A62" s="12">
        <v>61</v>
      </c>
      <c r="B62" s="12" t="s">
        <v>3298</v>
      </c>
      <c r="C62" s="12"/>
      <c r="D62" s="12" t="str">
        <f t="shared" si="2"/>
        <v>0005709</v>
      </c>
      <c r="E62" s="41" t="str">
        <f t="shared" si="3"/>
        <v>5709</v>
      </c>
      <c r="F62" s="41" t="s">
        <v>3252</v>
      </c>
      <c r="G62" s="45">
        <v>937407</v>
      </c>
      <c r="H62" s="45"/>
      <c r="I62" s="45"/>
    </row>
    <row r="63" spans="1:9" ht="15.95" hidden="1" customHeight="1" x14ac:dyDescent="0.25">
      <c r="A63" s="12">
        <v>62</v>
      </c>
      <c r="B63" s="12" t="s">
        <v>3299</v>
      </c>
      <c r="C63" s="12"/>
      <c r="D63" s="12" t="str">
        <f t="shared" si="2"/>
        <v>0005713</v>
      </c>
      <c r="E63" s="41" t="str">
        <f t="shared" si="3"/>
        <v>5713</v>
      </c>
      <c r="F63" s="41" t="s">
        <v>3252</v>
      </c>
      <c r="G63" s="42">
        <v>4915989</v>
      </c>
      <c r="H63" s="42"/>
      <c r="I63" s="42"/>
    </row>
    <row r="64" spans="1:9" ht="15.95" hidden="1" customHeight="1" x14ac:dyDescent="0.25">
      <c r="A64" s="12">
        <v>63</v>
      </c>
      <c r="B64" s="12" t="s">
        <v>3300</v>
      </c>
      <c r="C64" s="12"/>
      <c r="D64" s="12" t="str">
        <f t="shared" si="2"/>
        <v>0005714</v>
      </c>
      <c r="E64" s="41" t="str">
        <f t="shared" si="3"/>
        <v>5714</v>
      </c>
      <c r="F64" s="41" t="s">
        <v>3252</v>
      </c>
      <c r="G64" s="42">
        <v>1639671</v>
      </c>
      <c r="H64" s="42"/>
      <c r="I64" s="42"/>
    </row>
    <row r="65" spans="1:9" ht="15.95" hidden="1" customHeight="1" x14ac:dyDescent="0.25">
      <c r="A65" s="12">
        <v>64</v>
      </c>
      <c r="B65" s="12" t="s">
        <v>3301</v>
      </c>
      <c r="C65" s="12"/>
      <c r="D65" s="12" t="str">
        <f t="shared" si="2"/>
        <v>0005715</v>
      </c>
      <c r="E65" s="41" t="str">
        <f t="shared" si="3"/>
        <v>5715</v>
      </c>
      <c r="F65" s="41" t="s">
        <v>3252</v>
      </c>
      <c r="G65" s="45">
        <v>642492</v>
      </c>
      <c r="H65" s="45"/>
      <c r="I65" s="45"/>
    </row>
    <row r="66" spans="1:9" ht="15.95" hidden="1" customHeight="1" x14ac:dyDescent="0.25">
      <c r="A66" s="12">
        <v>65</v>
      </c>
      <c r="B66" s="12" t="s">
        <v>3302</v>
      </c>
      <c r="C66" s="12"/>
      <c r="D66" s="12" t="str">
        <f t="shared" si="2"/>
        <v>0005717</v>
      </c>
      <c r="E66" s="41" t="str">
        <f t="shared" si="3"/>
        <v>5717</v>
      </c>
      <c r="F66" s="41" t="s">
        <v>3252</v>
      </c>
      <c r="G66" s="45">
        <v>732983</v>
      </c>
      <c r="H66" s="45"/>
      <c r="I66" s="45"/>
    </row>
    <row r="67" spans="1:9" ht="15.95" hidden="1" customHeight="1" x14ac:dyDescent="0.25">
      <c r="A67" s="12">
        <v>66</v>
      </c>
      <c r="B67" s="12" t="s">
        <v>3303</v>
      </c>
      <c r="C67" s="12"/>
      <c r="D67" s="12" t="str">
        <f t="shared" si="2"/>
        <v>0005682</v>
      </c>
      <c r="E67" s="41" t="str">
        <f t="shared" si="3"/>
        <v>5682</v>
      </c>
      <c r="F67" s="41" t="s">
        <v>3252</v>
      </c>
      <c r="G67" s="42">
        <v>1519346</v>
      </c>
      <c r="H67" s="42"/>
      <c r="I67" s="42"/>
    </row>
    <row r="68" spans="1:9" ht="15.95" hidden="1" customHeight="1" x14ac:dyDescent="0.25">
      <c r="A68" s="12">
        <v>67</v>
      </c>
      <c r="B68" s="12" t="s">
        <v>3304</v>
      </c>
      <c r="C68" s="12"/>
      <c r="D68" s="12" t="str">
        <f t="shared" si="2"/>
        <v>0005683</v>
      </c>
      <c r="E68" s="41" t="str">
        <f t="shared" si="3"/>
        <v>5683</v>
      </c>
      <c r="F68" s="41" t="s">
        <v>3252</v>
      </c>
      <c r="G68" s="42">
        <v>2687421</v>
      </c>
      <c r="H68" s="42"/>
      <c r="I68" s="42"/>
    </row>
    <row r="69" spans="1:9" ht="15.95" hidden="1" customHeight="1" x14ac:dyDescent="0.25">
      <c r="A69" s="12">
        <v>68</v>
      </c>
      <c r="B69" s="12" t="s">
        <v>3305</v>
      </c>
      <c r="C69" s="12"/>
      <c r="D69" s="12" t="str">
        <f t="shared" si="2"/>
        <v>0005695</v>
      </c>
      <c r="E69" s="41" t="str">
        <f t="shared" si="3"/>
        <v>5695</v>
      </c>
      <c r="F69" s="41" t="s">
        <v>3252</v>
      </c>
      <c r="G69" s="42">
        <v>2489361</v>
      </c>
      <c r="H69" s="42"/>
      <c r="I69" s="42"/>
    </row>
    <row r="70" spans="1:9" ht="15.95" hidden="1" customHeight="1" x14ac:dyDescent="0.25">
      <c r="A70" s="12">
        <v>69</v>
      </c>
      <c r="B70" s="12" t="s">
        <v>3306</v>
      </c>
      <c r="C70" s="12"/>
      <c r="D70" s="12" t="str">
        <f t="shared" si="2"/>
        <v>0005703</v>
      </c>
      <c r="E70" s="41" t="str">
        <f t="shared" si="3"/>
        <v>5703</v>
      </c>
      <c r="F70" s="41" t="s">
        <v>3252</v>
      </c>
      <c r="G70" s="42">
        <v>1152952</v>
      </c>
      <c r="H70" s="42"/>
      <c r="I70" s="42"/>
    </row>
    <row r="71" spans="1:9" ht="15.95" hidden="1" customHeight="1" x14ac:dyDescent="0.25">
      <c r="A71" s="12">
        <v>70</v>
      </c>
      <c r="B71" s="12" t="s">
        <v>3307</v>
      </c>
      <c r="C71" s="12"/>
      <c r="D71" s="12" t="str">
        <f t="shared" si="2"/>
        <v>0005718</v>
      </c>
      <c r="E71" s="41" t="str">
        <f t="shared" si="3"/>
        <v>5718</v>
      </c>
      <c r="F71" s="41" t="s">
        <v>3252</v>
      </c>
      <c r="G71" s="42">
        <v>1886160</v>
      </c>
      <c r="H71" s="42"/>
      <c r="I71" s="42"/>
    </row>
    <row r="72" spans="1:9" ht="15.95" hidden="1" customHeight="1" x14ac:dyDescent="0.25">
      <c r="A72" s="12">
        <v>71</v>
      </c>
      <c r="B72" s="12" t="s">
        <v>3308</v>
      </c>
      <c r="C72" s="12"/>
      <c r="D72" s="12" t="str">
        <f t="shared" si="2"/>
        <v>0005719</v>
      </c>
      <c r="E72" s="41" t="str">
        <f t="shared" si="3"/>
        <v>5719</v>
      </c>
      <c r="F72" s="41" t="s">
        <v>3252</v>
      </c>
      <c r="G72" s="45">
        <v>602064</v>
      </c>
      <c r="H72" s="45"/>
      <c r="I72" s="45"/>
    </row>
    <row r="73" spans="1:9" ht="15.95" hidden="1" customHeight="1" x14ac:dyDescent="0.25">
      <c r="A73" s="12">
        <v>72</v>
      </c>
      <c r="B73" s="12" t="s">
        <v>3309</v>
      </c>
      <c r="C73" s="12"/>
      <c r="D73" s="12" t="str">
        <f t="shared" si="2"/>
        <v>0005706</v>
      </c>
      <c r="E73" s="41" t="str">
        <f t="shared" si="3"/>
        <v>5706</v>
      </c>
      <c r="F73" s="41" t="s">
        <v>3252</v>
      </c>
      <c r="G73" s="42">
        <v>2058458</v>
      </c>
      <c r="H73" s="42"/>
      <c r="I73" s="42"/>
    </row>
    <row r="74" spans="1:9" ht="15.95" hidden="1" customHeight="1" x14ac:dyDescent="0.25">
      <c r="A74" s="12">
        <v>73</v>
      </c>
      <c r="B74" s="12" t="s">
        <v>3310</v>
      </c>
      <c r="C74" s="12"/>
      <c r="D74" s="12" t="str">
        <f t="shared" si="2"/>
        <v>0005707</v>
      </c>
      <c r="E74" s="41" t="str">
        <f t="shared" si="3"/>
        <v>5707</v>
      </c>
      <c r="F74" s="41" t="s">
        <v>3252</v>
      </c>
      <c r="G74" s="42">
        <v>2159706</v>
      </c>
      <c r="H74" s="42"/>
      <c r="I74" s="42"/>
    </row>
    <row r="75" spans="1:9" ht="15.95" hidden="1" customHeight="1" x14ac:dyDescent="0.25">
      <c r="A75" s="12">
        <v>74</v>
      </c>
      <c r="B75" s="12" t="s">
        <v>3311</v>
      </c>
      <c r="C75" s="12"/>
      <c r="D75" s="12" t="str">
        <f t="shared" si="2"/>
        <v>0005716</v>
      </c>
      <c r="E75" s="41" t="str">
        <f t="shared" si="3"/>
        <v>5716</v>
      </c>
      <c r="F75" s="41" t="s">
        <v>3252</v>
      </c>
      <c r="G75" s="42">
        <v>1399420</v>
      </c>
      <c r="H75" s="42"/>
      <c r="I75" s="42"/>
    </row>
    <row r="76" spans="1:9" ht="15.95" hidden="1" customHeight="1" x14ac:dyDescent="0.25">
      <c r="A76" s="12">
        <v>75</v>
      </c>
      <c r="B76" s="12" t="s">
        <v>3312</v>
      </c>
      <c r="C76" s="12"/>
      <c r="D76" s="12" t="str">
        <f t="shared" si="2"/>
        <v>0005568</v>
      </c>
      <c r="E76" s="41" t="str">
        <f t="shared" si="3"/>
        <v>5568</v>
      </c>
      <c r="F76" s="41" t="s">
        <v>3249</v>
      </c>
      <c r="G76" s="42">
        <v>1103278</v>
      </c>
      <c r="H76" s="42"/>
      <c r="I76" s="42"/>
    </row>
    <row r="77" spans="1:9" ht="15.95" hidden="1" customHeight="1" x14ac:dyDescent="0.25">
      <c r="A77" s="12">
        <v>76</v>
      </c>
      <c r="B77" s="12" t="s">
        <v>3313</v>
      </c>
      <c r="C77" s="12"/>
      <c r="D77" s="12" t="str">
        <f t="shared" si="2"/>
        <v>0005655</v>
      </c>
      <c r="E77" s="41" t="str">
        <f t="shared" si="3"/>
        <v>5655</v>
      </c>
      <c r="F77" s="41" t="s">
        <v>3252</v>
      </c>
      <c r="G77" s="42">
        <v>2634658</v>
      </c>
      <c r="H77" s="42"/>
      <c r="I77" s="42"/>
    </row>
    <row r="78" spans="1:9" ht="15.95" hidden="1" customHeight="1" x14ac:dyDescent="0.25">
      <c r="A78" s="12">
        <v>77</v>
      </c>
      <c r="B78" s="12" t="s">
        <v>3314</v>
      </c>
      <c r="C78" s="12"/>
      <c r="D78" s="12" t="str">
        <f t="shared" ref="D78:D141" si="4">RIGHT(B78,7)</f>
        <v>0005656</v>
      </c>
      <c r="E78" s="41" t="str">
        <f t="shared" ref="E78:E141" si="5">RIGHT(B78,4)</f>
        <v>5656</v>
      </c>
      <c r="F78" s="41" t="s">
        <v>3252</v>
      </c>
      <c r="G78" s="45">
        <v>698128</v>
      </c>
      <c r="H78" s="45"/>
      <c r="I78" s="45"/>
    </row>
    <row r="79" spans="1:9" ht="15.95" hidden="1" customHeight="1" x14ac:dyDescent="0.25">
      <c r="A79" s="12">
        <v>78</v>
      </c>
      <c r="B79" s="12" t="s">
        <v>3315</v>
      </c>
      <c r="C79" s="12"/>
      <c r="D79" s="12" t="str">
        <f t="shared" si="4"/>
        <v>0005657</v>
      </c>
      <c r="E79" s="41" t="str">
        <f t="shared" si="5"/>
        <v>5657</v>
      </c>
      <c r="F79" s="41" t="s">
        <v>3252</v>
      </c>
      <c r="G79" s="42">
        <v>2661065</v>
      </c>
      <c r="H79" s="42"/>
      <c r="I79" s="42"/>
    </row>
    <row r="80" spans="1:9" ht="15.95" hidden="1" customHeight="1" x14ac:dyDescent="0.25">
      <c r="A80" s="12">
        <v>79</v>
      </c>
      <c r="B80" s="12" t="s">
        <v>3316</v>
      </c>
      <c r="C80" s="12"/>
      <c r="D80" s="12" t="str">
        <f t="shared" si="4"/>
        <v>0005659</v>
      </c>
      <c r="E80" s="41" t="str">
        <f t="shared" si="5"/>
        <v>5659</v>
      </c>
      <c r="F80" s="41" t="s">
        <v>3252</v>
      </c>
      <c r="G80" s="42">
        <v>1981073</v>
      </c>
      <c r="H80" s="42"/>
      <c r="I80" s="42"/>
    </row>
    <row r="81" spans="1:9" ht="15.95" hidden="1" customHeight="1" x14ac:dyDescent="0.25">
      <c r="A81" s="12">
        <v>80</v>
      </c>
      <c r="B81" s="12" t="s">
        <v>3317</v>
      </c>
      <c r="C81" s="12"/>
      <c r="D81" s="12" t="str">
        <f t="shared" si="4"/>
        <v>0005664</v>
      </c>
      <c r="E81" s="41" t="str">
        <f t="shared" si="5"/>
        <v>5664</v>
      </c>
      <c r="F81" s="41" t="s">
        <v>3252</v>
      </c>
      <c r="G81" s="42">
        <v>1100055</v>
      </c>
      <c r="H81" s="42"/>
      <c r="I81" s="42"/>
    </row>
    <row r="82" spans="1:9" ht="15.95" hidden="1" customHeight="1" x14ac:dyDescent="0.25">
      <c r="A82" s="12">
        <v>81</v>
      </c>
      <c r="B82" s="12" t="s">
        <v>3318</v>
      </c>
      <c r="C82" s="12"/>
      <c r="D82" s="12" t="str">
        <f t="shared" si="4"/>
        <v>0005665</v>
      </c>
      <c r="E82" s="41" t="str">
        <f t="shared" si="5"/>
        <v>5665</v>
      </c>
      <c r="F82" s="41" t="s">
        <v>3252</v>
      </c>
      <c r="G82" s="42">
        <v>3250829</v>
      </c>
      <c r="H82" s="42"/>
      <c r="I82" s="42"/>
    </row>
    <row r="83" spans="1:9" ht="15.95" hidden="1" customHeight="1" x14ac:dyDescent="0.25">
      <c r="A83" s="12">
        <v>82</v>
      </c>
      <c r="B83" s="12" t="s">
        <v>3319</v>
      </c>
      <c r="C83" s="12"/>
      <c r="D83" s="12" t="str">
        <f t="shared" si="4"/>
        <v>0005673</v>
      </c>
      <c r="E83" s="41" t="str">
        <f t="shared" si="5"/>
        <v>5673</v>
      </c>
      <c r="F83" s="41" t="s">
        <v>3252</v>
      </c>
      <c r="G83" s="42">
        <v>1221638</v>
      </c>
      <c r="H83" s="42"/>
      <c r="I83" s="42"/>
    </row>
    <row r="84" spans="1:9" ht="15.95" hidden="1" customHeight="1" x14ac:dyDescent="0.25">
      <c r="A84" s="12">
        <v>83</v>
      </c>
      <c r="B84" s="12" t="s">
        <v>3320</v>
      </c>
      <c r="C84" s="12"/>
      <c r="D84" s="12" t="str">
        <f t="shared" si="4"/>
        <v>0005679</v>
      </c>
      <c r="E84" s="41" t="str">
        <f t="shared" si="5"/>
        <v>5679</v>
      </c>
      <c r="F84" s="41" t="s">
        <v>3252</v>
      </c>
      <c r="G84" s="45">
        <v>933915</v>
      </c>
      <c r="H84" s="45"/>
      <c r="I84" s="45"/>
    </row>
    <row r="85" spans="1:9" ht="15.95" hidden="1" customHeight="1" x14ac:dyDescent="0.25">
      <c r="A85" s="12">
        <v>84</v>
      </c>
      <c r="B85" s="12" t="s">
        <v>3321</v>
      </c>
      <c r="C85" s="12"/>
      <c r="D85" s="12" t="str">
        <f t="shared" si="4"/>
        <v>0005658</v>
      </c>
      <c r="E85" s="41" t="str">
        <f t="shared" si="5"/>
        <v>5658</v>
      </c>
      <c r="F85" s="41" t="s">
        <v>3252</v>
      </c>
      <c r="G85" s="42">
        <v>1928421</v>
      </c>
      <c r="H85" s="42"/>
      <c r="I85" s="42"/>
    </row>
    <row r="86" spans="1:9" ht="15.95" hidden="1" customHeight="1" x14ac:dyDescent="0.25">
      <c r="A86" s="12">
        <v>85</v>
      </c>
      <c r="B86" s="12" t="s">
        <v>3322</v>
      </c>
      <c r="C86" s="12"/>
      <c r="D86" s="12" t="str">
        <f t="shared" si="4"/>
        <v>0005667</v>
      </c>
      <c r="E86" s="41" t="str">
        <f t="shared" si="5"/>
        <v>5667</v>
      </c>
      <c r="F86" s="41" t="s">
        <v>3252</v>
      </c>
      <c r="G86" s="42">
        <v>1675421</v>
      </c>
      <c r="H86" s="42"/>
      <c r="I86" s="42"/>
    </row>
    <row r="87" spans="1:9" ht="15.95" hidden="1" customHeight="1" x14ac:dyDescent="0.25">
      <c r="A87" s="12">
        <v>86</v>
      </c>
      <c r="B87" s="12" t="s">
        <v>3323</v>
      </c>
      <c r="C87" s="12"/>
      <c r="D87" s="12" t="str">
        <f t="shared" si="4"/>
        <v>0005668</v>
      </c>
      <c r="E87" s="41" t="str">
        <f t="shared" si="5"/>
        <v>5668</v>
      </c>
      <c r="F87" s="41" t="s">
        <v>3252</v>
      </c>
      <c r="G87" s="42">
        <v>1833183</v>
      </c>
      <c r="H87" s="42"/>
      <c r="I87" s="42"/>
    </row>
    <row r="88" spans="1:9" ht="15.95" hidden="1" customHeight="1" x14ac:dyDescent="0.25">
      <c r="A88" s="12">
        <v>87</v>
      </c>
      <c r="B88" s="12" t="s">
        <v>3324</v>
      </c>
      <c r="C88" s="12"/>
      <c r="D88" s="12" t="str">
        <f t="shared" si="4"/>
        <v>0005669</v>
      </c>
      <c r="E88" s="41" t="str">
        <f t="shared" si="5"/>
        <v>5669</v>
      </c>
      <c r="F88" s="41" t="s">
        <v>3252</v>
      </c>
      <c r="G88" s="42">
        <v>2739768</v>
      </c>
      <c r="H88" s="42"/>
      <c r="I88" s="42"/>
    </row>
    <row r="89" spans="1:9" ht="15.95" hidden="1" customHeight="1" x14ac:dyDescent="0.25">
      <c r="A89" s="12">
        <v>88</v>
      </c>
      <c r="B89" s="12" t="s">
        <v>3325</v>
      </c>
      <c r="C89" s="12"/>
      <c r="D89" s="12" t="str">
        <f t="shared" si="4"/>
        <v>0005681</v>
      </c>
      <c r="E89" s="41" t="str">
        <f t="shared" si="5"/>
        <v>5681</v>
      </c>
      <c r="F89" s="41" t="s">
        <v>3252</v>
      </c>
      <c r="G89" s="42">
        <v>2181421</v>
      </c>
      <c r="H89" s="42"/>
      <c r="I89" s="42"/>
    </row>
    <row r="90" spans="1:9" ht="15.95" hidden="1" customHeight="1" x14ac:dyDescent="0.25">
      <c r="A90" s="12">
        <v>89</v>
      </c>
      <c r="B90" s="12" t="s">
        <v>3326</v>
      </c>
      <c r="C90" s="12"/>
      <c r="D90" s="12" t="str">
        <f t="shared" si="4"/>
        <v>0005689</v>
      </c>
      <c r="E90" s="41" t="str">
        <f t="shared" si="5"/>
        <v>5689</v>
      </c>
      <c r="F90" s="41" t="s">
        <v>3252</v>
      </c>
      <c r="G90" s="42">
        <v>2774266</v>
      </c>
      <c r="H90" s="42"/>
      <c r="I90" s="42"/>
    </row>
    <row r="91" spans="1:9" ht="15.95" hidden="1" customHeight="1" x14ac:dyDescent="0.25">
      <c r="A91" s="12">
        <v>90</v>
      </c>
      <c r="B91" s="12" t="s">
        <v>3327</v>
      </c>
      <c r="C91" s="12"/>
      <c r="D91" s="12" t="str">
        <f t="shared" si="4"/>
        <v>0005693</v>
      </c>
      <c r="E91" s="41" t="str">
        <f t="shared" si="5"/>
        <v>5693</v>
      </c>
      <c r="F91" s="41" t="s">
        <v>3252</v>
      </c>
      <c r="G91" s="42">
        <v>1626235</v>
      </c>
      <c r="H91" s="42"/>
      <c r="I91" s="42"/>
    </row>
    <row r="92" spans="1:9" ht="15.95" hidden="1" customHeight="1" x14ac:dyDescent="0.25">
      <c r="A92" s="12">
        <v>91</v>
      </c>
      <c r="B92" s="12" t="s">
        <v>3328</v>
      </c>
      <c r="C92" s="12"/>
      <c r="D92" s="12" t="str">
        <f t="shared" si="4"/>
        <v>0005694</v>
      </c>
      <c r="E92" s="41" t="str">
        <f t="shared" si="5"/>
        <v>5694</v>
      </c>
      <c r="F92" s="41" t="s">
        <v>3252</v>
      </c>
      <c r="G92" s="42">
        <v>1338099</v>
      </c>
      <c r="H92" s="42"/>
      <c r="I92" s="42"/>
    </row>
    <row r="93" spans="1:9" ht="15.95" hidden="1" customHeight="1" x14ac:dyDescent="0.25">
      <c r="A93" s="12">
        <v>92</v>
      </c>
      <c r="B93" s="12" t="s">
        <v>3329</v>
      </c>
      <c r="C93" s="12"/>
      <c r="D93" s="12" t="str">
        <f t="shared" si="4"/>
        <v>0005701</v>
      </c>
      <c r="E93" s="41" t="str">
        <f t="shared" si="5"/>
        <v>5701</v>
      </c>
      <c r="F93" s="41" t="s">
        <v>3252</v>
      </c>
      <c r="G93" s="42">
        <v>1093648</v>
      </c>
      <c r="H93" s="42"/>
      <c r="I93" s="42"/>
    </row>
    <row r="94" spans="1:9" ht="15.95" hidden="1" customHeight="1" x14ac:dyDescent="0.25">
      <c r="A94" s="12">
        <v>93</v>
      </c>
      <c r="B94" s="12" t="s">
        <v>3330</v>
      </c>
      <c r="C94" s="12"/>
      <c r="D94" s="12" t="str">
        <f t="shared" si="4"/>
        <v>0005723</v>
      </c>
      <c r="E94" s="41" t="str">
        <f t="shared" si="5"/>
        <v>5723</v>
      </c>
      <c r="F94" s="41" t="s">
        <v>3252</v>
      </c>
      <c r="G94" s="42">
        <v>2016996</v>
      </c>
      <c r="H94" s="42"/>
      <c r="I94" s="42"/>
    </row>
    <row r="95" spans="1:9" ht="15.95" hidden="1" customHeight="1" x14ac:dyDescent="0.25">
      <c r="A95" s="12">
        <v>94</v>
      </c>
      <c r="B95" s="12" t="s">
        <v>3331</v>
      </c>
      <c r="C95" s="12"/>
      <c r="D95" s="12" t="str">
        <f t="shared" si="4"/>
        <v>0005728</v>
      </c>
      <c r="E95" s="41" t="str">
        <f t="shared" si="5"/>
        <v>5728</v>
      </c>
      <c r="F95" s="41" t="s">
        <v>3252</v>
      </c>
      <c r="G95" s="42">
        <v>5715762</v>
      </c>
      <c r="H95" s="42"/>
      <c r="I95" s="42"/>
    </row>
    <row r="96" spans="1:9" ht="15.95" hidden="1" customHeight="1" x14ac:dyDescent="0.25">
      <c r="A96" s="12">
        <v>95</v>
      </c>
      <c r="B96" s="12" t="s">
        <v>3332</v>
      </c>
      <c r="C96" s="12"/>
      <c r="D96" s="12" t="str">
        <f t="shared" si="4"/>
        <v>0005729</v>
      </c>
      <c r="E96" s="41" t="str">
        <f t="shared" si="5"/>
        <v>5729</v>
      </c>
      <c r="F96" s="41" t="s">
        <v>3252</v>
      </c>
      <c r="G96" s="42">
        <v>3724050</v>
      </c>
      <c r="H96" s="42"/>
      <c r="I96" s="42"/>
    </row>
    <row r="97" spans="1:9" ht="15.95" hidden="1" customHeight="1" x14ac:dyDescent="0.25">
      <c r="A97" s="12">
        <v>96</v>
      </c>
      <c r="B97" s="12" t="s">
        <v>3333</v>
      </c>
      <c r="C97" s="12"/>
      <c r="D97" s="12" t="str">
        <f t="shared" si="4"/>
        <v>0005735</v>
      </c>
      <c r="E97" s="41" t="str">
        <f t="shared" si="5"/>
        <v>5735</v>
      </c>
      <c r="F97" s="41" t="s">
        <v>3252</v>
      </c>
      <c r="G97" s="45">
        <v>785315</v>
      </c>
      <c r="H97" s="45"/>
      <c r="I97" s="45"/>
    </row>
    <row r="98" spans="1:9" ht="15.95" hidden="1" customHeight="1" x14ac:dyDescent="0.25">
      <c r="A98" s="12">
        <v>97</v>
      </c>
      <c r="B98" s="12" t="s">
        <v>3334</v>
      </c>
      <c r="C98" s="12"/>
      <c r="D98" s="12" t="str">
        <f t="shared" si="4"/>
        <v>0005741</v>
      </c>
      <c r="E98" s="41" t="str">
        <f t="shared" si="5"/>
        <v>5741</v>
      </c>
      <c r="F98" s="41" t="s">
        <v>3252</v>
      </c>
      <c r="G98" s="42">
        <v>2686976</v>
      </c>
      <c r="H98" s="42"/>
      <c r="I98" s="42"/>
    </row>
    <row r="99" spans="1:9" ht="15.95" hidden="1" customHeight="1" x14ac:dyDescent="0.25">
      <c r="A99" s="12">
        <v>98</v>
      </c>
      <c r="B99" s="12" t="s">
        <v>3335</v>
      </c>
      <c r="C99" s="12"/>
      <c r="D99" s="12" t="str">
        <f t="shared" si="4"/>
        <v>0005742</v>
      </c>
      <c r="E99" s="41" t="str">
        <f t="shared" si="5"/>
        <v>5742</v>
      </c>
      <c r="F99" s="41" t="s">
        <v>3252</v>
      </c>
      <c r="G99" s="42">
        <v>3133383</v>
      </c>
      <c r="H99" s="42"/>
      <c r="I99" s="42"/>
    </row>
    <row r="100" spans="1:9" ht="15.95" hidden="1" customHeight="1" x14ac:dyDescent="0.25">
      <c r="A100" s="12">
        <v>99</v>
      </c>
      <c r="B100" s="12" t="s">
        <v>3336</v>
      </c>
      <c r="C100" s="12"/>
      <c r="D100" s="12" t="str">
        <f t="shared" si="4"/>
        <v>0005677</v>
      </c>
      <c r="E100" s="41" t="str">
        <f t="shared" si="5"/>
        <v>5677</v>
      </c>
      <c r="F100" s="41" t="s">
        <v>3252</v>
      </c>
      <c r="G100" s="42">
        <v>1221638</v>
      </c>
      <c r="H100" s="42"/>
      <c r="I100" s="42"/>
    </row>
    <row r="101" spans="1:9" ht="15.95" hidden="1" customHeight="1" x14ac:dyDescent="0.25">
      <c r="A101" s="12">
        <v>100</v>
      </c>
      <c r="B101" s="12" t="s">
        <v>3337</v>
      </c>
      <c r="C101" s="12"/>
      <c r="D101" s="12" t="str">
        <f t="shared" si="4"/>
        <v>0005678</v>
      </c>
      <c r="E101" s="41" t="str">
        <f t="shared" si="5"/>
        <v>5678</v>
      </c>
      <c r="F101" s="41" t="s">
        <v>3252</v>
      </c>
      <c r="G101" s="42">
        <v>1922547</v>
      </c>
      <c r="H101" s="42"/>
      <c r="I101" s="42"/>
    </row>
    <row r="102" spans="1:9" ht="15.95" hidden="1" customHeight="1" x14ac:dyDescent="0.25">
      <c r="A102" s="12">
        <v>101</v>
      </c>
      <c r="B102" s="12" t="s">
        <v>3338</v>
      </c>
      <c r="C102" s="12"/>
      <c r="D102" s="12" t="str">
        <f t="shared" si="4"/>
        <v>0005687</v>
      </c>
      <c r="E102" s="41" t="str">
        <f t="shared" si="5"/>
        <v>5687</v>
      </c>
      <c r="F102" s="41" t="s">
        <v>3252</v>
      </c>
      <c r="G102" s="42">
        <v>1402729</v>
      </c>
      <c r="H102" s="42"/>
      <c r="I102" s="42"/>
    </row>
    <row r="103" spans="1:9" ht="15.95" hidden="1" customHeight="1" x14ac:dyDescent="0.25">
      <c r="A103" s="12">
        <v>102</v>
      </c>
      <c r="B103" s="12" t="s">
        <v>3339</v>
      </c>
      <c r="C103" s="12"/>
      <c r="D103" s="12" t="str">
        <f t="shared" si="4"/>
        <v>0005731</v>
      </c>
      <c r="E103" s="41" t="str">
        <f t="shared" si="5"/>
        <v>5731</v>
      </c>
      <c r="F103" s="41" t="s">
        <v>3252</v>
      </c>
      <c r="G103" s="42">
        <v>3890819</v>
      </c>
      <c r="H103" s="42"/>
      <c r="I103" s="42"/>
    </row>
    <row r="104" spans="1:9" ht="15.95" hidden="1" customHeight="1" x14ac:dyDescent="0.25">
      <c r="A104" s="12">
        <v>103</v>
      </c>
      <c r="B104" s="12" t="s">
        <v>3340</v>
      </c>
      <c r="C104" s="12"/>
      <c r="D104" s="12" t="str">
        <f t="shared" si="4"/>
        <v>0005732</v>
      </c>
      <c r="E104" s="41" t="str">
        <f t="shared" si="5"/>
        <v>5732</v>
      </c>
      <c r="F104" s="41" t="s">
        <v>3252</v>
      </c>
      <c r="G104" s="42">
        <v>2795920</v>
      </c>
      <c r="H104" s="42"/>
      <c r="I104" s="42"/>
    </row>
    <row r="105" spans="1:9" ht="15.95" hidden="1" customHeight="1" x14ac:dyDescent="0.25">
      <c r="A105" s="12">
        <v>104</v>
      </c>
      <c r="B105" s="12" t="s">
        <v>3341</v>
      </c>
      <c r="C105" s="12"/>
      <c r="D105" s="12" t="str">
        <f t="shared" si="4"/>
        <v>0005734</v>
      </c>
      <c r="E105" s="41" t="str">
        <f t="shared" si="5"/>
        <v>5734</v>
      </c>
      <c r="F105" s="41" t="s">
        <v>3252</v>
      </c>
      <c r="G105" s="42">
        <v>1455939</v>
      </c>
      <c r="H105" s="42"/>
      <c r="I105" s="42"/>
    </row>
    <row r="106" spans="1:9" ht="15.95" hidden="1" customHeight="1" x14ac:dyDescent="0.25">
      <c r="A106" s="12">
        <v>105</v>
      </c>
      <c r="B106" s="12" t="s">
        <v>3342</v>
      </c>
      <c r="C106" s="12"/>
      <c r="D106" s="12" t="str">
        <f t="shared" si="4"/>
        <v>0005725</v>
      </c>
      <c r="E106" s="41" t="str">
        <f t="shared" si="5"/>
        <v>5725</v>
      </c>
      <c r="F106" s="41" t="s">
        <v>3252</v>
      </c>
      <c r="G106" s="42">
        <v>79580372</v>
      </c>
      <c r="H106" s="42"/>
      <c r="I106" s="42"/>
    </row>
    <row r="107" spans="1:9" ht="15.95" hidden="1" customHeight="1" x14ac:dyDescent="0.25">
      <c r="A107" s="12">
        <v>106</v>
      </c>
      <c r="B107" s="12" t="s">
        <v>3343</v>
      </c>
      <c r="C107" s="12"/>
      <c r="D107" s="12" t="str">
        <f t="shared" si="4"/>
        <v>0006043</v>
      </c>
      <c r="E107" s="46" t="str">
        <f t="shared" si="5"/>
        <v>6043</v>
      </c>
      <c r="F107" s="46" t="s">
        <v>3344</v>
      </c>
      <c r="G107" s="42">
        <v>8909936</v>
      </c>
      <c r="H107" s="42"/>
      <c r="I107" s="42"/>
    </row>
    <row r="108" spans="1:9" ht="15.95" hidden="1" customHeight="1" x14ac:dyDescent="0.25">
      <c r="A108" s="12">
        <v>107</v>
      </c>
      <c r="B108" s="12" t="s">
        <v>3345</v>
      </c>
      <c r="C108" s="12"/>
      <c r="D108" s="12" t="str">
        <f t="shared" si="4"/>
        <v>0006038</v>
      </c>
      <c r="E108" s="46" t="str">
        <f t="shared" si="5"/>
        <v>6038</v>
      </c>
      <c r="F108" s="46" t="s">
        <v>3344</v>
      </c>
      <c r="G108" s="42">
        <v>2581381</v>
      </c>
      <c r="H108" s="42"/>
      <c r="I108" s="42"/>
    </row>
    <row r="109" spans="1:9" ht="15.95" hidden="1" customHeight="1" x14ac:dyDescent="0.25">
      <c r="A109" s="12">
        <v>108</v>
      </c>
      <c r="B109" s="12" t="s">
        <v>3346</v>
      </c>
      <c r="C109" s="12"/>
      <c r="D109" s="12" t="str">
        <f t="shared" si="4"/>
        <v>0006039</v>
      </c>
      <c r="E109" s="46" t="str">
        <f t="shared" si="5"/>
        <v>6039</v>
      </c>
      <c r="F109" s="46" t="s">
        <v>3344</v>
      </c>
      <c r="G109" s="42">
        <v>4654144</v>
      </c>
      <c r="H109" s="42"/>
      <c r="I109" s="42"/>
    </row>
    <row r="110" spans="1:9" ht="15.95" hidden="1" customHeight="1" x14ac:dyDescent="0.25">
      <c r="A110" s="12">
        <v>109</v>
      </c>
      <c r="B110" s="12" t="s">
        <v>3347</v>
      </c>
      <c r="C110" s="12"/>
      <c r="D110" s="12" t="str">
        <f t="shared" si="4"/>
        <v>0006040</v>
      </c>
      <c r="E110" s="46" t="str">
        <f t="shared" si="5"/>
        <v>6040</v>
      </c>
      <c r="F110" s="46" t="s">
        <v>3344</v>
      </c>
      <c r="G110" s="42">
        <v>2026640</v>
      </c>
      <c r="H110" s="42"/>
      <c r="I110" s="42"/>
    </row>
    <row r="111" spans="1:9" ht="15.95" hidden="1" customHeight="1" x14ac:dyDescent="0.25">
      <c r="A111" s="12">
        <v>110</v>
      </c>
      <c r="B111" s="12" t="s">
        <v>3348</v>
      </c>
      <c r="C111" s="12"/>
      <c r="D111" s="12" t="str">
        <f t="shared" si="4"/>
        <v>0006041</v>
      </c>
      <c r="E111" s="46" t="str">
        <f t="shared" si="5"/>
        <v>6041</v>
      </c>
      <c r="F111" s="46" t="s">
        <v>3344</v>
      </c>
      <c r="G111" s="42">
        <v>5771858</v>
      </c>
      <c r="H111" s="42"/>
      <c r="I111" s="42"/>
    </row>
    <row r="112" spans="1:9" ht="15.95" hidden="1" customHeight="1" x14ac:dyDescent="0.25">
      <c r="A112" s="12">
        <v>111</v>
      </c>
      <c r="B112" s="12" t="s">
        <v>3349</v>
      </c>
      <c r="C112" s="12"/>
      <c r="D112" s="12" t="str">
        <f t="shared" si="4"/>
        <v>0006066</v>
      </c>
      <c r="E112" s="46" t="str">
        <f t="shared" si="5"/>
        <v>6066</v>
      </c>
      <c r="F112" s="46" t="s">
        <v>3350</v>
      </c>
      <c r="G112" s="42">
        <v>20724968</v>
      </c>
      <c r="H112" s="42"/>
      <c r="I112" s="42"/>
    </row>
    <row r="113" spans="1:9" ht="15.95" hidden="1" customHeight="1" x14ac:dyDescent="0.25">
      <c r="A113" s="12">
        <v>112</v>
      </c>
      <c r="B113" s="12" t="s">
        <v>3351</v>
      </c>
      <c r="C113" s="12"/>
      <c r="D113" s="12" t="str">
        <f t="shared" si="4"/>
        <v>0006091</v>
      </c>
      <c r="E113" s="46" t="str">
        <f t="shared" si="5"/>
        <v>6091</v>
      </c>
      <c r="F113" s="46" t="s">
        <v>3352</v>
      </c>
      <c r="G113" s="42">
        <v>5953485</v>
      </c>
      <c r="H113" s="42"/>
      <c r="I113" s="42"/>
    </row>
    <row r="114" spans="1:9" ht="15.95" hidden="1" customHeight="1" x14ac:dyDescent="0.25">
      <c r="A114" s="12">
        <v>113</v>
      </c>
      <c r="B114" s="12" t="s">
        <v>3353</v>
      </c>
      <c r="C114" s="12"/>
      <c r="D114" s="12" t="str">
        <f t="shared" si="4"/>
        <v>0006092</v>
      </c>
      <c r="E114" s="46" t="str">
        <f t="shared" si="5"/>
        <v>6092</v>
      </c>
      <c r="F114" s="46" t="s">
        <v>3352</v>
      </c>
      <c r="G114" s="42">
        <v>5811709</v>
      </c>
      <c r="H114" s="42"/>
      <c r="I114" s="42"/>
    </row>
    <row r="115" spans="1:9" ht="15.95" hidden="1" customHeight="1" x14ac:dyDescent="0.25">
      <c r="A115" s="12">
        <v>114</v>
      </c>
      <c r="B115" s="12" t="s">
        <v>3354</v>
      </c>
      <c r="C115" s="12"/>
      <c r="D115" s="12" t="str">
        <f t="shared" si="4"/>
        <v>0006097</v>
      </c>
      <c r="E115" s="46" t="str">
        <f t="shared" si="5"/>
        <v>6097</v>
      </c>
      <c r="F115" s="46" t="s">
        <v>3352</v>
      </c>
      <c r="G115" s="42">
        <v>3648365</v>
      </c>
      <c r="H115" s="42"/>
      <c r="I115" s="42"/>
    </row>
    <row r="116" spans="1:9" ht="15.95" hidden="1" customHeight="1" x14ac:dyDescent="0.25">
      <c r="A116" s="12">
        <v>115</v>
      </c>
      <c r="B116" s="12" t="s">
        <v>3355</v>
      </c>
      <c r="C116" s="12"/>
      <c r="D116" s="12" t="str">
        <f t="shared" si="4"/>
        <v>0006108</v>
      </c>
      <c r="E116" s="46" t="str">
        <f t="shared" si="5"/>
        <v>6108</v>
      </c>
      <c r="F116" s="46" t="s">
        <v>3352</v>
      </c>
      <c r="G116" s="42">
        <v>3619528</v>
      </c>
      <c r="H116" s="42"/>
      <c r="I116" s="42"/>
    </row>
    <row r="117" spans="1:9" ht="15.95" hidden="1" customHeight="1" x14ac:dyDescent="0.25">
      <c r="A117" s="12">
        <v>116</v>
      </c>
      <c r="B117" s="12" t="s">
        <v>3356</v>
      </c>
      <c r="C117" s="12"/>
      <c r="D117" s="12" t="str">
        <f t="shared" si="4"/>
        <v>0006109</v>
      </c>
      <c r="E117" s="46" t="str">
        <f t="shared" si="5"/>
        <v>6109</v>
      </c>
      <c r="F117" s="46" t="s">
        <v>3352</v>
      </c>
      <c r="G117" s="42">
        <v>9776366</v>
      </c>
      <c r="H117" s="42"/>
      <c r="I117" s="42"/>
    </row>
    <row r="118" spans="1:9" ht="15.95" hidden="1" customHeight="1" x14ac:dyDescent="0.25">
      <c r="A118" s="12">
        <v>117</v>
      </c>
      <c r="B118" s="12" t="s">
        <v>3357</v>
      </c>
      <c r="C118" s="12"/>
      <c r="D118" s="12" t="str">
        <f t="shared" si="4"/>
        <v>0006035</v>
      </c>
      <c r="E118" s="46" t="str">
        <f t="shared" si="5"/>
        <v>6035</v>
      </c>
      <c r="F118" s="46" t="s">
        <v>3344</v>
      </c>
      <c r="G118" s="42">
        <v>1527411</v>
      </c>
      <c r="H118" s="42"/>
      <c r="I118" s="42"/>
    </row>
    <row r="119" spans="1:9" ht="15.95" hidden="1" customHeight="1" x14ac:dyDescent="0.25">
      <c r="A119" s="12">
        <v>118</v>
      </c>
      <c r="B119" s="12" t="s">
        <v>3358</v>
      </c>
      <c r="C119" s="12"/>
      <c r="D119" s="12" t="str">
        <f t="shared" si="4"/>
        <v>0006036</v>
      </c>
      <c r="E119" s="46" t="str">
        <f t="shared" si="5"/>
        <v>6036</v>
      </c>
      <c r="F119" s="46" t="s">
        <v>3344</v>
      </c>
      <c r="G119" s="42">
        <v>5378599</v>
      </c>
      <c r="H119" s="42"/>
      <c r="I119" s="42"/>
    </row>
    <row r="120" spans="1:9" ht="15.95" hidden="1" customHeight="1" x14ac:dyDescent="0.25">
      <c r="A120" s="12">
        <v>119</v>
      </c>
      <c r="B120" s="12" t="s">
        <v>3359</v>
      </c>
      <c r="C120" s="12"/>
      <c r="D120" s="12" t="str">
        <f t="shared" si="4"/>
        <v>0006067</v>
      </c>
      <c r="E120" s="46" t="str">
        <f t="shared" si="5"/>
        <v>6067</v>
      </c>
      <c r="F120" s="46" t="s">
        <v>3350</v>
      </c>
      <c r="G120" s="42">
        <v>14773946</v>
      </c>
      <c r="H120" s="42"/>
      <c r="I120" s="42"/>
    </row>
    <row r="121" spans="1:9" ht="15.95" hidden="1" customHeight="1" x14ac:dyDescent="0.25">
      <c r="A121" s="12">
        <v>120</v>
      </c>
      <c r="B121" s="12" t="s">
        <v>3360</v>
      </c>
      <c r="C121" s="12"/>
      <c r="D121" s="12" t="str">
        <f t="shared" si="4"/>
        <v>0006060</v>
      </c>
      <c r="E121" s="46" t="str">
        <f t="shared" si="5"/>
        <v>6060</v>
      </c>
      <c r="F121" s="46" t="s">
        <v>3350</v>
      </c>
      <c r="G121" s="42">
        <v>3326057</v>
      </c>
      <c r="H121" s="42"/>
      <c r="I121" s="42"/>
    </row>
    <row r="122" spans="1:9" ht="15.95" hidden="1" customHeight="1" x14ac:dyDescent="0.25">
      <c r="A122" s="12">
        <v>121</v>
      </c>
      <c r="B122" s="12" t="s">
        <v>3361</v>
      </c>
      <c r="C122" s="12"/>
      <c r="D122" s="12" t="str">
        <f t="shared" si="4"/>
        <v>0006061</v>
      </c>
      <c r="E122" s="46" t="str">
        <f t="shared" si="5"/>
        <v>6061</v>
      </c>
      <c r="F122" s="46" t="s">
        <v>3350</v>
      </c>
      <c r="G122" s="45">
        <v>1937421</v>
      </c>
      <c r="H122" s="45"/>
      <c r="I122" s="45"/>
    </row>
    <row r="123" spans="1:9" ht="15.95" hidden="1" customHeight="1" x14ac:dyDescent="0.25">
      <c r="A123" s="12">
        <v>122</v>
      </c>
      <c r="B123" s="12" t="s">
        <v>3362</v>
      </c>
      <c r="C123" s="12"/>
      <c r="D123" s="12" t="str">
        <f t="shared" si="4"/>
        <v>0006069</v>
      </c>
      <c r="E123" s="46" t="str">
        <f t="shared" si="5"/>
        <v>6069</v>
      </c>
      <c r="F123" s="46" t="s">
        <v>3350</v>
      </c>
      <c r="G123" s="42">
        <v>48653353</v>
      </c>
      <c r="H123" s="42"/>
      <c r="I123" s="42"/>
    </row>
    <row r="124" spans="1:9" ht="15.95" hidden="1" customHeight="1" x14ac:dyDescent="0.25">
      <c r="A124" s="12">
        <v>123</v>
      </c>
      <c r="B124" s="12" t="s">
        <v>3363</v>
      </c>
      <c r="C124" s="12"/>
      <c r="D124" s="12" t="str">
        <f t="shared" si="4"/>
        <v>0006074</v>
      </c>
      <c r="E124" s="46" t="str">
        <f t="shared" si="5"/>
        <v>6074</v>
      </c>
      <c r="F124" s="46" t="s">
        <v>3350</v>
      </c>
      <c r="G124" s="42">
        <v>21962239</v>
      </c>
      <c r="H124" s="42"/>
      <c r="I124" s="42"/>
    </row>
    <row r="125" spans="1:9" ht="15.95" hidden="1" customHeight="1" x14ac:dyDescent="0.25">
      <c r="A125" s="12">
        <v>124</v>
      </c>
      <c r="B125" s="12" t="s">
        <v>3364</v>
      </c>
      <c r="C125" s="12"/>
      <c r="D125" s="12" t="str">
        <f t="shared" si="4"/>
        <v>0006076</v>
      </c>
      <c r="E125" s="46" t="str">
        <f t="shared" si="5"/>
        <v>6076</v>
      </c>
      <c r="F125" s="46" t="s">
        <v>3350</v>
      </c>
      <c r="G125" s="42">
        <v>8531384</v>
      </c>
      <c r="H125" s="42"/>
      <c r="I125" s="42"/>
    </row>
    <row r="126" spans="1:9" ht="15.95" hidden="1" customHeight="1" x14ac:dyDescent="0.25">
      <c r="A126" s="12">
        <v>125</v>
      </c>
      <c r="B126" s="12" t="s">
        <v>3365</v>
      </c>
      <c r="C126" s="12"/>
      <c r="D126" s="12" t="str">
        <f t="shared" si="4"/>
        <v>0006077</v>
      </c>
      <c r="E126" s="46" t="str">
        <f t="shared" si="5"/>
        <v>6077</v>
      </c>
      <c r="F126" s="46" t="s">
        <v>3350</v>
      </c>
      <c r="G126" s="42">
        <v>33973730</v>
      </c>
      <c r="H126" s="42"/>
      <c r="I126" s="42"/>
    </row>
    <row r="127" spans="1:9" ht="15.95" hidden="1" customHeight="1" x14ac:dyDescent="0.25">
      <c r="A127" s="12">
        <v>126</v>
      </c>
      <c r="B127" s="12" t="s">
        <v>3366</v>
      </c>
      <c r="C127" s="12"/>
      <c r="D127" s="12" t="str">
        <f t="shared" si="4"/>
        <v>0006079</v>
      </c>
      <c r="E127" s="46" t="str">
        <f t="shared" si="5"/>
        <v>6079</v>
      </c>
      <c r="F127" s="46" t="s">
        <v>3350</v>
      </c>
      <c r="G127" s="42">
        <v>12006045</v>
      </c>
      <c r="H127" s="42"/>
      <c r="I127" s="42"/>
    </row>
    <row r="128" spans="1:9" ht="15.95" hidden="1" customHeight="1" x14ac:dyDescent="0.25">
      <c r="A128" s="12">
        <v>127</v>
      </c>
      <c r="B128" s="12" t="s">
        <v>3367</v>
      </c>
      <c r="C128" s="12"/>
      <c r="D128" s="12" t="str">
        <f t="shared" si="4"/>
        <v>0006080</v>
      </c>
      <c r="E128" s="46" t="str">
        <f t="shared" si="5"/>
        <v>6080</v>
      </c>
      <c r="F128" s="46" t="s">
        <v>3350</v>
      </c>
      <c r="G128" s="42">
        <v>10331685</v>
      </c>
      <c r="H128" s="42"/>
      <c r="I128" s="42"/>
    </row>
    <row r="129" spans="1:9" ht="15.95" hidden="1" customHeight="1" x14ac:dyDescent="0.25">
      <c r="A129" s="12">
        <v>128</v>
      </c>
      <c r="B129" s="12" t="s">
        <v>3368</v>
      </c>
      <c r="C129" s="12"/>
      <c r="D129" s="12" t="str">
        <f t="shared" si="4"/>
        <v>0006056</v>
      </c>
      <c r="E129" s="46" t="str">
        <f t="shared" si="5"/>
        <v>6056</v>
      </c>
      <c r="F129" s="46" t="s">
        <v>3350</v>
      </c>
      <c r="G129" s="42">
        <v>2173991</v>
      </c>
      <c r="H129" s="42"/>
      <c r="I129" s="42"/>
    </row>
    <row r="130" spans="1:9" ht="15.95" hidden="1" customHeight="1" x14ac:dyDescent="0.25">
      <c r="A130" s="12">
        <v>129</v>
      </c>
      <c r="B130" s="12" t="s">
        <v>3369</v>
      </c>
      <c r="C130" s="12"/>
      <c r="D130" s="12" t="str">
        <f t="shared" si="4"/>
        <v>0006070</v>
      </c>
      <c r="E130" s="46" t="str">
        <f t="shared" si="5"/>
        <v>6070</v>
      </c>
      <c r="F130" s="46" t="s">
        <v>3350</v>
      </c>
      <c r="G130" s="42">
        <v>110803380</v>
      </c>
      <c r="H130" s="42"/>
      <c r="I130" s="42"/>
    </row>
    <row r="131" spans="1:9" ht="15.95" hidden="1" customHeight="1" x14ac:dyDescent="0.25">
      <c r="A131" s="12">
        <v>130</v>
      </c>
      <c r="B131" s="12" t="s">
        <v>3370</v>
      </c>
      <c r="C131" s="12"/>
      <c r="D131" s="12" t="str">
        <f t="shared" si="4"/>
        <v>0006083</v>
      </c>
      <c r="E131" s="46" t="str">
        <f t="shared" si="5"/>
        <v>6083</v>
      </c>
      <c r="F131" s="46" t="s">
        <v>3350</v>
      </c>
      <c r="G131" s="42">
        <v>76511571</v>
      </c>
      <c r="H131" s="42"/>
      <c r="I131" s="42"/>
    </row>
    <row r="132" spans="1:9" ht="15.95" hidden="1" customHeight="1" x14ac:dyDescent="0.25">
      <c r="A132" s="12">
        <v>131</v>
      </c>
      <c r="B132" s="12" t="s">
        <v>3371</v>
      </c>
      <c r="C132" s="12"/>
      <c r="D132" s="12" t="str">
        <f t="shared" si="4"/>
        <v>0006086</v>
      </c>
      <c r="E132" s="46" t="str">
        <f t="shared" si="5"/>
        <v>6086</v>
      </c>
      <c r="F132" s="46" t="s">
        <v>3350</v>
      </c>
      <c r="G132" s="42">
        <v>14800353</v>
      </c>
      <c r="H132" s="42"/>
      <c r="I132" s="42"/>
    </row>
    <row r="133" spans="1:9" ht="15.95" hidden="1" customHeight="1" x14ac:dyDescent="0.25">
      <c r="A133" s="12">
        <v>132</v>
      </c>
      <c r="B133" s="12" t="s">
        <v>3372</v>
      </c>
      <c r="C133" s="12"/>
      <c r="D133" s="12" t="str">
        <f t="shared" si="4"/>
        <v>0006071</v>
      </c>
      <c r="E133" s="46" t="str">
        <f t="shared" si="5"/>
        <v>6071</v>
      </c>
      <c r="F133" s="46" t="s">
        <v>3350</v>
      </c>
      <c r="G133" s="42">
        <v>49300009</v>
      </c>
      <c r="H133" s="42"/>
      <c r="I133" s="42"/>
    </row>
    <row r="134" spans="1:9" ht="15.95" hidden="1" customHeight="1" x14ac:dyDescent="0.25">
      <c r="A134" s="12">
        <v>133</v>
      </c>
      <c r="B134" s="12" t="s">
        <v>3373</v>
      </c>
      <c r="C134" s="12"/>
      <c r="D134" s="12" t="str">
        <f t="shared" si="4"/>
        <v>0006093</v>
      </c>
      <c r="E134" s="12" t="str">
        <f t="shared" si="5"/>
        <v>6093</v>
      </c>
      <c r="F134" s="12" t="s">
        <v>3352</v>
      </c>
      <c r="G134" s="42">
        <v>2466844</v>
      </c>
      <c r="H134" s="42"/>
      <c r="I134" s="42"/>
    </row>
    <row r="135" spans="1:9" ht="15.95" hidden="1" customHeight="1" x14ac:dyDescent="0.25">
      <c r="A135" s="12">
        <v>134</v>
      </c>
      <c r="B135" s="12" t="s">
        <v>3374</v>
      </c>
      <c r="C135" s="12"/>
      <c r="D135" s="12" t="str">
        <f t="shared" si="4"/>
        <v>0006100</v>
      </c>
      <c r="E135" s="12" t="str">
        <f t="shared" si="5"/>
        <v>6100</v>
      </c>
      <c r="F135" s="12" t="s">
        <v>3352</v>
      </c>
      <c r="G135" s="42">
        <v>4280335</v>
      </c>
      <c r="H135" s="42"/>
      <c r="I135" s="42"/>
    </row>
    <row r="136" spans="1:9" ht="15.95" hidden="1" customHeight="1" x14ac:dyDescent="0.25">
      <c r="A136" s="12">
        <v>135</v>
      </c>
      <c r="B136" s="12" t="s">
        <v>3375</v>
      </c>
      <c r="C136" s="12"/>
      <c r="D136" s="12" t="str">
        <f t="shared" si="4"/>
        <v>0006101</v>
      </c>
      <c r="E136" s="12" t="str">
        <f t="shared" si="5"/>
        <v>6101</v>
      </c>
      <c r="F136" s="12" t="s">
        <v>3352</v>
      </c>
      <c r="G136" s="42">
        <v>6595897</v>
      </c>
      <c r="H136" s="42"/>
      <c r="I136" s="42"/>
    </row>
    <row r="137" spans="1:9" ht="15.95" hidden="1" customHeight="1" x14ac:dyDescent="0.25">
      <c r="A137" s="12">
        <v>136</v>
      </c>
      <c r="B137" s="12" t="s">
        <v>3376</v>
      </c>
      <c r="C137" s="12"/>
      <c r="D137" s="12" t="str">
        <f t="shared" si="4"/>
        <v>0006089</v>
      </c>
      <c r="E137" s="12" t="str">
        <f t="shared" si="5"/>
        <v>6089</v>
      </c>
      <c r="F137" s="12" t="s">
        <v>3352</v>
      </c>
      <c r="G137" s="42">
        <v>2935438</v>
      </c>
      <c r="H137" s="42"/>
      <c r="I137" s="42"/>
    </row>
    <row r="138" spans="1:9" ht="15.95" hidden="1" customHeight="1" x14ac:dyDescent="0.25">
      <c r="A138" s="12">
        <v>137</v>
      </c>
      <c r="B138" s="12" t="s">
        <v>3377</v>
      </c>
      <c r="C138" s="12"/>
      <c r="D138" s="12" t="str">
        <f t="shared" si="4"/>
        <v>0006090</v>
      </c>
      <c r="E138" s="12" t="str">
        <f t="shared" si="5"/>
        <v>6090</v>
      </c>
      <c r="F138" s="12" t="s">
        <v>3352</v>
      </c>
      <c r="G138" s="42">
        <v>5200368</v>
      </c>
      <c r="H138" s="42"/>
      <c r="I138" s="42"/>
    </row>
    <row r="139" spans="1:9" ht="15.95" hidden="1" customHeight="1" x14ac:dyDescent="0.25">
      <c r="A139" s="12">
        <v>138</v>
      </c>
      <c r="B139" s="12" t="s">
        <v>3378</v>
      </c>
      <c r="C139" s="12"/>
      <c r="D139" s="12" t="str">
        <f t="shared" si="4"/>
        <v>0006037</v>
      </c>
      <c r="E139" s="12" t="str">
        <f t="shared" si="5"/>
        <v>6037</v>
      </c>
      <c r="F139" s="12" t="s">
        <v>3344</v>
      </c>
      <c r="G139" s="42">
        <v>2532640</v>
      </c>
      <c r="H139" s="42"/>
      <c r="I139" s="42"/>
    </row>
    <row r="140" spans="1:9" ht="15.95" hidden="1" customHeight="1" x14ac:dyDescent="0.25">
      <c r="A140" s="12">
        <v>139</v>
      </c>
      <c r="B140" s="12" t="s">
        <v>3379</v>
      </c>
      <c r="C140" s="12"/>
      <c r="D140" s="12" t="str">
        <f t="shared" si="4"/>
        <v>0006042</v>
      </c>
      <c r="E140" s="12" t="str">
        <f t="shared" si="5"/>
        <v>6042</v>
      </c>
      <c r="F140" s="12" t="s">
        <v>3344</v>
      </c>
      <c r="G140" s="42">
        <v>2684194</v>
      </c>
      <c r="H140" s="42"/>
      <c r="I140" s="42"/>
    </row>
    <row r="141" spans="1:9" ht="15.95" hidden="1" customHeight="1" x14ac:dyDescent="0.25">
      <c r="A141" s="12">
        <v>140</v>
      </c>
      <c r="B141" s="12" t="s">
        <v>3380</v>
      </c>
      <c r="C141" s="12"/>
      <c r="D141" s="12" t="str">
        <f t="shared" si="4"/>
        <v>0006044</v>
      </c>
      <c r="E141" s="12" t="str">
        <f t="shared" si="5"/>
        <v>6044</v>
      </c>
      <c r="F141" s="12" t="s">
        <v>3344</v>
      </c>
      <c r="G141" s="42">
        <v>3605070</v>
      </c>
      <c r="H141" s="42"/>
      <c r="I141" s="42"/>
    </row>
    <row r="142" spans="1:9" ht="15.95" hidden="1" customHeight="1" x14ac:dyDescent="0.25">
      <c r="A142" s="12">
        <v>141</v>
      </c>
      <c r="B142" s="12" t="s">
        <v>3381</v>
      </c>
      <c r="C142" s="12"/>
      <c r="D142" s="12" t="str">
        <f t="shared" ref="D142:D205" si="6">RIGHT(B142,7)</f>
        <v>0006045</v>
      </c>
      <c r="E142" s="12" t="str">
        <f t="shared" ref="E142:E205" si="7">RIGHT(B142,4)</f>
        <v>6045</v>
      </c>
      <c r="F142" s="12" t="s">
        <v>3344</v>
      </c>
      <c r="G142" s="42">
        <v>7369450</v>
      </c>
      <c r="H142" s="42"/>
      <c r="I142" s="42"/>
    </row>
    <row r="143" spans="1:9" ht="15.95" hidden="1" customHeight="1" x14ac:dyDescent="0.25">
      <c r="A143" s="12">
        <v>142</v>
      </c>
      <c r="B143" s="12" t="s">
        <v>3382</v>
      </c>
      <c r="C143" s="12"/>
      <c r="D143" s="12" t="str">
        <f t="shared" si="6"/>
        <v>0006075</v>
      </c>
      <c r="E143" s="12" t="str">
        <f t="shared" si="7"/>
        <v>6075</v>
      </c>
      <c r="F143" s="12" t="s">
        <v>3350</v>
      </c>
      <c r="G143" s="42">
        <v>20192674</v>
      </c>
      <c r="H143" s="42"/>
      <c r="I143" s="42"/>
    </row>
    <row r="144" spans="1:9" ht="15.95" hidden="1" customHeight="1" x14ac:dyDescent="0.25">
      <c r="A144" s="12">
        <v>143</v>
      </c>
      <c r="B144" s="12" t="s">
        <v>3383</v>
      </c>
      <c r="C144" s="12"/>
      <c r="D144" s="12" t="str">
        <f t="shared" si="6"/>
        <v>0006087</v>
      </c>
      <c r="E144" s="12" t="str">
        <f t="shared" si="7"/>
        <v>6087</v>
      </c>
      <c r="F144" s="12" t="s">
        <v>3350</v>
      </c>
      <c r="G144" s="42">
        <v>28283763</v>
      </c>
      <c r="H144" s="42"/>
      <c r="I144" s="42"/>
    </row>
    <row r="145" spans="1:9" ht="15.95" hidden="1" customHeight="1" x14ac:dyDescent="0.25">
      <c r="A145" s="12">
        <v>144</v>
      </c>
      <c r="B145" s="12" t="s">
        <v>3384</v>
      </c>
      <c r="C145" s="12"/>
      <c r="D145" s="12" t="str">
        <f t="shared" si="6"/>
        <v>0006057</v>
      </c>
      <c r="E145" s="12" t="str">
        <f t="shared" si="7"/>
        <v>6057</v>
      </c>
      <c r="F145" s="12" t="s">
        <v>3350</v>
      </c>
      <c r="G145" s="42">
        <v>3408975</v>
      </c>
      <c r="H145" s="42"/>
      <c r="I145" s="42"/>
    </row>
    <row r="146" spans="1:9" ht="15.95" hidden="1" customHeight="1" x14ac:dyDescent="0.25">
      <c r="A146" s="12">
        <v>145</v>
      </c>
      <c r="B146" s="12" t="s">
        <v>3385</v>
      </c>
      <c r="C146" s="12"/>
      <c r="D146" s="12" t="str">
        <f t="shared" si="6"/>
        <v>0006062</v>
      </c>
      <c r="E146" s="12" t="str">
        <f t="shared" si="7"/>
        <v>6062</v>
      </c>
      <c r="F146" s="12" t="s">
        <v>3350</v>
      </c>
      <c r="G146" s="42">
        <v>1687499</v>
      </c>
      <c r="H146" s="42"/>
      <c r="I146" s="42"/>
    </row>
    <row r="147" spans="1:9" ht="15.95" hidden="1" customHeight="1" x14ac:dyDescent="0.25">
      <c r="A147" s="12">
        <v>146</v>
      </c>
      <c r="B147" s="12" t="s">
        <v>3386</v>
      </c>
      <c r="C147" s="12"/>
      <c r="D147" s="12" t="str">
        <f t="shared" si="6"/>
        <v>0006065</v>
      </c>
      <c r="E147" s="12" t="str">
        <f t="shared" si="7"/>
        <v>6065</v>
      </c>
      <c r="F147" s="12" t="s">
        <v>3350</v>
      </c>
      <c r="G147" s="42">
        <v>23795266</v>
      </c>
      <c r="H147" s="42"/>
      <c r="I147" s="42"/>
    </row>
    <row r="148" spans="1:9" ht="15.95" hidden="1" customHeight="1" x14ac:dyDescent="0.25">
      <c r="A148" s="12">
        <v>147</v>
      </c>
      <c r="B148" s="12" t="s">
        <v>3387</v>
      </c>
      <c r="C148" s="12"/>
      <c r="D148" s="12" t="str">
        <f t="shared" si="6"/>
        <v>0006058</v>
      </c>
      <c r="E148" s="12" t="str">
        <f t="shared" si="7"/>
        <v>6058</v>
      </c>
      <c r="F148" s="12" t="s">
        <v>3350</v>
      </c>
      <c r="G148" s="42">
        <v>3389810</v>
      </c>
      <c r="H148" s="42"/>
      <c r="I148" s="42"/>
    </row>
    <row r="149" spans="1:9" ht="15.95" hidden="1" customHeight="1" x14ac:dyDescent="0.25">
      <c r="A149" s="12">
        <v>148</v>
      </c>
      <c r="B149" s="12" t="s">
        <v>3388</v>
      </c>
      <c r="C149" s="12"/>
      <c r="D149" s="12" t="str">
        <f t="shared" si="6"/>
        <v>0006059</v>
      </c>
      <c r="E149" s="12" t="str">
        <f t="shared" si="7"/>
        <v>6059</v>
      </c>
      <c r="F149" s="12" t="s">
        <v>3350</v>
      </c>
      <c r="G149" s="45">
        <v>673750</v>
      </c>
      <c r="H149" s="45"/>
      <c r="I149" s="45"/>
    </row>
    <row r="150" spans="1:9" ht="15.95" hidden="1" customHeight="1" x14ac:dyDescent="0.25">
      <c r="A150" s="12">
        <v>149</v>
      </c>
      <c r="B150" s="12" t="s">
        <v>3389</v>
      </c>
      <c r="C150" s="12"/>
      <c r="D150" s="12" t="str">
        <f t="shared" si="6"/>
        <v>0006078</v>
      </c>
      <c r="E150" s="12" t="str">
        <f t="shared" si="7"/>
        <v>6078</v>
      </c>
      <c r="F150" s="12" t="s">
        <v>3350</v>
      </c>
      <c r="G150" s="42">
        <v>31555791</v>
      </c>
      <c r="H150" s="42"/>
      <c r="I150" s="42"/>
    </row>
    <row r="151" spans="1:9" ht="15.95" hidden="1" customHeight="1" x14ac:dyDescent="0.25">
      <c r="A151" s="12">
        <v>150</v>
      </c>
      <c r="B151" s="12" t="s">
        <v>3390</v>
      </c>
      <c r="C151" s="12"/>
      <c r="D151" s="12" t="str">
        <f t="shared" si="6"/>
        <v>0006081</v>
      </c>
      <c r="E151" s="12" t="str">
        <f t="shared" si="7"/>
        <v>6081</v>
      </c>
      <c r="F151" s="12" t="s">
        <v>3350</v>
      </c>
      <c r="G151" s="42">
        <v>13041430</v>
      </c>
      <c r="H151" s="42"/>
      <c r="I151" s="42"/>
    </row>
    <row r="152" spans="1:9" ht="15.95" hidden="1" customHeight="1" x14ac:dyDescent="0.25">
      <c r="A152" s="12">
        <v>151</v>
      </c>
      <c r="B152" s="12" t="s">
        <v>3391</v>
      </c>
      <c r="C152" s="12"/>
      <c r="D152" s="12" t="str">
        <f t="shared" si="6"/>
        <v>0006084</v>
      </c>
      <c r="E152" s="12" t="str">
        <f t="shared" si="7"/>
        <v>6084</v>
      </c>
      <c r="F152" s="12" t="s">
        <v>3350</v>
      </c>
      <c r="G152" s="42">
        <v>15221568</v>
      </c>
      <c r="H152" s="42"/>
      <c r="I152" s="42"/>
    </row>
    <row r="153" spans="1:9" ht="15.95" hidden="1" customHeight="1" x14ac:dyDescent="0.25">
      <c r="A153" s="12">
        <v>152</v>
      </c>
      <c r="B153" s="12" t="s">
        <v>3392</v>
      </c>
      <c r="C153" s="12"/>
      <c r="D153" s="12" t="str">
        <f t="shared" si="6"/>
        <v>0006063</v>
      </c>
      <c r="E153" s="12" t="str">
        <f t="shared" si="7"/>
        <v>6063</v>
      </c>
      <c r="F153" s="12" t="s">
        <v>3350</v>
      </c>
      <c r="G153" s="42">
        <v>2336257</v>
      </c>
      <c r="H153" s="42"/>
      <c r="I153" s="42"/>
    </row>
    <row r="154" spans="1:9" ht="15.95" hidden="1" customHeight="1" x14ac:dyDescent="0.25">
      <c r="A154" s="12">
        <v>153</v>
      </c>
      <c r="B154" s="12" t="s">
        <v>3393</v>
      </c>
      <c r="C154" s="12"/>
      <c r="D154" s="12" t="str">
        <f t="shared" si="6"/>
        <v>0006064</v>
      </c>
      <c r="E154" s="12" t="str">
        <f t="shared" si="7"/>
        <v>6064</v>
      </c>
      <c r="F154" s="12" t="s">
        <v>3350</v>
      </c>
      <c r="G154" s="42">
        <v>16512025</v>
      </c>
      <c r="H154" s="42"/>
      <c r="I154" s="42"/>
    </row>
    <row r="155" spans="1:9" ht="15.95" hidden="1" customHeight="1" x14ac:dyDescent="0.25">
      <c r="A155" s="12">
        <v>154</v>
      </c>
      <c r="B155" s="12" t="s">
        <v>3394</v>
      </c>
      <c r="C155" s="12"/>
      <c r="D155" s="12" t="str">
        <f t="shared" si="6"/>
        <v>0006072</v>
      </c>
      <c r="E155" s="12" t="str">
        <f t="shared" si="7"/>
        <v>6072</v>
      </c>
      <c r="F155" s="12" t="s">
        <v>3350</v>
      </c>
      <c r="G155" s="42">
        <v>114014486</v>
      </c>
      <c r="H155" s="42"/>
      <c r="I155" s="42"/>
    </row>
    <row r="156" spans="1:9" ht="15.95" hidden="1" customHeight="1" x14ac:dyDescent="0.25">
      <c r="A156" s="12">
        <v>155</v>
      </c>
      <c r="B156" s="12" t="s">
        <v>3395</v>
      </c>
      <c r="C156" s="12"/>
      <c r="D156" s="12" t="str">
        <f t="shared" si="6"/>
        <v>0006094</v>
      </c>
      <c r="E156" s="12" t="str">
        <f t="shared" si="7"/>
        <v>6094</v>
      </c>
      <c r="F156" s="12" t="s">
        <v>3352</v>
      </c>
      <c r="G156" s="42">
        <v>5635207</v>
      </c>
      <c r="H156" s="42"/>
      <c r="I156" s="42"/>
    </row>
    <row r="157" spans="1:9" ht="15.95" hidden="1" customHeight="1" x14ac:dyDescent="0.25">
      <c r="A157" s="12">
        <v>156</v>
      </c>
      <c r="B157" s="12" t="s">
        <v>3396</v>
      </c>
      <c r="C157" s="12"/>
      <c r="D157" s="12" t="str">
        <f t="shared" si="6"/>
        <v>0006095</v>
      </c>
      <c r="E157" s="12" t="str">
        <f t="shared" si="7"/>
        <v>6095</v>
      </c>
      <c r="F157" s="12" t="s">
        <v>3352</v>
      </c>
      <c r="G157" s="42">
        <v>3914295</v>
      </c>
      <c r="H157" s="42"/>
      <c r="I157" s="42"/>
    </row>
    <row r="158" spans="1:9" ht="15.95" hidden="1" customHeight="1" x14ac:dyDescent="0.25">
      <c r="A158" s="12">
        <v>157</v>
      </c>
      <c r="B158" s="12" t="s">
        <v>3397</v>
      </c>
      <c r="C158" s="12"/>
      <c r="D158" s="12" t="str">
        <f t="shared" si="6"/>
        <v>0006096</v>
      </c>
      <c r="E158" s="12" t="str">
        <f t="shared" si="7"/>
        <v>6096</v>
      </c>
      <c r="F158" s="12" t="s">
        <v>3352</v>
      </c>
      <c r="G158" s="42">
        <v>5209380</v>
      </c>
      <c r="H158" s="42"/>
      <c r="I158" s="42"/>
    </row>
    <row r="159" spans="1:9" ht="15.95" hidden="1" customHeight="1" x14ac:dyDescent="0.25">
      <c r="A159" s="12">
        <v>158</v>
      </c>
      <c r="B159" s="12" t="s">
        <v>3398</v>
      </c>
      <c r="C159" s="12"/>
      <c r="D159" s="12" t="str">
        <f t="shared" si="6"/>
        <v>0006118</v>
      </c>
      <c r="E159" s="12" t="str">
        <f t="shared" si="7"/>
        <v>6118</v>
      </c>
      <c r="F159" s="12" t="s">
        <v>3352</v>
      </c>
      <c r="G159" s="42">
        <v>4518502</v>
      </c>
      <c r="H159" s="42"/>
      <c r="I159" s="42"/>
    </row>
    <row r="160" spans="1:9" ht="15.95" hidden="1" customHeight="1" x14ac:dyDescent="0.25">
      <c r="A160" s="12">
        <v>159</v>
      </c>
      <c r="B160" s="12" t="s">
        <v>3399</v>
      </c>
      <c r="C160" s="12"/>
      <c r="D160" s="12" t="str">
        <f t="shared" si="6"/>
        <v>0006073</v>
      </c>
      <c r="E160" s="12" t="str">
        <f t="shared" si="7"/>
        <v>6073</v>
      </c>
      <c r="F160" s="12" t="s">
        <v>3350</v>
      </c>
      <c r="G160" s="42">
        <v>30605922</v>
      </c>
      <c r="H160" s="42"/>
      <c r="I160" s="42"/>
    </row>
    <row r="161" spans="1:9" ht="15.95" hidden="1" customHeight="1" x14ac:dyDescent="0.25">
      <c r="A161" s="12">
        <v>160</v>
      </c>
      <c r="B161" s="12" t="s">
        <v>3400</v>
      </c>
      <c r="C161" s="12"/>
      <c r="D161" s="12" t="str">
        <f t="shared" si="6"/>
        <v>0006068</v>
      </c>
      <c r="E161" s="12" t="str">
        <f t="shared" si="7"/>
        <v>6068</v>
      </c>
      <c r="F161" s="12" t="s">
        <v>3350</v>
      </c>
      <c r="G161" s="42">
        <v>55401961</v>
      </c>
      <c r="H161" s="42"/>
      <c r="I161" s="42"/>
    </row>
    <row r="162" spans="1:9" ht="15.95" hidden="1" customHeight="1" x14ac:dyDescent="0.25">
      <c r="A162" s="12">
        <v>161</v>
      </c>
      <c r="B162" s="12" t="s">
        <v>3401</v>
      </c>
      <c r="C162" s="12"/>
      <c r="D162" s="12" t="str">
        <f t="shared" si="6"/>
        <v>0006085</v>
      </c>
      <c r="E162" s="12" t="str">
        <f t="shared" si="7"/>
        <v>6085</v>
      </c>
      <c r="F162" s="12" t="s">
        <v>3350</v>
      </c>
      <c r="G162" s="42">
        <v>19062870</v>
      </c>
      <c r="H162" s="42"/>
      <c r="I162" s="42"/>
    </row>
    <row r="163" spans="1:9" ht="15.95" hidden="1" customHeight="1" x14ac:dyDescent="0.25">
      <c r="A163" s="12">
        <v>162</v>
      </c>
      <c r="B163" s="12" t="s">
        <v>3402</v>
      </c>
      <c r="C163" s="12"/>
      <c r="D163" s="12" t="str">
        <f t="shared" si="6"/>
        <v>0006082</v>
      </c>
      <c r="E163" s="12" t="str">
        <f t="shared" si="7"/>
        <v>6082</v>
      </c>
      <c r="F163" s="12" t="s">
        <v>3350</v>
      </c>
      <c r="G163" s="42">
        <v>16535478</v>
      </c>
      <c r="H163" s="42"/>
      <c r="I163" s="42"/>
    </row>
    <row r="164" spans="1:9" ht="15.95" hidden="1" customHeight="1" x14ac:dyDescent="0.25">
      <c r="A164" s="12">
        <v>163</v>
      </c>
      <c r="B164" s="12" t="s">
        <v>3403</v>
      </c>
      <c r="C164" s="12"/>
      <c r="D164" s="12" t="str">
        <f t="shared" si="6"/>
        <v>0006088</v>
      </c>
      <c r="E164" s="12" t="str">
        <f t="shared" si="7"/>
        <v>6088</v>
      </c>
      <c r="F164" s="12" t="s">
        <v>3350</v>
      </c>
      <c r="G164" s="42">
        <v>19482563</v>
      </c>
      <c r="H164" s="42"/>
      <c r="I164" s="42"/>
    </row>
    <row r="165" spans="1:9" ht="15.95" hidden="1" customHeight="1" x14ac:dyDescent="0.25">
      <c r="A165" s="12">
        <v>164</v>
      </c>
      <c r="B165" s="12" t="s">
        <v>3404</v>
      </c>
      <c r="C165" s="12"/>
      <c r="D165" s="12" t="str">
        <f t="shared" si="6"/>
        <v>0006098</v>
      </c>
      <c r="E165" s="12" t="str">
        <f t="shared" si="7"/>
        <v>6098</v>
      </c>
      <c r="F165" s="12" t="s">
        <v>3352</v>
      </c>
      <c r="G165" s="42">
        <v>5728239</v>
      </c>
      <c r="H165" s="42"/>
      <c r="I165" s="42"/>
    </row>
    <row r="166" spans="1:9" ht="15.95" hidden="1" customHeight="1" x14ac:dyDescent="0.25">
      <c r="A166" s="12">
        <v>165</v>
      </c>
      <c r="B166" s="12" t="s">
        <v>3405</v>
      </c>
      <c r="C166" s="12"/>
      <c r="D166" s="12" t="str">
        <f t="shared" si="6"/>
        <v>0006099</v>
      </c>
      <c r="E166" s="12" t="str">
        <f t="shared" si="7"/>
        <v>6099</v>
      </c>
      <c r="F166" s="12" t="s">
        <v>3352</v>
      </c>
      <c r="G166" s="42">
        <v>8553952</v>
      </c>
      <c r="H166" s="42"/>
      <c r="I166" s="42"/>
    </row>
    <row r="167" spans="1:9" ht="15.95" hidden="1" customHeight="1" x14ac:dyDescent="0.25">
      <c r="A167" s="12">
        <v>166</v>
      </c>
      <c r="B167" s="12" t="s">
        <v>3406</v>
      </c>
      <c r="C167" s="12"/>
      <c r="D167" s="12" t="str">
        <f t="shared" si="6"/>
        <v>0006114</v>
      </c>
      <c r="E167" s="12" t="str">
        <f t="shared" si="7"/>
        <v>6114</v>
      </c>
      <c r="F167" s="12" t="s">
        <v>3352</v>
      </c>
      <c r="G167" s="42">
        <v>4059116</v>
      </c>
      <c r="H167" s="42"/>
      <c r="I167" s="42"/>
    </row>
    <row r="168" spans="1:9" ht="15.95" hidden="1" customHeight="1" x14ac:dyDescent="0.25">
      <c r="A168" s="12">
        <v>167</v>
      </c>
      <c r="B168" s="12" t="s">
        <v>3407</v>
      </c>
      <c r="C168" s="12"/>
      <c r="D168" s="12" t="str">
        <f t="shared" si="6"/>
        <v>0006115</v>
      </c>
      <c r="E168" s="12" t="str">
        <f t="shared" si="7"/>
        <v>6115</v>
      </c>
      <c r="F168" s="12" t="s">
        <v>3352</v>
      </c>
      <c r="G168" s="42">
        <v>6496988</v>
      </c>
      <c r="H168" s="42"/>
      <c r="I168" s="42"/>
    </row>
    <row r="169" spans="1:9" ht="15.95" hidden="1" customHeight="1" x14ac:dyDescent="0.25">
      <c r="A169" s="12">
        <v>168</v>
      </c>
      <c r="B169" s="12" t="s">
        <v>3408</v>
      </c>
      <c r="C169" s="12"/>
      <c r="D169" s="12" t="str">
        <f t="shared" si="6"/>
        <v>0006155</v>
      </c>
      <c r="E169" s="12" t="str">
        <f t="shared" si="7"/>
        <v>6155</v>
      </c>
      <c r="F169" s="12" t="s">
        <v>3352</v>
      </c>
      <c r="G169" s="42">
        <v>26309762</v>
      </c>
      <c r="H169" s="42"/>
      <c r="I169" s="42"/>
    </row>
    <row r="170" spans="1:9" ht="15.95" hidden="1" customHeight="1" x14ac:dyDescent="0.25">
      <c r="A170" s="12">
        <v>169</v>
      </c>
      <c r="B170" s="12" t="s">
        <v>3409</v>
      </c>
      <c r="C170" s="12"/>
      <c r="D170" s="12" t="str">
        <f t="shared" si="6"/>
        <v>0006112</v>
      </c>
      <c r="E170" s="12" t="str">
        <f t="shared" si="7"/>
        <v>6112</v>
      </c>
      <c r="F170" s="12" t="s">
        <v>3352</v>
      </c>
      <c r="G170" s="42">
        <v>2029379</v>
      </c>
      <c r="H170" s="42"/>
      <c r="I170" s="42"/>
    </row>
    <row r="171" spans="1:9" ht="15.95" hidden="1" customHeight="1" x14ac:dyDescent="0.25">
      <c r="A171" s="12">
        <v>170</v>
      </c>
      <c r="B171" s="12" t="s">
        <v>3410</v>
      </c>
      <c r="C171" s="12"/>
      <c r="D171" s="12" t="str">
        <f t="shared" si="6"/>
        <v>0006116</v>
      </c>
      <c r="E171" s="12" t="str">
        <f t="shared" si="7"/>
        <v>6116</v>
      </c>
      <c r="F171" s="12" t="s">
        <v>3352</v>
      </c>
      <c r="G171" s="42">
        <v>5364253</v>
      </c>
      <c r="H171" s="42"/>
      <c r="I171" s="42"/>
    </row>
    <row r="172" spans="1:9" ht="15.95" hidden="1" customHeight="1" x14ac:dyDescent="0.25">
      <c r="A172" s="12">
        <v>171</v>
      </c>
      <c r="B172" s="12" t="s">
        <v>3411</v>
      </c>
      <c r="C172" s="12"/>
      <c r="D172" s="12" t="str">
        <f t="shared" si="6"/>
        <v>0006113</v>
      </c>
      <c r="E172" s="12" t="str">
        <f t="shared" si="7"/>
        <v>6113</v>
      </c>
      <c r="F172" s="12" t="s">
        <v>3352</v>
      </c>
      <c r="G172" s="42">
        <v>1901510</v>
      </c>
      <c r="H172" s="42"/>
      <c r="I172" s="42"/>
    </row>
    <row r="173" spans="1:9" ht="15.95" hidden="1" customHeight="1" x14ac:dyDescent="0.25">
      <c r="A173" s="12">
        <v>172</v>
      </c>
      <c r="B173" s="12" t="s">
        <v>3412</v>
      </c>
      <c r="C173" s="12"/>
      <c r="D173" s="12" t="str">
        <f t="shared" si="6"/>
        <v>0006102</v>
      </c>
      <c r="E173" s="12" t="str">
        <f t="shared" si="7"/>
        <v>6102</v>
      </c>
      <c r="F173" s="12" t="s">
        <v>3352</v>
      </c>
      <c r="G173" s="42">
        <v>3757875</v>
      </c>
      <c r="H173" s="42"/>
      <c r="I173" s="42"/>
    </row>
    <row r="174" spans="1:9" ht="15.95" hidden="1" customHeight="1" x14ac:dyDescent="0.25">
      <c r="A174" s="12">
        <v>173</v>
      </c>
      <c r="B174" s="12" t="s">
        <v>3413</v>
      </c>
      <c r="C174" s="12"/>
      <c r="D174" s="12" t="str">
        <f t="shared" si="6"/>
        <v>0006103</v>
      </c>
      <c r="E174" s="12" t="str">
        <f t="shared" si="7"/>
        <v>6103</v>
      </c>
      <c r="F174" s="12" t="s">
        <v>3352</v>
      </c>
      <c r="G174" s="42">
        <v>7997011</v>
      </c>
      <c r="H174" s="42"/>
      <c r="I174" s="42"/>
    </row>
    <row r="175" spans="1:9" ht="15.95" hidden="1" customHeight="1" x14ac:dyDescent="0.25">
      <c r="A175" s="12">
        <v>174</v>
      </c>
      <c r="B175" s="12" t="s">
        <v>3414</v>
      </c>
      <c r="C175" s="12"/>
      <c r="D175" s="12" t="str">
        <f t="shared" si="6"/>
        <v>0006110</v>
      </c>
      <c r="E175" s="12" t="str">
        <f t="shared" si="7"/>
        <v>6110</v>
      </c>
      <c r="F175" s="12" t="s">
        <v>3352</v>
      </c>
      <c r="G175" s="42">
        <v>4657917</v>
      </c>
      <c r="H175" s="42"/>
      <c r="I175" s="42"/>
    </row>
    <row r="176" spans="1:9" ht="15.95" hidden="1" customHeight="1" x14ac:dyDescent="0.25">
      <c r="A176" s="12">
        <v>175</v>
      </c>
      <c r="B176" s="12" t="s">
        <v>3415</v>
      </c>
      <c r="C176" s="12"/>
      <c r="D176" s="12" t="str">
        <f t="shared" si="6"/>
        <v>0006111</v>
      </c>
      <c r="E176" s="12" t="str">
        <f t="shared" si="7"/>
        <v>6111</v>
      </c>
      <c r="F176" s="12" t="s">
        <v>3352</v>
      </c>
      <c r="G176" s="42">
        <v>71968518</v>
      </c>
      <c r="H176" s="42"/>
      <c r="I176" s="42"/>
    </row>
    <row r="177" spans="1:11" ht="15.95" hidden="1" customHeight="1" x14ac:dyDescent="0.25">
      <c r="A177" s="12">
        <v>176</v>
      </c>
      <c r="B177" s="12" t="s">
        <v>3416</v>
      </c>
      <c r="C177" s="12"/>
      <c r="D177" s="12" t="str">
        <f t="shared" si="6"/>
        <v>0006104</v>
      </c>
      <c r="E177" s="12" t="str">
        <f t="shared" si="7"/>
        <v>6104</v>
      </c>
      <c r="F177" s="12" t="s">
        <v>3352</v>
      </c>
      <c r="G177" s="42">
        <v>1763614</v>
      </c>
      <c r="H177" s="42"/>
      <c r="I177" s="42"/>
    </row>
    <row r="178" spans="1:11" ht="15.95" hidden="1" customHeight="1" x14ac:dyDescent="0.25">
      <c r="A178" s="12">
        <v>177</v>
      </c>
      <c r="B178" s="12" t="s">
        <v>3417</v>
      </c>
      <c r="C178" s="12"/>
      <c r="D178" s="12" t="str">
        <f t="shared" si="6"/>
        <v>0006105</v>
      </c>
      <c r="E178" s="12" t="str">
        <f t="shared" si="7"/>
        <v>6105</v>
      </c>
      <c r="F178" s="12" t="s">
        <v>3352</v>
      </c>
      <c r="G178" s="42">
        <v>1846130</v>
      </c>
      <c r="H178" s="42"/>
      <c r="I178" s="42"/>
    </row>
    <row r="179" spans="1:11" ht="15.95" hidden="1" customHeight="1" x14ac:dyDescent="0.25">
      <c r="A179" s="12">
        <v>178</v>
      </c>
      <c r="B179" s="12" t="s">
        <v>3418</v>
      </c>
      <c r="C179" s="12"/>
      <c r="D179" s="12" t="str">
        <f t="shared" si="6"/>
        <v>0006106</v>
      </c>
      <c r="E179" s="12" t="str">
        <f t="shared" si="7"/>
        <v>6106</v>
      </c>
      <c r="F179" s="12" t="s">
        <v>3352</v>
      </c>
      <c r="G179" s="42">
        <v>5992965</v>
      </c>
      <c r="H179" s="42"/>
      <c r="I179" s="42"/>
    </row>
    <row r="180" spans="1:11" ht="15.95" hidden="1" customHeight="1" x14ac:dyDescent="0.25">
      <c r="A180" s="12">
        <v>179</v>
      </c>
      <c r="B180" s="12" t="s">
        <v>3419</v>
      </c>
      <c r="C180" s="12"/>
      <c r="D180" s="12" t="str">
        <f t="shared" si="6"/>
        <v>0006107</v>
      </c>
      <c r="E180" s="12" t="str">
        <f t="shared" si="7"/>
        <v>6107</v>
      </c>
      <c r="F180" s="12" t="s">
        <v>3352</v>
      </c>
      <c r="G180" s="42">
        <v>8895062</v>
      </c>
      <c r="H180" s="42"/>
      <c r="I180" s="42"/>
    </row>
    <row r="181" spans="1:11" ht="15.95" hidden="1" customHeight="1" x14ac:dyDescent="0.25">
      <c r="A181" s="12">
        <v>180</v>
      </c>
      <c r="B181" s="12" t="s">
        <v>3420</v>
      </c>
      <c r="C181" s="12"/>
      <c r="D181" s="12" t="str">
        <f t="shared" si="6"/>
        <v>0004319</v>
      </c>
      <c r="E181" s="12" t="str">
        <f t="shared" si="7"/>
        <v>4319</v>
      </c>
      <c r="F181" s="12" t="s">
        <v>3421</v>
      </c>
      <c r="G181" s="42">
        <v>2414110</v>
      </c>
      <c r="H181" s="42"/>
      <c r="I181" s="42"/>
    </row>
    <row r="182" spans="1:11" ht="15.95" hidden="1" customHeight="1" x14ac:dyDescent="0.25">
      <c r="A182" s="12">
        <v>181</v>
      </c>
      <c r="B182" s="12" t="s">
        <v>3422</v>
      </c>
      <c r="C182" s="12"/>
      <c r="D182" s="12" t="str">
        <f t="shared" si="6"/>
        <v>0007931</v>
      </c>
      <c r="E182" s="12" t="str">
        <f t="shared" si="7"/>
        <v>7931</v>
      </c>
      <c r="F182" s="12" t="s">
        <v>3423</v>
      </c>
      <c r="G182" s="23"/>
      <c r="H182" s="23">
        <v>-552002</v>
      </c>
      <c r="I182" s="23" t="str">
        <f>VLOOKUP(D182,'[1]Báo cáo'!$E$4:$H$745,4,0)</f>
        <v>VINCOMHAIPHONG</v>
      </c>
      <c r="J182" s="42"/>
      <c r="K182" s="12"/>
    </row>
    <row r="183" spans="1:11" ht="15.95" hidden="1" customHeight="1" x14ac:dyDescent="0.25">
      <c r="A183" s="12">
        <v>182</v>
      </c>
      <c r="B183" s="12" t="s">
        <v>3424</v>
      </c>
      <c r="C183" s="12"/>
      <c r="D183" s="12" t="str">
        <f t="shared" si="6"/>
        <v>0000353</v>
      </c>
      <c r="E183" s="12" t="str">
        <f t="shared" si="7"/>
        <v>0353</v>
      </c>
      <c r="F183" s="12" t="s">
        <v>3423</v>
      </c>
      <c r="G183" s="23"/>
      <c r="H183" s="23">
        <v>-115940</v>
      </c>
      <c r="I183" s="23" t="str">
        <f>VLOOKUP(D183,'[1]Báo cáo'!$E$4:$H$745,4,0)</f>
        <v>VINCOMLAMDONG</v>
      </c>
      <c r="J183" s="42"/>
      <c r="K183" s="12"/>
    </row>
    <row r="184" spans="1:11" ht="15.95" hidden="1" customHeight="1" x14ac:dyDescent="0.25">
      <c r="A184" s="12">
        <v>183</v>
      </c>
      <c r="B184" s="12" t="s">
        <v>3425</v>
      </c>
      <c r="C184" s="12"/>
      <c r="D184" s="12" t="str">
        <f t="shared" si="6"/>
        <v>0000984</v>
      </c>
      <c r="E184" s="12" t="str">
        <f t="shared" si="7"/>
        <v>0984</v>
      </c>
      <c r="F184" s="12" t="s">
        <v>3423</v>
      </c>
      <c r="G184" s="23"/>
      <c r="H184" s="23">
        <v>-112188</v>
      </c>
      <c r="I184" s="23" t="str">
        <f>VLOOKUP(D184,'[1]Báo cáo'!$E$4:$H$745,4,0)</f>
        <v>VINCOMQUANGTRI</v>
      </c>
      <c r="J184" s="42"/>
      <c r="K184" s="12"/>
    </row>
    <row r="185" spans="1:11" ht="15.95" hidden="1" customHeight="1" x14ac:dyDescent="0.25">
      <c r="A185" s="12">
        <v>184</v>
      </c>
      <c r="B185" s="12" t="s">
        <v>3426</v>
      </c>
      <c r="C185" s="12"/>
      <c r="D185" s="12" t="str">
        <f t="shared" si="6"/>
        <v>0001613</v>
      </c>
      <c r="E185" s="12" t="str">
        <f t="shared" si="7"/>
        <v>1613</v>
      </c>
      <c r="F185" s="12" t="s">
        <v>3423</v>
      </c>
      <c r="G185" s="23"/>
      <c r="H185" s="23">
        <v>-336564</v>
      </c>
      <c r="I185" s="23" t="str">
        <f>VLOOKUP(D185,'[1]Báo cáo'!$E$4:$H$745,4,0)</f>
        <v>VINCOMBACGIANG</v>
      </c>
      <c r="J185" s="42"/>
      <c r="K185" s="12"/>
    </row>
    <row r="186" spans="1:11" ht="15.95" hidden="1" customHeight="1" x14ac:dyDescent="0.25">
      <c r="A186" s="12">
        <v>185</v>
      </c>
      <c r="B186" s="12" t="s">
        <v>3427</v>
      </c>
      <c r="C186" s="12"/>
      <c r="D186" s="12" t="str">
        <f t="shared" si="6"/>
        <v>0001200</v>
      </c>
      <c r="E186" s="12" t="str">
        <f t="shared" si="7"/>
        <v>1200</v>
      </c>
      <c r="F186" s="12" t="s">
        <v>3423</v>
      </c>
      <c r="G186" s="23"/>
      <c r="H186" s="23">
        <v>-115940</v>
      </c>
      <c r="I186" s="23" t="str">
        <f>VLOOKUP(D186,'[1]Báo cáo'!$E$4:$H$745,4,0)</f>
        <v>VINCOMDAKLAK</v>
      </c>
      <c r="J186" s="42"/>
      <c r="K186" s="12"/>
    </row>
    <row r="187" spans="1:11" ht="15.95" hidden="1" customHeight="1" x14ac:dyDescent="0.25">
      <c r="A187" s="12">
        <v>186</v>
      </c>
      <c r="B187" s="12" t="s">
        <v>3428</v>
      </c>
      <c r="C187" s="12"/>
      <c r="D187" s="12" t="str">
        <f t="shared" si="6"/>
        <v>0008181</v>
      </c>
      <c r="E187" s="12" t="str">
        <f t="shared" si="7"/>
        <v>8181</v>
      </c>
      <c r="F187" s="12" t="s">
        <v>3423</v>
      </c>
      <c r="G187" s="23"/>
      <c r="H187" s="23">
        <v>-258114</v>
      </c>
      <c r="I187" s="23" t="str">
        <f>VLOOKUP(D187,'[1]Báo cáo'!$E$4:$H$745,4,0)</f>
        <v>VINCOMHALONG</v>
      </c>
      <c r="J187" s="42"/>
      <c r="K187" s="12"/>
    </row>
    <row r="188" spans="1:11" ht="15.95" hidden="1" customHeight="1" x14ac:dyDescent="0.25">
      <c r="A188" s="12">
        <v>187</v>
      </c>
      <c r="B188" s="12" t="s">
        <v>3429</v>
      </c>
      <c r="C188" s="12"/>
      <c r="D188" s="12" t="str">
        <f t="shared" si="6"/>
        <v>0001481</v>
      </c>
      <c r="E188" s="12" t="str">
        <f t="shared" si="7"/>
        <v>1481</v>
      </c>
      <c r="F188" s="12" t="s">
        <v>3423</v>
      </c>
      <c r="G188" s="23"/>
      <c r="H188" s="23">
        <v>-327790</v>
      </c>
      <c r="I188" s="23" t="str">
        <f>VLOOKUP(D188,'[1]Báo cáo'!$E$4:$H$745,4,0)</f>
        <v>VINCOMHATINH</v>
      </c>
      <c r="J188" s="42"/>
      <c r="K188" s="12"/>
    </row>
    <row r="189" spans="1:11" ht="15.95" hidden="1" customHeight="1" x14ac:dyDescent="0.25">
      <c r="A189" s="12">
        <v>188</v>
      </c>
      <c r="B189" s="12" t="s">
        <v>3430</v>
      </c>
      <c r="C189" s="12"/>
      <c r="D189" s="12" t="str">
        <f t="shared" si="6"/>
        <v>0001545</v>
      </c>
      <c r="E189" s="12" t="str">
        <f t="shared" si="7"/>
        <v>1545</v>
      </c>
      <c r="F189" s="12" t="s">
        <v>3423</v>
      </c>
      <c r="G189" s="23"/>
      <c r="H189" s="23">
        <v>-2248189</v>
      </c>
      <c r="I189" s="23" t="str">
        <f>VLOOKUP(D189,'[1]Báo cáo'!$E$4:$H$745,4,0)</f>
        <v>VINCOMNAMDINH</v>
      </c>
      <c r="J189" s="42"/>
      <c r="K189" s="12"/>
    </row>
    <row r="190" spans="1:11" ht="15.95" hidden="1" customHeight="1" x14ac:dyDescent="0.25">
      <c r="A190" s="12">
        <v>189</v>
      </c>
      <c r="B190" s="12" t="s">
        <v>3431</v>
      </c>
      <c r="C190" s="12"/>
      <c r="D190" s="12" t="str">
        <f t="shared" si="6"/>
        <v>0001422</v>
      </c>
      <c r="E190" s="12" t="str">
        <f t="shared" si="7"/>
        <v>1422</v>
      </c>
      <c r="F190" s="12" t="s">
        <v>3423</v>
      </c>
      <c r="G190" s="23"/>
      <c r="H190" s="23">
        <v>-183464</v>
      </c>
      <c r="I190" s="23" t="str">
        <f>VLOOKUP(D190,'[1]Báo cáo'!$E$4:$H$745,4,0)</f>
        <v>VINCOMHUNGYEN</v>
      </c>
      <c r="J190" s="42"/>
      <c r="K190" s="12"/>
    </row>
    <row r="191" spans="1:11" ht="15.95" hidden="1" customHeight="1" x14ac:dyDescent="0.25">
      <c r="A191" s="12">
        <v>190</v>
      </c>
      <c r="B191" s="12" t="s">
        <v>3432</v>
      </c>
      <c r="C191" s="12"/>
      <c r="D191" s="12" t="str">
        <f t="shared" si="6"/>
        <v>0001206</v>
      </c>
      <c r="E191" s="12" t="str">
        <f t="shared" si="7"/>
        <v>1206</v>
      </c>
      <c r="F191" s="12" t="s">
        <v>3423</v>
      </c>
      <c r="G191" s="23"/>
      <c r="H191" s="23">
        <v>-863060</v>
      </c>
      <c r="I191" s="23" t="str">
        <f>VLOOKUP(D191,'[1]Báo cáo'!$E$4:$H$745,4,0)</f>
        <v>VINCOMDAKLAK</v>
      </c>
      <c r="J191" s="42"/>
      <c r="K191" s="12"/>
    </row>
    <row r="192" spans="1:11" ht="15.95" hidden="1" customHeight="1" x14ac:dyDescent="0.25">
      <c r="A192" s="12">
        <v>191</v>
      </c>
      <c r="B192" s="12" t="s">
        <v>3433</v>
      </c>
      <c r="C192" s="12"/>
      <c r="D192" s="12" t="str">
        <f t="shared" si="6"/>
        <v>0004037</v>
      </c>
      <c r="E192" s="12" t="str">
        <f t="shared" si="7"/>
        <v>4037</v>
      </c>
      <c r="F192" s="12" t="s">
        <v>3423</v>
      </c>
      <c r="G192" s="23"/>
      <c r="H192" s="23">
        <v>-253000</v>
      </c>
      <c r="I192" s="23" t="str">
        <f>VLOOKUP(D192,'[1]Báo cáo'!$E$4:$H$745,4,0)</f>
        <v>VINCOMTHANHHOA</v>
      </c>
      <c r="J192" s="42"/>
      <c r="K192" s="12"/>
    </row>
    <row r="193" spans="1:11" ht="15.95" hidden="1" customHeight="1" x14ac:dyDescent="0.25">
      <c r="A193" s="12">
        <v>192</v>
      </c>
      <c r="B193" s="12" t="s">
        <v>3434</v>
      </c>
      <c r="C193" s="12"/>
      <c r="D193" s="12" t="str">
        <f t="shared" si="6"/>
        <v>0000481</v>
      </c>
      <c r="E193" s="12" t="str">
        <f t="shared" si="7"/>
        <v>0481</v>
      </c>
      <c r="F193" s="12" t="s">
        <v>3423</v>
      </c>
      <c r="G193" s="23"/>
      <c r="H193" s="23">
        <v>-122164</v>
      </c>
      <c r="I193" s="23" t="str">
        <f>VLOOKUP(D193,'[1]Báo cáo'!$E$4:$H$745,4,0)</f>
        <v>VINCOMYENBAI</v>
      </c>
      <c r="J193" s="42"/>
      <c r="K193" s="12"/>
    </row>
    <row r="194" spans="1:11" ht="15.95" hidden="1" customHeight="1" x14ac:dyDescent="0.25">
      <c r="A194" s="12">
        <v>193</v>
      </c>
      <c r="B194" s="12" t="s">
        <v>3435</v>
      </c>
      <c r="C194" s="12"/>
      <c r="D194" s="12" t="str">
        <f t="shared" si="6"/>
        <v>0001119</v>
      </c>
      <c r="E194" s="12" t="str">
        <f t="shared" si="7"/>
        <v>1119</v>
      </c>
      <c r="F194" s="12" t="s">
        <v>3423</v>
      </c>
      <c r="G194" s="23"/>
      <c r="H194" s="23">
        <v>-324709</v>
      </c>
      <c r="I194" s="23" t="str">
        <f>VLOOKUP(D194,'[1]Báo cáo'!$E$4:$H$745,4,0)</f>
        <v>VINCOMTHAIBINH</v>
      </c>
      <c r="J194" s="42"/>
      <c r="K194" s="12"/>
    </row>
    <row r="195" spans="1:11" ht="15.95" hidden="1" customHeight="1" x14ac:dyDescent="0.25">
      <c r="A195" s="12">
        <v>194</v>
      </c>
      <c r="B195" s="12" t="s">
        <v>3436</v>
      </c>
      <c r="C195" s="12"/>
      <c r="D195" s="12" t="str">
        <f t="shared" si="6"/>
        <v>0001120</v>
      </c>
      <c r="E195" s="12" t="str">
        <f t="shared" si="7"/>
        <v>1120</v>
      </c>
      <c r="F195" s="12" t="s">
        <v>3423</v>
      </c>
      <c r="G195" s="23"/>
      <c r="H195" s="23">
        <v>-303600</v>
      </c>
      <c r="I195" s="23" t="str">
        <f>VLOOKUP(D195,'[1]Báo cáo'!$E$4:$H$745,4,0)</f>
        <v>VINCOMTHAIBINH</v>
      </c>
      <c r="J195" s="42"/>
      <c r="K195" s="12"/>
    </row>
    <row r="196" spans="1:11" ht="15.95" hidden="1" customHeight="1" x14ac:dyDescent="0.25">
      <c r="A196" s="12">
        <v>195</v>
      </c>
      <c r="B196" s="12" t="s">
        <v>3437</v>
      </c>
      <c r="C196" s="12"/>
      <c r="D196" s="12" t="str">
        <f t="shared" si="6"/>
        <v>0004043</v>
      </c>
      <c r="E196" s="12" t="str">
        <f t="shared" si="7"/>
        <v>4043</v>
      </c>
      <c r="F196" s="12" t="s">
        <v>3423</v>
      </c>
      <c r="G196" s="23"/>
      <c r="H196" s="23">
        <v>-220801</v>
      </c>
      <c r="I196" s="23" t="str">
        <f>VLOOKUP(D196,'[1]Báo cáo'!$E$4:$H$745,4,0)</f>
        <v>VINCOMTHANHHOA</v>
      </c>
      <c r="J196" s="42"/>
      <c r="K196" s="12"/>
    </row>
    <row r="197" spans="1:11" ht="15.95" hidden="1" customHeight="1" x14ac:dyDescent="0.25">
      <c r="A197" s="12">
        <v>196</v>
      </c>
      <c r="B197" s="12" t="s">
        <v>3438</v>
      </c>
      <c r="C197" s="12"/>
      <c r="D197" s="12" t="str">
        <f t="shared" si="6"/>
        <v>0008197</v>
      </c>
      <c r="E197" s="12" t="str">
        <f t="shared" si="7"/>
        <v>8197</v>
      </c>
      <c r="F197" s="12" t="s">
        <v>3423</v>
      </c>
      <c r="G197" s="23"/>
      <c r="H197" s="23">
        <v>-122309</v>
      </c>
      <c r="I197" s="23" t="str">
        <f>VLOOKUP(D197,'[1]Báo cáo'!$E$4:$H$745,4,0)</f>
        <v>VINCOMHALONG</v>
      </c>
      <c r="J197" s="42"/>
      <c r="K197" s="12"/>
    </row>
    <row r="198" spans="1:11" ht="15.95" hidden="1" customHeight="1" x14ac:dyDescent="0.25">
      <c r="A198" s="12">
        <v>197</v>
      </c>
      <c r="B198" s="12" t="s">
        <v>3439</v>
      </c>
      <c r="C198" s="12"/>
      <c r="D198" s="12" t="str">
        <f t="shared" si="6"/>
        <v>0002412</v>
      </c>
      <c r="E198" s="12" t="str">
        <f t="shared" si="7"/>
        <v>2412</v>
      </c>
      <c r="F198" s="12" t="s">
        <v>3423</v>
      </c>
      <c r="G198" s="23"/>
      <c r="H198" s="23">
        <v>-80774</v>
      </c>
      <c r="I198" s="23" t="str">
        <f>VLOOKUP(D198,'[1]Báo cáo'!$E$4:$H$745,4,0)</f>
        <v>VINCOMNGHEAN</v>
      </c>
      <c r="J198" s="42"/>
      <c r="K198" s="12"/>
    </row>
    <row r="199" spans="1:11" ht="15.95" hidden="1" customHeight="1" x14ac:dyDescent="0.25">
      <c r="A199" s="12">
        <v>198</v>
      </c>
      <c r="B199" s="12" t="s">
        <v>3440</v>
      </c>
      <c r="C199" s="12"/>
      <c r="D199" s="12" t="str">
        <f t="shared" si="6"/>
        <v>0001126</v>
      </c>
      <c r="E199" s="12" t="str">
        <f t="shared" si="7"/>
        <v>1126</v>
      </c>
      <c r="F199" s="12" t="s">
        <v>3423</v>
      </c>
      <c r="G199" s="23"/>
      <c r="H199" s="23">
        <v>-305627</v>
      </c>
      <c r="I199" s="23" t="str">
        <f>VLOOKUP(D199,'[1]Báo cáo'!$E$4:$H$745,4,0)</f>
        <v>VINCOMTHAIBINH</v>
      </c>
      <c r="J199" s="42"/>
      <c r="K199" s="12"/>
    </row>
    <row r="200" spans="1:11" ht="15.95" hidden="1" customHeight="1" x14ac:dyDescent="0.25">
      <c r="A200" s="12">
        <v>199</v>
      </c>
      <c r="B200" s="12" t="s">
        <v>3441</v>
      </c>
      <c r="C200" s="12"/>
      <c r="D200" s="12" t="str">
        <f t="shared" si="6"/>
        <v>0008211</v>
      </c>
      <c r="E200" s="12" t="str">
        <f t="shared" si="7"/>
        <v>8211</v>
      </c>
      <c r="F200" s="12" t="s">
        <v>3423</v>
      </c>
      <c r="G200" s="23"/>
      <c r="H200" s="23">
        <v>-356516</v>
      </c>
      <c r="I200" s="23" t="str">
        <f>VLOOKUP(D200,'[1]Báo cáo'!$E$4:$H$745,4,0)</f>
        <v>VINCOMHALONG</v>
      </c>
      <c r="J200" s="42"/>
      <c r="K200" s="12"/>
    </row>
    <row r="201" spans="1:11" ht="15.95" hidden="1" customHeight="1" x14ac:dyDescent="0.25">
      <c r="A201" s="12">
        <v>200</v>
      </c>
      <c r="B201" s="12" t="s">
        <v>3442</v>
      </c>
      <c r="C201" s="12"/>
      <c r="D201" s="12" t="str">
        <f t="shared" si="6"/>
        <v>0006117</v>
      </c>
      <c r="E201" s="12" t="str">
        <f t="shared" si="7"/>
        <v>6117</v>
      </c>
      <c r="F201" s="12" t="s">
        <v>3352</v>
      </c>
      <c r="G201" s="42">
        <v>4943321</v>
      </c>
      <c r="H201" s="42">
        <v>0</v>
      </c>
      <c r="I201" s="23"/>
      <c r="J201" s="23"/>
    </row>
    <row r="202" spans="1:11" ht="15.95" hidden="1" customHeight="1" x14ac:dyDescent="0.25">
      <c r="A202" s="12">
        <v>201</v>
      </c>
      <c r="B202" s="12" t="s">
        <v>3443</v>
      </c>
      <c r="C202" s="12"/>
      <c r="D202" s="12" t="str">
        <f t="shared" si="6"/>
        <v>0002125</v>
      </c>
      <c r="E202" s="12" t="str">
        <f t="shared" si="7"/>
        <v>2125</v>
      </c>
      <c r="F202" s="12" t="s">
        <v>3423</v>
      </c>
      <c r="G202" s="23"/>
      <c r="H202" s="23">
        <v>-253000</v>
      </c>
      <c r="I202" s="23" t="str">
        <f>VLOOKUP(D202,'[1]Báo cáo'!$E$4:$H$745,4,0)</f>
        <v>VINCOMBACNINH</v>
      </c>
      <c r="J202" s="42"/>
      <c r="K202" s="12"/>
    </row>
    <row r="203" spans="1:11" ht="15.95" hidden="1" customHeight="1" x14ac:dyDescent="0.25">
      <c r="A203" s="12">
        <v>202</v>
      </c>
      <c r="B203" s="12" t="s">
        <v>3444</v>
      </c>
      <c r="C203" s="12"/>
      <c r="D203" s="12" t="str">
        <f t="shared" si="6"/>
        <v>0001547</v>
      </c>
      <c r="E203" s="12" t="str">
        <f t="shared" si="7"/>
        <v>1547</v>
      </c>
      <c r="F203" s="12" t="s">
        <v>3423</v>
      </c>
      <c r="G203" s="23"/>
      <c r="H203" s="23">
        <v>-122164</v>
      </c>
      <c r="I203" s="23" t="str">
        <f>VLOOKUP(D203,'[1]Báo cáo'!$E$4:$H$745,4,0)</f>
        <v>VINCOMNAMDINH</v>
      </c>
      <c r="J203" s="42"/>
      <c r="K203" s="12"/>
    </row>
    <row r="204" spans="1:11" ht="15.95" hidden="1" customHeight="1" x14ac:dyDescent="0.25">
      <c r="A204" s="12">
        <v>203</v>
      </c>
      <c r="B204" s="12" t="s">
        <v>3445</v>
      </c>
      <c r="C204" s="12"/>
      <c r="D204" s="12" t="str">
        <f t="shared" si="6"/>
        <v>0007917</v>
      </c>
      <c r="E204" s="12" t="str">
        <f t="shared" si="7"/>
        <v>7917</v>
      </c>
      <c r="F204" s="12" t="s">
        <v>3423</v>
      </c>
      <c r="G204" s="23"/>
      <c r="H204" s="23">
        <v>-276001</v>
      </c>
      <c r="I204" s="23" t="str">
        <f>VLOOKUP(D204,'[1]Báo cáo'!$E$4:$H$745,4,0)</f>
        <v>VINCOMHAIPHONG</v>
      </c>
      <c r="J204" s="42"/>
      <c r="K204" s="12"/>
    </row>
    <row r="205" spans="1:11" ht="15.95" hidden="1" customHeight="1" x14ac:dyDescent="0.25">
      <c r="A205" s="12">
        <v>204</v>
      </c>
      <c r="B205" s="12" t="s">
        <v>3446</v>
      </c>
      <c r="C205" s="12"/>
      <c r="D205" s="12" t="str">
        <f t="shared" si="6"/>
        <v>0007913</v>
      </c>
      <c r="E205" s="12" t="str">
        <f t="shared" si="7"/>
        <v>7913</v>
      </c>
      <c r="F205" s="12" t="s">
        <v>3423</v>
      </c>
      <c r="H205" s="23">
        <v>-299475</v>
      </c>
      <c r="I205" s="23" t="str">
        <f>VLOOKUP(D205,'[1]Báo cáo'!$E$4:$H$745,4,0)</f>
        <v>VINCOMHAIPHONG</v>
      </c>
      <c r="J205" s="42"/>
      <c r="K205" s="12"/>
    </row>
    <row r="206" spans="1:11" ht="15.95" hidden="1" customHeight="1" x14ac:dyDescent="0.25">
      <c r="A206" s="12">
        <v>205</v>
      </c>
      <c r="B206" s="12" t="s">
        <v>3447</v>
      </c>
      <c r="C206" s="12"/>
      <c r="D206" s="12" t="str">
        <f t="shared" ref="D206:D269" si="8">RIGHT(B206,7)</f>
        <v>0002414</v>
      </c>
      <c r="E206" s="12" t="str">
        <f t="shared" ref="E206:E269" si="9">RIGHT(B206,4)</f>
        <v>2414</v>
      </c>
      <c r="F206" s="12" t="s">
        <v>3423</v>
      </c>
      <c r="H206" s="23">
        <v>-165601</v>
      </c>
      <c r="I206" s="23" t="str">
        <f>VLOOKUP(D206,'[1]Báo cáo'!$E$4:$H$745,4,0)</f>
        <v>VINCOMNGHEAN</v>
      </c>
      <c r="J206" s="42"/>
      <c r="K206" s="12"/>
    </row>
    <row r="207" spans="1:11" ht="15.95" hidden="1" customHeight="1" x14ac:dyDescent="0.25">
      <c r="A207" s="12">
        <v>206</v>
      </c>
      <c r="B207" s="12" t="s">
        <v>3448</v>
      </c>
      <c r="C207" s="12"/>
      <c r="D207" s="12" t="str">
        <f t="shared" si="8"/>
        <v>0002129</v>
      </c>
      <c r="E207" s="12" t="str">
        <f t="shared" si="9"/>
        <v>2129</v>
      </c>
      <c r="F207" s="12" t="s">
        <v>3423</v>
      </c>
      <c r="H207" s="23">
        <v>-122164</v>
      </c>
      <c r="I207" s="23" t="str">
        <f>VLOOKUP(D207,'[1]Báo cáo'!$E$4:$H$745,4,0)</f>
        <v>VINCOMBACNINH</v>
      </c>
      <c r="J207" s="42"/>
      <c r="K207" s="12"/>
    </row>
    <row r="208" spans="1:11" ht="15.95" hidden="1" customHeight="1" x14ac:dyDescent="0.25">
      <c r="A208" s="12">
        <v>207</v>
      </c>
      <c r="B208" s="12" t="s">
        <v>3449</v>
      </c>
      <c r="C208" s="12"/>
      <c r="D208" s="12" t="str">
        <f t="shared" si="8"/>
        <v>0001616</v>
      </c>
      <c r="E208" s="12" t="str">
        <f t="shared" si="9"/>
        <v>1616</v>
      </c>
      <c r="F208" s="12" t="s">
        <v>3423</v>
      </c>
      <c r="H208" s="23">
        <v>-122164</v>
      </c>
      <c r="I208" s="23" t="str">
        <f>VLOOKUP(D208,'[1]Báo cáo'!$E$4:$H$745,4,0)</f>
        <v>VINCOMBACGIANG</v>
      </c>
      <c r="J208" s="42"/>
      <c r="K208" s="12"/>
    </row>
    <row r="209" spans="1:11" ht="15.95" hidden="1" customHeight="1" x14ac:dyDescent="0.25">
      <c r="A209" s="12">
        <v>208</v>
      </c>
      <c r="B209" s="12" t="s">
        <v>3450</v>
      </c>
      <c r="C209" s="12"/>
      <c r="D209" s="12" t="str">
        <f t="shared" si="8"/>
        <v>0007919</v>
      </c>
      <c r="E209" s="12" t="str">
        <f t="shared" si="9"/>
        <v>7919</v>
      </c>
      <c r="F209" s="12" t="s">
        <v>3423</v>
      </c>
      <c r="H209" s="23">
        <v>-122164</v>
      </c>
      <c r="I209" s="23" t="str">
        <f>VLOOKUP(D209,'[1]Báo cáo'!$E$4:$H$745,4,0)</f>
        <v>VINCOMHAIPHONG</v>
      </c>
      <c r="J209" s="42"/>
      <c r="K209" s="12"/>
    </row>
    <row r="210" spans="1:11" ht="15.95" hidden="1" customHeight="1" x14ac:dyDescent="0.25">
      <c r="A210" s="12">
        <v>209</v>
      </c>
      <c r="B210" s="12" t="s">
        <v>3451</v>
      </c>
      <c r="C210" s="12"/>
      <c r="D210" s="12" t="str">
        <f t="shared" si="8"/>
        <v>0001461</v>
      </c>
      <c r="E210" s="12" t="str">
        <f t="shared" si="9"/>
        <v>1461</v>
      </c>
      <c r="F210" s="12" t="s">
        <v>3423</v>
      </c>
      <c r="H210" s="23">
        <v>-96566</v>
      </c>
      <c r="I210" s="23" t="str">
        <f>VLOOKUP(D210,'[1]Báo cáo'!$E$4:$H$745,4,0)</f>
        <v>VINCOMHUE</v>
      </c>
      <c r="J210" s="42"/>
      <c r="K210" s="12"/>
    </row>
    <row r="211" spans="1:11" ht="15.95" hidden="1" customHeight="1" x14ac:dyDescent="0.25">
      <c r="A211" s="12">
        <v>210</v>
      </c>
      <c r="B211" s="12" t="s">
        <v>3452</v>
      </c>
      <c r="C211" s="12"/>
      <c r="D211" s="12" t="str">
        <f t="shared" si="8"/>
        <v>0007923</v>
      </c>
      <c r="E211" s="12" t="str">
        <f t="shared" si="9"/>
        <v>7923</v>
      </c>
      <c r="F211" s="12" t="s">
        <v>3423</v>
      </c>
      <c r="H211" s="23">
        <v>-303600</v>
      </c>
      <c r="I211" s="23" t="str">
        <f>VLOOKUP(D211,'[1]Báo cáo'!$E$4:$H$745,4,0)</f>
        <v>VINCOMHAIPHONG</v>
      </c>
      <c r="J211" s="42"/>
      <c r="K211" s="12"/>
    </row>
    <row r="212" spans="1:11" ht="15.95" hidden="1" customHeight="1" x14ac:dyDescent="0.25">
      <c r="A212" s="12">
        <v>211</v>
      </c>
      <c r="B212" s="12" t="s">
        <v>3453</v>
      </c>
      <c r="C212" s="12"/>
      <c r="D212" s="12" t="str">
        <f t="shared" si="8"/>
        <v>0006044</v>
      </c>
      <c r="E212" s="12" t="str">
        <f t="shared" si="9"/>
        <v>6044</v>
      </c>
      <c r="F212" s="12" t="s">
        <v>3423</v>
      </c>
      <c r="H212" s="23">
        <v>-463760</v>
      </c>
      <c r="I212" s="23" t="str">
        <f>VLOOKUP(D212,'[1]Báo cáo'!$E$4:$H$745,4,0)</f>
        <v>VINCOMCANTHO</v>
      </c>
      <c r="J212" s="42"/>
      <c r="K212" s="12"/>
    </row>
    <row r="213" spans="1:11" ht="15.95" customHeight="1" x14ac:dyDescent="0.25">
      <c r="A213" s="12">
        <v>212</v>
      </c>
      <c r="B213" s="12" t="s">
        <v>3454</v>
      </c>
      <c r="C213" s="12"/>
      <c r="D213" s="12" t="str">
        <f t="shared" si="8"/>
        <v>0008252</v>
      </c>
      <c r="E213" s="12" t="str">
        <f t="shared" si="9"/>
        <v>8252</v>
      </c>
      <c r="F213" s="12" t="s">
        <v>3423</v>
      </c>
      <c r="H213" s="23">
        <v>-165601</v>
      </c>
      <c r="I213" s="23" t="str">
        <f>VLOOKUP(D213,'[1]Báo cáo'!$E$4:$H$745,4,0)</f>
        <v>VINCOMHALONG</v>
      </c>
      <c r="J213" s="42"/>
      <c r="K213" s="12"/>
    </row>
    <row r="214" spans="1:11" ht="15.95" customHeight="1" x14ac:dyDescent="0.25">
      <c r="A214" s="12">
        <v>213</v>
      </c>
      <c r="B214" s="12" t="s">
        <v>3455</v>
      </c>
      <c r="C214" s="12"/>
      <c r="D214" s="12" t="str">
        <f t="shared" si="8"/>
        <v>0008255</v>
      </c>
      <c r="E214" s="12" t="str">
        <f t="shared" si="9"/>
        <v>8255</v>
      </c>
      <c r="F214" s="12" t="s">
        <v>3423</v>
      </c>
      <c r="H214" s="23">
        <v>-165601</v>
      </c>
      <c r="I214" s="23" t="str">
        <f>VLOOKUP(D214,'[1]Báo cáo'!$E$4:$H$745,4,0)</f>
        <v>VINCOMHALONG</v>
      </c>
      <c r="J214" s="42"/>
      <c r="K214" s="12"/>
    </row>
    <row r="215" spans="1:11" ht="15.95" hidden="1" customHeight="1" x14ac:dyDescent="0.25">
      <c r="A215" s="12">
        <v>214</v>
      </c>
      <c r="B215" s="12" t="s">
        <v>3456</v>
      </c>
      <c r="C215" s="12"/>
      <c r="D215" s="12" t="str">
        <f t="shared" si="8"/>
        <v>0001467</v>
      </c>
      <c r="E215" s="12" t="str">
        <f t="shared" si="9"/>
        <v>1467</v>
      </c>
      <c r="F215" s="12" t="s">
        <v>3423</v>
      </c>
      <c r="H215" s="23">
        <v>-141929</v>
      </c>
      <c r="I215" s="23" t="str">
        <f>VLOOKUP(D215,'[1]Báo cáo'!$E$4:$H$745,4,0)</f>
        <v>VINCOMHUE</v>
      </c>
      <c r="J215" s="42"/>
      <c r="K215" s="12"/>
    </row>
    <row r="216" spans="1:11" ht="15.95" hidden="1" customHeight="1" x14ac:dyDescent="0.25">
      <c r="A216" s="12">
        <v>215</v>
      </c>
      <c r="B216" s="12" t="s">
        <v>3457</v>
      </c>
      <c r="C216" s="12"/>
      <c r="D216" s="12" t="str">
        <f t="shared" si="8"/>
        <v>0001128</v>
      </c>
      <c r="E216" s="12" t="str">
        <f t="shared" si="9"/>
        <v>1128</v>
      </c>
      <c r="F216" s="12" t="s">
        <v>3423</v>
      </c>
      <c r="H216" s="23">
        <v>-1753805</v>
      </c>
      <c r="I216" s="23" t="str">
        <f>VLOOKUP(D216,'[1]Báo cáo'!$E$4:$H$745,4,0)</f>
        <v>VINCOMTHAIBINH</v>
      </c>
      <c r="J216" s="42"/>
      <c r="K216" s="12"/>
    </row>
    <row r="217" spans="1:11" ht="15.95" hidden="1" customHeight="1" x14ac:dyDescent="0.25">
      <c r="A217" s="12">
        <v>216</v>
      </c>
      <c r="B217" s="12" t="s">
        <v>3458</v>
      </c>
      <c r="C217" s="12"/>
      <c r="D217" s="12" t="str">
        <f t="shared" si="8"/>
        <v>0001554</v>
      </c>
      <c r="E217" s="12" t="str">
        <f t="shared" si="9"/>
        <v>1554</v>
      </c>
      <c r="F217" s="12" t="s">
        <v>3423</v>
      </c>
      <c r="H217" s="23">
        <v>-1036274</v>
      </c>
      <c r="I217" s="23" t="str">
        <f>VLOOKUP(D217,'[1]Báo cáo'!$E$4:$H$745,4,0)</f>
        <v>VINCOMNAMDINH</v>
      </c>
      <c r="J217" s="42"/>
      <c r="K217" s="12"/>
    </row>
    <row r="218" spans="1:11" ht="15.95" hidden="1" customHeight="1" x14ac:dyDescent="0.25">
      <c r="A218" s="12">
        <v>217</v>
      </c>
      <c r="B218" s="12" t="s">
        <v>3459</v>
      </c>
      <c r="C218" s="12"/>
      <c r="D218" s="12" t="str">
        <f t="shared" si="8"/>
        <v>0001311</v>
      </c>
      <c r="E218" s="12" t="str">
        <f t="shared" si="9"/>
        <v>1311</v>
      </c>
      <c r="F218" s="12" t="s">
        <v>3423</v>
      </c>
      <c r="H218" s="23">
        <v>-161000</v>
      </c>
      <c r="I218" s="23" t="str">
        <f>VLOOKUP(D218,'[1]Báo cáo'!$E$4:$H$745,4,0)</f>
        <v>VINCOMLANGSON</v>
      </c>
      <c r="J218" s="42"/>
      <c r="K218" s="12"/>
    </row>
    <row r="219" spans="1:11" ht="15.95" hidden="1" customHeight="1" x14ac:dyDescent="0.25">
      <c r="A219" s="12">
        <v>218</v>
      </c>
      <c r="B219" s="12" t="s">
        <v>3460</v>
      </c>
      <c r="C219" s="12"/>
      <c r="D219" s="12" t="str">
        <f t="shared" si="8"/>
        <v>0008260</v>
      </c>
      <c r="E219" s="12" t="str">
        <f t="shared" si="9"/>
        <v>8260</v>
      </c>
      <c r="F219" s="12" t="s">
        <v>3423</v>
      </c>
      <c r="H219" s="23">
        <v>-122164</v>
      </c>
      <c r="I219" s="23" t="str">
        <f>VLOOKUP(D219,'[1]Báo cáo'!$E$4:$H$745,4,0)</f>
        <v>VINCOMHALONG</v>
      </c>
      <c r="J219" s="42"/>
      <c r="K219" s="12"/>
    </row>
    <row r="220" spans="1:11" ht="15.95" hidden="1" customHeight="1" x14ac:dyDescent="0.25">
      <c r="A220" s="12">
        <v>219</v>
      </c>
      <c r="B220" s="12" t="s">
        <v>3461</v>
      </c>
      <c r="C220" s="12"/>
      <c r="D220" s="12" t="str">
        <f t="shared" si="8"/>
        <v>0000934</v>
      </c>
      <c r="E220" s="12" t="str">
        <f t="shared" si="9"/>
        <v>0934</v>
      </c>
      <c r="F220" s="12" t="s">
        <v>3423</v>
      </c>
      <c r="H220" s="23">
        <v>-61155</v>
      </c>
      <c r="I220" s="23" t="str">
        <f>VLOOKUP(D220,'[1]Báo cáo'!$E$4:$H$745,4,0)</f>
        <v>VINCOMSOCTRANG</v>
      </c>
      <c r="J220" s="42"/>
      <c r="K220" s="12"/>
    </row>
    <row r="221" spans="1:11" ht="15.95" hidden="1" customHeight="1" x14ac:dyDescent="0.25">
      <c r="A221" s="12">
        <v>220</v>
      </c>
      <c r="B221" s="12" t="s">
        <v>3462</v>
      </c>
      <c r="C221" s="12"/>
      <c r="D221" s="12" t="str">
        <f t="shared" si="8"/>
        <v>0003097</v>
      </c>
      <c r="E221" s="12" t="str">
        <f t="shared" si="9"/>
        <v>3097</v>
      </c>
      <c r="F221" s="12" t="s">
        <v>3423</v>
      </c>
      <c r="H221" s="23">
        <v>-399300</v>
      </c>
      <c r="I221" s="23" t="str">
        <f>VLOOKUP(D221,'[1]Báo cáo'!$E$4:$H$745,4,0)</f>
        <v>VINCOMKHANHHOA</v>
      </c>
      <c r="J221" s="42"/>
      <c r="K221" s="12"/>
    </row>
    <row r="222" spans="1:11" ht="15.95" hidden="1" customHeight="1" x14ac:dyDescent="0.25">
      <c r="A222" s="12">
        <v>221</v>
      </c>
      <c r="B222" s="12" t="s">
        <v>3463</v>
      </c>
      <c r="C222" s="12"/>
      <c r="D222" s="12" t="str">
        <f t="shared" si="8"/>
        <v>0007940</v>
      </c>
      <c r="E222" s="12" t="str">
        <f t="shared" si="9"/>
        <v>7940</v>
      </c>
      <c r="F222" s="12" t="s">
        <v>3423</v>
      </c>
      <c r="H222" s="23">
        <v>-50600</v>
      </c>
      <c r="I222" s="23" t="str">
        <f>VLOOKUP(D222,'[1]Báo cáo'!$E$4:$H$745,4,0)</f>
        <v>VINCOMHAIPHONG</v>
      </c>
      <c r="J222" s="42"/>
      <c r="K222" s="12"/>
    </row>
    <row r="223" spans="1:11" ht="15.95" hidden="1" customHeight="1" x14ac:dyDescent="0.25">
      <c r="A223" s="12">
        <v>222</v>
      </c>
      <c r="B223" s="12" t="s">
        <v>3464</v>
      </c>
      <c r="C223" s="12"/>
      <c r="D223" s="12" t="str">
        <f t="shared" si="8"/>
        <v>0001628</v>
      </c>
      <c r="E223" s="12" t="str">
        <f t="shared" si="9"/>
        <v>1628</v>
      </c>
      <c r="F223" s="12" t="s">
        <v>3423</v>
      </c>
      <c r="H223" s="23">
        <v>-1570631</v>
      </c>
      <c r="I223" s="23" t="str">
        <f>VLOOKUP(D223,'[1]Báo cáo'!$E$4:$H$745,4,0)</f>
        <v>VINCOMBACGIANG</v>
      </c>
      <c r="J223" s="42"/>
      <c r="K223" s="12"/>
    </row>
    <row r="224" spans="1:11" ht="15.95" hidden="1" customHeight="1" x14ac:dyDescent="0.25">
      <c r="A224" s="12">
        <v>223</v>
      </c>
      <c r="B224" s="12" t="s">
        <v>3465</v>
      </c>
      <c r="C224" s="12"/>
      <c r="D224" s="12" t="str">
        <f t="shared" si="8"/>
        <v>0001558</v>
      </c>
      <c r="E224" s="12" t="str">
        <f t="shared" si="9"/>
        <v>1558</v>
      </c>
      <c r="F224" s="12" t="s">
        <v>3423</v>
      </c>
      <c r="H224" s="23">
        <v>-1405801</v>
      </c>
      <c r="I224" s="23" t="str">
        <f>VLOOKUP(D224,'[1]Báo cáo'!$E$4:$H$745,4,0)</f>
        <v>VINCOMNAMDINH</v>
      </c>
      <c r="J224" s="42"/>
      <c r="K224" s="12"/>
    </row>
    <row r="225" spans="1:11" ht="15.95" hidden="1" customHeight="1" x14ac:dyDescent="0.25">
      <c r="A225" s="12">
        <v>224</v>
      </c>
      <c r="B225" s="12" t="s">
        <v>3466</v>
      </c>
      <c r="C225" s="12"/>
      <c r="D225" s="12" t="str">
        <f t="shared" si="8"/>
        <v>0001212</v>
      </c>
      <c r="E225" s="12" t="str">
        <f t="shared" si="9"/>
        <v>1212</v>
      </c>
      <c r="F225" s="12" t="s">
        <v>3423</v>
      </c>
      <c r="H225" s="23">
        <v>-122164</v>
      </c>
      <c r="I225" s="23" t="str">
        <f>VLOOKUP(D225,'[1]Báo cáo'!$E$4:$H$745,4,0)</f>
        <v>VINCOMDAKLAK</v>
      </c>
      <c r="J225" s="42"/>
      <c r="K225" s="12"/>
    </row>
    <row r="226" spans="1:11" ht="15.95" hidden="1" customHeight="1" x14ac:dyDescent="0.25">
      <c r="A226" s="12">
        <v>225</v>
      </c>
      <c r="B226" s="12" t="s">
        <v>3467</v>
      </c>
      <c r="C226" s="12"/>
      <c r="D226" s="12" t="str">
        <f t="shared" si="8"/>
        <v>0003102</v>
      </c>
      <c r="E226" s="12" t="str">
        <f t="shared" si="9"/>
        <v>3102</v>
      </c>
      <c r="F226" s="12" t="s">
        <v>3423</v>
      </c>
      <c r="H226" s="23">
        <v>-158048</v>
      </c>
      <c r="I226" s="23" t="str">
        <f>VLOOKUP(D226,'[1]Báo cáo'!$E$4:$H$745,4,0)</f>
        <v>VINCOMKHANHHOA</v>
      </c>
      <c r="J226" s="42"/>
      <c r="K226" s="12"/>
    </row>
    <row r="227" spans="1:11" ht="15.95" hidden="1" customHeight="1" x14ac:dyDescent="0.25">
      <c r="A227" s="12">
        <v>226</v>
      </c>
      <c r="B227" s="12" t="s">
        <v>3468</v>
      </c>
      <c r="C227" s="12"/>
      <c r="D227" s="12" t="str">
        <f t="shared" si="8"/>
        <v>0001635</v>
      </c>
      <c r="E227" s="12" t="str">
        <f t="shared" si="9"/>
        <v>1635</v>
      </c>
      <c r="F227" s="12" t="s">
        <v>3423</v>
      </c>
      <c r="H227" s="23">
        <v>-303600</v>
      </c>
      <c r="I227" s="23" t="str">
        <f>VLOOKUP(D227,'[1]Báo cáo'!$E$4:$H$745,4,0)</f>
        <v>VINCOMBACGIANG</v>
      </c>
      <c r="J227" s="42"/>
      <c r="K227" s="12"/>
    </row>
    <row r="228" spans="1:11" ht="15.95" hidden="1" customHeight="1" x14ac:dyDescent="0.25">
      <c r="A228" s="12">
        <v>227</v>
      </c>
      <c r="B228" s="12" t="s">
        <v>3469</v>
      </c>
      <c r="C228" s="12"/>
      <c r="D228" s="12" t="str">
        <f t="shared" si="8"/>
        <v>0001834</v>
      </c>
      <c r="E228" s="12" t="str">
        <f t="shared" si="9"/>
        <v>1834</v>
      </c>
      <c r="F228" s="12" t="s">
        <v>3423</v>
      </c>
      <c r="H228" s="23">
        <v>-122164</v>
      </c>
      <c r="I228" s="23" t="str">
        <f>VLOOKUP(D228,'[1]Báo cáo'!$E$4:$H$745,4,0)</f>
        <v>VINCOMBINHTHUAN</v>
      </c>
      <c r="J228" s="42"/>
      <c r="K228" s="12"/>
    </row>
    <row r="229" spans="1:11" ht="15.95" customHeight="1" x14ac:dyDescent="0.25">
      <c r="A229" s="12">
        <v>228</v>
      </c>
      <c r="B229" s="12" t="s">
        <v>3470</v>
      </c>
      <c r="C229" s="12"/>
      <c r="D229" s="12" t="str">
        <f t="shared" si="8"/>
        <v>0002195</v>
      </c>
      <c r="E229" s="12" t="str">
        <f t="shared" si="9"/>
        <v>2195</v>
      </c>
      <c r="F229" s="12" t="s">
        <v>3423</v>
      </c>
      <c r="H229" s="23">
        <v>-422431</v>
      </c>
      <c r="I229" s="23" t="str">
        <f>VLOOKUP(D229,'[1]Báo cáo'!$E$4:$H$745,4,0)</f>
        <v>VINCOMBACNINH</v>
      </c>
      <c r="J229" s="42"/>
      <c r="K229" s="12"/>
    </row>
    <row r="230" spans="1:11" ht="15.95" hidden="1" customHeight="1" x14ac:dyDescent="0.25">
      <c r="A230" s="12">
        <v>229</v>
      </c>
      <c r="B230" s="12" t="s">
        <v>3471</v>
      </c>
      <c r="C230" s="12"/>
      <c r="D230" s="12" t="str">
        <f t="shared" si="8"/>
        <v>0002010</v>
      </c>
      <c r="E230" s="12" t="str">
        <f t="shared" si="9"/>
        <v>2010</v>
      </c>
      <c r="F230" s="12" t="s">
        <v>3423</v>
      </c>
      <c r="H230" s="23">
        <v>-105800</v>
      </c>
      <c r="I230" s="23" t="str">
        <f>VLOOKUP(D230,'[1]Báo cáo'!$E$4:$H$745,4,0)</f>
        <v>VINCOMVIETTRI</v>
      </c>
      <c r="J230" s="42"/>
      <c r="K230" s="12"/>
    </row>
    <row r="231" spans="1:11" ht="15.95" hidden="1" customHeight="1" x14ac:dyDescent="0.25">
      <c r="A231" s="12">
        <v>230</v>
      </c>
      <c r="B231" s="12" t="s">
        <v>3472</v>
      </c>
      <c r="C231" s="12"/>
      <c r="D231" s="12" t="str">
        <f t="shared" si="8"/>
        <v>0001586</v>
      </c>
      <c r="E231" s="12" t="str">
        <f t="shared" si="9"/>
        <v>1586</v>
      </c>
      <c r="F231" s="12" t="s">
        <v>3423</v>
      </c>
      <c r="H231" s="23">
        <v>-110400</v>
      </c>
      <c r="I231" s="23" t="str">
        <f>VLOOKUP(D231,'[1]Báo cáo'!$E$4:$H$745,4,0)</f>
        <v>VINCOMNINHTHUAN</v>
      </c>
      <c r="J231" s="42"/>
      <c r="K231" s="12"/>
    </row>
    <row r="232" spans="1:11" ht="15.95" hidden="1" customHeight="1" x14ac:dyDescent="0.25">
      <c r="A232" s="12">
        <v>231</v>
      </c>
      <c r="B232" s="12" t="s">
        <v>3473</v>
      </c>
      <c r="C232" s="12"/>
      <c r="D232" s="12" t="str">
        <f t="shared" si="8"/>
        <v>0001585</v>
      </c>
      <c r="E232" s="12" t="str">
        <f t="shared" si="9"/>
        <v>1585</v>
      </c>
      <c r="F232" s="12" t="s">
        <v>3423</v>
      </c>
      <c r="H232" s="23">
        <v>-299475</v>
      </c>
      <c r="I232" s="23" t="str">
        <f>VLOOKUP(D232,'[1]Báo cáo'!$E$4:$H$745,4,0)</f>
        <v>VINCOMNINHTHUAN</v>
      </c>
      <c r="J232" s="42"/>
      <c r="K232" s="12"/>
    </row>
    <row r="233" spans="1:11" ht="15.95" hidden="1" customHeight="1" x14ac:dyDescent="0.25">
      <c r="A233" s="12">
        <v>232</v>
      </c>
      <c r="B233" s="12" t="s">
        <v>3474</v>
      </c>
      <c r="C233" s="12"/>
      <c r="D233" s="12" t="str">
        <f t="shared" si="8"/>
        <v>0007968</v>
      </c>
      <c r="E233" s="12" t="str">
        <f t="shared" si="9"/>
        <v>7968</v>
      </c>
      <c r="F233" s="12" t="s">
        <v>3423</v>
      </c>
      <c r="H233" s="23">
        <v>-563911</v>
      </c>
      <c r="I233" s="23" t="str">
        <f>VLOOKUP(D233,'[1]Báo cáo'!$E$4:$H$745,4,0)</f>
        <v>VINCOMHAIPHONG</v>
      </c>
      <c r="J233" s="42"/>
      <c r="K233" s="12"/>
    </row>
    <row r="234" spans="1:11" ht="15.95" hidden="1" customHeight="1" x14ac:dyDescent="0.25">
      <c r="A234" s="12">
        <v>233</v>
      </c>
      <c r="B234" s="12" t="s">
        <v>3475</v>
      </c>
      <c r="C234" s="12"/>
      <c r="D234" s="12" t="str">
        <f t="shared" si="8"/>
        <v>0001569</v>
      </c>
      <c r="E234" s="12" t="str">
        <f t="shared" si="9"/>
        <v>1569</v>
      </c>
      <c r="F234" s="12" t="s">
        <v>3423</v>
      </c>
      <c r="H234" s="23">
        <v>-78045</v>
      </c>
      <c r="I234" s="23" t="str">
        <f>VLOOKUP(D234,'[1]Báo cáo'!$E$4:$H$745,4,0)</f>
        <v>VINCOMNAMDINH</v>
      </c>
      <c r="J234" s="42"/>
      <c r="K234" s="12"/>
    </row>
    <row r="235" spans="1:11" ht="15.95" hidden="1" customHeight="1" x14ac:dyDescent="0.25">
      <c r="A235" s="12">
        <v>234</v>
      </c>
      <c r="B235" s="12" t="s">
        <v>3476</v>
      </c>
      <c r="C235" s="12"/>
      <c r="D235" s="12" t="str">
        <f t="shared" si="8"/>
        <v>0001432</v>
      </c>
      <c r="E235" s="12" t="str">
        <f t="shared" si="9"/>
        <v>1432</v>
      </c>
      <c r="F235" s="12" t="s">
        <v>3423</v>
      </c>
      <c r="H235" s="23">
        <v>-543392</v>
      </c>
      <c r="I235" s="23" t="str">
        <f>VLOOKUP(D235,'[1]Báo cáo'!$E$4:$H$745,4,0)</f>
        <v>VINCOMHUNGYEN</v>
      </c>
      <c r="J235" s="42"/>
      <c r="K235" s="12"/>
    </row>
    <row r="236" spans="1:11" ht="15.95" hidden="1" customHeight="1" x14ac:dyDescent="0.25">
      <c r="A236" s="12">
        <v>235</v>
      </c>
      <c r="B236" s="12" t="s">
        <v>3477</v>
      </c>
      <c r="C236" s="12"/>
      <c r="D236" s="12" t="str">
        <f t="shared" si="8"/>
        <v>0008318</v>
      </c>
      <c r="E236" s="12" t="str">
        <f t="shared" si="9"/>
        <v>8318</v>
      </c>
      <c r="F236" s="12" t="s">
        <v>3423</v>
      </c>
      <c r="H236" s="23">
        <v>-122164</v>
      </c>
      <c r="I236" s="23" t="str">
        <f>VLOOKUP(D236,'[1]Báo cáo'!$E$4:$H$745,4,0)</f>
        <v>VINCOMHALONG</v>
      </c>
      <c r="J236" s="42"/>
      <c r="K236" s="12"/>
    </row>
    <row r="237" spans="1:11" ht="15.95" hidden="1" customHeight="1" x14ac:dyDescent="0.25">
      <c r="A237" s="12">
        <v>236</v>
      </c>
      <c r="B237" s="12" t="s">
        <v>3478</v>
      </c>
      <c r="C237" s="12"/>
      <c r="D237" s="12" t="str">
        <f t="shared" si="8"/>
        <v>0004077</v>
      </c>
      <c r="E237" s="12" t="str">
        <f t="shared" si="9"/>
        <v>4077</v>
      </c>
      <c r="F237" s="12" t="s">
        <v>3423</v>
      </c>
      <c r="H237" s="23">
        <v>-122164</v>
      </c>
      <c r="I237" s="23" t="str">
        <f>VLOOKUP(D237,'[1]Báo cáo'!$E$4:$H$745,4,0)</f>
        <v>VINCOMTHANHHOA</v>
      </c>
      <c r="J237" s="42"/>
      <c r="K237" s="12"/>
    </row>
    <row r="238" spans="1:11" ht="15.95" hidden="1" customHeight="1" x14ac:dyDescent="0.25">
      <c r="A238" s="12">
        <v>237</v>
      </c>
      <c r="B238" s="12" t="s">
        <v>3479</v>
      </c>
      <c r="C238" s="12"/>
      <c r="D238" s="12" t="str">
        <f t="shared" si="8"/>
        <v>0001435</v>
      </c>
      <c r="E238" s="12" t="str">
        <f t="shared" si="9"/>
        <v>1435</v>
      </c>
      <c r="F238" s="12" t="s">
        <v>3423</v>
      </c>
      <c r="H238" s="23">
        <v>-336564</v>
      </c>
      <c r="I238" s="23" t="str">
        <f>VLOOKUP(D238,'[1]Báo cáo'!$E$4:$H$745,4,0)</f>
        <v>VINCOMHUNGYEN</v>
      </c>
      <c r="J238" s="42"/>
      <c r="K238" s="12"/>
    </row>
    <row r="239" spans="1:11" ht="15.95" hidden="1" customHeight="1" x14ac:dyDescent="0.25">
      <c r="A239" s="12">
        <v>238</v>
      </c>
      <c r="B239" s="12" t="s">
        <v>3480</v>
      </c>
      <c r="C239" s="12"/>
      <c r="D239" s="12" t="str">
        <f t="shared" si="8"/>
        <v>0001570</v>
      </c>
      <c r="E239" s="12" t="str">
        <f t="shared" si="9"/>
        <v>1570</v>
      </c>
      <c r="F239" s="12" t="s">
        <v>3423</v>
      </c>
      <c r="H239" s="23">
        <v>-78045</v>
      </c>
      <c r="I239" s="23" t="str">
        <f>VLOOKUP(D239,'[1]Báo cáo'!$E$4:$H$745,4,0)</f>
        <v>VINCOMNAMDINH</v>
      </c>
      <c r="J239" s="42"/>
      <c r="K239" s="12"/>
    </row>
    <row r="240" spans="1:11" ht="15.95" hidden="1" customHeight="1" x14ac:dyDescent="0.25">
      <c r="A240" s="12">
        <v>239</v>
      </c>
      <c r="B240" s="12" t="s">
        <v>3481</v>
      </c>
      <c r="C240" s="12"/>
      <c r="D240" s="12" t="str">
        <f t="shared" si="8"/>
        <v>0000209</v>
      </c>
      <c r="E240" s="12" t="str">
        <f t="shared" si="9"/>
        <v>0209</v>
      </c>
      <c r="F240" s="12" t="s">
        <v>3423</v>
      </c>
      <c r="H240" s="23">
        <v>-2017513</v>
      </c>
      <c r="I240" s="23" t="str">
        <f>VLOOKUP(D240,'[1]Báo cáo'!$E$4:$H$745,4,0)</f>
        <v>VINCOMHAGIANG</v>
      </c>
      <c r="J240" s="42"/>
      <c r="K240" s="12"/>
    </row>
    <row r="241" spans="1:11" ht="15.95" hidden="1" customHeight="1" x14ac:dyDescent="0.25">
      <c r="A241" s="12">
        <v>240</v>
      </c>
      <c r="B241" s="12" t="s">
        <v>3482</v>
      </c>
      <c r="C241" s="12"/>
      <c r="D241" s="12" t="str">
        <f t="shared" si="8"/>
        <v>0001473</v>
      </c>
      <c r="E241" s="12" t="str">
        <f t="shared" si="9"/>
        <v>1473</v>
      </c>
      <c r="F241" s="12" t="s">
        <v>3423</v>
      </c>
      <c r="H241" s="23">
        <v>-122164</v>
      </c>
      <c r="I241" s="23" t="str">
        <f>VLOOKUP(D241,'[1]Báo cáo'!$E$4:$H$745,4,0)</f>
        <v>VINCOMHUE</v>
      </c>
      <c r="J241" s="42"/>
      <c r="K241" s="12"/>
    </row>
    <row r="242" spans="1:11" ht="15.95" hidden="1" customHeight="1" x14ac:dyDescent="0.25">
      <c r="A242" s="12">
        <v>241</v>
      </c>
      <c r="B242" s="12" t="s">
        <v>3483</v>
      </c>
      <c r="C242" s="12"/>
      <c r="D242" s="12" t="str">
        <f t="shared" si="8"/>
        <v>0001134</v>
      </c>
      <c r="E242" s="12" t="str">
        <f t="shared" si="9"/>
        <v>1134</v>
      </c>
      <c r="F242" s="12" t="s">
        <v>3423</v>
      </c>
      <c r="H242" s="23">
        <v>-112188</v>
      </c>
      <c r="I242" s="23" t="str">
        <f>VLOOKUP(D242,'[1]Báo cáo'!$E$4:$H$745,4,0)</f>
        <v>VINCOMTHAIBINH</v>
      </c>
      <c r="J242" s="42"/>
      <c r="K242" s="12"/>
    </row>
    <row r="243" spans="1:11" ht="15.95" hidden="1" customHeight="1" x14ac:dyDescent="0.25">
      <c r="A243" s="12">
        <v>242</v>
      </c>
      <c r="B243" s="12" t="s">
        <v>3484</v>
      </c>
      <c r="C243" s="12"/>
      <c r="D243" s="12" t="str">
        <f t="shared" si="8"/>
        <v>0008325</v>
      </c>
      <c r="E243" s="12" t="str">
        <f t="shared" si="9"/>
        <v>8325</v>
      </c>
      <c r="F243" s="12" t="s">
        <v>3423</v>
      </c>
      <c r="H243" s="23">
        <v>-101200</v>
      </c>
      <c r="I243" s="23" t="str">
        <f>VLOOKUP(D243,'[1]Báo cáo'!$E$4:$H$745,4,0)</f>
        <v>VINCOMHALONG</v>
      </c>
      <c r="J243" s="42"/>
      <c r="K243" s="12"/>
    </row>
    <row r="244" spans="1:11" ht="15.95" hidden="1" customHeight="1" x14ac:dyDescent="0.25">
      <c r="A244" s="12">
        <v>243</v>
      </c>
      <c r="B244" s="12" t="s">
        <v>3485</v>
      </c>
      <c r="C244" s="12"/>
      <c r="D244" s="12" t="str">
        <f t="shared" si="8"/>
        <v>0001502</v>
      </c>
      <c r="E244" s="12" t="str">
        <f t="shared" si="9"/>
        <v>1502</v>
      </c>
      <c r="F244" s="12" t="s">
        <v>3423</v>
      </c>
      <c r="H244" s="23">
        <v>-439978</v>
      </c>
      <c r="I244" s="23" t="str">
        <f>VLOOKUP(D244,'[1]Báo cáo'!$E$4:$H$745,4,0)</f>
        <v>VINCOMHATINH</v>
      </c>
      <c r="J244" s="42"/>
      <c r="K244" s="12"/>
    </row>
    <row r="245" spans="1:11" ht="15.95" hidden="1" customHeight="1" x14ac:dyDescent="0.25">
      <c r="A245" s="12">
        <v>244</v>
      </c>
      <c r="B245" s="12" t="s">
        <v>3486</v>
      </c>
      <c r="C245" s="12"/>
      <c r="D245" s="12" t="str">
        <f t="shared" si="8"/>
        <v>0003104</v>
      </c>
      <c r="E245" s="12" t="str">
        <f t="shared" si="9"/>
        <v>3104</v>
      </c>
      <c r="F245" s="12" t="s">
        <v>3423</v>
      </c>
      <c r="H245" s="23">
        <v>-122164</v>
      </c>
      <c r="I245" s="23" t="str">
        <f>VLOOKUP(D245,'[1]Báo cáo'!$E$4:$H$745,4,0)</f>
        <v>VINCOMKHANHHOA</v>
      </c>
      <c r="J245" s="42"/>
      <c r="K245" s="12"/>
    </row>
    <row r="246" spans="1:11" ht="15.95" hidden="1" customHeight="1" x14ac:dyDescent="0.25">
      <c r="A246" s="12">
        <v>245</v>
      </c>
      <c r="B246" s="12" t="s">
        <v>3487</v>
      </c>
      <c r="C246" s="12"/>
      <c r="D246" s="12" t="str">
        <f t="shared" si="8"/>
        <v>0015151</v>
      </c>
      <c r="E246" s="12" t="str">
        <f t="shared" si="9"/>
        <v>5151</v>
      </c>
      <c r="F246" s="12" t="s">
        <v>3423</v>
      </c>
      <c r="H246" s="23">
        <v>-80774</v>
      </c>
      <c r="I246" s="23" t="str">
        <f>VLOOKUP(D246,'[1]Báo cáo'!$E$4:$H$745,4,0)</f>
        <v>VINCOMDANANG</v>
      </c>
      <c r="J246" s="42"/>
      <c r="K246" s="12"/>
    </row>
    <row r="247" spans="1:11" ht="15.95" hidden="1" customHeight="1" x14ac:dyDescent="0.25">
      <c r="A247" s="12">
        <v>246</v>
      </c>
      <c r="B247" s="12" t="s">
        <v>3488</v>
      </c>
      <c r="C247" s="12"/>
      <c r="D247" s="12" t="str">
        <f t="shared" si="8"/>
        <v>0004084</v>
      </c>
      <c r="E247" s="12" t="str">
        <f t="shared" si="9"/>
        <v>4084</v>
      </c>
      <c r="F247" s="12" t="s">
        <v>3423</v>
      </c>
      <c r="H247" s="23">
        <v>-122164</v>
      </c>
      <c r="I247" s="23" t="str">
        <f>VLOOKUP(D247,'[1]Báo cáo'!$E$4:$H$745,4,0)</f>
        <v>VINCOMTHANHHOA</v>
      </c>
      <c r="J247" s="42"/>
      <c r="K247" s="12"/>
    </row>
    <row r="248" spans="1:11" ht="15.95" hidden="1" customHeight="1" x14ac:dyDescent="0.25">
      <c r="A248" s="12">
        <v>247</v>
      </c>
      <c r="B248" s="12" t="s">
        <v>3489</v>
      </c>
      <c r="C248" s="12"/>
      <c r="D248" s="12" t="str">
        <f t="shared" si="8"/>
        <v>0004089</v>
      </c>
      <c r="E248" s="12" t="str">
        <f t="shared" si="9"/>
        <v>4089</v>
      </c>
      <c r="F248" s="12" t="s">
        <v>3423</v>
      </c>
      <c r="H248" s="23">
        <v>-336564</v>
      </c>
      <c r="I248" s="23" t="str">
        <f>VLOOKUP(D248,'[1]Báo cáo'!$E$4:$H$745,4,0)</f>
        <v>VINCOMTHANHHOA</v>
      </c>
      <c r="J248" s="42"/>
      <c r="K248" s="12"/>
    </row>
    <row r="249" spans="1:11" ht="15.95" hidden="1" customHeight="1" x14ac:dyDescent="0.25">
      <c r="A249" s="12">
        <v>248</v>
      </c>
      <c r="B249" s="12" t="s">
        <v>3490</v>
      </c>
      <c r="C249" s="12"/>
      <c r="D249" s="12" t="str">
        <f t="shared" si="8"/>
        <v>0008341</v>
      </c>
      <c r="E249" s="12" t="str">
        <f t="shared" si="9"/>
        <v>8341</v>
      </c>
      <c r="F249" s="12" t="s">
        <v>3423</v>
      </c>
      <c r="H249" s="23">
        <v>-122164</v>
      </c>
      <c r="I249" s="23" t="str">
        <f>VLOOKUP(D249,'[1]Báo cáo'!$E$4:$H$745,4,0)</f>
        <v>VINCOMHALONG</v>
      </c>
      <c r="J249" s="42"/>
      <c r="K249" s="12"/>
    </row>
    <row r="250" spans="1:11" ht="15.95" hidden="1" customHeight="1" x14ac:dyDescent="0.25">
      <c r="A250" s="12">
        <v>249</v>
      </c>
      <c r="B250" s="12" t="s">
        <v>3491</v>
      </c>
      <c r="C250" s="12"/>
      <c r="D250" s="12" t="str">
        <f t="shared" si="8"/>
        <v>0001441</v>
      </c>
      <c r="E250" s="12" t="str">
        <f t="shared" si="9"/>
        <v>1441</v>
      </c>
      <c r="F250" s="12" t="s">
        <v>3423</v>
      </c>
      <c r="H250" s="23">
        <v>-96566</v>
      </c>
      <c r="I250" s="23" t="str">
        <f>VLOOKUP(D250,'[1]Báo cáo'!$E$4:$H$745,4,0)</f>
        <v>VINCOMHUNGYEN</v>
      </c>
      <c r="J250" s="42"/>
      <c r="K250" s="12"/>
    </row>
    <row r="251" spans="1:11" ht="15.95" hidden="1" customHeight="1" x14ac:dyDescent="0.25">
      <c r="A251" s="12">
        <v>250</v>
      </c>
      <c r="B251" s="12" t="s">
        <v>3492</v>
      </c>
      <c r="C251" s="12"/>
      <c r="D251" s="12" t="str">
        <f t="shared" si="8"/>
        <v>0000212</v>
      </c>
      <c r="E251" s="12" t="str">
        <f t="shared" si="9"/>
        <v>0212</v>
      </c>
      <c r="F251" s="12" t="s">
        <v>3423</v>
      </c>
      <c r="H251" s="23">
        <v>-1458443</v>
      </c>
      <c r="I251" s="23" t="str">
        <f>VLOOKUP(D251,'[1]Báo cáo'!$E$4:$H$745,4,0)</f>
        <v>VINCOMHAGIANG</v>
      </c>
      <c r="J251" s="42"/>
      <c r="K251" s="12"/>
    </row>
    <row r="252" spans="1:11" ht="15.95" hidden="1" customHeight="1" x14ac:dyDescent="0.25">
      <c r="A252" s="12">
        <v>251</v>
      </c>
      <c r="B252" s="12" t="s">
        <v>3493</v>
      </c>
      <c r="C252" s="12"/>
      <c r="D252" s="12" t="str">
        <f t="shared" si="8"/>
        <v>0008358</v>
      </c>
      <c r="E252" s="12" t="str">
        <f t="shared" si="9"/>
        <v>8358</v>
      </c>
      <c r="F252" s="12" t="s">
        <v>3423</v>
      </c>
      <c r="H252" s="23">
        <v>-122309</v>
      </c>
      <c r="I252" s="23" t="str">
        <f>VLOOKUP(D252,'[1]Báo cáo'!$E$4:$H$745,4,0)</f>
        <v>VINCOMHALONG</v>
      </c>
      <c r="J252" s="42"/>
      <c r="K252" s="12"/>
    </row>
    <row r="253" spans="1:11" ht="15.95" hidden="1" customHeight="1" x14ac:dyDescent="0.25">
      <c r="A253" s="12">
        <v>252</v>
      </c>
      <c r="B253" s="12" t="s">
        <v>3494</v>
      </c>
      <c r="C253" s="12"/>
      <c r="D253" s="12" t="str">
        <f t="shared" si="8"/>
        <v>0001442</v>
      </c>
      <c r="E253" s="12" t="str">
        <f t="shared" si="9"/>
        <v>1442</v>
      </c>
      <c r="F253" s="12" t="s">
        <v>3423</v>
      </c>
      <c r="H253" s="23">
        <v>-96566</v>
      </c>
      <c r="I253" s="23" t="str">
        <f>VLOOKUP(D253,'[1]Báo cáo'!$E$4:$H$745,4,0)</f>
        <v>VINCOMHUNGYEN</v>
      </c>
      <c r="J253" s="42"/>
      <c r="K253" s="12"/>
    </row>
    <row r="254" spans="1:11" ht="15.95" hidden="1" customHeight="1" x14ac:dyDescent="0.25">
      <c r="A254" s="12">
        <v>253</v>
      </c>
      <c r="B254" s="12" t="s">
        <v>3495</v>
      </c>
      <c r="C254" s="12"/>
      <c r="D254" s="12" t="str">
        <f t="shared" si="8"/>
        <v>0001650</v>
      </c>
      <c r="E254" s="12" t="str">
        <f t="shared" si="9"/>
        <v>1650</v>
      </c>
      <c r="F254" s="12" t="s">
        <v>3423</v>
      </c>
      <c r="H254" s="23">
        <v>-293864</v>
      </c>
      <c r="I254" s="23" t="str">
        <f>VLOOKUP(D254,'[1]Báo cáo'!$E$4:$H$745,4,0)</f>
        <v>VINCOMBACGIANG</v>
      </c>
      <c r="J254" s="42"/>
      <c r="K254" s="12"/>
    </row>
    <row r="255" spans="1:11" ht="15.95" hidden="1" customHeight="1" x14ac:dyDescent="0.25">
      <c r="A255" s="12">
        <v>254</v>
      </c>
      <c r="B255" s="12" t="s">
        <v>3496</v>
      </c>
      <c r="C255" s="12"/>
      <c r="D255" s="12" t="str">
        <f t="shared" si="8"/>
        <v>0000561</v>
      </c>
      <c r="E255" s="12" t="str">
        <f t="shared" si="9"/>
        <v>0561</v>
      </c>
      <c r="F255" s="12" t="s">
        <v>3423</v>
      </c>
      <c r="H255" s="23">
        <v>-122164</v>
      </c>
      <c r="I255" s="23" t="str">
        <f>VLOOKUP(D255,'[1]Báo cáo'!$E$4:$H$745,4,0)</f>
        <v>VINCOMHOABINH</v>
      </c>
      <c r="J255" s="42"/>
      <c r="K255" s="12"/>
    </row>
    <row r="256" spans="1:11" ht="15.95" hidden="1" customHeight="1" x14ac:dyDescent="0.25">
      <c r="A256" s="12">
        <v>255</v>
      </c>
      <c r="B256" s="12" t="s">
        <v>3497</v>
      </c>
      <c r="C256" s="12"/>
      <c r="D256" s="12" t="str">
        <f t="shared" si="8"/>
        <v>0001324</v>
      </c>
      <c r="E256" s="12" t="str">
        <f t="shared" si="9"/>
        <v>1324</v>
      </c>
      <c r="F256" s="12" t="s">
        <v>3423</v>
      </c>
      <c r="H256" s="23">
        <v>-244328</v>
      </c>
      <c r="I256" s="23" t="str">
        <f>VLOOKUP(D256,'[1]Báo cáo'!$E$4:$H$745,4,0)</f>
        <v>VINCOMLANGSON</v>
      </c>
      <c r="J256" s="42"/>
      <c r="K256" s="12"/>
    </row>
    <row r="257" spans="1:11" ht="15.95" hidden="1" customHeight="1" x14ac:dyDescent="0.25">
      <c r="A257" s="12">
        <v>256</v>
      </c>
      <c r="B257" s="12" t="s">
        <v>3498</v>
      </c>
      <c r="C257" s="12"/>
      <c r="D257" s="12" t="str">
        <f t="shared" si="8"/>
        <v>0008377</v>
      </c>
      <c r="E257" s="12" t="str">
        <f t="shared" si="9"/>
        <v>8377</v>
      </c>
      <c r="F257" s="12" t="s">
        <v>3423</v>
      </c>
      <c r="H257" s="23">
        <v>-244618</v>
      </c>
      <c r="I257" s="23" t="str">
        <f>VLOOKUP(D257,'[1]Báo cáo'!$E$4:$H$745,4,0)</f>
        <v>VINCOMHALONG</v>
      </c>
      <c r="J257" s="42"/>
      <c r="K257" s="12"/>
    </row>
    <row r="258" spans="1:11" ht="15.95" hidden="1" customHeight="1" x14ac:dyDescent="0.25">
      <c r="A258" s="12">
        <v>257</v>
      </c>
      <c r="B258" s="12" t="s">
        <v>3499</v>
      </c>
      <c r="C258" s="12"/>
      <c r="D258" s="12" t="str">
        <f t="shared" si="8"/>
        <v>0000986</v>
      </c>
      <c r="E258" s="12" t="str">
        <f t="shared" si="9"/>
        <v>0986</v>
      </c>
      <c r="F258" s="12" t="s">
        <v>3423</v>
      </c>
      <c r="H258" s="23">
        <v>-1597716</v>
      </c>
      <c r="I258" s="23" t="str">
        <f>VLOOKUP(D258,'[1]Báo cáo'!$E$4:$H$745,4,0)</f>
        <v>VINCOMCAMAU</v>
      </c>
      <c r="J258" s="42"/>
      <c r="K258" s="12"/>
    </row>
    <row r="259" spans="1:11" ht="15.95" hidden="1" customHeight="1" x14ac:dyDescent="0.25">
      <c r="A259" s="12">
        <v>258</v>
      </c>
      <c r="B259" s="12" t="s">
        <v>3500</v>
      </c>
      <c r="C259" s="12"/>
      <c r="D259" s="12" t="str">
        <f t="shared" si="8"/>
        <v>0008026</v>
      </c>
      <c r="E259" s="12" t="str">
        <f t="shared" si="9"/>
        <v>8026</v>
      </c>
      <c r="F259" s="12" t="s">
        <v>3423</v>
      </c>
      <c r="H259" s="23">
        <v>-563765</v>
      </c>
      <c r="I259" s="23" t="str">
        <f>VLOOKUP(D259,'[1]Báo cáo'!$E$4:$H$745,4,0)</f>
        <v>VINCOMHAIPHONG</v>
      </c>
      <c r="J259" s="42"/>
      <c r="K259" s="12"/>
    </row>
    <row r="260" spans="1:11" ht="15.95" hidden="1" customHeight="1" x14ac:dyDescent="0.25">
      <c r="A260" s="12">
        <v>259</v>
      </c>
      <c r="B260" s="12" t="s">
        <v>3501</v>
      </c>
      <c r="C260" s="12"/>
      <c r="D260" s="12" t="str">
        <f t="shared" si="8"/>
        <v>0001141</v>
      </c>
      <c r="E260" s="12" t="str">
        <f t="shared" si="9"/>
        <v>1141</v>
      </c>
      <c r="F260" s="12" t="s">
        <v>3423</v>
      </c>
      <c r="H260" s="23">
        <v>-1981001</v>
      </c>
      <c r="I260" s="23" t="str">
        <f>VLOOKUP(D260,'[1]Báo cáo'!$E$4:$H$745,4,0)</f>
        <v>VINCOMTHAIBINH</v>
      </c>
      <c r="J260" s="42"/>
      <c r="K260" s="12"/>
    </row>
    <row r="261" spans="1:11" ht="15.95" hidden="1" customHeight="1" x14ac:dyDescent="0.25">
      <c r="A261" s="12">
        <v>260</v>
      </c>
      <c r="B261" s="12" t="s">
        <v>3502</v>
      </c>
      <c r="C261" s="12"/>
      <c r="D261" s="12" t="str">
        <f t="shared" si="8"/>
        <v>0002183</v>
      </c>
      <c r="E261" s="12" t="str">
        <f t="shared" si="9"/>
        <v>2183</v>
      </c>
      <c r="F261" s="12" t="s">
        <v>3423</v>
      </c>
      <c r="H261" s="23">
        <v>-202938</v>
      </c>
      <c r="I261" s="23" t="str">
        <f>VLOOKUP(D261,'[1]Báo cáo'!$E$4:$H$745,4,0)</f>
        <v>VINCOMBACNINH</v>
      </c>
      <c r="J261" s="42"/>
      <c r="K261" s="12"/>
    </row>
    <row r="262" spans="1:11" ht="15.95" hidden="1" customHeight="1" x14ac:dyDescent="0.25">
      <c r="A262" s="12">
        <v>261</v>
      </c>
      <c r="B262" s="12" t="s">
        <v>3503</v>
      </c>
      <c r="C262" s="12"/>
      <c r="D262" s="12" t="str">
        <f t="shared" si="8"/>
        <v>0001142</v>
      </c>
      <c r="E262" s="12" t="str">
        <f t="shared" si="9"/>
        <v>1142</v>
      </c>
      <c r="F262" s="12" t="s">
        <v>3423</v>
      </c>
      <c r="H262" s="23">
        <v>-435647</v>
      </c>
      <c r="I262" s="23" t="str">
        <f>VLOOKUP(D262,'[1]Báo cáo'!$E$4:$H$745,4,0)</f>
        <v>VINCOMTHAIBINH</v>
      </c>
      <c r="J262" s="42"/>
      <c r="K262" s="12"/>
    </row>
    <row r="263" spans="1:11" ht="15.95" hidden="1" customHeight="1" x14ac:dyDescent="0.25">
      <c r="A263" s="12">
        <v>262</v>
      </c>
      <c r="B263" s="12" t="s">
        <v>3504</v>
      </c>
      <c r="C263" s="12"/>
      <c r="D263" s="12" t="str">
        <f t="shared" si="8"/>
        <v>0008027</v>
      </c>
      <c r="E263" s="12" t="str">
        <f t="shared" si="9"/>
        <v>8027</v>
      </c>
      <c r="F263" s="12" t="s">
        <v>3423</v>
      </c>
      <c r="H263" s="23">
        <v>-598593</v>
      </c>
      <c r="I263" s="23" t="str">
        <f>VLOOKUP(D263,'[1]Báo cáo'!$E$4:$H$745,4,0)</f>
        <v>VINCOMHAIPHONG</v>
      </c>
      <c r="J263" s="42"/>
      <c r="K263" s="12"/>
    </row>
    <row r="264" spans="1:11" ht="15.95" hidden="1" customHeight="1" x14ac:dyDescent="0.25">
      <c r="A264" s="12">
        <v>263</v>
      </c>
      <c r="B264" s="12" t="s">
        <v>3505</v>
      </c>
      <c r="C264" s="12"/>
      <c r="D264" s="12" t="str">
        <f t="shared" si="8"/>
        <v>0008028</v>
      </c>
      <c r="E264" s="12" t="str">
        <f t="shared" si="9"/>
        <v>8028</v>
      </c>
      <c r="F264" s="12" t="s">
        <v>3423</v>
      </c>
      <c r="H264" s="23">
        <v>-224376</v>
      </c>
      <c r="I264" s="23" t="str">
        <f>VLOOKUP(D264,'[1]Báo cáo'!$E$4:$H$745,4,0)</f>
        <v>VINCOMHAIPHONG</v>
      </c>
      <c r="J264" s="42"/>
      <c r="K264" s="12"/>
    </row>
    <row r="265" spans="1:11" ht="15.95" hidden="1" customHeight="1" x14ac:dyDescent="0.25">
      <c r="A265" s="12">
        <v>264</v>
      </c>
      <c r="B265" s="12" t="s">
        <v>3506</v>
      </c>
      <c r="C265" s="12"/>
      <c r="D265" s="12" t="str">
        <f t="shared" si="8"/>
        <v>0001654</v>
      </c>
      <c r="E265" s="12" t="str">
        <f t="shared" si="9"/>
        <v>1654</v>
      </c>
      <c r="F265" s="12" t="s">
        <v>3423</v>
      </c>
      <c r="H265" s="23">
        <v>-112188</v>
      </c>
      <c r="I265" s="23" t="str">
        <f>VLOOKUP(D265,'[1]Báo cáo'!$E$4:$H$745,4,0)</f>
        <v>VINCOMBACGIANG</v>
      </c>
      <c r="J265" s="42"/>
      <c r="K265" s="12"/>
    </row>
    <row r="266" spans="1:11" ht="15.95" hidden="1" customHeight="1" x14ac:dyDescent="0.25">
      <c r="A266" s="12">
        <v>265</v>
      </c>
      <c r="B266" s="12" t="s">
        <v>3507</v>
      </c>
      <c r="C266" s="12"/>
      <c r="D266" s="12" t="str">
        <f t="shared" si="8"/>
        <v>0002187</v>
      </c>
      <c r="E266" s="12" t="str">
        <f t="shared" si="9"/>
        <v>2187</v>
      </c>
      <c r="F266" s="12" t="s">
        <v>3423</v>
      </c>
      <c r="H266" s="23">
        <v>-366491</v>
      </c>
      <c r="I266" s="23" t="str">
        <f>VLOOKUP(D266,'[1]Báo cáo'!$E$4:$H$745,4,0)</f>
        <v>VINCOMBACNINH</v>
      </c>
      <c r="J266" s="42"/>
      <c r="K266" s="12"/>
    </row>
    <row r="267" spans="1:11" ht="15.95" hidden="1" customHeight="1" x14ac:dyDescent="0.25">
      <c r="A267" s="12">
        <v>266</v>
      </c>
      <c r="B267" s="12" t="s">
        <v>3508</v>
      </c>
      <c r="C267" s="12"/>
      <c r="D267" s="12" t="str">
        <f t="shared" si="8"/>
        <v>0001489</v>
      </c>
      <c r="E267" s="12" t="str">
        <f t="shared" si="9"/>
        <v>1489</v>
      </c>
      <c r="F267" s="12" t="s">
        <v>3423</v>
      </c>
      <c r="H267" s="23">
        <v>-234352</v>
      </c>
      <c r="I267" s="23" t="str">
        <f>VLOOKUP(D267,'[1]Báo cáo'!$E$4:$H$745,4,0)</f>
        <v>VINCOMHUE</v>
      </c>
      <c r="J267" s="42"/>
      <c r="K267" s="12"/>
    </row>
    <row r="268" spans="1:11" ht="15.95" hidden="1" customHeight="1" x14ac:dyDescent="0.25">
      <c r="A268" s="12">
        <v>267</v>
      </c>
      <c r="B268" s="12" t="s">
        <v>3509</v>
      </c>
      <c r="C268" s="12"/>
      <c r="D268" s="12" t="str">
        <f t="shared" si="8"/>
        <v>0001106</v>
      </c>
      <c r="E268" s="12" t="str">
        <f t="shared" si="9"/>
        <v>1106</v>
      </c>
      <c r="F268" s="12" t="s">
        <v>3423</v>
      </c>
      <c r="H268" s="23">
        <v>-103414</v>
      </c>
      <c r="I268" s="23" t="str">
        <f>VLOOKUP(D268,'[1]Báo cáo'!$E$4:$H$745,4,0)</f>
        <v>VINCOMNINHBINH</v>
      </c>
      <c r="J268" s="42"/>
      <c r="K268" s="12"/>
    </row>
    <row r="269" spans="1:11" ht="15.95" hidden="1" customHeight="1" x14ac:dyDescent="0.25">
      <c r="A269" s="12">
        <v>268</v>
      </c>
      <c r="B269" s="12" t="s">
        <v>3510</v>
      </c>
      <c r="C269" s="12"/>
      <c r="D269" s="12" t="str">
        <f t="shared" si="8"/>
        <v>0002190</v>
      </c>
      <c r="E269" s="12" t="str">
        <f t="shared" si="9"/>
        <v>2190</v>
      </c>
      <c r="F269" s="12" t="s">
        <v>3423</v>
      </c>
      <c r="H269" s="23">
        <v>-122164</v>
      </c>
      <c r="I269" s="23" t="str">
        <f>VLOOKUP(D269,'[1]Báo cáo'!$E$4:$H$745,4,0)</f>
        <v>VINCOMBACNINH</v>
      </c>
      <c r="J269" s="42"/>
      <c r="K269" s="12"/>
    </row>
    <row r="270" spans="1:11" ht="15.95" hidden="1" customHeight="1" x14ac:dyDescent="0.25">
      <c r="A270" s="12">
        <v>269</v>
      </c>
      <c r="B270" s="12" t="s">
        <v>3511</v>
      </c>
      <c r="C270" s="12"/>
      <c r="D270" s="12" t="str">
        <f t="shared" ref="D270:D333" si="10">RIGHT(B270,7)</f>
        <v>0008393</v>
      </c>
      <c r="E270" s="12" t="str">
        <f t="shared" ref="E270:E333" si="11">RIGHT(B270,4)</f>
        <v>8393</v>
      </c>
      <c r="F270" s="12" t="s">
        <v>3423</v>
      </c>
      <c r="H270" s="23">
        <v>-122164</v>
      </c>
      <c r="I270" s="23" t="str">
        <f>VLOOKUP(D270,'[1]Báo cáo'!$E$4:$H$745,4,0)</f>
        <v>VINCOMHALONG</v>
      </c>
      <c r="J270" s="42"/>
      <c r="K270" s="12"/>
    </row>
    <row r="271" spans="1:11" ht="15.95" customHeight="1" x14ac:dyDescent="0.25">
      <c r="A271" s="12">
        <v>270</v>
      </c>
      <c r="B271" s="12" t="s">
        <v>3470</v>
      </c>
      <c r="C271" s="12"/>
      <c r="D271" s="12" t="str">
        <f t="shared" si="10"/>
        <v>0002195</v>
      </c>
      <c r="E271" s="12" t="str">
        <f t="shared" si="11"/>
        <v>2195</v>
      </c>
      <c r="F271" s="12" t="s">
        <v>3423</v>
      </c>
      <c r="H271" s="23">
        <v>-122164</v>
      </c>
      <c r="I271" s="23" t="str">
        <f>VLOOKUP(D271,'[1]Báo cáo'!$E$4:$H$745,4,0)</f>
        <v>VINCOMBACNINH</v>
      </c>
      <c r="J271" s="42"/>
      <c r="K271" s="12"/>
    </row>
    <row r="272" spans="1:11" ht="15.95" hidden="1" customHeight="1" x14ac:dyDescent="0.25">
      <c r="A272" s="12">
        <v>271</v>
      </c>
      <c r="B272" s="12" t="s">
        <v>3512</v>
      </c>
      <c r="C272" s="12"/>
      <c r="D272" s="12" t="str">
        <f t="shared" si="10"/>
        <v>0008402</v>
      </c>
      <c r="E272" s="12" t="str">
        <f t="shared" si="11"/>
        <v>8402</v>
      </c>
      <c r="F272" s="12" t="s">
        <v>3423</v>
      </c>
      <c r="H272" s="23">
        <v>-61155</v>
      </c>
      <c r="I272" s="23" t="str">
        <f>VLOOKUP(D272,'[1]Báo cáo'!$E$4:$H$745,4,0)</f>
        <v>VINCOMHALONG</v>
      </c>
      <c r="J272" s="42"/>
      <c r="K272" s="12"/>
    </row>
    <row r="273" spans="1:11" ht="15.95" hidden="1" customHeight="1" x14ac:dyDescent="0.25">
      <c r="A273" s="12">
        <v>272</v>
      </c>
      <c r="B273" s="12" t="s">
        <v>3513</v>
      </c>
      <c r="C273" s="12"/>
      <c r="D273" s="12" t="str">
        <f t="shared" si="10"/>
        <v>0002194</v>
      </c>
      <c r="E273" s="12" t="str">
        <f t="shared" si="11"/>
        <v>2194</v>
      </c>
      <c r="F273" s="12" t="s">
        <v>3423</v>
      </c>
      <c r="H273" s="23">
        <v>-122164</v>
      </c>
      <c r="I273" s="23" t="str">
        <f>VLOOKUP(D273,'[1]Báo cáo'!$E$4:$H$745,4,0)</f>
        <v>VINCOMBACNINH</v>
      </c>
      <c r="J273" s="42"/>
      <c r="K273" s="12"/>
    </row>
    <row r="274" spans="1:11" ht="15.95" hidden="1" customHeight="1" x14ac:dyDescent="0.25">
      <c r="A274" s="12">
        <v>273</v>
      </c>
      <c r="B274" s="12" t="s">
        <v>3514</v>
      </c>
      <c r="C274" s="12"/>
      <c r="D274" s="12" t="str">
        <f t="shared" si="10"/>
        <v>0000361</v>
      </c>
      <c r="E274" s="12" t="str">
        <f t="shared" si="11"/>
        <v>0361</v>
      </c>
      <c r="F274" s="12" t="s">
        <v>3423</v>
      </c>
      <c r="H274" s="23">
        <v>-96566</v>
      </c>
      <c r="I274" s="23" t="str">
        <f>VLOOKUP(D274,'[1]Báo cáo'!$E$4:$H$745,4,0)</f>
        <v>VINCOMLAMDONG</v>
      </c>
      <c r="J274" s="42"/>
      <c r="K274" s="12"/>
    </row>
    <row r="275" spans="1:11" ht="15.95" hidden="1" customHeight="1" x14ac:dyDescent="0.25">
      <c r="A275" s="12">
        <v>274</v>
      </c>
      <c r="B275" s="12" t="s">
        <v>3515</v>
      </c>
      <c r="C275" s="12"/>
      <c r="D275" s="12" t="str">
        <f t="shared" si="10"/>
        <v>0000362</v>
      </c>
      <c r="E275" s="12" t="str">
        <f t="shared" si="11"/>
        <v>0362</v>
      </c>
      <c r="F275" s="12" t="s">
        <v>3423</v>
      </c>
      <c r="H275" s="23">
        <v>-122164</v>
      </c>
      <c r="I275" s="23" t="str">
        <f>VLOOKUP(D275,'[1]Báo cáo'!$E$4:$H$745,4,0)</f>
        <v>VINCOMLAMDONG</v>
      </c>
      <c r="J275" s="42"/>
      <c r="K275" s="12"/>
    </row>
    <row r="276" spans="1:11" ht="15.95" hidden="1" customHeight="1" x14ac:dyDescent="0.25">
      <c r="A276" s="12">
        <v>275</v>
      </c>
      <c r="B276" s="12" t="s">
        <v>3516</v>
      </c>
      <c r="C276" s="12"/>
      <c r="D276" s="12" t="str">
        <f t="shared" si="10"/>
        <v>0008404</v>
      </c>
      <c r="E276" s="12" t="str">
        <f t="shared" si="11"/>
        <v>8404</v>
      </c>
      <c r="F276" s="12" t="s">
        <v>3423</v>
      </c>
      <c r="H276" s="23">
        <v>-448741</v>
      </c>
      <c r="I276" s="23" t="str">
        <f>VLOOKUP(D276,'[1]Báo cáo'!$E$4:$H$745,4,0)</f>
        <v>VINCOMHALONG</v>
      </c>
      <c r="J276" s="42"/>
      <c r="K276" s="12"/>
    </row>
    <row r="277" spans="1:11" ht="15.95" hidden="1" customHeight="1" x14ac:dyDescent="0.25">
      <c r="A277" s="12">
        <v>276</v>
      </c>
      <c r="B277" s="12" t="s">
        <v>3517</v>
      </c>
      <c r="C277" s="12"/>
      <c r="D277" s="12" t="str">
        <f t="shared" si="10"/>
        <v>0008414</v>
      </c>
      <c r="E277" s="12" t="str">
        <f t="shared" si="11"/>
        <v>8414</v>
      </c>
      <c r="F277" s="12" t="s">
        <v>3423</v>
      </c>
      <c r="H277" s="23">
        <v>-407839</v>
      </c>
      <c r="I277" s="23" t="str">
        <f>VLOOKUP(D277,'[1]Báo cáo'!$E$4:$H$745,4,0)</f>
        <v>VINCOMHALONG</v>
      </c>
      <c r="J277" s="42"/>
      <c r="K277" s="12"/>
    </row>
    <row r="278" spans="1:11" ht="15.95" hidden="1" customHeight="1" x14ac:dyDescent="0.25">
      <c r="A278" s="12">
        <v>277</v>
      </c>
      <c r="B278" s="12" t="s">
        <v>3518</v>
      </c>
      <c r="C278" s="12"/>
      <c r="D278" s="12" t="str">
        <f t="shared" si="10"/>
        <v>0008412</v>
      </c>
      <c r="E278" s="12" t="str">
        <f t="shared" si="11"/>
        <v>8412</v>
      </c>
      <c r="F278" s="12" t="s">
        <v>3423</v>
      </c>
      <c r="H278" s="23">
        <v>-232564</v>
      </c>
      <c r="I278" s="23" t="str">
        <f>VLOOKUP(D278,'[1]Báo cáo'!$E$4:$H$745,4,0)</f>
        <v>VINCOMHALONG</v>
      </c>
      <c r="J278" s="42"/>
      <c r="K278" s="12"/>
    </row>
    <row r="279" spans="1:11" ht="15.95" hidden="1" customHeight="1" x14ac:dyDescent="0.25">
      <c r="A279" s="12">
        <v>278</v>
      </c>
      <c r="B279" s="12" t="s">
        <v>3519</v>
      </c>
      <c r="C279" s="12"/>
      <c r="D279" s="12" t="str">
        <f t="shared" si="10"/>
        <v>0001333</v>
      </c>
      <c r="E279" s="12" t="str">
        <f t="shared" si="11"/>
        <v>1333</v>
      </c>
      <c r="F279" s="12" t="s">
        <v>3423</v>
      </c>
      <c r="H279" s="23">
        <v>-244328</v>
      </c>
      <c r="I279" s="23" t="str">
        <f>VLOOKUP(D279,'[1]Báo cáo'!$E$4:$H$745,4,0)</f>
        <v>VINCOMLANGSON</v>
      </c>
      <c r="J279" s="42"/>
      <c r="K279" s="12"/>
    </row>
    <row r="280" spans="1:11" ht="15.95" hidden="1" customHeight="1" x14ac:dyDescent="0.25">
      <c r="A280" s="12">
        <v>279</v>
      </c>
      <c r="B280" s="12" t="s">
        <v>3520</v>
      </c>
      <c r="C280" s="12"/>
      <c r="D280" s="12" t="str">
        <f t="shared" si="10"/>
        <v>0004125</v>
      </c>
      <c r="E280" s="12" t="str">
        <f t="shared" si="11"/>
        <v>4125</v>
      </c>
      <c r="F280" s="12" t="s">
        <v>3423</v>
      </c>
      <c r="H280" s="23">
        <v>-276001</v>
      </c>
      <c r="I280" s="23" t="str">
        <f>VLOOKUP(D280,'[1]Báo cáo'!$E$4:$H$745,4,0)</f>
        <v>VINCOMTHANHHOA</v>
      </c>
      <c r="J280" s="42"/>
      <c r="K280" s="12"/>
    </row>
    <row r="281" spans="1:11" ht="15.95" hidden="1" customHeight="1" x14ac:dyDescent="0.25">
      <c r="A281" s="12">
        <v>280</v>
      </c>
      <c r="B281" s="12" t="s">
        <v>3521</v>
      </c>
      <c r="C281" s="12"/>
      <c r="D281" s="12" t="str">
        <f t="shared" si="10"/>
        <v>0000951</v>
      </c>
      <c r="E281" s="12" t="str">
        <f t="shared" si="11"/>
        <v>0951</v>
      </c>
      <c r="F281" s="12" t="s">
        <v>3423</v>
      </c>
      <c r="H281" s="23">
        <v>-253000</v>
      </c>
      <c r="I281" s="23" t="str">
        <f>VLOOKUP(D281,'[1]Báo cáo'!$E$4:$H$745,4,0)</f>
        <v>VINCOMSOCTRANG</v>
      </c>
      <c r="J281" s="42"/>
      <c r="K281" s="12"/>
    </row>
    <row r="282" spans="1:11" ht="15.95" hidden="1" customHeight="1" x14ac:dyDescent="0.25">
      <c r="A282" s="12">
        <v>281</v>
      </c>
      <c r="B282" s="12" t="s">
        <v>3522</v>
      </c>
      <c r="C282" s="12"/>
      <c r="D282" s="12" t="str">
        <f t="shared" si="10"/>
        <v>0000435</v>
      </c>
      <c r="E282" s="12" t="str">
        <f t="shared" si="11"/>
        <v>0435</v>
      </c>
      <c r="F282" s="12" t="s">
        <v>3423</v>
      </c>
      <c r="H282" s="23">
        <v>-336564</v>
      </c>
      <c r="I282" s="23" t="str">
        <f>VLOOKUP(D282,'[1]Báo cáo'!$E$4:$H$745,4,0)</f>
        <v>VINCOMVINHPHUC</v>
      </c>
      <c r="J282" s="42"/>
      <c r="K282" s="12"/>
    </row>
    <row r="283" spans="1:11" ht="15.95" hidden="1" customHeight="1" x14ac:dyDescent="0.25">
      <c r="A283" s="12">
        <v>282</v>
      </c>
      <c r="B283" s="12" t="s">
        <v>3523</v>
      </c>
      <c r="C283" s="12"/>
      <c r="D283" s="12" t="str">
        <f t="shared" si="10"/>
        <v>0001588</v>
      </c>
      <c r="E283" s="12" t="str">
        <f t="shared" si="11"/>
        <v>1588</v>
      </c>
      <c r="F283" s="12" t="s">
        <v>3423</v>
      </c>
      <c r="H283" s="23">
        <v>-105800</v>
      </c>
      <c r="I283" s="23" t="str">
        <f>VLOOKUP(D283,'[1]Báo cáo'!$E$4:$H$745,4,0)</f>
        <v>VINCOMNAMDINH</v>
      </c>
      <c r="J283" s="42"/>
      <c r="K283" s="12"/>
    </row>
    <row r="284" spans="1:11" ht="15.95" hidden="1" customHeight="1" x14ac:dyDescent="0.25">
      <c r="A284" s="12">
        <v>283</v>
      </c>
      <c r="B284" s="12" t="s">
        <v>3524</v>
      </c>
      <c r="C284" s="12"/>
      <c r="D284" s="12" t="str">
        <f t="shared" si="10"/>
        <v>0008061</v>
      </c>
      <c r="E284" s="12" t="str">
        <f t="shared" si="11"/>
        <v>8061</v>
      </c>
      <c r="F284" s="12" t="s">
        <v>3423</v>
      </c>
      <c r="H284" s="23">
        <v>-55200</v>
      </c>
      <c r="I284" s="23" t="str">
        <f>VLOOKUP(D284,'[1]Báo cáo'!$E$4:$H$745,4,0)</f>
        <v>VINCOMHAIPHONG</v>
      </c>
      <c r="J284" s="42"/>
      <c r="K284" s="12"/>
    </row>
    <row r="285" spans="1:11" ht="15.95" hidden="1" customHeight="1" x14ac:dyDescent="0.25">
      <c r="A285" s="12">
        <v>284</v>
      </c>
      <c r="B285" s="12" t="s">
        <v>3525</v>
      </c>
      <c r="C285" s="12"/>
      <c r="D285" s="12" t="str">
        <f t="shared" si="10"/>
        <v>0000493</v>
      </c>
      <c r="E285" s="12" t="str">
        <f t="shared" si="11"/>
        <v>0493</v>
      </c>
      <c r="F285" s="12" t="s">
        <v>3423</v>
      </c>
      <c r="H285" s="23">
        <v>-441602</v>
      </c>
      <c r="I285" s="23" t="str">
        <f>VLOOKUP(D285,'[1]Báo cáo'!$E$4:$H$745,4,0)</f>
        <v>VINCOMYENBAI</v>
      </c>
      <c r="J285" s="42"/>
      <c r="K285" s="12"/>
    </row>
    <row r="286" spans="1:11" ht="15.95" hidden="1" customHeight="1" x14ac:dyDescent="0.25">
      <c r="A286" s="12">
        <v>285</v>
      </c>
      <c r="B286" s="12" t="s">
        <v>3526</v>
      </c>
      <c r="C286" s="12"/>
      <c r="D286" s="12" t="str">
        <f t="shared" si="10"/>
        <v>0006067</v>
      </c>
      <c r="E286" s="12" t="str">
        <f t="shared" si="11"/>
        <v>6067</v>
      </c>
      <c r="F286" s="12" t="s">
        <v>3423</v>
      </c>
      <c r="H286" s="23">
        <v>-99825</v>
      </c>
      <c r="I286" s="23" t="str">
        <f>VLOOKUP(D286,'[1]Báo cáo'!$E$4:$H$745,4,0)</f>
        <v>VINCOMCANTHO</v>
      </c>
      <c r="J286" s="42"/>
      <c r="K286" s="12"/>
    </row>
    <row r="287" spans="1:11" ht="15.95" hidden="1" customHeight="1" x14ac:dyDescent="0.25">
      <c r="A287" s="12">
        <v>286</v>
      </c>
      <c r="B287" s="12" t="s">
        <v>3527</v>
      </c>
      <c r="C287" s="12"/>
      <c r="D287" s="12" t="str">
        <f t="shared" si="10"/>
        <v>0003115</v>
      </c>
      <c r="E287" s="12" t="str">
        <f t="shared" si="11"/>
        <v>3115</v>
      </c>
      <c r="F287" s="12" t="s">
        <v>3423</v>
      </c>
      <c r="H287" s="23">
        <v>-122164</v>
      </c>
      <c r="I287" s="23" t="str">
        <f>VLOOKUP(D287,'[1]Báo cáo'!$E$4:$H$745,4,0)</f>
        <v>VINCOMKHANHHOA</v>
      </c>
      <c r="J287" s="42"/>
      <c r="K287" s="12"/>
    </row>
    <row r="288" spans="1:11" ht="15.95" hidden="1" customHeight="1" x14ac:dyDescent="0.25">
      <c r="A288" s="12">
        <v>287</v>
      </c>
      <c r="B288" s="12" t="s">
        <v>3528</v>
      </c>
      <c r="C288" s="12"/>
      <c r="D288" s="12" t="str">
        <f t="shared" si="10"/>
        <v>0001590</v>
      </c>
      <c r="E288" s="12" t="str">
        <f t="shared" si="11"/>
        <v>1590</v>
      </c>
      <c r="F288" s="12" t="s">
        <v>3423</v>
      </c>
      <c r="H288" s="23">
        <v>-122164</v>
      </c>
      <c r="I288" s="23" t="str">
        <f>VLOOKUP(D288,'[1]Báo cáo'!$E$4:$H$745,4,0)</f>
        <v>VINCOMNAMDINH</v>
      </c>
      <c r="J288" s="42"/>
      <c r="K288" s="12"/>
    </row>
    <row r="289" spans="1:11" ht="15.95" hidden="1" customHeight="1" x14ac:dyDescent="0.25">
      <c r="A289" s="12">
        <v>288</v>
      </c>
      <c r="B289" s="12" t="s">
        <v>3529</v>
      </c>
      <c r="C289" s="12"/>
      <c r="D289" s="12" t="str">
        <f t="shared" si="10"/>
        <v>0001663</v>
      </c>
      <c r="E289" s="12" t="str">
        <f t="shared" si="11"/>
        <v>1663</v>
      </c>
      <c r="F289" s="12" t="s">
        <v>3423</v>
      </c>
      <c r="H289" s="23">
        <v>-110400</v>
      </c>
      <c r="I289" s="23" t="str">
        <f>VLOOKUP(D289,'[1]Báo cáo'!$E$4:$H$745,4,0)</f>
        <v>VINCOMBACGIANG</v>
      </c>
      <c r="J289" s="42"/>
      <c r="K289" s="12"/>
    </row>
    <row r="290" spans="1:11" ht="15.95" hidden="1" customHeight="1" x14ac:dyDescent="0.25">
      <c r="A290" s="12">
        <v>289</v>
      </c>
      <c r="B290" s="12" t="s">
        <v>3530</v>
      </c>
      <c r="C290" s="12"/>
      <c r="D290" s="12" t="str">
        <f t="shared" si="10"/>
        <v>0001591</v>
      </c>
      <c r="E290" s="12" t="str">
        <f t="shared" si="11"/>
        <v>1591</v>
      </c>
      <c r="F290" s="12" t="s">
        <v>3423</v>
      </c>
      <c r="H290" s="23">
        <v>-439978</v>
      </c>
      <c r="I290" s="23" t="str">
        <f>VLOOKUP(D290,'[1]Báo cáo'!$E$4:$H$745,4,0)</f>
        <v>VINCOMNAMDINH</v>
      </c>
      <c r="J290" s="42"/>
      <c r="K290" s="12"/>
    </row>
    <row r="291" spans="1:11" ht="15.95" hidden="1" customHeight="1" x14ac:dyDescent="0.25">
      <c r="A291" s="12">
        <v>290</v>
      </c>
      <c r="B291" s="12" t="s">
        <v>3531</v>
      </c>
      <c r="C291" s="12"/>
      <c r="D291" s="12" t="str">
        <f t="shared" si="10"/>
        <v>0004131</v>
      </c>
      <c r="E291" s="12" t="str">
        <f t="shared" si="11"/>
        <v>4131</v>
      </c>
      <c r="F291" s="12" t="s">
        <v>3423</v>
      </c>
      <c r="H291" s="23">
        <v>-55200</v>
      </c>
      <c r="I291" s="23" t="str">
        <f>VLOOKUP(D291,'[1]Báo cáo'!$E$4:$H$745,4,0)</f>
        <v>VINCOMTHANHHOA</v>
      </c>
      <c r="J291" s="42"/>
      <c r="K291" s="12"/>
    </row>
    <row r="292" spans="1:11" ht="15.95" customHeight="1" x14ac:dyDescent="0.25">
      <c r="A292" s="12">
        <v>291</v>
      </c>
      <c r="B292" s="12" t="s">
        <v>3532</v>
      </c>
      <c r="C292" s="12"/>
      <c r="D292" s="12" t="str">
        <f t="shared" si="10"/>
        <v>0002241</v>
      </c>
      <c r="E292" s="12" t="str">
        <f t="shared" si="11"/>
        <v>2241</v>
      </c>
      <c r="F292" s="12" t="s">
        <v>3533</v>
      </c>
      <c r="H292" s="23">
        <v>-607200</v>
      </c>
      <c r="I292" s="23" t="str">
        <f>VLOOKUP(D292,'[1]Báo cáo'!$E$4:$H$745,4,0)</f>
        <v>VINCOMBACNINH</v>
      </c>
      <c r="J292" s="42"/>
      <c r="K292" s="12"/>
    </row>
    <row r="293" spans="1:11" ht="15.95" hidden="1" customHeight="1" x14ac:dyDescent="0.25">
      <c r="A293" s="12">
        <v>292</v>
      </c>
      <c r="B293" s="12" t="s">
        <v>3534</v>
      </c>
      <c r="C293" s="12"/>
      <c r="D293" s="12" t="str">
        <f t="shared" si="10"/>
        <v>0008094</v>
      </c>
      <c r="E293" s="12" t="str">
        <f t="shared" si="11"/>
        <v>8094</v>
      </c>
      <c r="F293" s="12" t="s">
        <v>3533</v>
      </c>
      <c r="H293" s="23">
        <v>-61155</v>
      </c>
      <c r="I293" s="23" t="str">
        <f>VLOOKUP(D293,'[1]Báo cáo'!$E$4:$H$745,4,0)</f>
        <v>VINCOMHAIPHONG</v>
      </c>
      <c r="J293" s="42"/>
      <c r="K293" s="12"/>
    </row>
    <row r="294" spans="1:11" ht="15.95" hidden="1" customHeight="1" x14ac:dyDescent="0.25">
      <c r="A294" s="12">
        <v>293</v>
      </c>
      <c r="B294" s="12" t="s">
        <v>3535</v>
      </c>
      <c r="C294" s="12"/>
      <c r="D294" s="12" t="str">
        <f t="shared" si="10"/>
        <v>0000363</v>
      </c>
      <c r="E294" s="12" t="str">
        <f t="shared" si="11"/>
        <v>0363</v>
      </c>
      <c r="F294" s="12" t="s">
        <v>3533</v>
      </c>
      <c r="H294" s="23">
        <v>-115940</v>
      </c>
      <c r="I294" s="23" t="str">
        <f>VLOOKUP(D294,'[1]Báo cáo'!$E$4:$H$745,4,0)</f>
        <v>VINCOMLAMDONG</v>
      </c>
      <c r="J294" s="42"/>
      <c r="K294" s="12"/>
    </row>
    <row r="295" spans="1:11" ht="15.95" hidden="1" customHeight="1" x14ac:dyDescent="0.25">
      <c r="A295" s="12">
        <v>294</v>
      </c>
      <c r="B295" s="12" t="s">
        <v>3536</v>
      </c>
      <c r="C295" s="12"/>
      <c r="D295" s="12" t="str">
        <f t="shared" si="10"/>
        <v>0008443</v>
      </c>
      <c r="E295" s="12" t="str">
        <f t="shared" si="11"/>
        <v>8443</v>
      </c>
      <c r="F295" s="12" t="s">
        <v>3533</v>
      </c>
      <c r="H295" s="23">
        <v>-50600</v>
      </c>
      <c r="I295" s="23" t="str">
        <f>VLOOKUP(D295,'[1]Báo cáo'!$E$4:$H$745,4,0)</f>
        <v>VINCOMHALONG</v>
      </c>
      <c r="J295" s="42"/>
      <c r="K295" s="12"/>
    </row>
    <row r="296" spans="1:11" ht="15.95" hidden="1" customHeight="1" x14ac:dyDescent="0.25">
      <c r="A296" s="12">
        <v>295</v>
      </c>
      <c r="B296" s="12" t="s">
        <v>3537</v>
      </c>
      <c r="C296" s="12"/>
      <c r="D296" s="12" t="str">
        <f t="shared" si="10"/>
        <v>0004142</v>
      </c>
      <c r="E296" s="12" t="str">
        <f t="shared" si="11"/>
        <v>4142</v>
      </c>
      <c r="F296" s="12" t="s">
        <v>3533</v>
      </c>
      <c r="H296" s="23">
        <v>-578102</v>
      </c>
      <c r="I296" s="23" t="str">
        <f>VLOOKUP(D296,'[1]Báo cáo'!$E$4:$H$745,4,0)</f>
        <v>VINCOMTHANHHOA</v>
      </c>
      <c r="J296" s="42"/>
      <c r="K296" s="12"/>
    </row>
    <row r="297" spans="1:11" ht="15.95" hidden="1" customHeight="1" x14ac:dyDescent="0.25">
      <c r="A297" s="12">
        <v>296</v>
      </c>
      <c r="B297" s="12" t="s">
        <v>3538</v>
      </c>
      <c r="C297" s="12"/>
      <c r="D297" s="12" t="str">
        <f t="shared" si="10"/>
        <v>0008461</v>
      </c>
      <c r="E297" s="12" t="str">
        <f t="shared" si="11"/>
        <v>8461</v>
      </c>
      <c r="F297" s="12" t="s">
        <v>3533</v>
      </c>
      <c r="H297" s="23">
        <v>-253000</v>
      </c>
      <c r="I297" s="23" t="str">
        <f>VLOOKUP(D297,'[1]Báo cáo'!$E$4:$H$745,4,0)</f>
        <v>VINCOMHALONG</v>
      </c>
      <c r="J297" s="42"/>
      <c r="K297" s="12"/>
    </row>
    <row r="298" spans="1:11" ht="15.95" hidden="1" customHeight="1" x14ac:dyDescent="0.25">
      <c r="A298" s="12">
        <v>297</v>
      </c>
      <c r="B298" s="12" t="s">
        <v>3539</v>
      </c>
      <c r="C298" s="12"/>
      <c r="D298" s="12" t="str">
        <f t="shared" si="10"/>
        <v>0001518</v>
      </c>
      <c r="E298" s="12" t="str">
        <f t="shared" si="11"/>
        <v>1518</v>
      </c>
      <c r="F298" s="12" t="s">
        <v>3533</v>
      </c>
      <c r="H298" s="23">
        <v>-888566</v>
      </c>
      <c r="I298" s="23" t="str">
        <f>VLOOKUP(D298,'[1]Báo cáo'!$E$4:$H$745,4,0)</f>
        <v>VINCOMHATINH</v>
      </c>
      <c r="J298" s="42"/>
      <c r="K298" s="12"/>
    </row>
    <row r="299" spans="1:11" ht="15.95" hidden="1" customHeight="1" x14ac:dyDescent="0.25">
      <c r="A299" s="12">
        <v>298</v>
      </c>
      <c r="B299" s="12" t="s">
        <v>3540</v>
      </c>
      <c r="C299" s="12"/>
      <c r="D299" s="12" t="str">
        <f t="shared" si="10"/>
        <v>0001016</v>
      </c>
      <c r="E299" s="12" t="str">
        <f t="shared" si="11"/>
        <v>1016</v>
      </c>
      <c r="F299" s="12" t="s">
        <v>3533</v>
      </c>
      <c r="H299" s="23">
        <v>-279576</v>
      </c>
      <c r="I299" s="23" t="str">
        <f>VLOOKUP(D299,'[1]Báo cáo'!$E$4:$H$745,4,0)</f>
        <v>VINCOMQUANGTRI</v>
      </c>
      <c r="J299" s="42"/>
      <c r="K299" s="12"/>
    </row>
    <row r="300" spans="1:11" ht="15.95" hidden="1" customHeight="1" x14ac:dyDescent="0.25">
      <c r="A300" s="12">
        <v>299</v>
      </c>
      <c r="B300" s="12" t="s">
        <v>3541</v>
      </c>
      <c r="C300" s="12"/>
      <c r="D300" s="12" t="str">
        <f t="shared" si="10"/>
        <v>0008438</v>
      </c>
      <c r="E300" s="12" t="str">
        <f t="shared" si="11"/>
        <v>8438</v>
      </c>
      <c r="F300" s="12" t="s">
        <v>3533</v>
      </c>
      <c r="H300" s="23">
        <v>-482829</v>
      </c>
      <c r="I300" s="23" t="str">
        <f>VLOOKUP(D300,'[1]Báo cáo'!$E$4:$H$745,4,0)</f>
        <v>VINCOMHALONG</v>
      </c>
      <c r="J300" s="42"/>
      <c r="K300" s="12"/>
    </row>
    <row r="301" spans="1:11" ht="15.95" hidden="1" customHeight="1" x14ac:dyDescent="0.25">
      <c r="A301" s="12">
        <v>300</v>
      </c>
      <c r="B301" s="12" t="s">
        <v>3542</v>
      </c>
      <c r="C301" s="12"/>
      <c r="D301" s="12" t="str">
        <f t="shared" si="10"/>
        <v>0008082</v>
      </c>
      <c r="E301" s="12" t="str">
        <f t="shared" si="11"/>
        <v>8082</v>
      </c>
      <c r="F301" s="12" t="s">
        <v>3533</v>
      </c>
      <c r="H301" s="23">
        <v>-655765</v>
      </c>
      <c r="I301" s="23" t="str">
        <f>VLOOKUP(D301,'[1]Báo cáo'!$E$4:$H$745,4,0)</f>
        <v>VINCOMHAIPHONG</v>
      </c>
      <c r="J301" s="42"/>
      <c r="K301" s="12"/>
    </row>
    <row r="302" spans="1:11" ht="15.95" hidden="1" customHeight="1" x14ac:dyDescent="0.25">
      <c r="A302" s="12">
        <v>301</v>
      </c>
      <c r="B302" s="12" t="s">
        <v>3543</v>
      </c>
      <c r="C302" s="12"/>
      <c r="D302" s="12" t="str">
        <f t="shared" si="10"/>
        <v>0000745</v>
      </c>
      <c r="E302" s="12" t="str">
        <f t="shared" si="11"/>
        <v>0745</v>
      </c>
      <c r="F302" s="12" t="s">
        <v>3533</v>
      </c>
      <c r="H302" s="23">
        <v>-99825</v>
      </c>
      <c r="I302" s="23" t="str">
        <f>VLOOKUP(D302,'[1]Báo cáo'!$E$4:$H$745,4,0)</f>
        <v>VINCOMTUYENQUANG</v>
      </c>
      <c r="J302" s="42"/>
      <c r="K302" s="12"/>
    </row>
    <row r="303" spans="1:11" ht="15.95" hidden="1" customHeight="1" x14ac:dyDescent="0.25">
      <c r="A303" s="12">
        <v>302</v>
      </c>
      <c r="B303" s="12" t="s">
        <v>3544</v>
      </c>
      <c r="C303" s="12"/>
      <c r="D303" s="12" t="str">
        <f t="shared" si="10"/>
        <v>0008494</v>
      </c>
      <c r="E303" s="12" t="str">
        <f t="shared" si="11"/>
        <v>8494</v>
      </c>
      <c r="F303" s="12" t="s">
        <v>3533</v>
      </c>
      <c r="H303" s="23">
        <v>-303600</v>
      </c>
      <c r="I303" s="23" t="str">
        <f>VLOOKUP(D303,'[1]Báo cáo'!$E$4:$H$745,4,0)</f>
        <v>VINCOMHALONG</v>
      </c>
      <c r="J303" s="42"/>
      <c r="K303" s="12"/>
    </row>
    <row r="304" spans="1:11" ht="15.95" hidden="1" customHeight="1" x14ac:dyDescent="0.25">
      <c r="A304" s="12">
        <v>303</v>
      </c>
      <c r="B304" s="12" t="s">
        <v>3545</v>
      </c>
      <c r="C304" s="12"/>
      <c r="D304" s="12" t="str">
        <f t="shared" si="10"/>
        <v>0000746</v>
      </c>
      <c r="E304" s="12" t="str">
        <f t="shared" si="11"/>
        <v>0746</v>
      </c>
      <c r="F304" s="12" t="s">
        <v>3533</v>
      </c>
      <c r="H304" s="23">
        <v>-244328</v>
      </c>
      <c r="I304" s="23" t="str">
        <f>VLOOKUP(D304,'[1]Báo cáo'!$E$4:$H$745,4,0)</f>
        <v>VINCOMTUYENQUANG</v>
      </c>
      <c r="J304" s="42"/>
      <c r="K304" s="12"/>
    </row>
    <row r="305" spans="1:11" ht="15.95" hidden="1" customHeight="1" x14ac:dyDescent="0.25">
      <c r="A305" s="12">
        <v>304</v>
      </c>
      <c r="B305" s="12" t="s">
        <v>3546</v>
      </c>
      <c r="C305" s="12"/>
      <c r="D305" s="12" t="str">
        <f t="shared" si="10"/>
        <v>0001115</v>
      </c>
      <c r="E305" s="12" t="str">
        <f t="shared" si="11"/>
        <v>1115</v>
      </c>
      <c r="F305" s="12" t="s">
        <v>3533</v>
      </c>
      <c r="H305" s="23">
        <v>-276001</v>
      </c>
      <c r="I305" s="23" t="str">
        <f>VLOOKUP(D305,'[1]Báo cáo'!$E$4:$H$745,4,0)</f>
        <v>VINCOMTHAINGUYEN</v>
      </c>
      <c r="J305" s="42"/>
      <c r="K305" s="12"/>
    </row>
    <row r="306" spans="1:11" ht="15.95" hidden="1" customHeight="1" x14ac:dyDescent="0.25">
      <c r="A306" s="12">
        <v>305</v>
      </c>
      <c r="B306" s="12" t="s">
        <v>3547</v>
      </c>
      <c r="C306" s="12"/>
      <c r="D306" s="12" t="str">
        <f t="shared" si="10"/>
        <v>0008450</v>
      </c>
      <c r="E306" s="12" t="str">
        <f t="shared" si="11"/>
        <v>8450</v>
      </c>
      <c r="F306" s="12" t="s">
        <v>3533</v>
      </c>
      <c r="H306" s="23">
        <v>-50600</v>
      </c>
      <c r="I306" s="23" t="str">
        <f>VLOOKUP(D306,'[1]Báo cáo'!$E$4:$H$745,4,0)</f>
        <v>VINCOMHALONG</v>
      </c>
      <c r="J306" s="42"/>
      <c r="K306" s="12"/>
    </row>
    <row r="307" spans="1:11" ht="15.95" hidden="1" customHeight="1" x14ac:dyDescent="0.25">
      <c r="A307" s="12">
        <v>306</v>
      </c>
      <c r="B307" s="12" t="s">
        <v>3548</v>
      </c>
      <c r="C307" s="12"/>
      <c r="D307" s="12" t="str">
        <f t="shared" si="10"/>
        <v>0008092</v>
      </c>
      <c r="E307" s="12" t="str">
        <f t="shared" si="11"/>
        <v>8092</v>
      </c>
      <c r="F307" s="12" t="s">
        <v>3533</v>
      </c>
      <c r="H307" s="23">
        <v>-310243</v>
      </c>
      <c r="I307" s="23" t="str">
        <f>VLOOKUP(D307,'[1]Báo cáo'!$E$4:$H$745,4,0)</f>
        <v>VINCOMHAIPHONG</v>
      </c>
      <c r="J307" s="42"/>
      <c r="K307" s="12"/>
    </row>
    <row r="308" spans="1:11" ht="15.95" hidden="1" customHeight="1" x14ac:dyDescent="0.25">
      <c r="A308" s="12">
        <v>307</v>
      </c>
      <c r="B308" s="12" t="s">
        <v>3549</v>
      </c>
      <c r="C308" s="12"/>
      <c r="D308" s="12" t="str">
        <f t="shared" si="10"/>
        <v>0008454</v>
      </c>
      <c r="E308" s="12" t="str">
        <f t="shared" si="11"/>
        <v>8454</v>
      </c>
      <c r="F308" s="12" t="s">
        <v>3533</v>
      </c>
      <c r="H308" s="23">
        <v>-289697</v>
      </c>
      <c r="I308" s="23" t="str">
        <f>VLOOKUP(D308,'[1]Báo cáo'!$E$4:$H$745,4,0)</f>
        <v>VINCOMHALONG</v>
      </c>
      <c r="J308" s="42"/>
      <c r="K308" s="12"/>
    </row>
    <row r="309" spans="1:11" ht="15.95" hidden="1" customHeight="1" x14ac:dyDescent="0.25">
      <c r="A309" s="12">
        <v>308</v>
      </c>
      <c r="B309" s="12" t="s">
        <v>3550</v>
      </c>
      <c r="C309" s="12"/>
      <c r="D309" s="12" t="str">
        <f t="shared" si="10"/>
        <v>0006079</v>
      </c>
      <c r="E309" s="12" t="str">
        <f t="shared" si="11"/>
        <v>6079</v>
      </c>
      <c r="F309" s="12" t="s">
        <v>3533</v>
      </c>
      <c r="H309" s="23">
        <v>-112188</v>
      </c>
      <c r="I309" s="23" t="str">
        <f>VLOOKUP(D309,'[1]Báo cáo'!$E$4:$H$745,4,0)</f>
        <v>VINCOMCANTHO</v>
      </c>
      <c r="J309" s="42"/>
      <c r="K309" s="12"/>
    </row>
    <row r="310" spans="1:11" ht="15.95" hidden="1" customHeight="1" x14ac:dyDescent="0.25">
      <c r="A310" s="12">
        <v>309</v>
      </c>
      <c r="B310" s="12" t="s">
        <v>3551</v>
      </c>
      <c r="C310" s="12"/>
      <c r="D310" s="12" t="str">
        <f t="shared" si="10"/>
        <v>0006080</v>
      </c>
      <c r="E310" s="12" t="str">
        <f t="shared" si="11"/>
        <v>6080</v>
      </c>
      <c r="F310" s="12" t="s">
        <v>3533</v>
      </c>
      <c r="H310" s="23">
        <v>-122164</v>
      </c>
      <c r="I310" s="23" t="str">
        <f>VLOOKUP(D310,'[1]Báo cáo'!$E$4:$H$745,4,0)</f>
        <v>VINCOMCANTHO</v>
      </c>
      <c r="J310" s="42"/>
      <c r="K310" s="12"/>
    </row>
    <row r="311" spans="1:11" ht="15.95" hidden="1" customHeight="1" x14ac:dyDescent="0.25">
      <c r="A311" s="12">
        <v>310</v>
      </c>
      <c r="B311" s="12" t="s">
        <v>3552</v>
      </c>
      <c r="C311" s="12"/>
      <c r="D311" s="12" t="str">
        <f t="shared" si="10"/>
        <v>0001348</v>
      </c>
      <c r="E311" s="12" t="str">
        <f t="shared" si="11"/>
        <v>1348</v>
      </c>
      <c r="F311" s="12" t="s">
        <v>3533</v>
      </c>
      <c r="H311" s="23">
        <v>-122164</v>
      </c>
      <c r="I311" s="23" t="str">
        <f>VLOOKUP(D311,'[1]Báo cáo'!$E$4:$H$745,4,0)</f>
        <v>VINCOMLANGSON</v>
      </c>
      <c r="J311" s="42"/>
      <c r="K311" s="12"/>
    </row>
    <row r="312" spans="1:11" ht="15.95" hidden="1" customHeight="1" x14ac:dyDescent="0.25">
      <c r="A312" s="12">
        <v>311</v>
      </c>
      <c r="B312" s="12" t="s">
        <v>3553</v>
      </c>
      <c r="C312" s="12"/>
      <c r="D312" s="12" t="str">
        <f t="shared" si="10"/>
        <v>0001211</v>
      </c>
      <c r="E312" s="12" t="str">
        <f t="shared" si="11"/>
        <v>1211</v>
      </c>
      <c r="F312" s="12" t="s">
        <v>3533</v>
      </c>
      <c r="H312" s="23">
        <v>-471373</v>
      </c>
      <c r="I312" s="23" t="str">
        <f>VLOOKUP(D312,'[1]Báo cáo'!$E$4:$H$745,4,0)</f>
        <v>VINCOMBENTRE</v>
      </c>
      <c r="J312" s="42"/>
      <c r="K312" s="12"/>
    </row>
    <row r="313" spans="1:11" ht="15.95" hidden="1" customHeight="1" x14ac:dyDescent="0.25">
      <c r="A313" s="12">
        <v>312</v>
      </c>
      <c r="B313" s="12" t="s">
        <v>3554</v>
      </c>
      <c r="C313" s="12"/>
      <c r="D313" s="12" t="str">
        <f t="shared" si="10"/>
        <v>0008101</v>
      </c>
      <c r="E313" s="12" t="str">
        <f t="shared" si="11"/>
        <v>8101</v>
      </c>
      <c r="F313" s="12" t="s">
        <v>3533</v>
      </c>
      <c r="H313" s="23">
        <v>-122164</v>
      </c>
      <c r="I313" s="23" t="str">
        <f>VLOOKUP(D313,'[1]Báo cáo'!$E$4:$H$745,4,0)</f>
        <v>VINCOMHAIPHONG</v>
      </c>
      <c r="J313" s="42"/>
      <c r="K313" s="12"/>
    </row>
    <row r="314" spans="1:11" ht="15.95" customHeight="1" x14ac:dyDescent="0.25">
      <c r="A314" s="12">
        <v>313</v>
      </c>
      <c r="B314" s="12" t="s">
        <v>3532</v>
      </c>
      <c r="C314" s="12"/>
      <c r="D314" s="12" t="str">
        <f t="shared" si="10"/>
        <v>0002241</v>
      </c>
      <c r="E314" s="12" t="str">
        <f t="shared" si="11"/>
        <v>2241</v>
      </c>
      <c r="F314" s="12" t="s">
        <v>3533</v>
      </c>
      <c r="H314" s="23">
        <v>-202400</v>
      </c>
      <c r="I314" s="23" t="str">
        <f>VLOOKUP(D314,'[1]Báo cáo'!$E$4:$H$745,4,0)</f>
        <v>VINCOMBACNINH</v>
      </c>
      <c r="J314" s="42"/>
      <c r="K314" s="12"/>
    </row>
    <row r="315" spans="1:11" ht="15.95" hidden="1" customHeight="1" x14ac:dyDescent="0.25">
      <c r="A315" s="12">
        <v>314</v>
      </c>
      <c r="B315" s="12" t="s">
        <v>3555</v>
      </c>
      <c r="C315" s="12"/>
      <c r="D315" s="12" t="str">
        <f t="shared" si="10"/>
        <v>0002429</v>
      </c>
      <c r="E315" s="12" t="str">
        <f t="shared" si="11"/>
        <v>2429</v>
      </c>
      <c r="F315" s="12" t="s">
        <v>3533</v>
      </c>
      <c r="H315" s="23">
        <v>-448752</v>
      </c>
      <c r="I315" s="23" t="str">
        <f>VLOOKUP(D315,'[1]Báo cáo'!$E$4:$H$745,4,0)</f>
        <v>VINCOMNGHEAN</v>
      </c>
      <c r="J315" s="42"/>
      <c r="K315" s="12"/>
    </row>
    <row r="316" spans="1:11" ht="15.95" hidden="1" customHeight="1" x14ac:dyDescent="0.25">
      <c r="A316" s="12">
        <v>315</v>
      </c>
      <c r="B316" s="12" t="s">
        <v>3556</v>
      </c>
      <c r="C316" s="12"/>
      <c r="D316" s="12" t="str">
        <f t="shared" si="10"/>
        <v>0004150</v>
      </c>
      <c r="E316" s="12" t="str">
        <f t="shared" si="11"/>
        <v>4150</v>
      </c>
      <c r="F316" s="12" t="s">
        <v>3533</v>
      </c>
      <c r="H316" s="23">
        <v>-476892</v>
      </c>
      <c r="I316" s="23" t="str">
        <f>VLOOKUP(D316,'[1]Báo cáo'!$E$4:$H$745,4,0)</f>
        <v>VINCOMTHANHHOA</v>
      </c>
      <c r="J316" s="42"/>
      <c r="K316" s="12"/>
    </row>
    <row r="317" spans="1:11" ht="15.95" hidden="1" customHeight="1" x14ac:dyDescent="0.25">
      <c r="A317" s="12">
        <v>316</v>
      </c>
      <c r="B317" s="12" t="s">
        <v>3557</v>
      </c>
      <c r="C317" s="12"/>
      <c r="D317" s="12" t="str">
        <f t="shared" si="10"/>
        <v>0000706</v>
      </c>
      <c r="E317" s="12" t="str">
        <f t="shared" si="11"/>
        <v>0706</v>
      </c>
      <c r="F317" s="12" t="s">
        <v>3533</v>
      </c>
      <c r="H317" s="23">
        <v>-122164</v>
      </c>
      <c r="I317" s="23" t="str">
        <f>VLOOKUP(D317,'[1]Báo cáo'!$E$4:$H$745,4,0)</f>
        <v>VINCOMQUANGNAM</v>
      </c>
      <c r="J317" s="42"/>
      <c r="K317" s="12"/>
    </row>
    <row r="318" spans="1:11" ht="15.95" hidden="1" customHeight="1" x14ac:dyDescent="0.25">
      <c r="A318" s="12">
        <v>317</v>
      </c>
      <c r="B318" s="12" t="s">
        <v>3558</v>
      </c>
      <c r="C318" s="12"/>
      <c r="D318" s="12" t="str">
        <f t="shared" si="10"/>
        <v>0002042</v>
      </c>
      <c r="E318" s="12" t="str">
        <f t="shared" si="11"/>
        <v>2042</v>
      </c>
      <c r="F318" s="12" t="s">
        <v>3533</v>
      </c>
      <c r="H318" s="23">
        <v>-105800</v>
      </c>
      <c r="I318" s="23" t="str">
        <f>VLOOKUP(D318,'[1]Báo cáo'!$E$4:$H$745,4,0)</f>
        <v>VINCOMVIETTRI</v>
      </c>
      <c r="J318" s="42"/>
      <c r="K318" s="12"/>
    </row>
    <row r="319" spans="1:11" ht="15.95" hidden="1" customHeight="1" x14ac:dyDescent="0.25">
      <c r="A319" s="12">
        <v>318</v>
      </c>
      <c r="B319" s="12" t="s">
        <v>3559</v>
      </c>
      <c r="C319" s="12"/>
      <c r="D319" s="12" t="str">
        <f t="shared" si="10"/>
        <v>0000750</v>
      </c>
      <c r="E319" s="12" t="str">
        <f t="shared" si="11"/>
        <v>0750</v>
      </c>
      <c r="F319" s="12" t="s">
        <v>3533</v>
      </c>
      <c r="H319" s="23">
        <v>-112188</v>
      </c>
      <c r="I319" s="23" t="str">
        <f>VLOOKUP(D319,'[1]Báo cáo'!$E$4:$H$745,4,0)</f>
        <v>VINCOMTUYENQUANG</v>
      </c>
      <c r="J319" s="42"/>
      <c r="K319" s="12"/>
    </row>
    <row r="320" spans="1:11" ht="15.95" hidden="1" customHeight="1" x14ac:dyDescent="0.25">
      <c r="A320" s="12">
        <v>319</v>
      </c>
      <c r="B320" s="12" t="s">
        <v>3560</v>
      </c>
      <c r="C320" s="12"/>
      <c r="D320" s="12" t="str">
        <f t="shared" si="10"/>
        <v>0002430</v>
      </c>
      <c r="E320" s="12" t="str">
        <f t="shared" si="11"/>
        <v>2430</v>
      </c>
      <c r="F320" s="12" t="s">
        <v>3533</v>
      </c>
      <c r="H320" s="23">
        <v>-103414</v>
      </c>
      <c r="I320" s="23" t="str">
        <f>VLOOKUP(D320,'[1]Báo cáo'!$E$4:$H$745,4,0)</f>
        <v>VINCOMNGHEAN</v>
      </c>
      <c r="J320" s="42"/>
      <c r="K320" s="12"/>
    </row>
    <row r="321" spans="1:11" ht="15.95" hidden="1" customHeight="1" x14ac:dyDescent="0.25">
      <c r="A321" s="12">
        <v>320</v>
      </c>
      <c r="B321" s="12" t="s">
        <v>3561</v>
      </c>
      <c r="C321" s="12"/>
      <c r="D321" s="12" t="str">
        <f t="shared" si="10"/>
        <v>0001121</v>
      </c>
      <c r="E321" s="12" t="str">
        <f t="shared" si="11"/>
        <v>1121</v>
      </c>
      <c r="F321" s="12" t="s">
        <v>3533</v>
      </c>
      <c r="H321" s="23">
        <v>-303600</v>
      </c>
      <c r="I321" s="23" t="str">
        <f>VLOOKUP(D321,'[1]Báo cáo'!$E$4:$H$745,4,0)</f>
        <v>VINCOMTHAINGUYEN</v>
      </c>
      <c r="J321" s="42"/>
      <c r="K321" s="12"/>
    </row>
    <row r="322" spans="1:11" ht="15.95" hidden="1" customHeight="1" x14ac:dyDescent="0.25">
      <c r="A322" s="12">
        <v>321</v>
      </c>
      <c r="B322" s="12" t="s">
        <v>3562</v>
      </c>
      <c r="C322" s="12"/>
      <c r="D322" s="12" t="str">
        <f t="shared" si="10"/>
        <v>0001503</v>
      </c>
      <c r="E322" s="12" t="str">
        <f t="shared" si="11"/>
        <v>1503</v>
      </c>
      <c r="F322" s="12" t="s">
        <v>3533</v>
      </c>
      <c r="H322" s="23">
        <v>-96566</v>
      </c>
      <c r="I322" s="23" t="str">
        <f>VLOOKUP(D322,'[1]Báo cáo'!$E$4:$H$745,4,0)</f>
        <v>VINCOMHUE</v>
      </c>
      <c r="J322" s="42"/>
      <c r="K322" s="12"/>
    </row>
    <row r="323" spans="1:11" ht="15.95" hidden="1" customHeight="1" x14ac:dyDescent="0.25">
      <c r="A323" s="12">
        <v>322</v>
      </c>
      <c r="B323" s="12" t="s">
        <v>3563</v>
      </c>
      <c r="C323" s="12"/>
      <c r="D323" s="12" t="str">
        <f t="shared" si="10"/>
        <v>0008186</v>
      </c>
      <c r="E323" s="12" t="str">
        <f t="shared" si="11"/>
        <v>8186</v>
      </c>
      <c r="F323" s="12" t="s">
        <v>3533</v>
      </c>
      <c r="H323" s="23">
        <v>-101200</v>
      </c>
      <c r="I323" s="23" t="str">
        <f>VLOOKUP(D323,'[1]Báo cáo'!$E$4:$H$745,4,0)</f>
        <v>VINCOMHAIPHONG</v>
      </c>
      <c r="J323" s="42"/>
      <c r="K323" s="12"/>
    </row>
    <row r="324" spans="1:11" ht="15.95" hidden="1" customHeight="1" x14ac:dyDescent="0.25">
      <c r="A324" s="12">
        <v>323</v>
      </c>
      <c r="B324" s="12" t="s">
        <v>3564</v>
      </c>
      <c r="C324" s="12"/>
      <c r="D324" s="12" t="str">
        <f t="shared" si="10"/>
        <v>0002431</v>
      </c>
      <c r="E324" s="12" t="str">
        <f t="shared" si="11"/>
        <v>2431</v>
      </c>
      <c r="F324" s="12" t="s">
        <v>3533</v>
      </c>
      <c r="H324" s="23">
        <v>-110400</v>
      </c>
      <c r="I324" s="23" t="str">
        <f>VLOOKUP(D324,'[1]Báo cáo'!$E$4:$H$745,4,0)</f>
        <v>VINCOMNGHEAN</v>
      </c>
      <c r="J324" s="42"/>
      <c r="K324" s="12"/>
    </row>
    <row r="325" spans="1:11" ht="15.95" hidden="1" customHeight="1" x14ac:dyDescent="0.25">
      <c r="A325" s="12">
        <v>324</v>
      </c>
      <c r="B325" s="12" t="s">
        <v>3565</v>
      </c>
      <c r="C325" s="12"/>
      <c r="D325" s="12" t="str">
        <f t="shared" si="10"/>
        <v>0008486</v>
      </c>
      <c r="E325" s="12" t="str">
        <f t="shared" si="11"/>
        <v>8486</v>
      </c>
      <c r="F325" s="12" t="s">
        <v>3533</v>
      </c>
      <c r="H325" s="23">
        <v>-883413</v>
      </c>
      <c r="I325" s="23" t="str">
        <f>VLOOKUP(D325,'[1]Báo cáo'!$E$4:$H$745,4,0)</f>
        <v>VINCOMHALONG</v>
      </c>
      <c r="J325" s="42"/>
      <c r="K325" s="12"/>
    </row>
    <row r="326" spans="1:11" ht="15.95" hidden="1" customHeight="1" x14ac:dyDescent="0.25">
      <c r="A326" s="12">
        <v>325</v>
      </c>
      <c r="B326" s="12" t="s">
        <v>3566</v>
      </c>
      <c r="C326" s="12"/>
      <c r="D326" s="12" t="str">
        <f t="shared" si="10"/>
        <v>0008529</v>
      </c>
      <c r="E326" s="12" t="str">
        <f t="shared" si="11"/>
        <v>8529</v>
      </c>
      <c r="F326" s="12" t="s">
        <v>3533</v>
      </c>
      <c r="H326" s="23">
        <v>-253000</v>
      </c>
      <c r="I326" s="23" t="str">
        <f>VLOOKUP(D326,'[1]Báo cáo'!$E$4:$H$745,4,0)</f>
        <v>VINCOMHALONG</v>
      </c>
      <c r="J326" s="42"/>
      <c r="K326" s="12"/>
    </row>
    <row r="327" spans="1:11" ht="15.95" hidden="1" customHeight="1" x14ac:dyDescent="0.25">
      <c r="A327" s="12">
        <v>326</v>
      </c>
      <c r="B327" s="12" t="s">
        <v>3567</v>
      </c>
      <c r="C327" s="12"/>
      <c r="D327" s="12" t="str">
        <f t="shared" si="10"/>
        <v>0008496</v>
      </c>
      <c r="E327" s="12" t="str">
        <f t="shared" si="11"/>
        <v>8496</v>
      </c>
      <c r="F327" s="12" t="s">
        <v>3533</v>
      </c>
      <c r="H327" s="23">
        <v>-80774</v>
      </c>
      <c r="I327" s="23" t="str">
        <f>VLOOKUP(D327,'[1]Báo cáo'!$E$4:$H$745,4,0)</f>
        <v>VINCOMHALONG</v>
      </c>
      <c r="J327" s="42"/>
      <c r="K327" s="12"/>
    </row>
    <row r="328" spans="1:11" ht="15.95" hidden="1" customHeight="1" x14ac:dyDescent="0.25">
      <c r="A328" s="12">
        <v>327</v>
      </c>
      <c r="B328" s="12" t="s">
        <v>3568</v>
      </c>
      <c r="C328" s="12"/>
      <c r="D328" s="12" t="str">
        <f t="shared" si="10"/>
        <v>0008506</v>
      </c>
      <c r="E328" s="12" t="str">
        <f t="shared" si="11"/>
        <v>8506</v>
      </c>
      <c r="F328" s="12" t="s">
        <v>3533</v>
      </c>
      <c r="H328" s="23">
        <v>-110400</v>
      </c>
      <c r="I328" s="23" t="str">
        <f>VLOOKUP(D328,'[1]Báo cáo'!$E$4:$H$745,4,0)</f>
        <v>VINCOMHALONG</v>
      </c>
      <c r="J328" s="42"/>
      <c r="K328" s="12"/>
    </row>
    <row r="329" spans="1:11" ht="15.95" hidden="1" customHeight="1" x14ac:dyDescent="0.25">
      <c r="A329" s="12">
        <v>328</v>
      </c>
      <c r="B329" s="12" t="s">
        <v>3569</v>
      </c>
      <c r="C329" s="12"/>
      <c r="D329" s="12" t="str">
        <f t="shared" si="10"/>
        <v>0004152</v>
      </c>
      <c r="E329" s="12" t="str">
        <f t="shared" si="11"/>
        <v>4152</v>
      </c>
      <c r="F329" s="12" t="s">
        <v>3533</v>
      </c>
      <c r="H329" s="23">
        <v>-223364</v>
      </c>
      <c r="I329" s="23" t="str">
        <f>VLOOKUP(D329,'[1]Báo cáo'!$E$4:$H$745,4,0)</f>
        <v>VINCOMTHANHHOA</v>
      </c>
      <c r="J329" s="42"/>
      <c r="K329" s="12"/>
    </row>
    <row r="330" spans="1:11" ht="15.95" hidden="1" customHeight="1" x14ac:dyDescent="0.25">
      <c r="A330" s="12">
        <v>329</v>
      </c>
      <c r="B330" s="12" t="s">
        <v>3570</v>
      </c>
      <c r="C330" s="12"/>
      <c r="D330" s="12" t="str">
        <f t="shared" si="10"/>
        <v>0000438</v>
      </c>
      <c r="E330" s="12" t="str">
        <f t="shared" si="11"/>
        <v>0438</v>
      </c>
      <c r="F330" s="12" t="s">
        <v>3533</v>
      </c>
      <c r="H330" s="23">
        <v>-122164</v>
      </c>
      <c r="I330" s="23" t="str">
        <f>VLOOKUP(D330,'[1]Báo cáo'!$E$4:$H$745,4,0)</f>
        <v>VINCOMVINHPHUC</v>
      </c>
      <c r="J330" s="42"/>
      <c r="K330" s="12"/>
    </row>
    <row r="331" spans="1:11" ht="15.95" hidden="1" customHeight="1" x14ac:dyDescent="0.25">
      <c r="A331" s="12">
        <v>330</v>
      </c>
      <c r="B331" s="12" t="s">
        <v>3571</v>
      </c>
      <c r="C331" s="12"/>
      <c r="D331" s="12" t="str">
        <f t="shared" si="10"/>
        <v>0000751</v>
      </c>
      <c r="E331" s="12" t="str">
        <f t="shared" si="11"/>
        <v>0751</v>
      </c>
      <c r="F331" s="12" t="s">
        <v>3533</v>
      </c>
      <c r="H331" s="23">
        <v>-55200</v>
      </c>
      <c r="I331" s="23" t="str">
        <f>VLOOKUP(D331,'[1]Báo cáo'!$E$4:$H$745,4,0)</f>
        <v>VINCOMTUYENQUANG</v>
      </c>
      <c r="J331" s="42"/>
      <c r="K331" s="12"/>
    </row>
    <row r="332" spans="1:11" ht="15.95" hidden="1" customHeight="1" x14ac:dyDescent="0.25">
      <c r="A332" s="12">
        <v>331</v>
      </c>
      <c r="B332" s="12" t="s">
        <v>3572</v>
      </c>
      <c r="C332" s="12"/>
      <c r="D332" s="12" t="str">
        <f t="shared" si="10"/>
        <v>0001520</v>
      </c>
      <c r="E332" s="12" t="str">
        <f t="shared" si="11"/>
        <v>1520</v>
      </c>
      <c r="F332" s="12" t="s">
        <v>3533</v>
      </c>
      <c r="H332" s="23">
        <v>-664354</v>
      </c>
      <c r="I332" s="23" t="str">
        <f>VLOOKUP(D332,'[1]Báo cáo'!$E$4:$H$745,4,0)</f>
        <v>VINCOMHATINH</v>
      </c>
      <c r="J332" s="42"/>
      <c r="K332" s="12"/>
    </row>
    <row r="333" spans="1:11" ht="15.95" hidden="1" customHeight="1" x14ac:dyDescent="0.25">
      <c r="A333" s="12">
        <v>332</v>
      </c>
      <c r="B333" s="12" t="s">
        <v>3573</v>
      </c>
      <c r="C333" s="12"/>
      <c r="D333" s="12" t="str">
        <f t="shared" si="10"/>
        <v>0008511</v>
      </c>
      <c r="E333" s="12" t="str">
        <f t="shared" si="11"/>
        <v>8511</v>
      </c>
      <c r="F333" s="12" t="s">
        <v>3533</v>
      </c>
      <c r="H333" s="23">
        <v>-327149</v>
      </c>
      <c r="I333" s="23" t="str">
        <f>VLOOKUP(D333,'[1]Báo cáo'!$E$4:$H$745,4,0)</f>
        <v>VINCOMHALONG</v>
      </c>
      <c r="J333" s="42"/>
      <c r="K333" s="12"/>
    </row>
    <row r="334" spans="1:11" ht="15.95" hidden="1" customHeight="1" x14ac:dyDescent="0.25">
      <c r="A334" s="12">
        <v>333</v>
      </c>
      <c r="B334" s="12" t="s">
        <v>3574</v>
      </c>
      <c r="C334" s="12"/>
      <c r="D334" s="12" t="str">
        <f t="shared" ref="D334:D397" si="12">RIGHT(B334,7)</f>
        <v>0001670</v>
      </c>
      <c r="E334" s="12" t="str">
        <f t="shared" ref="E334:E397" si="13">RIGHT(B334,4)</f>
        <v>1670</v>
      </c>
      <c r="F334" s="12" t="s">
        <v>3533</v>
      </c>
      <c r="H334" s="23">
        <v>-413657</v>
      </c>
      <c r="I334" s="23" t="str">
        <f>VLOOKUP(D334,'[1]Báo cáo'!$E$4:$H$745,4,0)</f>
        <v>VINCOMBACGIANG</v>
      </c>
      <c r="J334" s="42"/>
      <c r="K334" s="12"/>
    </row>
    <row r="335" spans="1:11" ht="15.95" hidden="1" customHeight="1" x14ac:dyDescent="0.25">
      <c r="A335" s="12">
        <v>334</v>
      </c>
      <c r="B335" s="12" t="s">
        <v>3575</v>
      </c>
      <c r="C335" s="12"/>
      <c r="D335" s="12" t="str">
        <f t="shared" si="12"/>
        <v>0008515</v>
      </c>
      <c r="E335" s="12" t="str">
        <f t="shared" si="13"/>
        <v>8515</v>
      </c>
      <c r="F335" s="12" t="s">
        <v>3533</v>
      </c>
      <c r="H335" s="23">
        <v>-395531</v>
      </c>
      <c r="I335" s="23" t="str">
        <f>VLOOKUP(D335,'[1]Báo cáo'!$E$4:$H$745,4,0)</f>
        <v>VINCOMHALONG</v>
      </c>
      <c r="J335" s="42"/>
      <c r="K335" s="12"/>
    </row>
    <row r="336" spans="1:11" ht="15.95" hidden="1" customHeight="1" x14ac:dyDescent="0.25">
      <c r="A336" s="12">
        <v>335</v>
      </c>
      <c r="B336" s="12" t="s">
        <v>3576</v>
      </c>
      <c r="C336" s="12"/>
      <c r="D336" s="12" t="str">
        <f t="shared" si="12"/>
        <v>0008519</v>
      </c>
      <c r="E336" s="12" t="str">
        <f t="shared" si="13"/>
        <v>8519</v>
      </c>
      <c r="F336" s="12" t="s">
        <v>3533</v>
      </c>
      <c r="H336" s="23">
        <v>-50600</v>
      </c>
      <c r="I336" s="23" t="str">
        <f>VLOOKUP(D336,'[1]Báo cáo'!$E$4:$H$745,4,0)</f>
        <v>VINCOMHALONG</v>
      </c>
      <c r="J336" s="42"/>
      <c r="K336" s="12"/>
    </row>
    <row r="337" spans="1:11" ht="15.95" hidden="1" customHeight="1" x14ac:dyDescent="0.25">
      <c r="A337" s="12">
        <v>336</v>
      </c>
      <c r="B337" s="12" t="s">
        <v>3577</v>
      </c>
      <c r="C337" s="12"/>
      <c r="D337" s="12" t="str">
        <f t="shared" si="12"/>
        <v>0001599</v>
      </c>
      <c r="E337" s="12" t="str">
        <f t="shared" si="13"/>
        <v>1599</v>
      </c>
      <c r="F337" s="12" t="s">
        <v>3533</v>
      </c>
      <c r="H337" s="23">
        <v>-61155</v>
      </c>
      <c r="I337" s="23" t="str">
        <f>VLOOKUP(D337,'[1]Báo cáo'!$E$4:$H$745,4,0)</f>
        <v>VINCOMNINHTHUAN</v>
      </c>
      <c r="J337" s="42"/>
      <c r="K337" s="12"/>
    </row>
    <row r="338" spans="1:11" ht="15.95" hidden="1" customHeight="1" x14ac:dyDescent="0.25">
      <c r="A338" s="12">
        <v>337</v>
      </c>
      <c r="B338" s="12" t="s">
        <v>3578</v>
      </c>
      <c r="C338" s="12"/>
      <c r="D338" s="12" t="str">
        <f t="shared" si="12"/>
        <v>0001117</v>
      </c>
      <c r="E338" s="12" t="str">
        <f t="shared" si="13"/>
        <v>1117</v>
      </c>
      <c r="F338" s="12" t="s">
        <v>3533</v>
      </c>
      <c r="H338" s="23">
        <v>-122164</v>
      </c>
      <c r="I338" s="23" t="str">
        <f>VLOOKUP(D338,'[1]Báo cáo'!$E$4:$H$745,4,0)</f>
        <v>VINCOMNINHBINH</v>
      </c>
      <c r="J338" s="42"/>
      <c r="K338" s="12"/>
    </row>
    <row r="339" spans="1:11" ht="15.95" hidden="1" customHeight="1" x14ac:dyDescent="0.25">
      <c r="A339" s="12">
        <v>338</v>
      </c>
      <c r="B339" s="12" t="s">
        <v>3579</v>
      </c>
      <c r="C339" s="12"/>
      <c r="D339" s="12" t="str">
        <f t="shared" si="12"/>
        <v>0002434</v>
      </c>
      <c r="E339" s="12" t="str">
        <f t="shared" si="13"/>
        <v>2434</v>
      </c>
      <c r="F339" s="12" t="s">
        <v>3533</v>
      </c>
      <c r="H339" s="23">
        <v>-244328</v>
      </c>
      <c r="I339" s="23" t="str">
        <f>VLOOKUP(D339,'[1]Báo cáo'!$E$4:$H$745,4,0)</f>
        <v>VINCOMNGHEAN</v>
      </c>
      <c r="J339" s="42"/>
      <c r="K339" s="12"/>
    </row>
    <row r="340" spans="1:11" ht="15.95" hidden="1" customHeight="1" x14ac:dyDescent="0.25">
      <c r="A340" s="12">
        <v>339</v>
      </c>
      <c r="B340" s="12" t="s">
        <v>3580</v>
      </c>
      <c r="C340" s="12"/>
      <c r="D340" s="12" t="str">
        <f t="shared" si="12"/>
        <v>0008546</v>
      </c>
      <c r="E340" s="12" t="str">
        <f t="shared" si="13"/>
        <v>8546</v>
      </c>
      <c r="F340" s="12" t="s">
        <v>3533</v>
      </c>
      <c r="H340" s="23">
        <v>-80774</v>
      </c>
      <c r="I340" s="23" t="str">
        <f>VLOOKUP(D340,'[1]Báo cáo'!$E$4:$H$745,4,0)</f>
        <v>VINCOMHALONG</v>
      </c>
      <c r="J340" s="42"/>
      <c r="K340" s="12"/>
    </row>
    <row r="341" spans="1:11" ht="15.95" hidden="1" customHeight="1" x14ac:dyDescent="0.25">
      <c r="A341" s="12">
        <v>340</v>
      </c>
      <c r="B341" s="12" t="s">
        <v>3581</v>
      </c>
      <c r="C341" s="12"/>
      <c r="D341" s="12" t="str">
        <f t="shared" si="12"/>
        <v>0008151</v>
      </c>
      <c r="E341" s="12" t="str">
        <f t="shared" si="13"/>
        <v>8151</v>
      </c>
      <c r="F341" s="12" t="s">
        <v>3533</v>
      </c>
      <c r="H341" s="23">
        <v>-96566</v>
      </c>
      <c r="I341" s="23" t="str">
        <f>VLOOKUP(D341,'[1]Báo cáo'!$E$4:$H$745,4,0)</f>
        <v>VINCOMHAIPHONG</v>
      </c>
      <c r="J341" s="42"/>
      <c r="K341" s="12"/>
    </row>
    <row r="342" spans="1:11" ht="15.95" hidden="1" customHeight="1" x14ac:dyDescent="0.25">
      <c r="A342" s="12">
        <v>341</v>
      </c>
      <c r="B342" s="12" t="s">
        <v>3582</v>
      </c>
      <c r="C342" s="12"/>
      <c r="D342" s="12" t="str">
        <f t="shared" si="12"/>
        <v>0000761</v>
      </c>
      <c r="E342" s="12" t="str">
        <f t="shared" si="13"/>
        <v>0761</v>
      </c>
      <c r="F342" s="12" t="s">
        <v>3533</v>
      </c>
      <c r="H342" s="23">
        <v>-110400</v>
      </c>
      <c r="I342" s="23" t="str">
        <f>VLOOKUP(D342,'[1]Báo cáo'!$E$4:$H$745,4,0)</f>
        <v>VINCOMVINHLONG</v>
      </c>
      <c r="J342" s="42"/>
      <c r="K342" s="12"/>
    </row>
    <row r="343" spans="1:11" ht="15.95" hidden="1" customHeight="1" x14ac:dyDescent="0.25">
      <c r="A343" s="12">
        <v>342</v>
      </c>
      <c r="B343" s="12" t="s">
        <v>3583</v>
      </c>
      <c r="C343" s="12"/>
      <c r="D343" s="12" t="str">
        <f t="shared" si="12"/>
        <v>0002248</v>
      </c>
      <c r="E343" s="12" t="str">
        <f t="shared" si="13"/>
        <v>2248</v>
      </c>
      <c r="F343" s="12" t="s">
        <v>3533</v>
      </c>
      <c r="H343" s="23">
        <v>-218730</v>
      </c>
      <c r="I343" s="23" t="str">
        <f>VLOOKUP(D343,'[1]Báo cáo'!$E$4:$H$745,4,0)</f>
        <v>VINCOMBACNINH</v>
      </c>
      <c r="J343" s="42"/>
      <c r="K343" s="12"/>
    </row>
    <row r="344" spans="1:11" ht="15.95" hidden="1" customHeight="1" x14ac:dyDescent="0.25">
      <c r="A344" s="12">
        <v>343</v>
      </c>
      <c r="B344" s="12" t="s">
        <v>3584</v>
      </c>
      <c r="C344" s="12"/>
      <c r="D344" s="12" t="str">
        <f t="shared" si="12"/>
        <v>0000756</v>
      </c>
      <c r="E344" s="12" t="str">
        <f t="shared" si="13"/>
        <v>0756</v>
      </c>
      <c r="F344" s="12" t="s">
        <v>3533</v>
      </c>
      <c r="H344" s="23">
        <v>-231880</v>
      </c>
      <c r="I344" s="23" t="str">
        <f>VLOOKUP(D344,'[1]Báo cáo'!$E$4:$H$745,4,0)</f>
        <v>VINCOMTUYENQUANG</v>
      </c>
      <c r="J344" s="42"/>
      <c r="K344" s="12"/>
    </row>
    <row r="345" spans="1:11" ht="15.95" hidden="1" customHeight="1" x14ac:dyDescent="0.25">
      <c r="A345" s="12">
        <v>344</v>
      </c>
      <c r="B345" s="12" t="s">
        <v>3585</v>
      </c>
      <c r="C345" s="12"/>
      <c r="D345" s="12" t="str">
        <f t="shared" si="12"/>
        <v>0000879</v>
      </c>
      <c r="E345" s="12" t="str">
        <f t="shared" si="13"/>
        <v>0879</v>
      </c>
      <c r="F345" s="12" t="s">
        <v>3533</v>
      </c>
      <c r="H345" s="23">
        <v>-122164</v>
      </c>
      <c r="I345" s="23" t="str">
        <f>VLOOKUP(D345,'[1]Báo cáo'!$E$4:$H$745,4,0)</f>
        <v>VINCOMHANAM</v>
      </c>
      <c r="J345" s="42"/>
      <c r="K345" s="12"/>
    </row>
    <row r="346" spans="1:11" ht="15.95" hidden="1" customHeight="1" x14ac:dyDescent="0.25">
      <c r="A346" s="12">
        <v>345</v>
      </c>
      <c r="B346" s="12" t="s">
        <v>3586</v>
      </c>
      <c r="C346" s="12"/>
      <c r="D346" s="12" t="str">
        <f t="shared" si="12"/>
        <v>0001535</v>
      </c>
      <c r="E346" s="12" t="str">
        <f t="shared" si="13"/>
        <v>1535</v>
      </c>
      <c r="F346" s="12" t="s">
        <v>3533</v>
      </c>
      <c r="H346" s="23">
        <v>-220801</v>
      </c>
      <c r="I346" s="23" t="str">
        <f>VLOOKUP(D346,'[1]Báo cáo'!$E$4:$H$745,4,0)</f>
        <v>VINCOMHATINH</v>
      </c>
      <c r="J346" s="42"/>
      <c r="K346" s="12"/>
    </row>
    <row r="347" spans="1:11" ht="15.95" hidden="1" customHeight="1" x14ac:dyDescent="0.25">
      <c r="A347" s="12">
        <v>346</v>
      </c>
      <c r="B347" s="12" t="s">
        <v>3587</v>
      </c>
      <c r="C347" s="12"/>
      <c r="D347" s="12" t="str">
        <f t="shared" si="12"/>
        <v>0008174</v>
      </c>
      <c r="E347" s="12" t="str">
        <f t="shared" si="13"/>
        <v>8174</v>
      </c>
      <c r="F347" s="12" t="s">
        <v>3533</v>
      </c>
      <c r="H347" s="23">
        <v>-336564</v>
      </c>
      <c r="I347" s="23" t="str">
        <f>VLOOKUP(D347,'[1]Báo cáo'!$E$4:$H$745,4,0)</f>
        <v>VINCOMHAIPHONG</v>
      </c>
      <c r="J347" s="42"/>
      <c r="K347" s="12"/>
    </row>
    <row r="348" spans="1:11" ht="15.95" hidden="1" customHeight="1" x14ac:dyDescent="0.25">
      <c r="A348" s="12">
        <v>347</v>
      </c>
      <c r="B348" s="12" t="s">
        <v>3588</v>
      </c>
      <c r="C348" s="12"/>
      <c r="D348" s="12" t="str">
        <f t="shared" si="12"/>
        <v>0002239</v>
      </c>
      <c r="E348" s="12" t="str">
        <f t="shared" si="13"/>
        <v>2239</v>
      </c>
      <c r="F348" s="12" t="s">
        <v>3533</v>
      </c>
      <c r="H348" s="23">
        <v>-579601</v>
      </c>
      <c r="I348" s="23" t="str">
        <f>VLOOKUP(D348,'[1]Báo cáo'!$E$4:$H$745,4,0)</f>
        <v>VINCOMHAIDUONG</v>
      </c>
      <c r="J348" s="42"/>
      <c r="K348" s="12"/>
    </row>
    <row r="349" spans="1:11" ht="15.95" hidden="1" customHeight="1" x14ac:dyDescent="0.25">
      <c r="A349" s="12">
        <v>348</v>
      </c>
      <c r="B349" s="12" t="s">
        <v>3589</v>
      </c>
      <c r="C349" s="12"/>
      <c r="D349" s="12" t="str">
        <f t="shared" si="12"/>
        <v>0008168</v>
      </c>
      <c r="E349" s="12" t="str">
        <f t="shared" si="13"/>
        <v>8168</v>
      </c>
      <c r="F349" s="12" t="s">
        <v>3533</v>
      </c>
      <c r="H349" s="23">
        <v>-560940</v>
      </c>
      <c r="I349" s="23" t="str">
        <f>VLOOKUP(D349,'[1]Báo cáo'!$E$4:$H$745,4,0)</f>
        <v>VINCOMHAIPHONG</v>
      </c>
      <c r="J349" s="42"/>
      <c r="K349" s="12"/>
    </row>
    <row r="350" spans="1:11" ht="15.95" hidden="1" customHeight="1" x14ac:dyDescent="0.25">
      <c r="A350" s="12">
        <v>349</v>
      </c>
      <c r="B350" s="12" t="s">
        <v>3590</v>
      </c>
      <c r="C350" s="12"/>
      <c r="D350" s="12" t="str">
        <f t="shared" si="12"/>
        <v>0001678</v>
      </c>
      <c r="E350" s="12" t="str">
        <f t="shared" si="13"/>
        <v>1678</v>
      </c>
      <c r="F350" s="12" t="s">
        <v>3533</v>
      </c>
      <c r="H350" s="23">
        <v>-122164</v>
      </c>
      <c r="I350" s="23" t="str">
        <f>VLOOKUP(D350,'[1]Báo cáo'!$E$4:$H$745,4,0)</f>
        <v>VINCOMBACGIANG</v>
      </c>
      <c r="J350" s="42"/>
      <c r="K350" s="12"/>
    </row>
    <row r="351" spans="1:11" ht="15.95" hidden="1" customHeight="1" x14ac:dyDescent="0.25">
      <c r="A351" s="12">
        <v>350</v>
      </c>
      <c r="B351" s="12" t="s">
        <v>3591</v>
      </c>
      <c r="C351" s="12"/>
      <c r="D351" s="12" t="str">
        <f t="shared" si="12"/>
        <v>0008178</v>
      </c>
      <c r="E351" s="12" t="str">
        <f t="shared" si="13"/>
        <v>8178</v>
      </c>
      <c r="F351" s="12" t="s">
        <v>3533</v>
      </c>
      <c r="H351" s="23">
        <v>-122164</v>
      </c>
      <c r="I351" s="23" t="str">
        <f>VLOOKUP(D351,'[1]Báo cáo'!$E$4:$H$745,4,0)</f>
        <v>VINCOMHAIPHONG</v>
      </c>
      <c r="J351" s="42"/>
      <c r="K351" s="12"/>
    </row>
    <row r="352" spans="1:11" ht="15.95" hidden="1" customHeight="1" x14ac:dyDescent="0.25">
      <c r="A352" s="12">
        <v>351</v>
      </c>
      <c r="B352" s="12" t="s">
        <v>3592</v>
      </c>
      <c r="C352" s="12"/>
      <c r="D352" s="12" t="str">
        <f t="shared" si="12"/>
        <v>0001218</v>
      </c>
      <c r="E352" s="12" t="str">
        <f t="shared" si="13"/>
        <v>1218</v>
      </c>
      <c r="F352" s="12" t="s">
        <v>3533</v>
      </c>
      <c r="H352" s="23">
        <v>-122164</v>
      </c>
      <c r="I352" s="23" t="str">
        <f>VLOOKUP(D352,'[1]Báo cáo'!$E$4:$H$745,4,0)</f>
        <v>VINCOMBENTRE</v>
      </c>
      <c r="J352" s="42"/>
      <c r="K352" s="12"/>
    </row>
    <row r="353" spans="1:11" ht="15.95" hidden="1" customHeight="1" x14ac:dyDescent="0.25">
      <c r="A353" s="12">
        <v>352</v>
      </c>
      <c r="B353" s="12" t="s">
        <v>3593</v>
      </c>
      <c r="C353" s="12"/>
      <c r="D353" s="12" t="str">
        <f t="shared" si="12"/>
        <v>0000484</v>
      </c>
      <c r="E353" s="12" t="str">
        <f t="shared" si="13"/>
        <v>0484</v>
      </c>
      <c r="F353" s="12" t="s">
        <v>3533</v>
      </c>
      <c r="H353" s="23">
        <v>-937115</v>
      </c>
      <c r="I353" s="23" t="str">
        <f>VLOOKUP(D353,'[1]Báo cáo'!$E$4:$H$745,4,0)</f>
        <v>VINCOMQUANGNGAI</v>
      </c>
      <c r="J353" s="42"/>
      <c r="K353" s="12"/>
    </row>
    <row r="354" spans="1:11" ht="15.95" hidden="1" customHeight="1" x14ac:dyDescent="0.25">
      <c r="A354" s="12">
        <v>353</v>
      </c>
      <c r="B354" s="12" t="s">
        <v>3594</v>
      </c>
      <c r="C354" s="12"/>
      <c r="D354" s="12" t="str">
        <f t="shared" si="12"/>
        <v>0001167</v>
      </c>
      <c r="E354" s="12" t="str">
        <f t="shared" si="13"/>
        <v>1167</v>
      </c>
      <c r="F354" s="12" t="s">
        <v>3533</v>
      </c>
      <c r="H354" s="23">
        <v>-122164</v>
      </c>
      <c r="I354" s="23" t="str">
        <f>VLOOKUP(D354,'[1]Báo cáo'!$E$4:$H$745,4,0)</f>
        <v>VINCOMTHAIBINH</v>
      </c>
      <c r="J354" s="42"/>
      <c r="K354" s="12"/>
    </row>
    <row r="355" spans="1:11" ht="15.95" hidden="1" customHeight="1" x14ac:dyDescent="0.25">
      <c r="A355" s="12">
        <v>354</v>
      </c>
      <c r="B355" s="12" t="s">
        <v>3595</v>
      </c>
      <c r="C355" s="12"/>
      <c r="D355" s="12" t="str">
        <f t="shared" si="12"/>
        <v>0008190</v>
      </c>
      <c r="E355" s="12" t="str">
        <f t="shared" si="13"/>
        <v>8190</v>
      </c>
      <c r="F355" s="12" t="s">
        <v>3533</v>
      </c>
      <c r="H355" s="23">
        <v>-550391</v>
      </c>
      <c r="I355" s="23" t="str">
        <f>VLOOKUP(D355,'[1]Báo cáo'!$E$4:$H$745,4,0)</f>
        <v>VINCOMHAIPHONG</v>
      </c>
      <c r="J355" s="42"/>
      <c r="K355" s="12"/>
    </row>
    <row r="356" spans="1:11" ht="15.95" hidden="1" customHeight="1" x14ac:dyDescent="0.25">
      <c r="A356" s="12">
        <v>355</v>
      </c>
      <c r="B356" s="12" t="s">
        <v>3596</v>
      </c>
      <c r="C356" s="12"/>
      <c r="D356" s="12" t="str">
        <f t="shared" si="12"/>
        <v>0001172</v>
      </c>
      <c r="E356" s="12" t="str">
        <f t="shared" si="13"/>
        <v>1172</v>
      </c>
      <c r="F356" s="12" t="s">
        <v>3597</v>
      </c>
      <c r="H356" s="23">
        <v>-1944707</v>
      </c>
      <c r="I356" s="23" t="str">
        <f>VLOOKUP(D356,'[1]Báo cáo'!$E$4:$H$745,4,0)</f>
        <v>VINCOMTHAIBINH</v>
      </c>
      <c r="J356" s="42"/>
      <c r="K356" s="12"/>
    </row>
    <row r="357" spans="1:11" ht="15.95" hidden="1" customHeight="1" x14ac:dyDescent="0.25">
      <c r="A357" s="12">
        <v>356</v>
      </c>
      <c r="B357" s="12" t="s">
        <v>3598</v>
      </c>
      <c r="C357" s="12"/>
      <c r="D357" s="12" t="str">
        <f t="shared" si="12"/>
        <v>0000766</v>
      </c>
      <c r="E357" s="12" t="str">
        <f t="shared" si="13"/>
        <v>0766</v>
      </c>
      <c r="F357" s="12" t="s">
        <v>3597</v>
      </c>
      <c r="H357" s="23">
        <v>-50600</v>
      </c>
      <c r="I357" s="23" t="str">
        <f>VLOOKUP(D357,'[1]Báo cáo'!$E$4:$H$745,4,0)</f>
        <v>VINCOMTUYENQUANG</v>
      </c>
      <c r="J357" s="42"/>
      <c r="K357" s="12"/>
    </row>
    <row r="358" spans="1:11" ht="15.95" hidden="1" customHeight="1" x14ac:dyDescent="0.25">
      <c r="A358" s="12">
        <v>357</v>
      </c>
      <c r="B358" s="12" t="s">
        <v>3599</v>
      </c>
      <c r="C358" s="12"/>
      <c r="D358" s="12" t="str">
        <f t="shared" si="12"/>
        <v>0000764</v>
      </c>
      <c r="E358" s="12" t="str">
        <f t="shared" si="13"/>
        <v>0764</v>
      </c>
      <c r="F358" s="12" t="s">
        <v>3597</v>
      </c>
      <c r="H358" s="23">
        <v>-231880</v>
      </c>
      <c r="I358" s="23" t="str">
        <f>VLOOKUP(D358,'[1]Báo cáo'!$E$4:$H$745,4,0)</f>
        <v>VINCOMTUYENQUANG</v>
      </c>
      <c r="J358" s="42"/>
      <c r="K358" s="12"/>
    </row>
    <row r="359" spans="1:11" ht="15.95" hidden="1" customHeight="1" x14ac:dyDescent="0.25">
      <c r="A359" s="12">
        <v>358</v>
      </c>
      <c r="B359" s="12" t="s">
        <v>3600</v>
      </c>
      <c r="C359" s="12"/>
      <c r="D359" s="12" t="str">
        <f t="shared" si="12"/>
        <v>0002270</v>
      </c>
      <c r="E359" s="12" t="str">
        <f t="shared" si="13"/>
        <v>2270</v>
      </c>
      <c r="F359" s="12" t="s">
        <v>3597</v>
      </c>
      <c r="H359" s="23">
        <v>-65340</v>
      </c>
      <c r="I359" s="23" t="str">
        <f>VLOOKUP(D359,'[1]Báo cáo'!$E$4:$H$745,4,0)</f>
        <v>VINCOMBACNINH</v>
      </c>
      <c r="J359" s="42"/>
      <c r="K359" s="12"/>
    </row>
    <row r="360" spans="1:11" ht="15.95" hidden="1" customHeight="1" x14ac:dyDescent="0.25">
      <c r="A360" s="12">
        <v>359</v>
      </c>
      <c r="B360" s="12" t="s">
        <v>3601</v>
      </c>
      <c r="C360" s="12"/>
      <c r="D360" s="12" t="str">
        <f t="shared" si="12"/>
        <v>0000767</v>
      </c>
      <c r="E360" s="12" t="str">
        <f t="shared" si="13"/>
        <v>0767</v>
      </c>
      <c r="F360" s="12" t="s">
        <v>3597</v>
      </c>
      <c r="H360" s="23">
        <v>-463760</v>
      </c>
      <c r="I360" s="23" t="str">
        <f>VLOOKUP(D360,'[1]Báo cáo'!$E$4:$H$745,4,0)</f>
        <v>VINCOMTUYENQUANG</v>
      </c>
      <c r="J360" s="42"/>
      <c r="K360" s="12"/>
    </row>
    <row r="361" spans="1:11" ht="15.95" hidden="1" customHeight="1" x14ac:dyDescent="0.25">
      <c r="A361" s="12">
        <v>360</v>
      </c>
      <c r="B361" s="12" t="s">
        <v>3602</v>
      </c>
      <c r="C361" s="12"/>
      <c r="D361" s="12" t="str">
        <f t="shared" si="12"/>
        <v>0001508</v>
      </c>
      <c r="E361" s="12" t="str">
        <f t="shared" si="13"/>
        <v>1508</v>
      </c>
      <c r="F361" s="12" t="s">
        <v>3597</v>
      </c>
      <c r="H361" s="23">
        <v>-55200</v>
      </c>
      <c r="I361" s="23" t="str">
        <f>VLOOKUP(D361,'[1]Báo cáo'!$E$4:$H$745,4,0)</f>
        <v>VINCOMHUE</v>
      </c>
      <c r="J361" s="42"/>
      <c r="K361" s="12"/>
    </row>
    <row r="362" spans="1:11" ht="15.95" hidden="1" customHeight="1" x14ac:dyDescent="0.25">
      <c r="A362" s="12">
        <v>361</v>
      </c>
      <c r="B362" s="12" t="s">
        <v>3603</v>
      </c>
      <c r="C362" s="12"/>
      <c r="D362" s="12" t="str">
        <f t="shared" si="12"/>
        <v>0008631</v>
      </c>
      <c r="E362" s="12" t="str">
        <f t="shared" si="13"/>
        <v>8631</v>
      </c>
      <c r="F362" s="12" t="s">
        <v>3597</v>
      </c>
      <c r="H362" s="23">
        <v>-463760</v>
      </c>
      <c r="I362" s="23" t="str">
        <f>VLOOKUP(D362,'[1]Báo cáo'!$E$4:$H$745,4,0)</f>
        <v>VINCOMHALONG</v>
      </c>
      <c r="J362" s="42"/>
      <c r="K362" s="12"/>
    </row>
    <row r="363" spans="1:11" ht="15.95" hidden="1" customHeight="1" x14ac:dyDescent="0.25">
      <c r="A363" s="12">
        <v>362</v>
      </c>
      <c r="B363" s="12" t="s">
        <v>3604</v>
      </c>
      <c r="C363" s="12"/>
      <c r="D363" s="12" t="str">
        <f t="shared" si="12"/>
        <v>0001611</v>
      </c>
      <c r="E363" s="12" t="str">
        <f t="shared" si="13"/>
        <v>1611</v>
      </c>
      <c r="F363" s="12" t="s">
        <v>3597</v>
      </c>
      <c r="H363" s="23">
        <v>-1517989</v>
      </c>
      <c r="I363" s="23" t="str">
        <f>VLOOKUP(D363,'[1]Báo cáo'!$E$4:$H$745,4,0)</f>
        <v>VINCOMNAMDINH</v>
      </c>
      <c r="J363" s="42"/>
      <c r="K363" s="12"/>
    </row>
    <row r="364" spans="1:11" ht="15.95" hidden="1" customHeight="1" x14ac:dyDescent="0.25">
      <c r="A364" s="12">
        <v>363</v>
      </c>
      <c r="B364" s="12" t="s">
        <v>3605</v>
      </c>
      <c r="C364" s="12"/>
      <c r="D364" s="12" t="str">
        <f t="shared" si="12"/>
        <v>0001033</v>
      </c>
      <c r="E364" s="12" t="str">
        <f t="shared" si="13"/>
        <v>1033</v>
      </c>
      <c r="F364" s="12" t="s">
        <v>3597</v>
      </c>
      <c r="H364" s="23">
        <v>-224376</v>
      </c>
      <c r="I364" s="23" t="str">
        <f>VLOOKUP(D364,'[1]Báo cáo'!$E$4:$H$745,4,0)</f>
        <v>VINCOMQUANGTRI</v>
      </c>
      <c r="J364" s="42"/>
      <c r="K364" s="12"/>
    </row>
    <row r="365" spans="1:11" ht="15.95" hidden="1" customHeight="1" x14ac:dyDescent="0.25">
      <c r="A365" s="12">
        <v>364</v>
      </c>
      <c r="B365" s="12" t="s">
        <v>3606</v>
      </c>
      <c r="C365" s="12"/>
      <c r="D365" s="12" t="str">
        <f t="shared" si="12"/>
        <v>0002283</v>
      </c>
      <c r="E365" s="12" t="str">
        <f t="shared" si="13"/>
        <v>2283</v>
      </c>
      <c r="F365" s="12" t="s">
        <v>3597</v>
      </c>
      <c r="H365" s="23">
        <v>-646807</v>
      </c>
      <c r="I365" s="23" t="str">
        <f>VLOOKUP(D365,'[1]Báo cáo'!$E$4:$H$745,4,0)</f>
        <v>VINCOMBACNINH</v>
      </c>
      <c r="J365" s="42"/>
      <c r="K365" s="12"/>
    </row>
    <row r="366" spans="1:11" ht="15.95" hidden="1" customHeight="1" x14ac:dyDescent="0.25">
      <c r="A366" s="12">
        <v>365</v>
      </c>
      <c r="B366" s="12" t="s">
        <v>3607</v>
      </c>
      <c r="C366" s="12"/>
      <c r="D366" s="12" t="str">
        <f t="shared" si="12"/>
        <v>0004179</v>
      </c>
      <c r="E366" s="12" t="str">
        <f t="shared" si="13"/>
        <v>4179</v>
      </c>
      <c r="F366" s="12" t="s">
        <v>3597</v>
      </c>
      <c r="H366" s="23">
        <v>-202938</v>
      </c>
      <c r="I366" s="23" t="str">
        <f>VLOOKUP(D366,'[1]Báo cáo'!$E$4:$H$745,4,0)</f>
        <v>VINCOMTHANHHOA</v>
      </c>
      <c r="J366" s="42"/>
      <c r="K366" s="12"/>
    </row>
    <row r="367" spans="1:11" ht="15.95" hidden="1" customHeight="1" x14ac:dyDescent="0.25">
      <c r="A367" s="12">
        <v>366</v>
      </c>
      <c r="B367" s="12" t="s">
        <v>3608</v>
      </c>
      <c r="C367" s="12"/>
      <c r="D367" s="12" t="str">
        <f t="shared" si="12"/>
        <v>0008643</v>
      </c>
      <c r="E367" s="12" t="str">
        <f t="shared" si="13"/>
        <v>8643</v>
      </c>
      <c r="F367" s="12" t="s">
        <v>3597</v>
      </c>
      <c r="H367" s="23">
        <v>-50600</v>
      </c>
      <c r="I367" s="23" t="str">
        <f>VLOOKUP(D367,'[1]Báo cáo'!$E$4:$H$745,4,0)</f>
        <v>VINCOMHALONG</v>
      </c>
      <c r="J367" s="42"/>
      <c r="K367" s="12"/>
    </row>
    <row r="368" spans="1:11" ht="15.95" hidden="1" customHeight="1" x14ac:dyDescent="0.25">
      <c r="A368" s="12">
        <v>367</v>
      </c>
      <c r="B368" s="12" t="s">
        <v>3609</v>
      </c>
      <c r="C368" s="12"/>
      <c r="D368" s="12" t="str">
        <f t="shared" si="12"/>
        <v>0000176</v>
      </c>
      <c r="E368" s="12" t="str">
        <f t="shared" si="13"/>
        <v>0176</v>
      </c>
      <c r="F368" s="12" t="s">
        <v>3597</v>
      </c>
      <c r="H368" s="23">
        <v>-96566</v>
      </c>
      <c r="I368" s="23" t="str">
        <f>VLOOKUP(D368,'[1]Báo cáo'!$E$4:$H$745,4,0)</f>
        <v>VINCOMBACKAN</v>
      </c>
      <c r="J368" s="42"/>
      <c r="K368" s="12"/>
    </row>
    <row r="369" spans="1:11" ht="15.95" hidden="1" customHeight="1" x14ac:dyDescent="0.25">
      <c r="A369" s="12">
        <v>368</v>
      </c>
      <c r="B369" s="12" t="s">
        <v>3610</v>
      </c>
      <c r="C369" s="12"/>
      <c r="D369" s="12" t="str">
        <f t="shared" si="12"/>
        <v>0002072</v>
      </c>
      <c r="E369" s="12" t="str">
        <f t="shared" si="13"/>
        <v>2072</v>
      </c>
      <c r="F369" s="12" t="s">
        <v>3597</v>
      </c>
      <c r="H369" s="23">
        <v>-122164</v>
      </c>
      <c r="I369" s="23" t="str">
        <f>VLOOKUP(D369,'[1]Báo cáo'!$E$4:$H$745,4,0)</f>
        <v>VINCOMVIETTRI</v>
      </c>
      <c r="J369" s="42"/>
      <c r="K369" s="12"/>
    </row>
    <row r="370" spans="1:11" ht="15.95" hidden="1" customHeight="1" x14ac:dyDescent="0.25">
      <c r="A370" s="12">
        <v>369</v>
      </c>
      <c r="B370" s="12" t="s">
        <v>3611</v>
      </c>
      <c r="C370" s="12"/>
      <c r="D370" s="12" t="str">
        <f t="shared" si="12"/>
        <v>0008330</v>
      </c>
      <c r="E370" s="12" t="str">
        <f t="shared" si="13"/>
        <v>8330</v>
      </c>
      <c r="F370" s="12" t="s">
        <v>3612</v>
      </c>
      <c r="H370" s="23">
        <v>-112188</v>
      </c>
      <c r="I370" s="23" t="str">
        <f>VLOOKUP(D370,'[1]Báo cáo'!$E$4:$H$745,4,0)</f>
        <v>VINCOMHAIPHONG</v>
      </c>
      <c r="J370" s="42"/>
      <c r="K370" s="12"/>
    </row>
    <row r="371" spans="1:11" ht="15.95" hidden="1" customHeight="1" x14ac:dyDescent="0.25">
      <c r="A371" s="12">
        <v>370</v>
      </c>
      <c r="B371" s="12" t="s">
        <v>3613</v>
      </c>
      <c r="C371" s="12"/>
      <c r="D371" s="12" t="str">
        <f t="shared" si="12"/>
        <v>0008746</v>
      </c>
      <c r="E371" s="12" t="str">
        <f t="shared" si="13"/>
        <v>8746</v>
      </c>
      <c r="F371" s="12" t="s">
        <v>3612</v>
      </c>
      <c r="H371" s="23">
        <v>-202400</v>
      </c>
      <c r="I371" s="23" t="str">
        <f>VLOOKUP(D371,'[1]Báo cáo'!$E$4:$H$745,4,0)</f>
        <v>VINCOMHALONG</v>
      </c>
      <c r="J371" s="42"/>
      <c r="K371" s="12"/>
    </row>
    <row r="372" spans="1:11" ht="15.95" hidden="1" customHeight="1" x14ac:dyDescent="0.25">
      <c r="A372" s="12">
        <v>371</v>
      </c>
      <c r="B372" s="12" t="s">
        <v>3614</v>
      </c>
      <c r="C372" s="12"/>
      <c r="D372" s="12" t="str">
        <f t="shared" si="12"/>
        <v>0008662</v>
      </c>
      <c r="E372" s="12" t="str">
        <f t="shared" si="13"/>
        <v>8662</v>
      </c>
      <c r="F372" s="12" t="s">
        <v>3612</v>
      </c>
      <c r="H372" s="23">
        <v>-376595</v>
      </c>
      <c r="I372" s="23" t="str">
        <f>VLOOKUP(D372,'[1]Báo cáo'!$E$4:$H$745,4,0)</f>
        <v>VINCOMHALONG</v>
      </c>
      <c r="J372" s="42"/>
      <c r="K372" s="12"/>
    </row>
    <row r="373" spans="1:11" ht="15.95" customHeight="1" x14ac:dyDescent="0.25">
      <c r="A373" s="12">
        <v>372</v>
      </c>
      <c r="B373" s="12" t="s">
        <v>3454</v>
      </c>
      <c r="C373" s="12"/>
      <c r="D373" s="12" t="str">
        <f t="shared" si="12"/>
        <v>0008252</v>
      </c>
      <c r="E373" s="12" t="str">
        <f t="shared" si="13"/>
        <v>8252</v>
      </c>
      <c r="F373" s="12" t="s">
        <v>3612</v>
      </c>
      <c r="H373" s="23">
        <v>-428082</v>
      </c>
      <c r="I373" s="23" t="str">
        <f>VLOOKUP(D373,'[1]Báo cáo'!$E$4:$H$745,4,0)</f>
        <v>VINCOMHALONG</v>
      </c>
      <c r="J373" s="42"/>
      <c r="K373" s="12"/>
    </row>
    <row r="374" spans="1:11" ht="15.95" hidden="1" customHeight="1" x14ac:dyDescent="0.25">
      <c r="A374" s="12">
        <v>373</v>
      </c>
      <c r="B374" s="12" t="s">
        <v>3615</v>
      </c>
      <c r="C374" s="12"/>
      <c r="D374" s="12" t="str">
        <f t="shared" si="12"/>
        <v>0000889</v>
      </c>
      <c r="E374" s="12" t="str">
        <f t="shared" si="13"/>
        <v>0889</v>
      </c>
      <c r="F374" s="12" t="s">
        <v>3612</v>
      </c>
      <c r="H374" s="23">
        <v>-218730</v>
      </c>
      <c r="I374" s="23" t="str">
        <f>VLOOKUP(D374,'[1]Báo cáo'!$E$4:$H$745,4,0)</f>
        <v>VINCOMHANAM</v>
      </c>
      <c r="J374" s="42"/>
      <c r="K374" s="12"/>
    </row>
    <row r="375" spans="1:11" ht="15.95" hidden="1" customHeight="1" x14ac:dyDescent="0.25">
      <c r="A375" s="12">
        <v>374</v>
      </c>
      <c r="B375" s="12" t="s">
        <v>3616</v>
      </c>
      <c r="C375" s="12"/>
      <c r="D375" s="12" t="str">
        <f t="shared" si="12"/>
        <v>0002440</v>
      </c>
      <c r="E375" s="12" t="str">
        <f t="shared" si="13"/>
        <v>2440</v>
      </c>
      <c r="F375" s="12" t="s">
        <v>3612</v>
      </c>
      <c r="H375" s="23">
        <v>-122164</v>
      </c>
      <c r="I375" s="23" t="str">
        <f>VLOOKUP(D375,'[1]Báo cáo'!$E$4:$H$745,4,0)</f>
        <v>VINCOMNGHEAN</v>
      </c>
      <c r="J375" s="42"/>
      <c r="K375" s="12"/>
    </row>
    <row r="376" spans="1:11" ht="15.95" customHeight="1" x14ac:dyDescent="0.25">
      <c r="A376" s="12">
        <v>375</v>
      </c>
      <c r="B376" s="12" t="s">
        <v>3455</v>
      </c>
      <c r="C376" s="12"/>
      <c r="D376" s="12" t="str">
        <f t="shared" si="12"/>
        <v>0008255</v>
      </c>
      <c r="E376" s="12" t="str">
        <f t="shared" si="13"/>
        <v>8255</v>
      </c>
      <c r="F376" s="12" t="s">
        <v>3612</v>
      </c>
      <c r="H376" s="23">
        <v>-202938</v>
      </c>
      <c r="I376" s="23" t="str">
        <f>VLOOKUP(D376,'[1]Báo cáo'!$E$4:$H$745,4,0)</f>
        <v>VINCOMHALONG</v>
      </c>
      <c r="J376" s="42"/>
      <c r="K376" s="12"/>
    </row>
    <row r="377" spans="1:11" ht="15.95" hidden="1" customHeight="1" x14ac:dyDescent="0.25">
      <c r="A377" s="12">
        <v>376</v>
      </c>
      <c r="B377" s="12" t="s">
        <v>3617</v>
      </c>
      <c r="C377" s="12"/>
      <c r="D377" s="12" t="str">
        <f t="shared" si="12"/>
        <v>0008256</v>
      </c>
      <c r="E377" s="12" t="str">
        <f t="shared" si="13"/>
        <v>8256</v>
      </c>
      <c r="F377" s="12" t="s">
        <v>3612</v>
      </c>
      <c r="H377" s="23">
        <v>-336875</v>
      </c>
      <c r="I377" s="23" t="str">
        <f>VLOOKUP(D377,'[1]Báo cáo'!$E$4:$H$745,4,0)</f>
        <v>VINCOMHAIPHONG</v>
      </c>
      <c r="J377" s="42"/>
      <c r="K377" s="12"/>
    </row>
    <row r="378" spans="1:11" ht="15.95" hidden="1" customHeight="1" x14ac:dyDescent="0.25">
      <c r="A378" s="12">
        <v>377</v>
      </c>
      <c r="B378" s="12" t="s">
        <v>3618</v>
      </c>
      <c r="C378" s="12"/>
      <c r="D378" s="12" t="str">
        <f t="shared" si="12"/>
        <v>0000441</v>
      </c>
      <c r="E378" s="12" t="str">
        <f t="shared" si="13"/>
        <v>0441</v>
      </c>
      <c r="F378" s="12" t="s">
        <v>3612</v>
      </c>
      <c r="H378" s="23">
        <v>-122164</v>
      </c>
      <c r="I378" s="23" t="str">
        <f>VLOOKUP(D378,'[1]Báo cáo'!$E$4:$H$745,4,0)</f>
        <v>VINCOMVINHPHUC</v>
      </c>
      <c r="J378" s="42"/>
      <c r="K378" s="12"/>
    </row>
    <row r="379" spans="1:11" ht="15.95" hidden="1" customHeight="1" x14ac:dyDescent="0.25">
      <c r="A379" s="12">
        <v>378</v>
      </c>
      <c r="B379" s="12" t="s">
        <v>3619</v>
      </c>
      <c r="C379" s="12"/>
      <c r="D379" s="12" t="str">
        <f t="shared" si="12"/>
        <v>0000501</v>
      </c>
      <c r="E379" s="12" t="str">
        <f t="shared" si="13"/>
        <v>0501</v>
      </c>
      <c r="F379" s="12" t="s">
        <v>3612</v>
      </c>
      <c r="H379" s="23">
        <v>-869091</v>
      </c>
      <c r="I379" s="23" t="str">
        <f>VLOOKUP(D379,'[1]Báo cáo'!$E$4:$H$745,4,0)</f>
        <v>VINCOMYENBAI</v>
      </c>
      <c r="J379" s="42"/>
      <c r="K379" s="12"/>
    </row>
    <row r="380" spans="1:11" ht="15.95" hidden="1" customHeight="1" x14ac:dyDescent="0.25">
      <c r="A380" s="12">
        <v>379</v>
      </c>
      <c r="B380" s="12" t="s">
        <v>3620</v>
      </c>
      <c r="C380" s="12"/>
      <c r="D380" s="12" t="str">
        <f t="shared" si="12"/>
        <v>0001633</v>
      </c>
      <c r="E380" s="12" t="str">
        <f t="shared" si="13"/>
        <v>1633</v>
      </c>
      <c r="F380" s="12" t="s">
        <v>3612</v>
      </c>
      <c r="H380" s="23">
        <v>-152007</v>
      </c>
      <c r="I380" s="23" t="str">
        <f>VLOOKUP(D380,'[1]Báo cáo'!$E$4:$H$745,4,0)</f>
        <v>VINCOMNAMDINH</v>
      </c>
      <c r="J380" s="42"/>
      <c r="K380" s="12"/>
    </row>
    <row r="381" spans="1:11" ht="15.95" hidden="1" customHeight="1" x14ac:dyDescent="0.25">
      <c r="A381" s="12">
        <v>380</v>
      </c>
      <c r="B381" s="12" t="s">
        <v>3621</v>
      </c>
      <c r="C381" s="12"/>
      <c r="D381" s="12" t="str">
        <f t="shared" si="12"/>
        <v>0002304</v>
      </c>
      <c r="E381" s="12" t="str">
        <f t="shared" si="13"/>
        <v>2304</v>
      </c>
      <c r="F381" s="12" t="s">
        <v>3612</v>
      </c>
      <c r="H381" s="23">
        <v>-96566</v>
      </c>
      <c r="I381" s="23" t="str">
        <f>VLOOKUP(D381,'[1]Báo cáo'!$E$4:$H$745,4,0)</f>
        <v>VINCOMBACNINH</v>
      </c>
      <c r="J381" s="42"/>
      <c r="K381" s="12"/>
    </row>
    <row r="382" spans="1:11" ht="15.95" hidden="1" customHeight="1" x14ac:dyDescent="0.25">
      <c r="A382" s="12">
        <v>381</v>
      </c>
      <c r="B382" s="12" t="s">
        <v>3622</v>
      </c>
      <c r="C382" s="12"/>
      <c r="D382" s="12" t="str">
        <f t="shared" si="12"/>
        <v>0001039</v>
      </c>
      <c r="E382" s="12" t="str">
        <f t="shared" si="13"/>
        <v>1039</v>
      </c>
      <c r="F382" s="12" t="s">
        <v>3612</v>
      </c>
      <c r="H382" s="23">
        <v>-112188</v>
      </c>
      <c r="I382" s="23" t="str">
        <f>VLOOKUP(D382,'[1]Báo cáo'!$E$4:$H$745,4,0)</f>
        <v>VINCOMQUANGTRI</v>
      </c>
      <c r="J382" s="42"/>
      <c r="K382" s="12"/>
    </row>
    <row r="383" spans="1:11" ht="15.95" hidden="1" customHeight="1" x14ac:dyDescent="0.25">
      <c r="A383" s="12">
        <v>382</v>
      </c>
      <c r="B383" s="12" t="s">
        <v>3623</v>
      </c>
      <c r="C383" s="12"/>
      <c r="D383" s="12" t="str">
        <f t="shared" si="12"/>
        <v>0008665</v>
      </c>
      <c r="E383" s="12" t="str">
        <f t="shared" si="13"/>
        <v>8665</v>
      </c>
      <c r="F383" s="12" t="s">
        <v>3612</v>
      </c>
      <c r="H383" s="23">
        <v>-477327</v>
      </c>
      <c r="I383" s="23" t="str">
        <f>VLOOKUP(D383,'[1]Báo cáo'!$E$4:$H$745,4,0)</f>
        <v>VINCOMHALONG</v>
      </c>
      <c r="J383" s="42"/>
      <c r="K383" s="12"/>
    </row>
    <row r="384" spans="1:11" ht="15.95" hidden="1" customHeight="1" x14ac:dyDescent="0.25">
      <c r="A384" s="12">
        <v>383</v>
      </c>
      <c r="B384" s="12" t="s">
        <v>3624</v>
      </c>
      <c r="C384" s="12"/>
      <c r="D384" s="12" t="str">
        <f t="shared" si="12"/>
        <v>0001235</v>
      </c>
      <c r="E384" s="12" t="str">
        <f t="shared" si="13"/>
        <v>1235</v>
      </c>
      <c r="F384" s="12" t="s">
        <v>3612</v>
      </c>
      <c r="H384" s="23">
        <v>-268253</v>
      </c>
      <c r="I384" s="23" t="str">
        <f>VLOOKUP(D384,'[1]Báo cáo'!$E$4:$H$745,4,0)</f>
        <v>VINCOMDAKLAK</v>
      </c>
      <c r="J384" s="42"/>
      <c r="K384" s="12"/>
    </row>
    <row r="385" spans="1:11" ht="15.95" hidden="1" customHeight="1" x14ac:dyDescent="0.25">
      <c r="A385" s="12">
        <v>384</v>
      </c>
      <c r="B385" s="12" t="s">
        <v>3625</v>
      </c>
      <c r="C385" s="12"/>
      <c r="D385" s="12" t="str">
        <f t="shared" si="12"/>
        <v>0008690</v>
      </c>
      <c r="E385" s="12" t="str">
        <f t="shared" si="13"/>
        <v>8690</v>
      </c>
      <c r="F385" s="12" t="s">
        <v>3612</v>
      </c>
      <c r="H385" s="23">
        <v>-122164</v>
      </c>
      <c r="I385" s="23" t="str">
        <f>VLOOKUP(D385,'[1]Báo cáo'!$E$4:$H$745,4,0)</f>
        <v>VINCOMHALONG</v>
      </c>
      <c r="J385" s="42"/>
      <c r="K385" s="12"/>
    </row>
    <row r="386" spans="1:11" ht="15.95" hidden="1" customHeight="1" x14ac:dyDescent="0.25">
      <c r="A386" s="12">
        <v>385</v>
      </c>
      <c r="B386" s="12" t="s">
        <v>3626</v>
      </c>
      <c r="C386" s="12"/>
      <c r="D386" s="12" t="str">
        <f t="shared" si="12"/>
        <v>0008699</v>
      </c>
      <c r="E386" s="12" t="str">
        <f t="shared" si="13"/>
        <v>8699</v>
      </c>
      <c r="F386" s="12" t="s">
        <v>3612</v>
      </c>
      <c r="H386" s="23">
        <v>-169704</v>
      </c>
      <c r="I386" s="23" t="str">
        <f>VLOOKUP(D386,'[1]Báo cáo'!$E$4:$H$745,4,0)</f>
        <v>VINCOMHALONG</v>
      </c>
      <c r="J386" s="42"/>
      <c r="K386" s="12"/>
    </row>
    <row r="387" spans="1:11" ht="15.95" hidden="1" customHeight="1" x14ac:dyDescent="0.25">
      <c r="A387" s="12">
        <v>386</v>
      </c>
      <c r="B387" s="12" t="s">
        <v>3627</v>
      </c>
      <c r="C387" s="12"/>
      <c r="D387" s="12" t="str">
        <f t="shared" si="12"/>
        <v>0001630</v>
      </c>
      <c r="E387" s="12" t="str">
        <f t="shared" si="13"/>
        <v>1630</v>
      </c>
      <c r="F387" s="12" t="s">
        <v>3612</v>
      </c>
      <c r="H387" s="23">
        <v>-539975</v>
      </c>
      <c r="I387" s="23" t="str">
        <f>VLOOKUP(D387,'[1]Báo cáo'!$E$4:$H$745,4,0)</f>
        <v>VINCOMNAMDINH</v>
      </c>
      <c r="J387" s="42"/>
      <c r="K387" s="12"/>
    </row>
    <row r="388" spans="1:11" ht="15.95" hidden="1" customHeight="1" x14ac:dyDescent="0.25">
      <c r="A388" s="12">
        <v>387</v>
      </c>
      <c r="B388" s="12" t="s">
        <v>3628</v>
      </c>
      <c r="C388" s="12"/>
      <c r="D388" s="12" t="str">
        <f t="shared" si="12"/>
        <v>0001226</v>
      </c>
      <c r="E388" s="12" t="str">
        <f t="shared" si="13"/>
        <v>1226</v>
      </c>
      <c r="F388" s="12" t="s">
        <v>3612</v>
      </c>
      <c r="H388" s="23">
        <v>-122164</v>
      </c>
      <c r="I388" s="23" t="str">
        <f>VLOOKUP(D388,'[1]Báo cáo'!$E$4:$H$745,4,0)</f>
        <v>VINCOMBENTRE</v>
      </c>
      <c r="J388" s="42"/>
      <c r="K388" s="12"/>
    </row>
    <row r="389" spans="1:11" ht="15.95" hidden="1" customHeight="1" x14ac:dyDescent="0.25">
      <c r="A389" s="12">
        <v>388</v>
      </c>
      <c r="B389" s="12" t="s">
        <v>3629</v>
      </c>
      <c r="C389" s="12"/>
      <c r="D389" s="12" t="str">
        <f t="shared" si="12"/>
        <v>0002253</v>
      </c>
      <c r="E389" s="12" t="str">
        <f t="shared" si="13"/>
        <v>2253</v>
      </c>
      <c r="F389" s="12" t="s">
        <v>3597</v>
      </c>
      <c r="H389" s="23">
        <v>-402338</v>
      </c>
      <c r="I389" s="23" t="str">
        <f>VLOOKUP(D389,'[1]Báo cáo'!$E$4:$H$745,4,0)</f>
        <v>VINCOMHAIDUONG</v>
      </c>
      <c r="J389" s="42"/>
      <c r="K389" s="12"/>
    </row>
    <row r="390" spans="1:11" ht="15.95" hidden="1" customHeight="1" x14ac:dyDescent="0.25">
      <c r="A390" s="12">
        <v>389</v>
      </c>
      <c r="B390" s="12" t="s">
        <v>3630</v>
      </c>
      <c r="C390" s="12"/>
      <c r="D390" s="12" t="str">
        <f t="shared" si="12"/>
        <v>0002254</v>
      </c>
      <c r="E390" s="12" t="str">
        <f t="shared" si="13"/>
        <v>2254</v>
      </c>
      <c r="F390" s="12" t="s">
        <v>3597</v>
      </c>
      <c r="H390" s="23">
        <v>-96566</v>
      </c>
      <c r="I390" s="23" t="str">
        <f>VLOOKUP(D390,'[1]Báo cáo'!$E$4:$H$745,4,0)</f>
        <v>VINCOMHAIDUONG</v>
      </c>
      <c r="J390" s="42"/>
      <c r="K390" s="12"/>
    </row>
    <row r="391" spans="1:11" ht="15.95" hidden="1" customHeight="1" x14ac:dyDescent="0.25">
      <c r="A391" s="12">
        <v>390</v>
      </c>
      <c r="B391" s="12" t="s">
        <v>3631</v>
      </c>
      <c r="C391" s="12"/>
      <c r="D391" s="12" t="str">
        <f t="shared" si="12"/>
        <v>0000223</v>
      </c>
      <c r="E391" s="12" t="str">
        <f t="shared" si="13"/>
        <v>0223</v>
      </c>
      <c r="F391" s="12" t="s">
        <v>3612</v>
      </c>
      <c r="H391" s="23">
        <v>-122164</v>
      </c>
      <c r="I391" s="23" t="str">
        <f>VLOOKUP(D391,'[1]Báo cáo'!$E$4:$H$745,4,0)</f>
        <v>VINCOMHAGIANG</v>
      </c>
      <c r="J391" s="42"/>
      <c r="K391" s="12"/>
    </row>
    <row r="392" spans="1:11" ht="15.95" hidden="1" customHeight="1" x14ac:dyDescent="0.25">
      <c r="A392" s="12">
        <v>391</v>
      </c>
      <c r="B392" s="12" t="s">
        <v>3632</v>
      </c>
      <c r="C392" s="12"/>
      <c r="D392" s="12" t="str">
        <f t="shared" si="12"/>
        <v>0001143</v>
      </c>
      <c r="E392" s="12" t="str">
        <f t="shared" si="13"/>
        <v>1143</v>
      </c>
      <c r="F392" s="12" t="s">
        <v>3612</v>
      </c>
      <c r="H392" s="23">
        <v>-122164</v>
      </c>
      <c r="I392" s="23" t="str">
        <f>VLOOKUP(D392,'[1]Báo cáo'!$E$4:$H$745,4,0)</f>
        <v>VINCOMTHAINGUYEN</v>
      </c>
      <c r="J392" s="42"/>
      <c r="K392" s="12"/>
    </row>
    <row r="393" spans="1:11" ht="15.95" hidden="1" customHeight="1" x14ac:dyDescent="0.25">
      <c r="A393" s="12">
        <v>392</v>
      </c>
      <c r="B393" s="12" t="s">
        <v>3633</v>
      </c>
      <c r="C393" s="12"/>
      <c r="D393" s="12" t="str">
        <f t="shared" si="12"/>
        <v>0008676</v>
      </c>
      <c r="E393" s="12" t="str">
        <f t="shared" si="13"/>
        <v>8676</v>
      </c>
      <c r="F393" s="12" t="s">
        <v>3612</v>
      </c>
      <c r="H393" s="23">
        <v>-50600</v>
      </c>
      <c r="I393" s="23" t="str">
        <f>VLOOKUP(D393,'[1]Báo cáo'!$E$4:$H$745,4,0)</f>
        <v>VINCOMHALONG</v>
      </c>
      <c r="J393" s="42"/>
      <c r="K393" s="12"/>
    </row>
    <row r="394" spans="1:11" ht="15.95" hidden="1" customHeight="1" x14ac:dyDescent="0.25">
      <c r="A394" s="12">
        <v>393</v>
      </c>
      <c r="B394" s="12" t="s">
        <v>3634</v>
      </c>
      <c r="C394" s="12"/>
      <c r="D394" s="12" t="str">
        <f t="shared" si="12"/>
        <v>0000222</v>
      </c>
      <c r="E394" s="12" t="str">
        <f t="shared" si="13"/>
        <v>0222</v>
      </c>
      <c r="F394" s="12" t="s">
        <v>3612</v>
      </c>
      <c r="H394" s="23">
        <v>-224376</v>
      </c>
      <c r="I394" s="23" t="str">
        <f>VLOOKUP(D394,'[1]Báo cáo'!$E$4:$H$745,4,0)</f>
        <v>VINCOMHAGIANG</v>
      </c>
      <c r="J394" s="42"/>
      <c r="K394" s="12"/>
    </row>
    <row r="395" spans="1:11" ht="15.95" hidden="1" customHeight="1" x14ac:dyDescent="0.25">
      <c r="A395" s="12">
        <v>394</v>
      </c>
      <c r="B395" s="12" t="s">
        <v>3635</v>
      </c>
      <c r="C395" s="12"/>
      <c r="D395" s="12" t="str">
        <f t="shared" si="12"/>
        <v>0002257</v>
      </c>
      <c r="E395" s="12" t="str">
        <f t="shared" si="13"/>
        <v>2257</v>
      </c>
      <c r="F395" s="12" t="s">
        <v>3612</v>
      </c>
      <c r="H395" s="23">
        <v>-151800</v>
      </c>
      <c r="I395" s="23" t="str">
        <f>VLOOKUP(D395,'[1]Báo cáo'!$E$4:$H$745,4,0)</f>
        <v>VINCOMHAIDUONG</v>
      </c>
      <c r="J395" s="42"/>
      <c r="K395" s="12"/>
    </row>
    <row r="396" spans="1:11" ht="15.95" hidden="1" customHeight="1" x14ac:dyDescent="0.25">
      <c r="A396" s="12">
        <v>395</v>
      </c>
      <c r="B396" s="12" t="s">
        <v>3636</v>
      </c>
      <c r="C396" s="12"/>
      <c r="D396" s="12" t="str">
        <f t="shared" si="12"/>
        <v>0008714</v>
      </c>
      <c r="E396" s="12" t="str">
        <f t="shared" si="13"/>
        <v>8714</v>
      </c>
      <c r="F396" s="12" t="s">
        <v>3612</v>
      </c>
      <c r="H396" s="23">
        <v>-386263</v>
      </c>
      <c r="I396" s="23" t="str">
        <f>VLOOKUP(D396,'[1]Báo cáo'!$E$4:$H$745,4,0)</f>
        <v>VINCOMHALONG</v>
      </c>
      <c r="J396" s="42"/>
      <c r="K396" s="12"/>
    </row>
    <row r="397" spans="1:11" ht="15.95" hidden="1" customHeight="1" x14ac:dyDescent="0.25">
      <c r="A397" s="12">
        <v>396</v>
      </c>
      <c r="B397" s="12" t="s">
        <v>3637</v>
      </c>
      <c r="C397" s="12"/>
      <c r="D397" s="12" t="str">
        <f t="shared" si="12"/>
        <v>0008306</v>
      </c>
      <c r="E397" s="12" t="str">
        <f t="shared" si="13"/>
        <v>8306</v>
      </c>
      <c r="F397" s="12" t="s">
        <v>3612</v>
      </c>
      <c r="H397" s="23">
        <v>-488655</v>
      </c>
      <c r="I397" s="23" t="str">
        <f>VLOOKUP(D397,'[1]Báo cáo'!$E$4:$H$745,4,0)</f>
        <v>VINCOMHAIPHONG</v>
      </c>
      <c r="J397" s="42"/>
      <c r="K397" s="12"/>
    </row>
    <row r="398" spans="1:11" ht="15.95" hidden="1" customHeight="1" x14ac:dyDescent="0.25">
      <c r="A398" s="12">
        <v>397</v>
      </c>
      <c r="B398" s="12" t="s">
        <v>3638</v>
      </c>
      <c r="C398" s="12"/>
      <c r="D398" s="12" t="str">
        <f t="shared" ref="D398:D439" si="14">RIGHT(B398,7)</f>
        <v>0008729</v>
      </c>
      <c r="E398" s="12" t="str">
        <f t="shared" ref="E398:E439" si="15">RIGHT(B398,4)</f>
        <v>8729</v>
      </c>
      <c r="F398" s="12" t="s">
        <v>3612</v>
      </c>
      <c r="H398" s="23">
        <v>-527637</v>
      </c>
      <c r="I398" s="23" t="str">
        <f>VLOOKUP(D398,'[1]Báo cáo'!$E$4:$H$745,4,0)</f>
        <v>VINCOMHALONG</v>
      </c>
      <c r="J398" s="42"/>
      <c r="K398" s="12"/>
    </row>
    <row r="399" spans="1:11" ht="15.95" hidden="1" customHeight="1" x14ac:dyDescent="0.25">
      <c r="A399" s="12">
        <v>398</v>
      </c>
      <c r="B399" s="12" t="s">
        <v>3639</v>
      </c>
      <c r="C399" s="12"/>
      <c r="D399" s="12" t="str">
        <f t="shared" si="14"/>
        <v>0001492</v>
      </c>
      <c r="E399" s="12" t="str">
        <f t="shared" si="15"/>
        <v>1492</v>
      </c>
      <c r="F399" s="12" t="s">
        <v>3612</v>
      </c>
      <c r="H399" s="23">
        <v>-758995</v>
      </c>
      <c r="I399" s="23" t="str">
        <f>VLOOKUP(D399,'[1]Báo cáo'!$E$4:$H$745,4,0)</f>
        <v>VINCOMHUNGYEN</v>
      </c>
      <c r="J399" s="42"/>
      <c r="K399" s="12"/>
    </row>
    <row r="400" spans="1:11" ht="15.95" hidden="1" customHeight="1" x14ac:dyDescent="0.25">
      <c r="A400" s="12">
        <v>399</v>
      </c>
      <c r="B400" s="12" t="s">
        <v>3640</v>
      </c>
      <c r="C400" s="12"/>
      <c r="D400" s="12" t="str">
        <f t="shared" si="14"/>
        <v>0001622</v>
      </c>
      <c r="E400" s="12" t="str">
        <f t="shared" si="15"/>
        <v>1622</v>
      </c>
      <c r="F400" s="12" t="s">
        <v>3612</v>
      </c>
      <c r="H400" s="23">
        <v>-78045</v>
      </c>
      <c r="I400" s="23" t="str">
        <f>VLOOKUP(D400,'[1]Báo cáo'!$E$4:$H$745,4,0)</f>
        <v>VINCOMNINHTHUAN</v>
      </c>
      <c r="J400" s="42"/>
      <c r="K400" s="12"/>
    </row>
    <row r="401" spans="1:11" ht="15.95" hidden="1" customHeight="1" x14ac:dyDescent="0.25">
      <c r="A401" s="12">
        <v>400</v>
      </c>
      <c r="B401" s="12" t="s">
        <v>3641</v>
      </c>
      <c r="C401" s="12"/>
      <c r="D401" s="12" t="str">
        <f t="shared" si="14"/>
        <v>0001146</v>
      </c>
      <c r="E401" s="12" t="str">
        <f t="shared" si="15"/>
        <v>1146</v>
      </c>
      <c r="F401" s="12" t="s">
        <v>3612</v>
      </c>
      <c r="H401" s="23">
        <v>-172909</v>
      </c>
      <c r="I401" s="23" t="str">
        <f>VLOOKUP(D401,'[1]Báo cáo'!$E$4:$H$745,4,0)</f>
        <v>VINCOMTHAINGUYEN</v>
      </c>
      <c r="J401" s="42"/>
      <c r="K401" s="12"/>
    </row>
    <row r="402" spans="1:11" ht="15.95" hidden="1" customHeight="1" x14ac:dyDescent="0.25">
      <c r="A402" s="12">
        <v>401</v>
      </c>
      <c r="B402" s="12" t="s">
        <v>3642</v>
      </c>
      <c r="C402" s="12"/>
      <c r="D402" s="12" t="str">
        <f t="shared" si="14"/>
        <v>0002301</v>
      </c>
      <c r="E402" s="12" t="str">
        <f t="shared" si="15"/>
        <v>2301</v>
      </c>
      <c r="F402" s="12" t="s">
        <v>3612</v>
      </c>
      <c r="H402" s="23">
        <v>-244328</v>
      </c>
      <c r="I402" s="23" t="str">
        <f>VLOOKUP(D402,'[1]Báo cáo'!$E$4:$H$745,4,0)</f>
        <v>VINCOMBACNINH</v>
      </c>
      <c r="J402" s="42"/>
      <c r="K402" s="12"/>
    </row>
    <row r="403" spans="1:11" ht="15.95" hidden="1" customHeight="1" x14ac:dyDescent="0.25">
      <c r="A403" s="12">
        <v>402</v>
      </c>
      <c r="B403" s="12" t="s">
        <v>3643</v>
      </c>
      <c r="C403" s="12"/>
      <c r="D403" s="12" t="str">
        <f t="shared" si="14"/>
        <v>0000446</v>
      </c>
      <c r="E403" s="12" t="str">
        <f t="shared" si="15"/>
        <v>0446</v>
      </c>
      <c r="F403" s="12" t="s">
        <v>3612</v>
      </c>
      <c r="H403" s="23">
        <v>-244328</v>
      </c>
      <c r="I403" s="23" t="str">
        <f>VLOOKUP(D403,'[1]Báo cáo'!$E$4:$H$745,4,0)</f>
        <v>VINCOMVINHPHUC</v>
      </c>
      <c r="J403" s="42"/>
      <c r="K403" s="12"/>
    </row>
    <row r="404" spans="1:11" ht="15.95" hidden="1" customHeight="1" x14ac:dyDescent="0.25">
      <c r="A404" s="12">
        <v>403</v>
      </c>
      <c r="B404" s="12" t="s">
        <v>3644</v>
      </c>
      <c r="C404" s="12"/>
      <c r="D404" s="12" t="str">
        <f t="shared" si="14"/>
        <v>0000445</v>
      </c>
      <c r="E404" s="12" t="str">
        <f t="shared" si="15"/>
        <v>0445</v>
      </c>
      <c r="F404" s="12" t="s">
        <v>3612</v>
      </c>
      <c r="H404" s="23">
        <v>-50600</v>
      </c>
      <c r="I404" s="23" t="str">
        <f>VLOOKUP(D404,'[1]Báo cáo'!$E$4:$H$745,4,0)</f>
        <v>VINCOMVINHPHUC</v>
      </c>
      <c r="J404" s="42"/>
      <c r="K404" s="12"/>
    </row>
    <row r="405" spans="1:11" ht="15.95" hidden="1" customHeight="1" x14ac:dyDescent="0.25">
      <c r="A405" s="12">
        <v>404</v>
      </c>
      <c r="B405" s="12" t="s">
        <v>3645</v>
      </c>
      <c r="C405" s="12"/>
      <c r="D405" s="12" t="str">
        <f t="shared" si="14"/>
        <v>0001560</v>
      </c>
      <c r="E405" s="12" t="str">
        <f t="shared" si="15"/>
        <v>1560</v>
      </c>
      <c r="F405" s="12" t="s">
        <v>3612</v>
      </c>
      <c r="H405" s="23">
        <v>-103414</v>
      </c>
      <c r="I405" s="23" t="str">
        <f>VLOOKUP(D405,'[1]Báo cáo'!$E$4:$H$745,4,0)</f>
        <v>VINCOMHATINH</v>
      </c>
      <c r="J405" s="42"/>
      <c r="K405" s="12"/>
    </row>
    <row r="406" spans="1:11" ht="15.95" hidden="1" customHeight="1" x14ac:dyDescent="0.25">
      <c r="A406" s="12">
        <v>405</v>
      </c>
      <c r="B406" s="12" t="s">
        <v>3646</v>
      </c>
      <c r="C406" s="12"/>
      <c r="D406" s="12" t="str">
        <f t="shared" si="14"/>
        <v>0002445</v>
      </c>
      <c r="E406" s="12" t="str">
        <f t="shared" si="15"/>
        <v>2445</v>
      </c>
      <c r="F406" s="12" t="s">
        <v>3612</v>
      </c>
      <c r="H406" s="23">
        <v>-122164</v>
      </c>
      <c r="I406" s="23" t="str">
        <f>VLOOKUP(D406,'[1]Báo cáo'!$E$4:$H$745,4,0)</f>
        <v>VINCOMNGHEAN</v>
      </c>
      <c r="J406" s="42"/>
      <c r="K406" s="12"/>
    </row>
    <row r="407" spans="1:11" ht="15.95" hidden="1" customHeight="1" x14ac:dyDescent="0.25">
      <c r="A407" s="12">
        <v>406</v>
      </c>
      <c r="B407" s="12" t="s">
        <v>3647</v>
      </c>
      <c r="C407" s="12"/>
      <c r="D407" s="12" t="str">
        <f t="shared" si="14"/>
        <v>0002092</v>
      </c>
      <c r="E407" s="12" t="str">
        <f t="shared" si="15"/>
        <v>2092</v>
      </c>
      <c r="F407" s="12" t="s">
        <v>3612</v>
      </c>
      <c r="H407" s="23">
        <v>-327790</v>
      </c>
      <c r="I407" s="23" t="str">
        <f>VLOOKUP(D407,'[1]Báo cáo'!$E$4:$H$745,4,0)</f>
        <v>VINCOMVIETTRI</v>
      </c>
      <c r="J407" s="42"/>
      <c r="K407" s="12"/>
    </row>
    <row r="408" spans="1:11" ht="15.95" hidden="1" customHeight="1" x14ac:dyDescent="0.25">
      <c r="A408" s="12">
        <v>407</v>
      </c>
      <c r="B408" s="12" t="s">
        <v>3648</v>
      </c>
      <c r="C408" s="12"/>
      <c r="D408" s="12" t="str">
        <f t="shared" si="14"/>
        <v>0001555</v>
      </c>
      <c r="E408" s="12" t="str">
        <f t="shared" si="15"/>
        <v>1555</v>
      </c>
      <c r="F408" s="12" t="s">
        <v>3612</v>
      </c>
      <c r="H408" s="23">
        <v>-356516</v>
      </c>
      <c r="I408" s="23" t="str">
        <f>VLOOKUP(D408,'[1]Báo cáo'!$E$4:$H$745,4,0)</f>
        <v>VINCOMHATINH</v>
      </c>
      <c r="J408" s="42"/>
      <c r="K408" s="12"/>
    </row>
    <row r="409" spans="1:11" ht="15.95" hidden="1" customHeight="1" x14ac:dyDescent="0.25">
      <c r="A409" s="12">
        <v>408</v>
      </c>
      <c r="B409" s="12" t="s">
        <v>3649</v>
      </c>
      <c r="C409" s="12"/>
      <c r="D409" s="12" t="str">
        <f t="shared" si="14"/>
        <v>0015218</v>
      </c>
      <c r="E409" s="12" t="str">
        <f t="shared" si="15"/>
        <v>5218</v>
      </c>
      <c r="F409" s="12" t="s">
        <v>3612</v>
      </c>
      <c r="H409" s="23">
        <v>-81675</v>
      </c>
      <c r="I409" s="23" t="str">
        <f>VLOOKUP(D409,'[1]Báo cáo'!$E$4:$H$745,4,0)</f>
        <v>VINCOMDANANG</v>
      </c>
      <c r="J409" s="42"/>
      <c r="K409" s="12"/>
    </row>
    <row r="410" spans="1:11" ht="15.95" hidden="1" customHeight="1" x14ac:dyDescent="0.25">
      <c r="A410" s="12">
        <v>409</v>
      </c>
      <c r="B410" s="12" t="s">
        <v>3650</v>
      </c>
      <c r="C410" s="12"/>
      <c r="D410" s="12" t="str">
        <f t="shared" si="14"/>
        <v>0001643</v>
      </c>
      <c r="E410" s="12" t="str">
        <f t="shared" si="15"/>
        <v>1643</v>
      </c>
      <c r="F410" s="12" t="s">
        <v>3612</v>
      </c>
      <c r="H410" s="23">
        <v>-591294</v>
      </c>
      <c r="I410" s="23" t="str">
        <f>VLOOKUP(D410,'[1]Báo cáo'!$E$4:$H$745,4,0)</f>
        <v>VINCOMNAMDINH</v>
      </c>
      <c r="J410" s="42"/>
      <c r="K410" s="12"/>
    </row>
    <row r="411" spans="1:11" ht="15.95" hidden="1" customHeight="1" x14ac:dyDescent="0.25">
      <c r="A411" s="12">
        <v>410</v>
      </c>
      <c r="B411" s="12" t="s">
        <v>3651</v>
      </c>
      <c r="C411" s="12"/>
      <c r="D411" s="12" t="str">
        <f t="shared" si="14"/>
        <v>0001135</v>
      </c>
      <c r="E411" s="12" t="str">
        <f t="shared" si="15"/>
        <v>1135</v>
      </c>
      <c r="F411" s="12" t="s">
        <v>3612</v>
      </c>
      <c r="H411" s="23">
        <v>-81675</v>
      </c>
      <c r="I411" s="23" t="str">
        <f>VLOOKUP(D411,'[1]Báo cáo'!$E$4:$H$745,4,0)</f>
        <v>VINCOMNINHBINH</v>
      </c>
      <c r="J411" s="42"/>
      <c r="K411" s="12"/>
    </row>
    <row r="412" spans="1:11" ht="15.95" hidden="1" customHeight="1" x14ac:dyDescent="0.25">
      <c r="A412" s="12">
        <v>411</v>
      </c>
      <c r="B412" s="12" t="s">
        <v>3652</v>
      </c>
      <c r="C412" s="12"/>
      <c r="D412" s="12" t="str">
        <f t="shared" si="14"/>
        <v>0001500</v>
      </c>
      <c r="E412" s="12" t="str">
        <f t="shared" si="15"/>
        <v>1500</v>
      </c>
      <c r="F412" s="12" t="s">
        <v>3612</v>
      </c>
      <c r="H412" s="23">
        <v>-80774</v>
      </c>
      <c r="I412" s="23" t="str">
        <f>VLOOKUP(D412,'[1]Báo cáo'!$E$4:$H$745,4,0)</f>
        <v>VINCOMHUNGYEN</v>
      </c>
      <c r="J412" s="42"/>
      <c r="K412" s="12"/>
    </row>
    <row r="413" spans="1:11" ht="15.95" hidden="1" customHeight="1" x14ac:dyDescent="0.25">
      <c r="A413" s="12">
        <v>412</v>
      </c>
      <c r="B413" s="12" t="s">
        <v>3653</v>
      </c>
      <c r="C413" s="12"/>
      <c r="D413" s="12" t="str">
        <f t="shared" si="14"/>
        <v>0001563</v>
      </c>
      <c r="E413" s="12" t="str">
        <f t="shared" si="15"/>
        <v>1563</v>
      </c>
      <c r="F413" s="12" t="s">
        <v>3612</v>
      </c>
      <c r="H413" s="23">
        <v>-122164</v>
      </c>
      <c r="I413" s="23" t="str">
        <f>VLOOKUP(D413,'[1]Báo cáo'!$E$4:$H$745,4,0)</f>
        <v>VINCOMHATINH</v>
      </c>
      <c r="J413" s="42"/>
      <c r="K413" s="12"/>
    </row>
    <row r="414" spans="1:11" ht="15.95" hidden="1" customHeight="1" x14ac:dyDescent="0.25">
      <c r="A414" s="12">
        <v>413</v>
      </c>
      <c r="B414" s="12" t="s">
        <v>3654</v>
      </c>
      <c r="C414" s="12"/>
      <c r="D414" s="12" t="str">
        <f t="shared" si="14"/>
        <v>0001562</v>
      </c>
      <c r="E414" s="12" t="str">
        <f t="shared" si="15"/>
        <v>1562</v>
      </c>
      <c r="F414" s="12" t="s">
        <v>3612</v>
      </c>
      <c r="H414" s="23">
        <v>-314588</v>
      </c>
      <c r="I414" s="23" t="str">
        <f>VLOOKUP(D414,'[1]Báo cáo'!$E$4:$H$745,4,0)</f>
        <v>VINCOMHATINH</v>
      </c>
      <c r="J414" s="42"/>
      <c r="K414" s="12"/>
    </row>
    <row r="415" spans="1:11" ht="15.95" hidden="1" customHeight="1" x14ac:dyDescent="0.25">
      <c r="A415" s="12">
        <v>414</v>
      </c>
      <c r="B415" s="12" t="s">
        <v>3655</v>
      </c>
      <c r="C415" s="12"/>
      <c r="D415" s="12" t="str">
        <f t="shared" si="14"/>
        <v>0006114</v>
      </c>
      <c r="E415" s="12" t="str">
        <f t="shared" si="15"/>
        <v>6114</v>
      </c>
      <c r="F415" s="12" t="s">
        <v>3612</v>
      </c>
      <c r="H415" s="23">
        <v>-193131</v>
      </c>
      <c r="I415" s="23" t="str">
        <f>VLOOKUP(D415,'[1]Báo cáo'!$E$4:$H$745,4,0)</f>
        <v>VINCOMCANTHO</v>
      </c>
      <c r="J415" s="42"/>
      <c r="K415" s="12"/>
    </row>
    <row r="416" spans="1:11" ht="15.95" hidden="1" customHeight="1" x14ac:dyDescent="0.25">
      <c r="A416" s="12">
        <v>415</v>
      </c>
      <c r="B416" s="12" t="s">
        <v>3656</v>
      </c>
      <c r="C416" s="12"/>
      <c r="D416" s="12" t="str">
        <f t="shared" si="14"/>
        <v>0001856</v>
      </c>
      <c r="E416" s="12" t="str">
        <f t="shared" si="15"/>
        <v>1856</v>
      </c>
      <c r="F416" s="12" t="s">
        <v>3612</v>
      </c>
      <c r="H416" s="23">
        <v>-80774</v>
      </c>
      <c r="I416" s="23" t="str">
        <f>VLOOKUP(D416,'[1]Báo cáo'!$E$4:$H$745,4,0)</f>
        <v>VINCOMBINHTHUAN</v>
      </c>
      <c r="J416" s="42"/>
      <c r="K416" s="12"/>
    </row>
    <row r="417" spans="1:11" ht="15.95" hidden="1" customHeight="1" x14ac:dyDescent="0.25">
      <c r="A417" s="12">
        <v>416</v>
      </c>
      <c r="B417" s="12" t="s">
        <v>3657</v>
      </c>
      <c r="C417" s="12"/>
      <c r="D417" s="12" t="str">
        <f t="shared" si="14"/>
        <v>0002086</v>
      </c>
      <c r="E417" s="12" t="str">
        <f t="shared" si="15"/>
        <v>2086</v>
      </c>
      <c r="F417" s="12" t="s">
        <v>3612</v>
      </c>
      <c r="H417" s="23">
        <v>-177364</v>
      </c>
      <c r="I417" s="23" t="str">
        <f>VLOOKUP(D417,'[1]Báo cáo'!$E$4:$H$745,4,0)</f>
        <v>VINCOMVIETTRI</v>
      </c>
      <c r="J417" s="42"/>
      <c r="K417" s="12"/>
    </row>
    <row r="418" spans="1:11" ht="15.95" hidden="1" customHeight="1" x14ac:dyDescent="0.25">
      <c r="A418" s="12">
        <v>417</v>
      </c>
      <c r="B418" s="12" t="s">
        <v>3658</v>
      </c>
      <c r="C418" s="12"/>
      <c r="D418" s="12" t="str">
        <f t="shared" si="14"/>
        <v>0000509</v>
      </c>
      <c r="E418" s="12" t="str">
        <f t="shared" si="15"/>
        <v>0509</v>
      </c>
      <c r="F418" s="12" t="s">
        <v>3612</v>
      </c>
      <c r="H418" s="23">
        <v>-122164</v>
      </c>
      <c r="I418" s="23" t="str">
        <f>VLOOKUP(D418,'[1]Báo cáo'!$E$4:$H$745,4,0)</f>
        <v>VINCOMYENBAI</v>
      </c>
      <c r="J418" s="42"/>
      <c r="K418" s="12"/>
    </row>
    <row r="419" spans="1:11" ht="15.95" hidden="1" customHeight="1" x14ac:dyDescent="0.25">
      <c r="A419" s="12">
        <v>418</v>
      </c>
      <c r="B419" s="12" t="s">
        <v>3659</v>
      </c>
      <c r="C419" s="12"/>
      <c r="D419" s="12" t="str">
        <f t="shared" si="14"/>
        <v>0004207</v>
      </c>
      <c r="E419" s="12" t="str">
        <f t="shared" si="15"/>
        <v>4207</v>
      </c>
      <c r="F419" s="12" t="s">
        <v>3612</v>
      </c>
      <c r="H419" s="23">
        <v>-488655</v>
      </c>
      <c r="I419" s="23" t="str">
        <f>VLOOKUP(D419,'[1]Báo cáo'!$E$4:$H$745,4,0)</f>
        <v>VINCOMTHANHHOA</v>
      </c>
      <c r="J419" s="42"/>
      <c r="K419" s="12"/>
    </row>
    <row r="420" spans="1:11" ht="15.95" hidden="1" customHeight="1" x14ac:dyDescent="0.25">
      <c r="A420" s="12">
        <v>419</v>
      </c>
      <c r="B420" s="12" t="s">
        <v>3660</v>
      </c>
      <c r="C420" s="12"/>
      <c r="D420" s="12" t="str">
        <f t="shared" si="14"/>
        <v>0006115</v>
      </c>
      <c r="E420" s="12" t="str">
        <f t="shared" si="15"/>
        <v>6115</v>
      </c>
      <c r="F420" s="12" t="s">
        <v>3612</v>
      </c>
      <c r="H420" s="23">
        <v>-122164</v>
      </c>
      <c r="I420" s="23" t="str">
        <f>VLOOKUP(D420,'[1]Báo cáo'!$E$4:$H$745,4,0)</f>
        <v>VINCOMCANTHO</v>
      </c>
      <c r="J420" s="42"/>
      <c r="K420" s="12"/>
    </row>
    <row r="421" spans="1:11" ht="15.95" hidden="1" customHeight="1" x14ac:dyDescent="0.25">
      <c r="A421" s="12">
        <v>420</v>
      </c>
      <c r="B421" s="12" t="s">
        <v>3661</v>
      </c>
      <c r="C421" s="12"/>
      <c r="D421" s="12" t="str">
        <f t="shared" si="14"/>
        <v>0002272</v>
      </c>
      <c r="E421" s="12" t="str">
        <f t="shared" si="15"/>
        <v>2272</v>
      </c>
      <c r="F421" s="12" t="s">
        <v>3612</v>
      </c>
      <c r="H421" s="23">
        <v>-122309</v>
      </c>
      <c r="I421" s="23" t="str">
        <f>VLOOKUP(D421,'[1]Báo cáo'!$E$4:$H$745,4,0)</f>
        <v>VINCOMHAIDUONG</v>
      </c>
      <c r="J421" s="42"/>
      <c r="K421" s="12"/>
    </row>
    <row r="422" spans="1:11" ht="15.95" hidden="1" customHeight="1" x14ac:dyDescent="0.25">
      <c r="A422" s="12">
        <v>421</v>
      </c>
      <c r="B422" s="12" t="s">
        <v>3662</v>
      </c>
      <c r="C422" s="12"/>
      <c r="D422" s="12" t="str">
        <f t="shared" si="14"/>
        <v>0002274</v>
      </c>
      <c r="E422" s="12" t="str">
        <f t="shared" si="15"/>
        <v>2274</v>
      </c>
      <c r="F422" s="12" t="s">
        <v>3612</v>
      </c>
      <c r="H422" s="23">
        <v>-202400</v>
      </c>
      <c r="I422" s="23" t="str">
        <f>VLOOKUP(D422,'[1]Báo cáo'!$E$4:$H$745,4,0)</f>
        <v>VINCOMHAIDUONG</v>
      </c>
      <c r="J422" s="42"/>
      <c r="K422" s="12"/>
    </row>
    <row r="423" spans="1:11" ht="15.95" hidden="1" customHeight="1" x14ac:dyDescent="0.25">
      <c r="A423" s="12">
        <v>422</v>
      </c>
      <c r="B423" s="12" t="s">
        <v>3663</v>
      </c>
      <c r="C423" s="12"/>
      <c r="D423" s="12" t="str">
        <f t="shared" si="14"/>
        <v>0008771</v>
      </c>
      <c r="E423" s="12" t="str">
        <f t="shared" si="15"/>
        <v>8771</v>
      </c>
      <c r="F423" s="12" t="s">
        <v>3612</v>
      </c>
      <c r="H423" s="23">
        <v>-151800</v>
      </c>
      <c r="I423" s="23" t="str">
        <f>VLOOKUP(D423,'[1]Báo cáo'!$E$4:$H$745,4,0)</f>
        <v>VINCOMHALONG</v>
      </c>
      <c r="J423" s="42"/>
      <c r="K423" s="12"/>
    </row>
    <row r="424" spans="1:11" ht="15.95" hidden="1" customHeight="1" x14ac:dyDescent="0.25">
      <c r="A424" s="12">
        <v>423</v>
      </c>
      <c r="B424" s="12" t="s">
        <v>3664</v>
      </c>
      <c r="C424" s="12"/>
      <c r="D424" s="12" t="str">
        <f t="shared" si="14"/>
        <v>0008809</v>
      </c>
      <c r="E424" s="12" t="str">
        <f t="shared" si="15"/>
        <v>8809</v>
      </c>
      <c r="F424" s="12" t="s">
        <v>3612</v>
      </c>
      <c r="H424" s="23">
        <v>-101200</v>
      </c>
      <c r="I424" s="23" t="str">
        <f>VLOOKUP(D424,'[1]Báo cáo'!$E$4:$H$745,4,0)</f>
        <v>VINCOMHALONG</v>
      </c>
      <c r="J424" s="42"/>
      <c r="K424" s="12"/>
    </row>
    <row r="425" spans="1:11" ht="15.95" hidden="1" customHeight="1" x14ac:dyDescent="0.25">
      <c r="A425" s="12">
        <v>424</v>
      </c>
      <c r="B425" s="12" t="s">
        <v>3665</v>
      </c>
      <c r="C425" s="12"/>
      <c r="D425" s="12" t="str">
        <f t="shared" si="14"/>
        <v>0008780</v>
      </c>
      <c r="E425" s="12" t="str">
        <f t="shared" si="15"/>
        <v>8780</v>
      </c>
      <c r="F425" s="12" t="s">
        <v>3612</v>
      </c>
      <c r="H425" s="23">
        <v>-165601</v>
      </c>
      <c r="I425" s="23" t="str">
        <f>VLOOKUP(D425,'[1]Báo cáo'!$E$4:$H$745,4,0)</f>
        <v>VINCOMHALONG</v>
      </c>
      <c r="J425" s="42"/>
      <c r="K425" s="12"/>
    </row>
    <row r="426" spans="1:11" ht="15.95" hidden="1" customHeight="1" x14ac:dyDescent="0.25">
      <c r="A426" s="12">
        <v>425</v>
      </c>
      <c r="B426" s="12" t="s">
        <v>3666</v>
      </c>
      <c r="C426" s="12"/>
      <c r="D426" s="12" t="str">
        <f t="shared" si="14"/>
        <v>0000789</v>
      </c>
      <c r="E426" s="12" t="str">
        <f t="shared" si="15"/>
        <v>0789</v>
      </c>
      <c r="F426" s="12" t="s">
        <v>3612</v>
      </c>
      <c r="H426" s="23">
        <v>-81675</v>
      </c>
      <c r="I426" s="23" t="str">
        <f>VLOOKUP(D426,'[1]Báo cáo'!$E$4:$H$745,4,0)</f>
        <v>VINCOMTUYENQUANG</v>
      </c>
      <c r="J426" s="42"/>
      <c r="K426" s="12"/>
    </row>
    <row r="427" spans="1:11" ht="15.95" hidden="1" customHeight="1" x14ac:dyDescent="0.25">
      <c r="A427" s="12">
        <v>426</v>
      </c>
      <c r="B427" s="12" t="s">
        <v>3667</v>
      </c>
      <c r="C427" s="12"/>
      <c r="D427" s="12" t="str">
        <f t="shared" si="14"/>
        <v>0008783</v>
      </c>
      <c r="E427" s="12" t="str">
        <f t="shared" si="15"/>
        <v>8783</v>
      </c>
      <c r="F427" s="12" t="s">
        <v>3612</v>
      </c>
      <c r="H427" s="23">
        <v>-354200</v>
      </c>
      <c r="I427" s="23" t="str">
        <f>VLOOKUP(D427,'[1]Báo cáo'!$E$4:$H$745,4,0)</f>
        <v>VINCOMHALONG</v>
      </c>
      <c r="J427" s="42"/>
      <c r="K427" s="12"/>
    </row>
    <row r="428" spans="1:11" ht="15.95" hidden="1" customHeight="1" x14ac:dyDescent="0.25">
      <c r="A428" s="12">
        <v>427</v>
      </c>
      <c r="B428" s="12" t="s">
        <v>3668</v>
      </c>
      <c r="C428" s="12"/>
      <c r="D428" s="12" t="str">
        <f t="shared" si="14"/>
        <v>0008391</v>
      </c>
      <c r="E428" s="12" t="str">
        <f t="shared" si="15"/>
        <v>8391</v>
      </c>
      <c r="F428" s="12" t="s">
        <v>3612</v>
      </c>
      <c r="H428" s="23">
        <v>-610528</v>
      </c>
      <c r="I428" s="23" t="str">
        <f>VLOOKUP(D428,'[1]Báo cáo'!$E$4:$H$745,4,0)</f>
        <v>VINCOMHAIPHONG</v>
      </c>
      <c r="J428" s="42"/>
      <c r="K428" s="12"/>
    </row>
    <row r="429" spans="1:11" ht="15.95" hidden="1" customHeight="1" x14ac:dyDescent="0.25">
      <c r="A429" s="12">
        <v>428</v>
      </c>
      <c r="B429" s="12" t="s">
        <v>3669</v>
      </c>
      <c r="C429" s="12"/>
      <c r="D429" s="12" t="str">
        <f t="shared" si="14"/>
        <v>0008800</v>
      </c>
      <c r="E429" s="12" t="str">
        <f t="shared" si="15"/>
        <v>8800</v>
      </c>
      <c r="F429" s="12" t="s">
        <v>3612</v>
      </c>
      <c r="H429" s="23">
        <v>-224376</v>
      </c>
      <c r="I429" s="23" t="str">
        <f>VLOOKUP(D429,'[1]Báo cáo'!$E$4:$H$745,4,0)</f>
        <v>VINCOMHALONG</v>
      </c>
      <c r="J429" s="42"/>
      <c r="K429" s="12"/>
    </row>
    <row r="430" spans="1:11" ht="15.95" hidden="1" customHeight="1" x14ac:dyDescent="0.25">
      <c r="A430" s="12">
        <v>429</v>
      </c>
      <c r="B430" s="12" t="s">
        <v>3670</v>
      </c>
      <c r="C430" s="12"/>
      <c r="D430" s="12" t="str">
        <f t="shared" si="14"/>
        <v>0001665</v>
      </c>
      <c r="E430" s="12" t="str">
        <f t="shared" si="15"/>
        <v>1665</v>
      </c>
      <c r="F430" s="12" t="s">
        <v>3612</v>
      </c>
      <c r="H430" s="23">
        <v>-705870</v>
      </c>
      <c r="I430" s="23" t="str">
        <f>VLOOKUP(D430,'[1]Báo cáo'!$E$4:$H$745,4,0)</f>
        <v>VINCOMNAMDINH</v>
      </c>
      <c r="J430" s="42"/>
      <c r="K430" s="12"/>
    </row>
    <row r="431" spans="1:11" ht="15.95" hidden="1" customHeight="1" x14ac:dyDescent="0.25">
      <c r="A431" s="12">
        <v>430</v>
      </c>
      <c r="B431" s="12" t="s">
        <v>3671</v>
      </c>
      <c r="C431" s="12"/>
      <c r="D431" s="12" t="str">
        <f t="shared" si="14"/>
        <v>0002280</v>
      </c>
      <c r="E431" s="12" t="str">
        <f t="shared" si="15"/>
        <v>2280</v>
      </c>
      <c r="F431" s="12" t="s">
        <v>3612</v>
      </c>
      <c r="H431" s="23">
        <v>-218875</v>
      </c>
      <c r="I431" s="23" t="str">
        <f>VLOOKUP(D431,'[1]Báo cáo'!$E$4:$H$745,4,0)</f>
        <v>VINCOMHAIDUONG</v>
      </c>
      <c r="J431" s="42"/>
      <c r="K431" s="12"/>
    </row>
    <row r="432" spans="1:11" ht="15.95" hidden="1" customHeight="1" x14ac:dyDescent="0.25">
      <c r="A432" s="12">
        <v>431</v>
      </c>
      <c r="B432" s="12" t="s">
        <v>3672</v>
      </c>
      <c r="C432" s="12"/>
      <c r="D432" s="12" t="str">
        <f t="shared" si="14"/>
        <v>0001662</v>
      </c>
      <c r="E432" s="12" t="str">
        <f t="shared" si="15"/>
        <v>1662</v>
      </c>
      <c r="F432" s="12" t="s">
        <v>3612</v>
      </c>
      <c r="H432" s="23">
        <v>-767768</v>
      </c>
      <c r="I432" s="23" t="str">
        <f>VLOOKUP(D432,'[1]Báo cáo'!$E$4:$H$745,4,0)</f>
        <v>VINCOMNAMDINH</v>
      </c>
      <c r="J432" s="42"/>
      <c r="K432" s="12"/>
    </row>
    <row r="433" spans="1:10" ht="15.95" hidden="1" customHeight="1" x14ac:dyDescent="0.25">
      <c r="A433" s="12">
        <v>432</v>
      </c>
      <c r="B433" s="12" t="s">
        <v>3673</v>
      </c>
      <c r="C433" s="12"/>
      <c r="D433" s="12" t="str">
        <f t="shared" si="14"/>
        <v>0000682</v>
      </c>
      <c r="E433" s="12" t="str">
        <f t="shared" si="15"/>
        <v>0682</v>
      </c>
      <c r="F433" s="12" t="s">
        <v>3612</v>
      </c>
      <c r="H433" s="23">
        <v>-122164</v>
      </c>
      <c r="I433" s="23" t="str">
        <f>VLOOKUP(D433,'[1]Báo cáo'!$E$4:$H$745,4,0)</f>
        <v>VINCOMGIALAI</v>
      </c>
      <c r="J433" s="23"/>
    </row>
    <row r="434" spans="1:10" ht="15.95" hidden="1" customHeight="1" x14ac:dyDescent="0.25">
      <c r="A434" s="12">
        <v>433</v>
      </c>
      <c r="B434" s="12" t="s">
        <v>3674</v>
      </c>
      <c r="C434" s="12"/>
      <c r="D434" s="12" t="str">
        <f t="shared" si="14"/>
        <v>0008803</v>
      </c>
      <c r="E434" s="12" t="str">
        <f t="shared" si="15"/>
        <v>8803</v>
      </c>
      <c r="F434" s="12" t="s">
        <v>3612</v>
      </c>
      <c r="H434" s="23">
        <v>-254555</v>
      </c>
      <c r="I434" s="23" t="str">
        <f>VLOOKUP(D434,'[1]Báo cáo'!$E$4:$H$745,4,0)</f>
        <v>VINCOMHALONG</v>
      </c>
      <c r="J434" s="23"/>
    </row>
    <row r="435" spans="1:10" ht="15.95" hidden="1" customHeight="1" x14ac:dyDescent="0.25">
      <c r="A435" s="12">
        <v>434</v>
      </c>
      <c r="B435" s="12" t="s">
        <v>3675</v>
      </c>
      <c r="C435" s="12"/>
      <c r="D435" s="12" t="str">
        <f t="shared" si="14"/>
        <v>0001046</v>
      </c>
      <c r="E435" s="12" t="str">
        <f t="shared" si="15"/>
        <v>1046</v>
      </c>
      <c r="F435" s="12" t="s">
        <v>3612</v>
      </c>
      <c r="H435" s="23">
        <v>-336564</v>
      </c>
      <c r="I435" s="23" t="str">
        <f>VLOOKUP(D435,'[1]Báo cáo'!$E$4:$H$745,4,0)</f>
        <v>VINCOMQUANGTRI</v>
      </c>
      <c r="J435" s="23"/>
    </row>
    <row r="436" spans="1:10" ht="15.95" hidden="1" customHeight="1" x14ac:dyDescent="0.25">
      <c r="A436" s="12">
        <v>435</v>
      </c>
      <c r="B436" s="12" t="s">
        <v>3676</v>
      </c>
      <c r="C436" s="12"/>
      <c r="D436" s="12" t="str">
        <f t="shared" si="14"/>
        <v>0000515</v>
      </c>
      <c r="E436" s="12" t="str">
        <f t="shared" si="15"/>
        <v>0515</v>
      </c>
      <c r="F436" s="12" t="s">
        <v>3612</v>
      </c>
      <c r="H436" s="23">
        <v>-122164</v>
      </c>
      <c r="I436" s="23" t="str">
        <f>VLOOKUP(D436,'[1]Báo cáo'!$E$4:$H$745,4,0)</f>
        <v>VINCOMYENBAI</v>
      </c>
      <c r="J436" s="23"/>
    </row>
    <row r="437" spans="1:10" ht="15.95" hidden="1" customHeight="1" x14ac:dyDescent="0.25">
      <c r="A437" s="12">
        <v>436</v>
      </c>
      <c r="B437" s="12" t="s">
        <v>3677</v>
      </c>
      <c r="C437" s="12"/>
      <c r="D437" s="12" t="str">
        <f t="shared" si="14"/>
        <v>0008417</v>
      </c>
      <c r="E437" s="12" t="str">
        <f t="shared" si="15"/>
        <v>8417</v>
      </c>
      <c r="F437" s="12" t="s">
        <v>3612</v>
      </c>
      <c r="H437" s="23">
        <v>-366927</v>
      </c>
      <c r="I437" s="23" t="str">
        <f>VLOOKUP(D437,'[1]Báo cáo'!$E$4:$H$745,4,0)</f>
        <v>VINCOMHAIPHONG</v>
      </c>
      <c r="J437" s="23"/>
    </row>
    <row r="438" spans="1:10" ht="15.95" hidden="1" customHeight="1" x14ac:dyDescent="0.25">
      <c r="A438" s="12">
        <v>437</v>
      </c>
      <c r="B438" s="12" t="s">
        <v>3678</v>
      </c>
      <c r="C438" s="12"/>
      <c r="D438" s="12" t="str">
        <f t="shared" si="14"/>
        <v>0004227</v>
      </c>
      <c r="E438" s="12" t="str">
        <f t="shared" si="15"/>
        <v>4227</v>
      </c>
      <c r="F438" s="12" t="s">
        <v>3612</v>
      </c>
      <c r="H438" s="23">
        <v>-67155</v>
      </c>
      <c r="I438" s="23" t="str">
        <f>VLOOKUP(D438,'[1]Báo cáo'!$E$4:$H$745,4,0)</f>
        <v>VINCOMTHANHHOA</v>
      </c>
      <c r="J438" s="23"/>
    </row>
    <row r="439" spans="1:10" ht="15.95" hidden="1" customHeight="1" x14ac:dyDescent="0.25">
      <c r="A439" s="12">
        <v>438</v>
      </c>
      <c r="B439" s="12" t="s">
        <v>3679</v>
      </c>
      <c r="C439" s="12"/>
      <c r="D439" s="12" t="str">
        <f t="shared" si="14"/>
        <v>0008428</v>
      </c>
      <c r="E439" s="12" t="str">
        <f t="shared" si="15"/>
        <v>8428</v>
      </c>
      <c r="F439" s="12" t="s">
        <v>3612</v>
      </c>
      <c r="H439" s="23">
        <v>-122309</v>
      </c>
      <c r="I439" s="23" t="str">
        <f>VLOOKUP(D439,'[1]Báo cáo'!$E$4:$H$745,4,0)</f>
        <v>VINCOMHAIPHONG</v>
      </c>
      <c r="J439" s="23"/>
    </row>
    <row r="440" spans="1:10" ht="15.95" customHeight="1" x14ac:dyDescent="0.25">
      <c r="B440" s="12"/>
      <c r="C440" s="12"/>
      <c r="D440" s="12"/>
      <c r="E440" s="12"/>
      <c r="F440" s="47"/>
      <c r="J440" s="23"/>
    </row>
    <row r="441" spans="1:10" ht="15.95" customHeight="1" x14ac:dyDescent="0.25">
      <c r="B441" s="12"/>
      <c r="C441" s="12"/>
      <c r="D441" s="12"/>
      <c r="E441" s="12"/>
      <c r="F441" s="12"/>
      <c r="G441" s="48">
        <f>SUM(G2:G439)</f>
        <v>1413534289</v>
      </c>
      <c r="H441" s="48">
        <f>SUM(H2:H440)</f>
        <v>-78264828</v>
      </c>
      <c r="I441" s="48"/>
      <c r="J441" s="23"/>
    </row>
    <row r="442" spans="1:10" ht="15.95" customHeight="1" x14ac:dyDescent="0.25">
      <c r="G442" s="48">
        <f>SUM(G441:H441)</f>
        <v>1335269461</v>
      </c>
      <c r="H442" s="48"/>
    </row>
    <row r="443" spans="1:10" ht="15.95" customHeight="1" x14ac:dyDescent="0.25">
      <c r="G443" s="23">
        <v>-13352677</v>
      </c>
    </row>
    <row r="444" spans="1:10" ht="15.95" customHeight="1" x14ac:dyDescent="0.25">
      <c r="G444" s="48">
        <f>SUM(G442:G443)</f>
        <v>1321916784</v>
      </c>
    </row>
  </sheetData>
  <autoFilter ref="D2:I439">
    <filterColumn colId="0">
      <colorFilter dxfId="0"/>
    </filterColumn>
  </autoFilter>
  <conditionalFormatting sqref="D187:D434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outlinePr summaryBelow="0"/>
  </sheetPr>
  <dimension ref="A1:R967"/>
  <sheetViews>
    <sheetView topLeftCell="G936" zoomScaleNormal="100" workbookViewId="0">
      <selection activeCell="P965" sqref="P965:P966"/>
    </sheetView>
  </sheetViews>
  <sheetFormatPr defaultColWidth="9.140625" defaultRowHeight="15" outlineLevelRow="1" x14ac:dyDescent="0.25"/>
  <cols>
    <col min="1" max="1" width="1.42578125" customWidth="1"/>
    <col min="2" max="2" width="13.5703125" style="1" customWidth="1"/>
    <col min="3" max="3" width="29.42578125" customWidth="1"/>
    <col min="4" max="4" width="0.140625" customWidth="1"/>
    <col min="5" max="5" width="11.42578125" hidden="1" customWidth="1"/>
    <col min="6" max="6" width="13.5703125" style="1" hidden="1" customWidth="1"/>
    <col min="7" max="7" width="17.140625" style="4" customWidth="1"/>
    <col min="8" max="9" width="12" style="4" customWidth="1"/>
    <col min="10" max="10" width="14.42578125" style="4" customWidth="1"/>
    <col min="11" max="11" width="3.28515625" style="4" customWidth="1"/>
    <col min="12" max="12" width="13.28515625" style="4" customWidth="1"/>
    <col min="13" max="13" width="33.5703125" style="4" customWidth="1"/>
    <col min="14" max="16" width="17.28515625" style="4" customWidth="1"/>
    <col min="17" max="17" width="29.28515625" style="4" customWidth="1"/>
    <col min="18" max="18" width="17.140625" style="4" customWidth="1"/>
  </cols>
  <sheetData>
    <row r="1" spans="1:18" ht="18.75" x14ac:dyDescent="0.3">
      <c r="A1" s="24" t="s">
        <v>2571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8" x14ac:dyDescent="0.25">
      <c r="A2" s="25" t="s">
        <v>2703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8" ht="24.75" customHeight="1" x14ac:dyDescent="0.25">
      <c r="B3" s="5" t="s">
        <v>2663</v>
      </c>
      <c r="C3" s="3" t="s">
        <v>2300</v>
      </c>
      <c r="D3" s="3" t="s">
        <v>2247</v>
      </c>
      <c r="E3" s="3" t="s">
        <v>2582</v>
      </c>
      <c r="F3" s="5" t="s">
        <v>2227</v>
      </c>
      <c r="G3" s="8" t="s">
        <v>1467</v>
      </c>
      <c r="H3" s="8" t="s">
        <v>3231</v>
      </c>
      <c r="I3" s="8" t="s">
        <v>3231</v>
      </c>
      <c r="J3" s="8" t="s">
        <v>3231</v>
      </c>
      <c r="K3" s="8"/>
      <c r="L3" s="8" t="s">
        <v>3680</v>
      </c>
      <c r="M3" s="8" t="s">
        <v>880</v>
      </c>
      <c r="N3" s="8" t="s">
        <v>3934</v>
      </c>
      <c r="O3" s="8"/>
      <c r="P3" s="8"/>
      <c r="Q3" s="8" t="s">
        <v>50</v>
      </c>
      <c r="R3" s="8" t="s">
        <v>968</v>
      </c>
    </row>
    <row r="4" spans="1:18" x14ac:dyDescent="0.25">
      <c r="A4" s="2" t="s">
        <v>1932</v>
      </c>
      <c r="G4" s="6">
        <v>477730476</v>
      </c>
      <c r="H4" s="6">
        <v>0</v>
      </c>
      <c r="I4" s="6"/>
      <c r="J4" s="6"/>
      <c r="K4" s="6"/>
      <c r="L4" s="52">
        <f>SUM(L5:L10)</f>
        <v>144620408</v>
      </c>
      <c r="M4" s="58" t="str">
        <f>IF(A4&lt;&gt;0,A4,0)</f>
        <v>Tên khách hàng : CN HẢI PHÒNG - CÔNG TY CỔ PHẦN DỊCH VỤ THƯƠNG MẠI TỔNG HỢP VINCOMMERCE (6 )</v>
      </c>
      <c r="N4" s="59">
        <f>IF(AND(L4&lt;&gt;0,M4&lt;&gt;0),L4,0)</f>
        <v>144620408</v>
      </c>
      <c r="O4" s="66">
        <v>8564321</v>
      </c>
      <c r="P4" s="66">
        <f>N4-O4</f>
        <v>136056087</v>
      </c>
      <c r="Q4" s="56"/>
      <c r="R4" s="6">
        <v>477730476</v>
      </c>
    </row>
    <row r="5" spans="1:18" outlineLevel="1" x14ac:dyDescent="0.25">
      <c r="B5" s="9">
        <v>44384</v>
      </c>
      <c r="C5" s="10" t="s">
        <v>403</v>
      </c>
      <c r="D5" s="10" t="s">
        <v>2084</v>
      </c>
      <c r="E5" s="10" t="s">
        <v>112</v>
      </c>
      <c r="F5" s="9">
        <v>44444</v>
      </c>
      <c r="G5" s="7">
        <v>185085847</v>
      </c>
      <c r="H5" s="7" t="e">
        <f>VLOOKUP(D5,VINCOMHCM!$C$1:$C$94,1,0)</f>
        <v>#N/A</v>
      </c>
      <c r="I5" s="7" t="e">
        <f>VLOOKUP(D5,VINCOMHANOI!$C$3:$C$348,1,0)</f>
        <v>#N/A</v>
      </c>
      <c r="J5" s="7" t="e">
        <f>VLOOKUP(D5,VINCOMKHAC!$D$2:$D$439,1,0)</f>
        <v>#N/A</v>
      </c>
      <c r="K5" s="7"/>
      <c r="L5" s="53"/>
      <c r="M5" s="60">
        <f t="shared" ref="M5:M68" si="0">IF(A5&lt;&gt;0,A5,0)</f>
        <v>0</v>
      </c>
      <c r="N5" s="61">
        <f t="shared" ref="N5:N68" si="1">IF(AND(L5&lt;&gt;0,M5&lt;&gt;0),L5,0)</f>
        <v>0</v>
      </c>
      <c r="O5" s="67"/>
      <c r="P5" s="67"/>
      <c r="Q5" s="57">
        <v>0</v>
      </c>
      <c r="R5" s="7">
        <v>185085847</v>
      </c>
    </row>
    <row r="6" spans="1:18" outlineLevel="1" x14ac:dyDescent="0.25">
      <c r="B6" s="9">
        <v>44386</v>
      </c>
      <c r="C6" s="10" t="s">
        <v>2282</v>
      </c>
      <c r="D6" s="10" t="s">
        <v>483</v>
      </c>
      <c r="E6" s="10" t="s">
        <v>270</v>
      </c>
      <c r="F6" s="9">
        <v>44446</v>
      </c>
      <c r="G6" s="7">
        <v>143016987</v>
      </c>
      <c r="H6" s="7" t="e">
        <f>VLOOKUP(D6,VINCOMHCM!$C$1:$C$94,1,0)</f>
        <v>#N/A</v>
      </c>
      <c r="I6" s="7" t="e">
        <f>VLOOKUP(D6,VINCOMHANOI!$C$3:$C$348,1,0)</f>
        <v>#N/A</v>
      </c>
      <c r="J6" s="7" t="e">
        <f>VLOOKUP(D6,VINCOMKHAC!$D$2:$D$439,1,0)</f>
        <v>#N/A</v>
      </c>
      <c r="K6" s="7"/>
      <c r="L6" s="53"/>
      <c r="M6" s="60">
        <f t="shared" si="0"/>
        <v>0</v>
      </c>
      <c r="N6" s="61">
        <f t="shared" si="1"/>
        <v>0</v>
      </c>
      <c r="O6" s="67"/>
      <c r="P6" s="67"/>
      <c r="Q6" s="57">
        <v>0</v>
      </c>
      <c r="R6" s="7">
        <v>143016987</v>
      </c>
    </row>
    <row r="7" spans="1:18" outlineLevel="1" x14ac:dyDescent="0.25">
      <c r="B7" s="9">
        <v>44386</v>
      </c>
      <c r="C7" s="10" t="s">
        <v>2025</v>
      </c>
      <c r="D7" s="10" t="s">
        <v>550</v>
      </c>
      <c r="E7" s="10" t="s">
        <v>1834</v>
      </c>
      <c r="F7" s="9">
        <v>44446</v>
      </c>
      <c r="G7" s="7">
        <v>3316380</v>
      </c>
      <c r="H7" s="7" t="e">
        <f>VLOOKUP(D7,VINCOMHCM!$C$1:$C$94,1,0)</f>
        <v>#N/A</v>
      </c>
      <c r="I7" s="7" t="e">
        <f>VLOOKUP(D7,VINCOMHANOI!$C$3:$C$348,1,0)</f>
        <v>#N/A</v>
      </c>
      <c r="J7" s="7" t="e">
        <f>VLOOKUP(D7,VINCOMKHAC!$D$2:$D$439,1,0)</f>
        <v>#N/A</v>
      </c>
      <c r="K7" s="7"/>
      <c r="L7" s="53"/>
      <c r="M7" s="60">
        <f t="shared" si="0"/>
        <v>0</v>
      </c>
      <c r="N7" s="61">
        <f t="shared" si="1"/>
        <v>0</v>
      </c>
      <c r="O7" s="67"/>
      <c r="P7" s="67"/>
      <c r="Q7" s="57">
        <v>0</v>
      </c>
      <c r="R7" s="7">
        <v>3316380</v>
      </c>
    </row>
    <row r="8" spans="1:18" outlineLevel="1" x14ac:dyDescent="0.25">
      <c r="B8" s="9">
        <v>44389</v>
      </c>
      <c r="C8" s="10" t="s">
        <v>1824</v>
      </c>
      <c r="D8" s="10" t="s">
        <v>1603</v>
      </c>
      <c r="E8" s="10" t="s">
        <v>849</v>
      </c>
      <c r="F8" s="9">
        <v>44449</v>
      </c>
      <c r="G8" s="7">
        <v>1690854</v>
      </c>
      <c r="H8" s="7" t="e">
        <f>VLOOKUP(D8,VINCOMHCM!$C$1:$C$94,1,0)</f>
        <v>#N/A</v>
      </c>
      <c r="I8" s="7" t="e">
        <f>VLOOKUP(D8,VINCOMHANOI!$C$3:$C$348,1,0)</f>
        <v>#N/A</v>
      </c>
      <c r="J8" s="7" t="e">
        <f>VLOOKUP(D8,VINCOMKHAC!$D$2:$D$439,1,0)</f>
        <v>#N/A</v>
      </c>
      <c r="K8" s="7"/>
      <c r="L8" s="53"/>
      <c r="M8" s="60">
        <f t="shared" si="0"/>
        <v>0</v>
      </c>
      <c r="N8" s="61">
        <f t="shared" si="1"/>
        <v>0</v>
      </c>
      <c r="O8" s="67"/>
      <c r="P8" s="67"/>
      <c r="Q8" s="57">
        <v>0</v>
      </c>
      <c r="R8" s="7">
        <v>1690854</v>
      </c>
    </row>
    <row r="9" spans="1:18" outlineLevel="1" x14ac:dyDescent="0.25">
      <c r="B9" s="9">
        <v>44404</v>
      </c>
      <c r="C9" s="10" t="s">
        <v>1524</v>
      </c>
      <c r="D9" s="40" t="s">
        <v>139</v>
      </c>
      <c r="E9" s="10" t="s">
        <v>443</v>
      </c>
      <c r="F9" s="9">
        <v>44464</v>
      </c>
      <c r="G9" s="7">
        <v>114014486</v>
      </c>
      <c r="H9" s="7" t="e">
        <f>VLOOKUP(D9,VINCOMHCM!$C$1:$C$94,1,0)</f>
        <v>#N/A</v>
      </c>
      <c r="I9" s="7" t="e">
        <f>VLOOKUP(D9,VINCOMHANOI!$C$3:$C$348,1,0)</f>
        <v>#N/A</v>
      </c>
      <c r="J9" s="7" t="str">
        <f>VLOOKUP(D9,VINCOMKHAC!$D$2:$D$439,1,0)</f>
        <v>0006072</v>
      </c>
      <c r="K9" s="7"/>
      <c r="L9" s="53">
        <f>IF(J9&lt;&gt;0,R9,0)</f>
        <v>114014486</v>
      </c>
      <c r="M9" s="60">
        <f t="shared" si="0"/>
        <v>0</v>
      </c>
      <c r="N9" s="61">
        <f t="shared" si="1"/>
        <v>0</v>
      </c>
      <c r="O9" s="67"/>
      <c r="P9" s="67"/>
      <c r="Q9" s="57">
        <v>0</v>
      </c>
      <c r="R9" s="7">
        <v>114014486</v>
      </c>
    </row>
    <row r="10" spans="1:18" outlineLevel="1" x14ac:dyDescent="0.25">
      <c r="B10" s="9">
        <v>44404</v>
      </c>
      <c r="C10" s="10" t="s">
        <v>1907</v>
      </c>
      <c r="D10" s="10" t="s">
        <v>1944</v>
      </c>
      <c r="E10" s="10" t="s">
        <v>515</v>
      </c>
      <c r="F10" s="9">
        <v>44464</v>
      </c>
      <c r="G10" s="7">
        <v>30605922</v>
      </c>
      <c r="H10" s="7" t="e">
        <f>VLOOKUP(D10,VINCOMHCM!$C$1:$C$94,1,0)</f>
        <v>#N/A</v>
      </c>
      <c r="I10" s="7" t="e">
        <f>VLOOKUP(D10,VINCOMHANOI!$C$3:$C$348,1,0)</f>
        <v>#N/A</v>
      </c>
      <c r="J10" s="7" t="str">
        <f>VLOOKUP(D10,VINCOMKHAC!$D$2:$D$439,1,0)</f>
        <v>0006073</v>
      </c>
      <c r="K10" s="7"/>
      <c r="L10" s="53">
        <f>IF(J10&lt;&gt;0,R10,0)</f>
        <v>30605922</v>
      </c>
      <c r="M10" s="60">
        <f t="shared" si="0"/>
        <v>0</v>
      </c>
      <c r="N10" s="61">
        <f t="shared" si="1"/>
        <v>0</v>
      </c>
      <c r="O10" s="67"/>
      <c r="P10" s="67"/>
      <c r="Q10" s="57">
        <v>0</v>
      </c>
      <c r="R10" s="7">
        <v>30605922</v>
      </c>
    </row>
    <row r="11" spans="1:18" x14ac:dyDescent="0.25">
      <c r="A11" s="2" t="s">
        <v>708</v>
      </c>
      <c r="G11" s="6">
        <v>27943477</v>
      </c>
      <c r="H11" s="6">
        <v>0</v>
      </c>
      <c r="I11" s="6"/>
      <c r="J11" s="7" t="e">
        <f>VLOOKUP(D11,VINCOMKHAC!$D$2:$D$439,1,0)</f>
        <v>#N/A</v>
      </c>
      <c r="K11" s="7"/>
      <c r="L11" s="54">
        <f>SUM(L12:L29)</f>
        <v>13718061</v>
      </c>
      <c r="M11" s="58" t="str">
        <f t="shared" si="0"/>
        <v>Tên khách hàng : Chi Nhánh An Giang - Công Ty Cổ Phần Dịch Vụ Thương Mại Tổng Hợp Vincommerce (18 )</v>
      </c>
      <c r="N11" s="59">
        <f t="shared" si="1"/>
        <v>13718061</v>
      </c>
      <c r="O11" s="66"/>
      <c r="P11" s="66">
        <f>N11-O11</f>
        <v>13718061</v>
      </c>
      <c r="Q11" s="56">
        <v>0</v>
      </c>
      <c r="R11" s="6">
        <v>27943477</v>
      </c>
    </row>
    <row r="12" spans="1:18" outlineLevel="1" x14ac:dyDescent="0.25">
      <c r="B12" s="9">
        <v>44379</v>
      </c>
      <c r="C12" s="10" t="s">
        <v>1597</v>
      </c>
      <c r="D12" s="10" t="s">
        <v>1181</v>
      </c>
      <c r="E12" s="10" t="s">
        <v>2188</v>
      </c>
      <c r="F12" s="9">
        <v>44439</v>
      </c>
      <c r="G12" s="7">
        <v>1436038</v>
      </c>
      <c r="H12" s="7" t="e">
        <f>VLOOKUP(D12,VINCOMHCM!$C$1:$C$94,1,0)</f>
        <v>#N/A</v>
      </c>
      <c r="I12" s="7" t="e">
        <f>VLOOKUP(D12,VINCOMHANOI!$C$3:$C$348,1,0)</f>
        <v>#N/A</v>
      </c>
      <c r="J12" s="7" t="e">
        <f>VLOOKUP(D12,VINCOMKHAC!$D$2:$D$439,1,0)</f>
        <v>#N/A</v>
      </c>
      <c r="K12" s="7"/>
      <c r="L12" s="53"/>
      <c r="M12" s="60">
        <f t="shared" si="0"/>
        <v>0</v>
      </c>
      <c r="N12" s="61">
        <f t="shared" si="1"/>
        <v>0</v>
      </c>
      <c r="O12" s="67"/>
      <c r="P12" s="67"/>
      <c r="Q12" s="57">
        <v>0</v>
      </c>
      <c r="R12" s="7">
        <v>1436038</v>
      </c>
    </row>
    <row r="13" spans="1:18" outlineLevel="1" x14ac:dyDescent="0.25">
      <c r="B13" s="9">
        <v>44379</v>
      </c>
      <c r="C13" s="10" t="s">
        <v>1175</v>
      </c>
      <c r="D13" s="10" t="s">
        <v>2302</v>
      </c>
      <c r="E13" s="10" t="s">
        <v>2435</v>
      </c>
      <c r="F13" s="9">
        <v>44439</v>
      </c>
      <c r="G13" s="7">
        <v>2904326</v>
      </c>
      <c r="H13" s="7" t="e">
        <f>VLOOKUP(D13,VINCOMHCM!$C$1:$C$94,1,0)</f>
        <v>#N/A</v>
      </c>
      <c r="I13" s="7" t="e">
        <f>VLOOKUP(D13,VINCOMHANOI!$C$3:$C$348,1,0)</f>
        <v>#N/A</v>
      </c>
      <c r="J13" s="7" t="e">
        <f>VLOOKUP(D13,VINCOMKHAC!$D$2:$D$439,1,0)</f>
        <v>#N/A</v>
      </c>
      <c r="K13" s="7"/>
      <c r="L13" s="53"/>
      <c r="M13" s="60">
        <f t="shared" si="0"/>
        <v>0</v>
      </c>
      <c r="N13" s="61">
        <f t="shared" si="1"/>
        <v>0</v>
      </c>
      <c r="O13" s="67"/>
      <c r="P13" s="67"/>
      <c r="Q13" s="57">
        <v>0</v>
      </c>
      <c r="R13" s="7">
        <v>2904326</v>
      </c>
    </row>
    <row r="14" spans="1:18" outlineLevel="1" x14ac:dyDescent="0.25">
      <c r="B14" s="9">
        <v>44379</v>
      </c>
      <c r="C14" s="10" t="s">
        <v>1033</v>
      </c>
      <c r="D14" s="10" t="s">
        <v>432</v>
      </c>
      <c r="E14" s="10" t="s">
        <v>228</v>
      </c>
      <c r="F14" s="9">
        <v>44439</v>
      </c>
      <c r="G14" s="7">
        <v>1960360</v>
      </c>
      <c r="H14" s="7" t="e">
        <f>VLOOKUP(D14,VINCOMHCM!$C$1:$C$94,1,0)</f>
        <v>#N/A</v>
      </c>
      <c r="I14" s="7" t="e">
        <f>VLOOKUP(D14,VINCOMHANOI!$C$3:$C$348,1,0)</f>
        <v>#N/A</v>
      </c>
      <c r="J14" s="7" t="e">
        <f>VLOOKUP(D14,VINCOMKHAC!$D$2:$D$439,1,0)</f>
        <v>#N/A</v>
      </c>
      <c r="K14" s="7"/>
      <c r="L14" s="53"/>
      <c r="M14" s="60">
        <f t="shared" si="0"/>
        <v>0</v>
      </c>
      <c r="N14" s="61">
        <f t="shared" si="1"/>
        <v>0</v>
      </c>
      <c r="O14" s="67"/>
      <c r="P14" s="67"/>
      <c r="Q14" s="57">
        <v>0</v>
      </c>
      <c r="R14" s="7">
        <v>1960360</v>
      </c>
    </row>
    <row r="15" spans="1:18" outlineLevel="1" x14ac:dyDescent="0.25">
      <c r="B15" s="9">
        <v>44379</v>
      </c>
      <c r="C15" s="10" t="s">
        <v>39</v>
      </c>
      <c r="D15" s="10" t="s">
        <v>1304</v>
      </c>
      <c r="E15" s="10" t="s">
        <v>2579</v>
      </c>
      <c r="F15" s="9">
        <v>44439</v>
      </c>
      <c r="G15" s="7">
        <v>1013198</v>
      </c>
      <c r="H15" s="7" t="e">
        <f>VLOOKUP(D15,VINCOMHCM!$C$1:$C$94,1,0)</f>
        <v>#N/A</v>
      </c>
      <c r="I15" s="7" t="e">
        <f>VLOOKUP(D15,VINCOMHANOI!$C$3:$C$348,1,0)</f>
        <v>#N/A</v>
      </c>
      <c r="J15" s="7" t="e">
        <f>VLOOKUP(D15,VINCOMKHAC!$D$2:$D$439,1,0)</f>
        <v>#N/A</v>
      </c>
      <c r="K15" s="7"/>
      <c r="L15" s="53"/>
      <c r="M15" s="60">
        <f t="shared" si="0"/>
        <v>0</v>
      </c>
      <c r="N15" s="61">
        <f t="shared" si="1"/>
        <v>0</v>
      </c>
      <c r="O15" s="67"/>
      <c r="P15" s="67"/>
      <c r="Q15" s="57">
        <v>0</v>
      </c>
      <c r="R15" s="7">
        <v>1013198</v>
      </c>
    </row>
    <row r="16" spans="1:18" outlineLevel="1" x14ac:dyDescent="0.25">
      <c r="B16" s="9">
        <v>44388</v>
      </c>
      <c r="C16" s="10" t="s">
        <v>940</v>
      </c>
      <c r="D16" s="10" t="s">
        <v>410</v>
      </c>
      <c r="E16" s="10" t="s">
        <v>1283</v>
      </c>
      <c r="F16" s="9">
        <v>44448</v>
      </c>
      <c r="G16" s="7">
        <v>911856</v>
      </c>
      <c r="H16" s="7" t="e">
        <f>VLOOKUP(D16,VINCOMHCM!$C$1:$C$94,1,0)</f>
        <v>#N/A</v>
      </c>
      <c r="I16" s="7" t="e">
        <f>VLOOKUP(D16,VINCOMHANOI!$C$3:$C$348,1,0)</f>
        <v>#N/A</v>
      </c>
      <c r="J16" s="7" t="e">
        <f>VLOOKUP(D16,VINCOMKHAC!$D$2:$D$439,1,0)</f>
        <v>#N/A</v>
      </c>
      <c r="K16" s="7"/>
      <c r="L16" s="53"/>
      <c r="M16" s="60">
        <f t="shared" si="0"/>
        <v>0</v>
      </c>
      <c r="N16" s="61">
        <f t="shared" si="1"/>
        <v>0</v>
      </c>
      <c r="O16" s="67"/>
      <c r="P16" s="67"/>
      <c r="Q16" s="57">
        <v>0</v>
      </c>
      <c r="R16" s="7">
        <v>911856</v>
      </c>
    </row>
    <row r="17" spans="1:18" outlineLevel="1" x14ac:dyDescent="0.25">
      <c r="B17" s="9">
        <v>44388</v>
      </c>
      <c r="C17" s="10" t="s">
        <v>1275</v>
      </c>
      <c r="D17" s="10" t="s">
        <v>1596</v>
      </c>
      <c r="E17" s="10" t="s">
        <v>1141</v>
      </c>
      <c r="F17" s="9">
        <v>44448</v>
      </c>
      <c r="G17" s="7">
        <v>773619</v>
      </c>
      <c r="H17" s="7" t="e">
        <f>VLOOKUP(D17,VINCOMHCM!$C$1:$C$94,1,0)</f>
        <v>#N/A</v>
      </c>
      <c r="I17" s="7" t="e">
        <f>VLOOKUP(D17,VINCOMHANOI!$C$3:$C$348,1,0)</f>
        <v>#N/A</v>
      </c>
      <c r="J17" s="7" t="e">
        <f>VLOOKUP(D17,VINCOMKHAC!$D$2:$D$439,1,0)</f>
        <v>#N/A</v>
      </c>
      <c r="K17" s="7"/>
      <c r="L17" s="53"/>
      <c r="M17" s="60">
        <f t="shared" si="0"/>
        <v>0</v>
      </c>
      <c r="N17" s="61">
        <f t="shared" si="1"/>
        <v>0</v>
      </c>
      <c r="O17" s="67"/>
      <c r="P17" s="67"/>
      <c r="Q17" s="57">
        <v>0</v>
      </c>
      <c r="R17" s="7">
        <v>773619</v>
      </c>
    </row>
    <row r="18" spans="1:18" outlineLevel="1" x14ac:dyDescent="0.25">
      <c r="B18" s="9">
        <v>44388</v>
      </c>
      <c r="C18" s="10" t="s">
        <v>2360</v>
      </c>
      <c r="D18" s="10" t="s">
        <v>2572</v>
      </c>
      <c r="E18" s="10" t="s">
        <v>1380</v>
      </c>
      <c r="F18" s="9">
        <v>44448</v>
      </c>
      <c r="G18" s="7">
        <v>995744</v>
      </c>
      <c r="H18" s="7" t="e">
        <f>VLOOKUP(D18,VINCOMHCM!$C$1:$C$94,1,0)</f>
        <v>#N/A</v>
      </c>
      <c r="I18" s="7" t="e">
        <f>VLOOKUP(D18,VINCOMHANOI!$C$3:$C$348,1,0)</f>
        <v>#N/A</v>
      </c>
      <c r="J18" s="7" t="e">
        <f>VLOOKUP(D18,VINCOMKHAC!$D$2:$D$439,1,0)</f>
        <v>#N/A</v>
      </c>
      <c r="K18" s="7"/>
      <c r="L18" s="53"/>
      <c r="M18" s="60">
        <f t="shared" si="0"/>
        <v>0</v>
      </c>
      <c r="N18" s="61">
        <f t="shared" si="1"/>
        <v>0</v>
      </c>
      <c r="O18" s="67"/>
      <c r="P18" s="67"/>
      <c r="Q18" s="57">
        <v>0</v>
      </c>
      <c r="R18" s="7">
        <v>995744</v>
      </c>
    </row>
    <row r="19" spans="1:18" outlineLevel="1" x14ac:dyDescent="0.25">
      <c r="B19" s="9">
        <v>44388</v>
      </c>
      <c r="C19" s="10" t="s">
        <v>990</v>
      </c>
      <c r="D19" s="10" t="s">
        <v>1662</v>
      </c>
      <c r="E19" s="10" t="s">
        <v>1767</v>
      </c>
      <c r="F19" s="9">
        <v>44448</v>
      </c>
      <c r="G19" s="7">
        <v>1300365</v>
      </c>
      <c r="H19" s="7" t="e">
        <f>VLOOKUP(D19,VINCOMHCM!$C$1:$C$94,1,0)</f>
        <v>#N/A</v>
      </c>
      <c r="I19" s="7" t="e">
        <f>VLOOKUP(D19,VINCOMHANOI!$C$3:$C$348,1,0)</f>
        <v>#N/A</v>
      </c>
      <c r="J19" s="7" t="e">
        <f>VLOOKUP(D19,VINCOMKHAC!$D$2:$D$439,1,0)</f>
        <v>#N/A</v>
      </c>
      <c r="K19" s="7"/>
      <c r="L19" s="53"/>
      <c r="M19" s="60">
        <f t="shared" si="0"/>
        <v>0</v>
      </c>
      <c r="N19" s="61">
        <f t="shared" si="1"/>
        <v>0</v>
      </c>
      <c r="O19" s="67"/>
      <c r="P19" s="67"/>
      <c r="Q19" s="57">
        <v>0</v>
      </c>
      <c r="R19" s="7">
        <v>1300365</v>
      </c>
    </row>
    <row r="20" spans="1:18" outlineLevel="1" x14ac:dyDescent="0.25">
      <c r="B20" s="9">
        <v>44388</v>
      </c>
      <c r="C20" s="10" t="s">
        <v>2082</v>
      </c>
      <c r="D20" s="10" t="s">
        <v>1821</v>
      </c>
      <c r="E20" s="10" t="s">
        <v>2638</v>
      </c>
      <c r="F20" s="9">
        <v>44448</v>
      </c>
      <c r="G20" s="7">
        <v>1001152</v>
      </c>
      <c r="H20" s="7" t="e">
        <f>VLOOKUP(D20,VINCOMHCM!$C$1:$C$94,1,0)</f>
        <v>#N/A</v>
      </c>
      <c r="I20" s="7" t="e">
        <f>VLOOKUP(D20,VINCOMHANOI!$C$3:$C$348,1,0)</f>
        <v>#N/A</v>
      </c>
      <c r="J20" s="7" t="e">
        <f>VLOOKUP(D20,VINCOMKHAC!$D$2:$D$439,1,0)</f>
        <v>#N/A</v>
      </c>
      <c r="K20" s="7"/>
      <c r="L20" s="53"/>
      <c r="M20" s="60">
        <f t="shared" si="0"/>
        <v>0</v>
      </c>
      <c r="N20" s="61">
        <f t="shared" si="1"/>
        <v>0</v>
      </c>
      <c r="O20" s="67"/>
      <c r="P20" s="67"/>
      <c r="Q20" s="57">
        <v>0</v>
      </c>
      <c r="R20" s="7">
        <v>1001152</v>
      </c>
    </row>
    <row r="21" spans="1:18" outlineLevel="1" x14ac:dyDescent="0.25">
      <c r="B21" s="9">
        <v>44389</v>
      </c>
      <c r="C21" s="10" t="s">
        <v>1334</v>
      </c>
      <c r="D21" s="10" t="s">
        <v>2271</v>
      </c>
      <c r="E21" s="10" t="s">
        <v>138</v>
      </c>
      <c r="F21" s="9">
        <v>44449</v>
      </c>
      <c r="G21" s="7">
        <v>1928758</v>
      </c>
      <c r="H21" s="7" t="e">
        <f>VLOOKUP(D21,VINCOMHCM!$C$1:$C$94,1,0)</f>
        <v>#N/A</v>
      </c>
      <c r="I21" s="7" t="e">
        <f>VLOOKUP(D21,VINCOMHANOI!$C$3:$C$348,1,0)</f>
        <v>#N/A</v>
      </c>
      <c r="J21" s="7" t="e">
        <f>VLOOKUP(D21,VINCOMKHAC!$D$2:$D$439,1,0)</f>
        <v>#N/A</v>
      </c>
      <c r="K21" s="7"/>
      <c r="L21" s="53"/>
      <c r="M21" s="60">
        <f t="shared" si="0"/>
        <v>0</v>
      </c>
      <c r="N21" s="61">
        <f t="shared" si="1"/>
        <v>0</v>
      </c>
      <c r="O21" s="67"/>
      <c r="P21" s="67"/>
      <c r="Q21" s="57">
        <v>0</v>
      </c>
      <c r="R21" s="7">
        <v>1928758</v>
      </c>
    </row>
    <row r="22" spans="1:18" outlineLevel="1" x14ac:dyDescent="0.25">
      <c r="B22" s="9">
        <v>44393</v>
      </c>
      <c r="C22" s="10" t="s">
        <v>1202</v>
      </c>
      <c r="D22" s="10" t="s">
        <v>281</v>
      </c>
      <c r="E22" s="10" t="s">
        <v>1401</v>
      </c>
      <c r="F22" s="9">
        <v>44453</v>
      </c>
      <c r="G22" s="7">
        <v>1103278</v>
      </c>
      <c r="H22" s="7" t="e">
        <f>VLOOKUP(D22,VINCOMHCM!$C$1:$C$94,1,0)</f>
        <v>#N/A</v>
      </c>
      <c r="I22" s="7" t="e">
        <f>VLOOKUP(D22,VINCOMHANOI!$C$3:$C$348,1,0)</f>
        <v>#N/A</v>
      </c>
      <c r="J22" s="7" t="str">
        <f>VLOOKUP(D22,VINCOMKHAC!$D$2:$D$439,1,0)</f>
        <v>0005568</v>
      </c>
      <c r="K22" s="7"/>
      <c r="L22" s="53">
        <f t="shared" ref="L22:L29" si="2">IF(J22&lt;&gt;0,R22,0)</f>
        <v>1103278</v>
      </c>
      <c r="M22" s="60">
        <f t="shared" si="0"/>
        <v>0</v>
      </c>
      <c r="N22" s="61">
        <f t="shared" si="1"/>
        <v>0</v>
      </c>
      <c r="O22" s="67"/>
      <c r="P22" s="67"/>
      <c r="Q22" s="57">
        <v>0</v>
      </c>
      <c r="R22" s="7">
        <v>1103278</v>
      </c>
    </row>
    <row r="23" spans="1:18" outlineLevel="1" x14ac:dyDescent="0.25">
      <c r="B23" s="9">
        <v>44396</v>
      </c>
      <c r="C23" s="10" t="s">
        <v>87</v>
      </c>
      <c r="D23" s="10" t="s">
        <v>1041</v>
      </c>
      <c r="E23" s="10" t="s">
        <v>1937</v>
      </c>
      <c r="F23" s="9">
        <v>44456</v>
      </c>
      <c r="G23" s="7">
        <v>1402729</v>
      </c>
      <c r="H23" s="7" t="e">
        <f>VLOOKUP(D23,VINCOMHCM!$C$1:$C$94,1,0)</f>
        <v>#N/A</v>
      </c>
      <c r="I23" s="7" t="e">
        <f>VLOOKUP(D23,VINCOMHANOI!$C$3:$C$348,1,0)</f>
        <v>#N/A</v>
      </c>
      <c r="J23" s="7" t="str">
        <f>VLOOKUP(D23,VINCOMKHAC!$D$2:$D$439,1,0)</f>
        <v>0005687</v>
      </c>
      <c r="K23" s="7"/>
      <c r="L23" s="53">
        <f t="shared" si="2"/>
        <v>1402729</v>
      </c>
      <c r="M23" s="60">
        <f t="shared" si="0"/>
        <v>0</v>
      </c>
      <c r="N23" s="61">
        <f t="shared" si="1"/>
        <v>0</v>
      </c>
      <c r="O23" s="67"/>
      <c r="P23" s="67"/>
      <c r="Q23" s="57">
        <v>0</v>
      </c>
      <c r="R23" s="7">
        <v>1402729</v>
      </c>
    </row>
    <row r="24" spans="1:18" outlineLevel="1" x14ac:dyDescent="0.25">
      <c r="B24" s="9">
        <v>44396</v>
      </c>
      <c r="C24" s="10" t="s">
        <v>1193</v>
      </c>
      <c r="D24" s="10" t="s">
        <v>2699</v>
      </c>
      <c r="E24" s="10" t="s">
        <v>447</v>
      </c>
      <c r="F24" s="9">
        <v>44456</v>
      </c>
      <c r="G24" s="7">
        <v>991308</v>
      </c>
      <c r="H24" s="7" t="e">
        <f>VLOOKUP(D24,VINCOMHCM!$C$1:$C$94,1,0)</f>
        <v>#N/A</v>
      </c>
      <c r="I24" s="7" t="e">
        <f>VLOOKUP(D24,VINCOMHANOI!$C$3:$C$348,1,0)</f>
        <v>#N/A</v>
      </c>
      <c r="J24" s="7" t="str">
        <f>VLOOKUP(D24,VINCOMKHAC!$D$2:$D$439,1,0)</f>
        <v>0005708</v>
      </c>
      <c r="K24" s="7"/>
      <c r="L24" s="53">
        <f t="shared" si="2"/>
        <v>991308</v>
      </c>
      <c r="M24" s="60">
        <f t="shared" si="0"/>
        <v>0</v>
      </c>
      <c r="N24" s="61">
        <f t="shared" si="1"/>
        <v>0</v>
      </c>
      <c r="O24" s="67"/>
      <c r="P24" s="67"/>
      <c r="Q24" s="57">
        <v>0</v>
      </c>
      <c r="R24" s="7">
        <v>991308</v>
      </c>
    </row>
    <row r="25" spans="1:18" outlineLevel="1" x14ac:dyDescent="0.25">
      <c r="B25" s="9">
        <v>44396</v>
      </c>
      <c r="C25" s="10" t="s">
        <v>2583</v>
      </c>
      <c r="D25" s="10" t="s">
        <v>484</v>
      </c>
      <c r="E25" s="10" t="s">
        <v>1494</v>
      </c>
      <c r="F25" s="9">
        <v>44456</v>
      </c>
      <c r="G25" s="7">
        <v>937407</v>
      </c>
      <c r="H25" s="7" t="e">
        <f>VLOOKUP(D25,VINCOMHCM!$C$1:$C$94,1,0)</f>
        <v>#N/A</v>
      </c>
      <c r="I25" s="7" t="e">
        <f>VLOOKUP(D25,VINCOMHANOI!$C$3:$C$348,1,0)</f>
        <v>#N/A</v>
      </c>
      <c r="J25" s="7" t="str">
        <f>VLOOKUP(D25,VINCOMKHAC!$D$2:$D$439,1,0)</f>
        <v>0005709</v>
      </c>
      <c r="K25" s="7"/>
      <c r="L25" s="53">
        <f t="shared" si="2"/>
        <v>937407</v>
      </c>
      <c r="M25" s="60">
        <f t="shared" si="0"/>
        <v>0</v>
      </c>
      <c r="N25" s="61">
        <f t="shared" si="1"/>
        <v>0</v>
      </c>
      <c r="O25" s="67"/>
      <c r="P25" s="67"/>
      <c r="Q25" s="57">
        <v>0</v>
      </c>
      <c r="R25" s="7">
        <v>937407</v>
      </c>
    </row>
    <row r="26" spans="1:18" outlineLevel="1" x14ac:dyDescent="0.25">
      <c r="B26" s="9">
        <v>44396</v>
      </c>
      <c r="C26" s="10" t="s">
        <v>1711</v>
      </c>
      <c r="D26" s="10" t="s">
        <v>98</v>
      </c>
      <c r="E26" s="10" t="s">
        <v>2455</v>
      </c>
      <c r="F26" s="9">
        <v>44456</v>
      </c>
      <c r="G26" s="7">
        <v>4367902</v>
      </c>
      <c r="H26" s="7" t="e">
        <f>VLOOKUP(D26,VINCOMHCM!$C$1:$C$94,1,0)</f>
        <v>#N/A</v>
      </c>
      <c r="I26" s="7" t="e">
        <f>VLOOKUP(D26,VINCOMHANOI!$C$3:$C$348,1,0)</f>
        <v>#N/A</v>
      </c>
      <c r="J26" s="7" t="str">
        <f>VLOOKUP(D26,VINCOMKHAC!$D$2:$D$439,1,0)</f>
        <v>0005710</v>
      </c>
      <c r="K26" s="7"/>
      <c r="L26" s="53">
        <f t="shared" si="2"/>
        <v>4367902</v>
      </c>
      <c r="M26" s="60">
        <f t="shared" si="0"/>
        <v>0</v>
      </c>
      <c r="N26" s="61">
        <f t="shared" si="1"/>
        <v>0</v>
      </c>
      <c r="O26" s="67"/>
      <c r="P26" s="67"/>
      <c r="Q26" s="57">
        <v>0</v>
      </c>
      <c r="R26" s="7">
        <v>4367902</v>
      </c>
    </row>
    <row r="27" spans="1:18" outlineLevel="1" x14ac:dyDescent="0.25">
      <c r="B27" s="9">
        <v>44396</v>
      </c>
      <c r="C27" s="10" t="s">
        <v>371</v>
      </c>
      <c r="D27" s="10" t="s">
        <v>2194</v>
      </c>
      <c r="E27" s="10" t="s">
        <v>2629</v>
      </c>
      <c r="F27" s="9">
        <v>44456</v>
      </c>
      <c r="G27" s="7">
        <v>1258770</v>
      </c>
      <c r="H27" s="7" t="e">
        <f>VLOOKUP(D27,VINCOMHCM!$C$1:$C$94,1,0)</f>
        <v>#N/A</v>
      </c>
      <c r="I27" s="7" t="e">
        <f>VLOOKUP(D27,VINCOMHANOI!$C$3:$C$348,1,0)</f>
        <v>#N/A</v>
      </c>
      <c r="J27" s="7" t="str">
        <f>VLOOKUP(D27,VINCOMKHAC!$D$2:$D$439,1,0)</f>
        <v>0005711</v>
      </c>
      <c r="K27" s="7"/>
      <c r="L27" s="53">
        <f t="shared" si="2"/>
        <v>1258770</v>
      </c>
      <c r="M27" s="60">
        <f t="shared" si="0"/>
        <v>0</v>
      </c>
      <c r="N27" s="61">
        <f t="shared" si="1"/>
        <v>0</v>
      </c>
      <c r="O27" s="67"/>
      <c r="P27" s="67"/>
      <c r="Q27" s="57">
        <v>0</v>
      </c>
      <c r="R27" s="7">
        <v>1258770</v>
      </c>
    </row>
    <row r="28" spans="1:18" outlineLevel="1" x14ac:dyDescent="0.25">
      <c r="B28" s="9">
        <v>44396</v>
      </c>
      <c r="C28" s="10" t="s">
        <v>198</v>
      </c>
      <c r="D28" s="10" t="s">
        <v>2027</v>
      </c>
      <c r="E28" s="10" t="s">
        <v>2392</v>
      </c>
      <c r="F28" s="9">
        <v>44456</v>
      </c>
      <c r="G28" s="7">
        <v>1639671</v>
      </c>
      <c r="H28" s="7" t="e">
        <f>VLOOKUP(D28,VINCOMHCM!$C$1:$C$94,1,0)</f>
        <v>#N/A</v>
      </c>
      <c r="I28" s="7" t="e">
        <f>VLOOKUP(D28,VINCOMHANOI!$C$3:$C$348,1,0)</f>
        <v>#N/A</v>
      </c>
      <c r="J28" s="7" t="str">
        <f>VLOOKUP(D28,VINCOMKHAC!$D$2:$D$439,1,0)</f>
        <v>0005714</v>
      </c>
      <c r="K28" s="7"/>
      <c r="L28" s="53">
        <f t="shared" si="2"/>
        <v>1639671</v>
      </c>
      <c r="M28" s="60">
        <f t="shared" si="0"/>
        <v>0</v>
      </c>
      <c r="N28" s="61">
        <f t="shared" si="1"/>
        <v>0</v>
      </c>
      <c r="O28" s="67"/>
      <c r="P28" s="67"/>
      <c r="Q28" s="57">
        <v>0</v>
      </c>
      <c r="R28" s="7">
        <v>1639671</v>
      </c>
    </row>
    <row r="29" spans="1:18" outlineLevel="1" x14ac:dyDescent="0.25">
      <c r="B29" s="9">
        <v>44396</v>
      </c>
      <c r="C29" s="10" t="s">
        <v>1539</v>
      </c>
      <c r="D29" s="10" t="s">
        <v>1943</v>
      </c>
      <c r="E29" s="10" t="s">
        <v>1847</v>
      </c>
      <c r="F29" s="9">
        <v>44456</v>
      </c>
      <c r="G29" s="7">
        <v>2016996</v>
      </c>
      <c r="H29" s="7" t="e">
        <f>VLOOKUP(D29,VINCOMHCM!$C$1:$C$94,1,0)</f>
        <v>#N/A</v>
      </c>
      <c r="I29" s="7" t="e">
        <f>VLOOKUP(D29,VINCOMHANOI!$C$3:$C$348,1,0)</f>
        <v>#N/A</v>
      </c>
      <c r="J29" s="7" t="str">
        <f>VLOOKUP(D29,VINCOMKHAC!$D$2:$D$439,1,0)</f>
        <v>0005723</v>
      </c>
      <c r="K29" s="7"/>
      <c r="L29" s="53">
        <f t="shared" si="2"/>
        <v>2016996</v>
      </c>
      <c r="M29" s="60">
        <f t="shared" si="0"/>
        <v>0</v>
      </c>
      <c r="N29" s="61">
        <f t="shared" si="1"/>
        <v>0</v>
      </c>
      <c r="O29" s="67"/>
      <c r="P29" s="67"/>
      <c r="Q29" s="57">
        <v>0</v>
      </c>
      <c r="R29" s="7">
        <v>2016996</v>
      </c>
    </row>
    <row r="30" spans="1:18" x14ac:dyDescent="0.25">
      <c r="A30" s="2" t="s">
        <v>2161</v>
      </c>
      <c r="G30" s="6">
        <v>177743506</v>
      </c>
      <c r="H30" s="6">
        <v>0</v>
      </c>
      <c r="I30" s="6"/>
      <c r="J30" s="7" t="e">
        <f>VLOOKUP(D30,VINCOMKHAC!$D$2:$D$439,1,0)</f>
        <v>#N/A</v>
      </c>
      <c r="K30" s="7"/>
      <c r="L30" s="55">
        <f>SUM(L31:L123)</f>
        <v>80801887</v>
      </c>
      <c r="M30" s="58" t="str">
        <f t="shared" si="0"/>
        <v>Tên khách hàng : Chi Nhánh Bà Rịa-Vũng Tàu - Công Ty Cổ Phần Dịch Vụ Thương Mại Tổng Hợp Vincommerce (93 )</v>
      </c>
      <c r="N30" s="59">
        <f t="shared" si="1"/>
        <v>80801887</v>
      </c>
      <c r="O30" s="66"/>
      <c r="P30" s="66">
        <f>N30-O30</f>
        <v>80801887</v>
      </c>
      <c r="Q30" s="56">
        <v>0</v>
      </c>
      <c r="R30" s="6">
        <v>177743506</v>
      </c>
    </row>
    <row r="31" spans="1:18" outlineLevel="1" x14ac:dyDescent="0.25">
      <c r="B31" s="9">
        <v>44378</v>
      </c>
      <c r="C31" s="10" t="s">
        <v>1914</v>
      </c>
      <c r="D31" s="10" t="s">
        <v>944</v>
      </c>
      <c r="E31" s="10" t="s">
        <v>687</v>
      </c>
      <c r="F31" s="9">
        <v>44438</v>
      </c>
      <c r="G31" s="7">
        <v>403871</v>
      </c>
      <c r="H31" s="7" t="e">
        <f>VLOOKUP(D31,VINCOMHCM!$C$1:$C$94,1,0)</f>
        <v>#N/A</v>
      </c>
      <c r="I31" s="7" t="e">
        <f>VLOOKUP(D31,VINCOMHANOI!$C$3:$C$348,1,0)</f>
        <v>#N/A</v>
      </c>
      <c r="J31" s="7" t="e">
        <f>VLOOKUP(D31,VINCOMKHAC!$D$2:$D$439,1,0)</f>
        <v>#N/A</v>
      </c>
      <c r="K31" s="7"/>
      <c r="L31" s="53"/>
      <c r="M31" s="60">
        <f t="shared" si="0"/>
        <v>0</v>
      </c>
      <c r="N31" s="61">
        <f t="shared" si="1"/>
        <v>0</v>
      </c>
      <c r="O31" s="67"/>
      <c r="P31" s="67"/>
      <c r="Q31" s="57">
        <v>0</v>
      </c>
      <c r="R31" s="7">
        <v>403871</v>
      </c>
    </row>
    <row r="32" spans="1:18" outlineLevel="1" x14ac:dyDescent="0.25">
      <c r="B32" s="9">
        <v>44378</v>
      </c>
      <c r="C32" s="10" t="s">
        <v>2545</v>
      </c>
      <c r="D32" s="10" t="s">
        <v>2364</v>
      </c>
      <c r="E32" s="10" t="s">
        <v>2434</v>
      </c>
      <c r="F32" s="9">
        <v>44438</v>
      </c>
      <c r="G32" s="7">
        <v>775990</v>
      </c>
      <c r="H32" s="7" t="e">
        <f>VLOOKUP(D32,VINCOMHCM!$C$1:$C$94,1,0)</f>
        <v>#N/A</v>
      </c>
      <c r="I32" s="7" t="e">
        <f>VLOOKUP(D32,VINCOMHANOI!$C$3:$C$348,1,0)</f>
        <v>#N/A</v>
      </c>
      <c r="J32" s="7" t="e">
        <f>VLOOKUP(D32,VINCOMKHAC!$D$2:$D$439,1,0)</f>
        <v>#N/A</v>
      </c>
      <c r="K32" s="7"/>
      <c r="L32" s="53"/>
      <c r="M32" s="60">
        <f t="shared" si="0"/>
        <v>0</v>
      </c>
      <c r="N32" s="61">
        <f t="shared" si="1"/>
        <v>0</v>
      </c>
      <c r="O32" s="67"/>
      <c r="P32" s="67"/>
      <c r="Q32" s="57">
        <v>0</v>
      </c>
      <c r="R32" s="7">
        <v>775990</v>
      </c>
    </row>
    <row r="33" spans="2:18" outlineLevel="1" x14ac:dyDescent="0.25">
      <c r="B33" s="9">
        <v>44378</v>
      </c>
      <c r="C33" s="10" t="s">
        <v>2566</v>
      </c>
      <c r="D33" s="10" t="s">
        <v>2047</v>
      </c>
      <c r="E33" s="10" t="s">
        <v>76</v>
      </c>
      <c r="F33" s="9">
        <v>44438</v>
      </c>
      <c r="G33" s="7">
        <v>1093648</v>
      </c>
      <c r="H33" s="7" t="e">
        <f>VLOOKUP(D33,VINCOMHCM!$C$1:$C$94,1,0)</f>
        <v>#N/A</v>
      </c>
      <c r="I33" s="7" t="e">
        <f>VLOOKUP(D33,VINCOMHANOI!$C$3:$C$348,1,0)</f>
        <v>#N/A</v>
      </c>
      <c r="J33" s="7" t="e">
        <f>VLOOKUP(D33,VINCOMKHAC!$D$2:$D$439,1,0)</f>
        <v>#N/A</v>
      </c>
      <c r="K33" s="7"/>
      <c r="L33" s="53"/>
      <c r="M33" s="60">
        <f t="shared" si="0"/>
        <v>0</v>
      </c>
      <c r="N33" s="61">
        <f t="shared" si="1"/>
        <v>0</v>
      </c>
      <c r="O33" s="67"/>
      <c r="P33" s="67"/>
      <c r="Q33" s="57">
        <v>0</v>
      </c>
      <c r="R33" s="7">
        <v>1093648</v>
      </c>
    </row>
    <row r="34" spans="2:18" outlineLevel="1" x14ac:dyDescent="0.25">
      <c r="B34" s="9">
        <v>44378</v>
      </c>
      <c r="C34" s="10" t="s">
        <v>794</v>
      </c>
      <c r="D34" s="10" t="s">
        <v>2529</v>
      </c>
      <c r="E34" s="10" t="s">
        <v>1807</v>
      </c>
      <c r="F34" s="9">
        <v>44438</v>
      </c>
      <c r="G34" s="7">
        <v>1623890</v>
      </c>
      <c r="H34" s="7" t="e">
        <f>VLOOKUP(D34,VINCOMHCM!$C$1:$C$94,1,0)</f>
        <v>#N/A</v>
      </c>
      <c r="I34" s="7" t="e">
        <f>VLOOKUP(D34,VINCOMHANOI!$C$3:$C$348,1,0)</f>
        <v>#N/A</v>
      </c>
      <c r="J34" s="7" t="e">
        <f>VLOOKUP(D34,VINCOMKHAC!$D$2:$D$439,1,0)</f>
        <v>#N/A</v>
      </c>
      <c r="K34" s="7"/>
      <c r="L34" s="53"/>
      <c r="M34" s="60">
        <f t="shared" si="0"/>
        <v>0</v>
      </c>
      <c r="N34" s="61">
        <f t="shared" si="1"/>
        <v>0</v>
      </c>
      <c r="O34" s="67"/>
      <c r="P34" s="67"/>
      <c r="Q34" s="57">
        <v>0</v>
      </c>
      <c r="R34" s="7">
        <v>1623890</v>
      </c>
    </row>
    <row r="35" spans="2:18" outlineLevel="1" x14ac:dyDescent="0.25">
      <c r="B35" s="9">
        <v>44378</v>
      </c>
      <c r="C35" s="10" t="s">
        <v>2500</v>
      </c>
      <c r="D35" s="10" t="s">
        <v>2526</v>
      </c>
      <c r="E35" s="10" t="s">
        <v>461</v>
      </c>
      <c r="F35" s="9">
        <v>44438</v>
      </c>
      <c r="G35" s="7">
        <v>1022019</v>
      </c>
      <c r="H35" s="7" t="e">
        <f>VLOOKUP(D35,VINCOMHCM!$C$1:$C$94,1,0)</f>
        <v>#N/A</v>
      </c>
      <c r="I35" s="7" t="e">
        <f>VLOOKUP(D35,VINCOMHANOI!$C$3:$C$348,1,0)</f>
        <v>#N/A</v>
      </c>
      <c r="J35" s="7" t="e">
        <f>VLOOKUP(D35,VINCOMKHAC!$D$2:$D$439,1,0)</f>
        <v>#N/A</v>
      </c>
      <c r="K35" s="7"/>
      <c r="L35" s="53"/>
      <c r="M35" s="60">
        <f t="shared" si="0"/>
        <v>0</v>
      </c>
      <c r="N35" s="61">
        <f t="shared" si="1"/>
        <v>0</v>
      </c>
      <c r="O35" s="67"/>
      <c r="P35" s="67"/>
      <c r="Q35" s="57">
        <v>0</v>
      </c>
      <c r="R35" s="7">
        <v>1022019</v>
      </c>
    </row>
    <row r="36" spans="2:18" outlineLevel="1" x14ac:dyDescent="0.25">
      <c r="B36" s="9">
        <v>44378</v>
      </c>
      <c r="C36" s="10" t="s">
        <v>17</v>
      </c>
      <c r="D36" s="10" t="s">
        <v>2197</v>
      </c>
      <c r="E36" s="10" t="s">
        <v>1838</v>
      </c>
      <c r="F36" s="9">
        <v>44438</v>
      </c>
      <c r="G36" s="7">
        <v>770362</v>
      </c>
      <c r="H36" s="7" t="e">
        <f>VLOOKUP(D36,VINCOMHCM!$C$1:$C$94,1,0)</f>
        <v>#N/A</v>
      </c>
      <c r="I36" s="7" t="e">
        <f>VLOOKUP(D36,VINCOMHANOI!$C$3:$C$348,1,0)</f>
        <v>#N/A</v>
      </c>
      <c r="J36" s="7" t="e">
        <f>VLOOKUP(D36,VINCOMKHAC!$D$2:$D$439,1,0)</f>
        <v>#N/A</v>
      </c>
      <c r="K36" s="7"/>
      <c r="L36" s="53"/>
      <c r="M36" s="60">
        <f t="shared" si="0"/>
        <v>0</v>
      </c>
      <c r="N36" s="61">
        <f t="shared" si="1"/>
        <v>0</v>
      </c>
      <c r="O36" s="67"/>
      <c r="P36" s="67"/>
      <c r="Q36" s="57">
        <v>0</v>
      </c>
      <c r="R36" s="7">
        <v>770362</v>
      </c>
    </row>
    <row r="37" spans="2:18" outlineLevel="1" x14ac:dyDescent="0.25">
      <c r="B37" s="9">
        <v>44378</v>
      </c>
      <c r="C37" s="10" t="s">
        <v>474</v>
      </c>
      <c r="D37" s="10" t="s">
        <v>242</v>
      </c>
      <c r="E37" s="10" t="s">
        <v>460</v>
      </c>
      <c r="F37" s="9">
        <v>44438</v>
      </c>
      <c r="G37" s="7">
        <v>1626235</v>
      </c>
      <c r="H37" s="7" t="e">
        <f>VLOOKUP(D37,VINCOMHCM!$C$1:$C$94,1,0)</f>
        <v>#N/A</v>
      </c>
      <c r="I37" s="7" t="e">
        <f>VLOOKUP(D37,VINCOMHANOI!$C$3:$C$348,1,0)</f>
        <v>#N/A</v>
      </c>
      <c r="J37" s="7" t="e">
        <f>VLOOKUP(D37,VINCOMKHAC!$D$2:$D$439,1,0)</f>
        <v>#N/A</v>
      </c>
      <c r="K37" s="7"/>
      <c r="L37" s="53"/>
      <c r="M37" s="60">
        <f t="shared" si="0"/>
        <v>0</v>
      </c>
      <c r="N37" s="61">
        <f t="shared" si="1"/>
        <v>0</v>
      </c>
      <c r="O37" s="67"/>
      <c r="P37" s="67"/>
      <c r="Q37" s="57">
        <v>0</v>
      </c>
      <c r="R37" s="7">
        <v>1626235</v>
      </c>
    </row>
    <row r="38" spans="2:18" outlineLevel="1" x14ac:dyDescent="0.25">
      <c r="B38" s="9">
        <v>44379</v>
      </c>
      <c r="C38" s="10" t="s">
        <v>1279</v>
      </c>
      <c r="D38" s="10" t="s">
        <v>778</v>
      </c>
      <c r="E38" s="10" t="s">
        <v>2401</v>
      </c>
      <c r="F38" s="9">
        <v>44439</v>
      </c>
      <c r="G38" s="7">
        <v>1151926</v>
      </c>
      <c r="H38" s="7" t="e">
        <f>VLOOKUP(D38,VINCOMHCM!$C$1:$C$94,1,0)</f>
        <v>#N/A</v>
      </c>
      <c r="I38" s="7" t="e">
        <f>VLOOKUP(D38,VINCOMHANOI!$C$3:$C$348,1,0)</f>
        <v>#N/A</v>
      </c>
      <c r="J38" s="7" t="e">
        <f>VLOOKUP(D38,VINCOMKHAC!$D$2:$D$439,1,0)</f>
        <v>#N/A</v>
      </c>
      <c r="K38" s="7"/>
      <c r="L38" s="53"/>
      <c r="M38" s="60">
        <f t="shared" si="0"/>
        <v>0</v>
      </c>
      <c r="N38" s="61">
        <f t="shared" si="1"/>
        <v>0</v>
      </c>
      <c r="O38" s="67"/>
      <c r="P38" s="67"/>
      <c r="Q38" s="57">
        <v>0</v>
      </c>
      <c r="R38" s="7">
        <v>1151926</v>
      </c>
    </row>
    <row r="39" spans="2:18" outlineLevel="1" x14ac:dyDescent="0.25">
      <c r="B39" s="9">
        <v>44379</v>
      </c>
      <c r="C39" s="10" t="s">
        <v>2412</v>
      </c>
      <c r="D39" s="10" t="s">
        <v>695</v>
      </c>
      <c r="E39" s="10" t="s">
        <v>2378</v>
      </c>
      <c r="F39" s="9">
        <v>44439</v>
      </c>
      <c r="G39" s="7">
        <v>1048247</v>
      </c>
      <c r="H39" s="7" t="e">
        <f>VLOOKUP(D39,VINCOMHCM!$C$1:$C$94,1,0)</f>
        <v>#N/A</v>
      </c>
      <c r="I39" s="7" t="e">
        <f>VLOOKUP(D39,VINCOMHANOI!$C$3:$C$348,1,0)</f>
        <v>#N/A</v>
      </c>
      <c r="J39" s="7" t="e">
        <f>VLOOKUP(D39,VINCOMKHAC!$D$2:$D$439,1,0)</f>
        <v>#N/A</v>
      </c>
      <c r="K39" s="7"/>
      <c r="L39" s="53"/>
      <c r="M39" s="60">
        <f t="shared" si="0"/>
        <v>0</v>
      </c>
      <c r="N39" s="61">
        <f t="shared" si="1"/>
        <v>0</v>
      </c>
      <c r="O39" s="67"/>
      <c r="P39" s="67"/>
      <c r="Q39" s="57">
        <v>0</v>
      </c>
      <c r="R39" s="7">
        <v>1048247</v>
      </c>
    </row>
    <row r="40" spans="2:18" outlineLevel="1" x14ac:dyDescent="0.25">
      <c r="B40" s="9">
        <v>44379</v>
      </c>
      <c r="C40" s="10" t="s">
        <v>853</v>
      </c>
      <c r="D40" s="10" t="s">
        <v>190</v>
      </c>
      <c r="E40" s="10" t="s">
        <v>1184</v>
      </c>
      <c r="F40" s="9">
        <v>44439</v>
      </c>
      <c r="G40" s="7">
        <v>1211612</v>
      </c>
      <c r="H40" s="7" t="e">
        <f>VLOOKUP(D40,VINCOMHCM!$C$1:$C$94,1,0)</f>
        <v>#N/A</v>
      </c>
      <c r="I40" s="7" t="e">
        <f>VLOOKUP(D40,VINCOMHANOI!$C$3:$C$348,1,0)</f>
        <v>#N/A</v>
      </c>
      <c r="J40" s="7" t="e">
        <f>VLOOKUP(D40,VINCOMKHAC!$D$2:$D$439,1,0)</f>
        <v>#N/A</v>
      </c>
      <c r="K40" s="7"/>
      <c r="L40" s="53"/>
      <c r="M40" s="60">
        <f t="shared" si="0"/>
        <v>0</v>
      </c>
      <c r="N40" s="61">
        <f t="shared" si="1"/>
        <v>0</v>
      </c>
      <c r="O40" s="67"/>
      <c r="P40" s="67"/>
      <c r="Q40" s="57">
        <v>0</v>
      </c>
      <c r="R40" s="7">
        <v>1211612</v>
      </c>
    </row>
    <row r="41" spans="2:18" outlineLevel="1" x14ac:dyDescent="0.25">
      <c r="B41" s="9">
        <v>44379</v>
      </c>
      <c r="C41" s="10" t="s">
        <v>1168</v>
      </c>
      <c r="D41" s="10" t="s">
        <v>1241</v>
      </c>
      <c r="E41" s="10" t="s">
        <v>1065</v>
      </c>
      <c r="F41" s="9">
        <v>44439</v>
      </c>
      <c r="G41" s="7">
        <v>2109561</v>
      </c>
      <c r="H41" s="7" t="e">
        <f>VLOOKUP(D41,VINCOMHCM!$C$1:$C$94,1,0)</f>
        <v>#N/A</v>
      </c>
      <c r="I41" s="7" t="e">
        <f>VLOOKUP(D41,VINCOMHANOI!$C$3:$C$348,1,0)</f>
        <v>#N/A</v>
      </c>
      <c r="J41" s="7" t="e">
        <f>VLOOKUP(D41,VINCOMKHAC!$D$2:$D$439,1,0)</f>
        <v>#N/A</v>
      </c>
      <c r="K41" s="7"/>
      <c r="L41" s="53"/>
      <c r="M41" s="60">
        <f t="shared" si="0"/>
        <v>0</v>
      </c>
      <c r="N41" s="61">
        <f t="shared" si="1"/>
        <v>0</v>
      </c>
      <c r="O41" s="67"/>
      <c r="P41" s="67"/>
      <c r="Q41" s="57">
        <v>0</v>
      </c>
      <c r="R41" s="7">
        <v>2109561</v>
      </c>
    </row>
    <row r="42" spans="2:18" outlineLevel="1" x14ac:dyDescent="0.25">
      <c r="B42" s="9">
        <v>44379</v>
      </c>
      <c r="C42" s="10" t="s">
        <v>498</v>
      </c>
      <c r="D42" s="10" t="s">
        <v>68</v>
      </c>
      <c r="E42" s="10" t="s">
        <v>1672</v>
      </c>
      <c r="F42" s="9">
        <v>44439</v>
      </c>
      <c r="G42" s="7">
        <v>1637819</v>
      </c>
      <c r="H42" s="7" t="e">
        <f>VLOOKUP(D42,VINCOMHCM!$C$1:$C$94,1,0)</f>
        <v>#N/A</v>
      </c>
      <c r="I42" s="7" t="e">
        <f>VLOOKUP(D42,VINCOMHANOI!$C$3:$C$348,1,0)</f>
        <v>#N/A</v>
      </c>
      <c r="J42" s="7" t="e">
        <f>VLOOKUP(D42,VINCOMKHAC!$D$2:$D$439,1,0)</f>
        <v>#N/A</v>
      </c>
      <c r="K42" s="7"/>
      <c r="L42" s="53"/>
      <c r="M42" s="60">
        <f t="shared" si="0"/>
        <v>0</v>
      </c>
      <c r="N42" s="61">
        <f t="shared" si="1"/>
        <v>0</v>
      </c>
      <c r="O42" s="67"/>
      <c r="P42" s="67"/>
      <c r="Q42" s="57">
        <v>0</v>
      </c>
      <c r="R42" s="7">
        <v>1637819</v>
      </c>
    </row>
    <row r="43" spans="2:18" outlineLevel="1" x14ac:dyDescent="0.25">
      <c r="B43" s="9">
        <v>44379</v>
      </c>
      <c r="C43" s="10" t="s">
        <v>1231</v>
      </c>
      <c r="D43" s="10" t="s">
        <v>314</v>
      </c>
      <c r="E43" s="10" t="s">
        <v>607</v>
      </c>
      <c r="F43" s="9">
        <v>44439</v>
      </c>
      <c r="G43" s="7">
        <v>1295811</v>
      </c>
      <c r="H43" s="7" t="e">
        <f>VLOOKUP(D43,VINCOMHCM!$C$1:$C$94,1,0)</f>
        <v>#N/A</v>
      </c>
      <c r="I43" s="7" t="e">
        <f>VLOOKUP(D43,VINCOMHANOI!$C$3:$C$348,1,0)</f>
        <v>#N/A</v>
      </c>
      <c r="J43" s="7" t="e">
        <f>VLOOKUP(D43,VINCOMKHAC!$D$2:$D$439,1,0)</f>
        <v>#N/A</v>
      </c>
      <c r="K43" s="7"/>
      <c r="L43" s="53"/>
      <c r="M43" s="60">
        <f t="shared" si="0"/>
        <v>0</v>
      </c>
      <c r="N43" s="61">
        <f t="shared" si="1"/>
        <v>0</v>
      </c>
      <c r="O43" s="67"/>
      <c r="P43" s="67"/>
      <c r="Q43" s="57">
        <v>0</v>
      </c>
      <c r="R43" s="7">
        <v>1295811</v>
      </c>
    </row>
    <row r="44" spans="2:18" outlineLevel="1" x14ac:dyDescent="0.25">
      <c r="B44" s="9">
        <v>44379</v>
      </c>
      <c r="C44" s="10" t="s">
        <v>1641</v>
      </c>
      <c r="D44" s="10" t="s">
        <v>1503</v>
      </c>
      <c r="E44" s="10" t="s">
        <v>760</v>
      </c>
      <c r="F44" s="9">
        <v>44439</v>
      </c>
      <c r="G44" s="7">
        <v>711289</v>
      </c>
      <c r="H44" s="7" t="e">
        <f>VLOOKUP(D44,VINCOMHCM!$C$1:$C$94,1,0)</f>
        <v>#N/A</v>
      </c>
      <c r="I44" s="7" t="e">
        <f>VLOOKUP(D44,VINCOMHANOI!$C$3:$C$348,1,0)</f>
        <v>#N/A</v>
      </c>
      <c r="J44" s="7" t="e">
        <f>VLOOKUP(D44,VINCOMKHAC!$D$2:$D$439,1,0)</f>
        <v>#N/A</v>
      </c>
      <c r="K44" s="7"/>
      <c r="L44" s="53"/>
      <c r="M44" s="60">
        <f t="shared" si="0"/>
        <v>0</v>
      </c>
      <c r="N44" s="61">
        <f t="shared" si="1"/>
        <v>0</v>
      </c>
      <c r="O44" s="67"/>
      <c r="P44" s="67"/>
      <c r="Q44" s="57">
        <v>0</v>
      </c>
      <c r="R44" s="7">
        <v>711289</v>
      </c>
    </row>
    <row r="45" spans="2:18" outlineLevel="1" x14ac:dyDescent="0.25">
      <c r="B45" s="9">
        <v>44379</v>
      </c>
      <c r="C45" s="10" t="s">
        <v>450</v>
      </c>
      <c r="D45" s="10" t="s">
        <v>2266</v>
      </c>
      <c r="E45" s="10" t="s">
        <v>22</v>
      </c>
      <c r="F45" s="9">
        <v>44439</v>
      </c>
      <c r="G45" s="7">
        <v>691980</v>
      </c>
      <c r="H45" s="7" t="e">
        <f>VLOOKUP(D45,VINCOMHCM!$C$1:$C$94,1,0)</f>
        <v>#N/A</v>
      </c>
      <c r="I45" s="7" t="e">
        <f>VLOOKUP(D45,VINCOMHANOI!$C$3:$C$348,1,0)</f>
        <v>#N/A</v>
      </c>
      <c r="J45" s="7" t="e">
        <f>VLOOKUP(D45,VINCOMKHAC!$D$2:$D$439,1,0)</f>
        <v>#N/A</v>
      </c>
      <c r="K45" s="7"/>
      <c r="L45" s="53"/>
      <c r="M45" s="60">
        <f t="shared" si="0"/>
        <v>0</v>
      </c>
      <c r="N45" s="61">
        <f t="shared" si="1"/>
        <v>0</v>
      </c>
      <c r="O45" s="67"/>
      <c r="P45" s="67"/>
      <c r="Q45" s="57">
        <v>0</v>
      </c>
      <c r="R45" s="7">
        <v>691980</v>
      </c>
    </row>
    <row r="46" spans="2:18" outlineLevel="1" x14ac:dyDescent="0.25">
      <c r="B46" s="9">
        <v>44379</v>
      </c>
      <c r="C46" s="10" t="s">
        <v>616</v>
      </c>
      <c r="D46" s="10" t="s">
        <v>1121</v>
      </c>
      <c r="E46" s="10" t="s">
        <v>2199</v>
      </c>
      <c r="F46" s="9">
        <v>44439</v>
      </c>
      <c r="G46" s="7">
        <v>1042349</v>
      </c>
      <c r="H46" s="7" t="e">
        <f>VLOOKUP(D46,VINCOMHCM!$C$1:$C$94,1,0)</f>
        <v>#N/A</v>
      </c>
      <c r="I46" s="7" t="e">
        <f>VLOOKUP(D46,VINCOMHANOI!$C$3:$C$348,1,0)</f>
        <v>#N/A</v>
      </c>
      <c r="J46" s="7" t="e">
        <f>VLOOKUP(D46,VINCOMKHAC!$D$2:$D$439,1,0)</f>
        <v>#N/A</v>
      </c>
      <c r="K46" s="7"/>
      <c r="L46" s="53"/>
      <c r="M46" s="60">
        <f t="shared" si="0"/>
        <v>0</v>
      </c>
      <c r="N46" s="61">
        <f t="shared" si="1"/>
        <v>0</v>
      </c>
      <c r="O46" s="67"/>
      <c r="P46" s="67"/>
      <c r="Q46" s="57">
        <v>0</v>
      </c>
      <c r="R46" s="7">
        <v>1042349</v>
      </c>
    </row>
    <row r="47" spans="2:18" outlineLevel="1" x14ac:dyDescent="0.25">
      <c r="B47" s="9">
        <v>44379</v>
      </c>
      <c r="C47" s="10" t="s">
        <v>2650</v>
      </c>
      <c r="D47" s="10" t="s">
        <v>2471</v>
      </c>
      <c r="E47" s="10" t="s">
        <v>1548</v>
      </c>
      <c r="F47" s="9">
        <v>44439</v>
      </c>
      <c r="G47" s="7">
        <v>853529</v>
      </c>
      <c r="H47" s="7" t="e">
        <f>VLOOKUP(D47,VINCOMHCM!$C$1:$C$94,1,0)</f>
        <v>#N/A</v>
      </c>
      <c r="I47" s="7" t="e">
        <f>VLOOKUP(D47,VINCOMHANOI!$C$3:$C$348,1,0)</f>
        <v>#N/A</v>
      </c>
      <c r="J47" s="7" t="e">
        <f>VLOOKUP(D47,VINCOMKHAC!$D$2:$D$439,1,0)</f>
        <v>#N/A</v>
      </c>
      <c r="K47" s="7"/>
      <c r="L47" s="53"/>
      <c r="M47" s="60">
        <f t="shared" si="0"/>
        <v>0</v>
      </c>
      <c r="N47" s="61">
        <f t="shared" si="1"/>
        <v>0</v>
      </c>
      <c r="O47" s="67"/>
      <c r="P47" s="67"/>
      <c r="Q47" s="57">
        <v>0</v>
      </c>
      <c r="R47" s="7">
        <v>853529</v>
      </c>
    </row>
    <row r="48" spans="2:18" outlineLevel="1" x14ac:dyDescent="0.25">
      <c r="B48" s="9">
        <v>44379</v>
      </c>
      <c r="C48" s="10" t="s">
        <v>2507</v>
      </c>
      <c r="D48" s="10" t="s">
        <v>911</v>
      </c>
      <c r="E48" s="10" t="s">
        <v>337</v>
      </c>
      <c r="F48" s="9">
        <v>44439</v>
      </c>
      <c r="G48" s="7">
        <v>1222364</v>
      </c>
      <c r="H48" s="7" t="e">
        <f>VLOOKUP(D48,VINCOMHCM!$C$1:$C$94,1,0)</f>
        <v>#N/A</v>
      </c>
      <c r="I48" s="7" t="e">
        <f>VLOOKUP(D48,VINCOMHANOI!$C$3:$C$348,1,0)</f>
        <v>#N/A</v>
      </c>
      <c r="J48" s="7" t="e">
        <f>VLOOKUP(D48,VINCOMKHAC!$D$2:$D$439,1,0)</f>
        <v>#N/A</v>
      </c>
      <c r="K48" s="7"/>
      <c r="L48" s="53"/>
      <c r="M48" s="60">
        <f t="shared" si="0"/>
        <v>0</v>
      </c>
      <c r="N48" s="61">
        <f t="shared" si="1"/>
        <v>0</v>
      </c>
      <c r="O48" s="67"/>
      <c r="P48" s="67"/>
      <c r="Q48" s="57">
        <v>0</v>
      </c>
      <c r="R48" s="7">
        <v>1222364</v>
      </c>
    </row>
    <row r="49" spans="2:18" outlineLevel="1" x14ac:dyDescent="0.25">
      <c r="B49" s="9">
        <v>44379</v>
      </c>
      <c r="C49" s="10" t="s">
        <v>1250</v>
      </c>
      <c r="D49" s="10" t="s">
        <v>2001</v>
      </c>
      <c r="E49" s="10" t="s">
        <v>2291</v>
      </c>
      <c r="F49" s="9">
        <v>44439</v>
      </c>
      <c r="G49" s="7">
        <v>403871</v>
      </c>
      <c r="H49" s="7" t="e">
        <f>VLOOKUP(D49,VINCOMHCM!$C$1:$C$94,1,0)</f>
        <v>#N/A</v>
      </c>
      <c r="I49" s="7" t="e">
        <f>VLOOKUP(D49,VINCOMHANOI!$C$3:$C$348,1,0)</f>
        <v>#N/A</v>
      </c>
      <c r="J49" s="7" t="e">
        <f>VLOOKUP(D49,VINCOMKHAC!$D$2:$D$439,1,0)</f>
        <v>#N/A</v>
      </c>
      <c r="K49" s="7"/>
      <c r="L49" s="53"/>
      <c r="M49" s="60">
        <f t="shared" si="0"/>
        <v>0</v>
      </c>
      <c r="N49" s="61">
        <f t="shared" si="1"/>
        <v>0</v>
      </c>
      <c r="O49" s="67"/>
      <c r="P49" s="67"/>
      <c r="Q49" s="57">
        <v>0</v>
      </c>
      <c r="R49" s="7">
        <v>403871</v>
      </c>
    </row>
    <row r="50" spans="2:18" outlineLevel="1" x14ac:dyDescent="0.25">
      <c r="B50" s="9">
        <v>44379</v>
      </c>
      <c r="C50" s="10" t="s">
        <v>2349</v>
      </c>
      <c r="D50" s="10" t="s">
        <v>2575</v>
      </c>
      <c r="E50" s="10" t="s">
        <v>383</v>
      </c>
      <c r="F50" s="9">
        <v>44439</v>
      </c>
      <c r="G50" s="7">
        <v>1724333</v>
      </c>
      <c r="H50" s="7" t="e">
        <f>VLOOKUP(D50,VINCOMHCM!$C$1:$C$94,1,0)</f>
        <v>#N/A</v>
      </c>
      <c r="I50" s="7" t="e">
        <f>VLOOKUP(D50,VINCOMHANOI!$C$3:$C$348,1,0)</f>
        <v>#N/A</v>
      </c>
      <c r="J50" s="7" t="e">
        <f>VLOOKUP(D50,VINCOMKHAC!$D$2:$D$439,1,0)</f>
        <v>#N/A</v>
      </c>
      <c r="K50" s="7"/>
      <c r="L50" s="53"/>
      <c r="M50" s="60">
        <f t="shared" si="0"/>
        <v>0</v>
      </c>
      <c r="N50" s="61">
        <f t="shared" si="1"/>
        <v>0</v>
      </c>
      <c r="O50" s="67"/>
      <c r="P50" s="67"/>
      <c r="Q50" s="57">
        <v>0</v>
      </c>
      <c r="R50" s="7">
        <v>1724333</v>
      </c>
    </row>
    <row r="51" spans="2:18" outlineLevel="1" x14ac:dyDescent="0.25">
      <c r="B51" s="9">
        <v>44379</v>
      </c>
      <c r="C51" s="10" t="s">
        <v>2608</v>
      </c>
      <c r="D51" s="10" t="s">
        <v>628</v>
      </c>
      <c r="E51" s="10" t="s">
        <v>1974</v>
      </c>
      <c r="F51" s="9">
        <v>44439</v>
      </c>
      <c r="G51" s="7">
        <v>775990</v>
      </c>
      <c r="H51" s="7" t="e">
        <f>VLOOKUP(D51,VINCOMHCM!$C$1:$C$94,1,0)</f>
        <v>#N/A</v>
      </c>
      <c r="I51" s="7" t="e">
        <f>VLOOKUP(D51,VINCOMHANOI!$C$3:$C$348,1,0)</f>
        <v>#N/A</v>
      </c>
      <c r="J51" s="7" t="e">
        <f>VLOOKUP(D51,VINCOMKHAC!$D$2:$D$439,1,0)</f>
        <v>#N/A</v>
      </c>
      <c r="K51" s="7"/>
      <c r="L51" s="53"/>
      <c r="M51" s="60">
        <f t="shared" si="0"/>
        <v>0</v>
      </c>
      <c r="N51" s="61">
        <f t="shared" si="1"/>
        <v>0</v>
      </c>
      <c r="O51" s="67"/>
      <c r="P51" s="67"/>
      <c r="Q51" s="57">
        <v>0</v>
      </c>
      <c r="R51" s="7">
        <v>775990</v>
      </c>
    </row>
    <row r="52" spans="2:18" outlineLevel="1" x14ac:dyDescent="0.25">
      <c r="B52" s="9">
        <v>44379</v>
      </c>
      <c r="C52" s="10" t="s">
        <v>987</v>
      </c>
      <c r="D52" s="10" t="s">
        <v>1762</v>
      </c>
      <c r="E52" s="10" t="s">
        <v>299</v>
      </c>
      <c r="F52" s="9">
        <v>44439</v>
      </c>
      <c r="G52" s="7">
        <v>1101749</v>
      </c>
      <c r="H52" s="7" t="e">
        <f>VLOOKUP(D52,VINCOMHCM!$C$1:$C$94,1,0)</f>
        <v>#N/A</v>
      </c>
      <c r="I52" s="7" t="e">
        <f>VLOOKUP(D52,VINCOMHANOI!$C$3:$C$348,1,0)</f>
        <v>#N/A</v>
      </c>
      <c r="J52" s="7" t="e">
        <f>VLOOKUP(D52,VINCOMKHAC!$D$2:$D$439,1,0)</f>
        <v>#N/A</v>
      </c>
      <c r="K52" s="7"/>
      <c r="L52" s="53"/>
      <c r="M52" s="60">
        <f t="shared" si="0"/>
        <v>0</v>
      </c>
      <c r="N52" s="61">
        <f t="shared" si="1"/>
        <v>0</v>
      </c>
      <c r="O52" s="67"/>
      <c r="P52" s="67"/>
      <c r="Q52" s="57">
        <v>0</v>
      </c>
      <c r="R52" s="7">
        <v>1101749</v>
      </c>
    </row>
    <row r="53" spans="2:18" outlineLevel="1" x14ac:dyDescent="0.25">
      <c r="B53" s="9">
        <v>44379</v>
      </c>
      <c r="C53" s="10" t="s">
        <v>887</v>
      </c>
      <c r="D53" s="10" t="s">
        <v>2223</v>
      </c>
      <c r="E53" s="10" t="s">
        <v>2057</v>
      </c>
      <c r="F53" s="9">
        <v>44439</v>
      </c>
      <c r="G53" s="7">
        <v>880519</v>
      </c>
      <c r="H53" s="7" t="e">
        <f>VLOOKUP(D53,VINCOMHCM!$C$1:$C$94,1,0)</f>
        <v>#N/A</v>
      </c>
      <c r="I53" s="7" t="e">
        <f>VLOOKUP(D53,VINCOMHANOI!$C$3:$C$348,1,0)</f>
        <v>#N/A</v>
      </c>
      <c r="J53" s="7" t="e">
        <f>VLOOKUP(D53,VINCOMKHAC!$D$2:$D$439,1,0)</f>
        <v>#N/A</v>
      </c>
      <c r="K53" s="7"/>
      <c r="L53" s="53"/>
      <c r="M53" s="60">
        <f t="shared" si="0"/>
        <v>0</v>
      </c>
      <c r="N53" s="61">
        <f t="shared" si="1"/>
        <v>0</v>
      </c>
      <c r="O53" s="67"/>
      <c r="P53" s="67"/>
      <c r="Q53" s="57">
        <v>0</v>
      </c>
      <c r="R53" s="7">
        <v>880519</v>
      </c>
    </row>
    <row r="54" spans="2:18" outlineLevel="1" x14ac:dyDescent="0.25">
      <c r="B54" s="9">
        <v>44379</v>
      </c>
      <c r="C54" s="10" t="s">
        <v>1602</v>
      </c>
      <c r="D54" s="10" t="s">
        <v>18</v>
      </c>
      <c r="E54" s="10" t="s">
        <v>975</v>
      </c>
      <c r="F54" s="9">
        <v>44439</v>
      </c>
      <c r="G54" s="7">
        <v>851136</v>
      </c>
      <c r="H54" s="7" t="e">
        <f>VLOOKUP(D54,VINCOMHCM!$C$1:$C$94,1,0)</f>
        <v>#N/A</v>
      </c>
      <c r="I54" s="7" t="e">
        <f>VLOOKUP(D54,VINCOMHANOI!$C$3:$C$348,1,0)</f>
        <v>#N/A</v>
      </c>
      <c r="J54" s="7" t="e">
        <f>VLOOKUP(D54,VINCOMKHAC!$D$2:$D$439,1,0)</f>
        <v>#N/A</v>
      </c>
      <c r="K54" s="7"/>
      <c r="L54" s="53"/>
      <c r="M54" s="60">
        <f t="shared" si="0"/>
        <v>0</v>
      </c>
      <c r="N54" s="61">
        <f t="shared" si="1"/>
        <v>0</v>
      </c>
      <c r="O54" s="67"/>
      <c r="P54" s="67"/>
      <c r="Q54" s="57">
        <v>0</v>
      </c>
      <c r="R54" s="7">
        <v>851136</v>
      </c>
    </row>
    <row r="55" spans="2:18" outlineLevel="1" x14ac:dyDescent="0.25">
      <c r="B55" s="9">
        <v>44379</v>
      </c>
      <c r="C55" s="10" t="s">
        <v>261</v>
      </c>
      <c r="D55" s="10" t="s">
        <v>966</v>
      </c>
      <c r="E55" s="10" t="s">
        <v>2043</v>
      </c>
      <c r="F55" s="9">
        <v>44439</v>
      </c>
      <c r="G55" s="7">
        <v>999438</v>
      </c>
      <c r="H55" s="7" t="e">
        <f>VLOOKUP(D55,VINCOMHCM!$C$1:$C$94,1,0)</f>
        <v>#N/A</v>
      </c>
      <c r="I55" s="7" t="e">
        <f>VLOOKUP(D55,VINCOMHANOI!$C$3:$C$348,1,0)</f>
        <v>#N/A</v>
      </c>
      <c r="J55" s="7" t="e">
        <f>VLOOKUP(D55,VINCOMKHAC!$D$2:$D$439,1,0)</f>
        <v>#N/A</v>
      </c>
      <c r="K55" s="7"/>
      <c r="L55" s="53"/>
      <c r="M55" s="60">
        <f t="shared" si="0"/>
        <v>0</v>
      </c>
      <c r="N55" s="61">
        <f t="shared" si="1"/>
        <v>0</v>
      </c>
      <c r="O55" s="67"/>
      <c r="P55" s="67"/>
      <c r="Q55" s="57">
        <v>0</v>
      </c>
      <c r="R55" s="7">
        <v>999438</v>
      </c>
    </row>
    <row r="56" spans="2:18" outlineLevel="1" x14ac:dyDescent="0.25">
      <c r="B56" s="9">
        <v>44379</v>
      </c>
      <c r="C56" s="10" t="s">
        <v>134</v>
      </c>
      <c r="D56" s="10" t="s">
        <v>316</v>
      </c>
      <c r="E56" s="10" t="s">
        <v>1228</v>
      </c>
      <c r="F56" s="9">
        <v>44439</v>
      </c>
      <c r="G56" s="7">
        <v>1418560</v>
      </c>
      <c r="H56" s="7" t="e">
        <f>VLOOKUP(D56,VINCOMHCM!$C$1:$C$94,1,0)</f>
        <v>#N/A</v>
      </c>
      <c r="I56" s="7" t="e">
        <f>VLOOKUP(D56,VINCOMHANOI!$C$3:$C$348,1,0)</f>
        <v>#N/A</v>
      </c>
      <c r="J56" s="7" t="e">
        <f>VLOOKUP(D56,VINCOMKHAC!$D$2:$D$439,1,0)</f>
        <v>#N/A</v>
      </c>
      <c r="K56" s="7"/>
      <c r="L56" s="53"/>
      <c r="M56" s="60">
        <f t="shared" si="0"/>
        <v>0</v>
      </c>
      <c r="N56" s="61">
        <f t="shared" si="1"/>
        <v>0</v>
      </c>
      <c r="O56" s="67"/>
      <c r="P56" s="67"/>
      <c r="Q56" s="57">
        <v>0</v>
      </c>
      <c r="R56" s="7">
        <v>1418560</v>
      </c>
    </row>
    <row r="57" spans="2:18" outlineLevel="1" x14ac:dyDescent="0.25">
      <c r="B57" s="9">
        <v>44379</v>
      </c>
      <c r="C57" s="10" t="s">
        <v>2179</v>
      </c>
      <c r="D57" s="10" t="s">
        <v>1588</v>
      </c>
      <c r="E57" s="10" t="s">
        <v>303</v>
      </c>
      <c r="F57" s="9">
        <v>44439</v>
      </c>
      <c r="G57" s="7">
        <v>1802605</v>
      </c>
      <c r="H57" s="7" t="e">
        <f>VLOOKUP(D57,VINCOMHCM!$C$1:$C$94,1,0)</f>
        <v>#N/A</v>
      </c>
      <c r="I57" s="7" t="e">
        <f>VLOOKUP(D57,VINCOMHANOI!$C$3:$C$348,1,0)</f>
        <v>#N/A</v>
      </c>
      <c r="J57" s="7" t="e">
        <f>VLOOKUP(D57,VINCOMKHAC!$D$2:$D$439,1,0)</f>
        <v>#N/A</v>
      </c>
      <c r="K57" s="7"/>
      <c r="L57" s="53"/>
      <c r="M57" s="60">
        <f t="shared" si="0"/>
        <v>0</v>
      </c>
      <c r="N57" s="61">
        <f t="shared" si="1"/>
        <v>0</v>
      </c>
      <c r="O57" s="67"/>
      <c r="P57" s="67"/>
      <c r="Q57" s="57">
        <v>0</v>
      </c>
      <c r="R57" s="7">
        <v>1802605</v>
      </c>
    </row>
    <row r="58" spans="2:18" outlineLevel="1" x14ac:dyDescent="0.25">
      <c r="B58" s="9">
        <v>44379</v>
      </c>
      <c r="C58" s="10" t="s">
        <v>382</v>
      </c>
      <c r="D58" s="10" t="s">
        <v>459</v>
      </c>
      <c r="E58" s="10" t="s">
        <v>799</v>
      </c>
      <c r="F58" s="9">
        <v>44439</v>
      </c>
      <c r="G58" s="7">
        <v>1222364</v>
      </c>
      <c r="H58" s="7" t="e">
        <f>VLOOKUP(D58,VINCOMHCM!$C$1:$C$94,1,0)</f>
        <v>#N/A</v>
      </c>
      <c r="I58" s="7" t="e">
        <f>VLOOKUP(D58,VINCOMHANOI!$C$3:$C$348,1,0)</f>
        <v>#N/A</v>
      </c>
      <c r="J58" s="7" t="e">
        <f>VLOOKUP(D58,VINCOMKHAC!$D$2:$D$439,1,0)</f>
        <v>#N/A</v>
      </c>
      <c r="K58" s="7"/>
      <c r="L58" s="53"/>
      <c r="M58" s="60">
        <f t="shared" si="0"/>
        <v>0</v>
      </c>
      <c r="N58" s="61">
        <f t="shared" si="1"/>
        <v>0</v>
      </c>
      <c r="O58" s="67"/>
      <c r="P58" s="67"/>
      <c r="Q58" s="57">
        <v>0</v>
      </c>
      <c r="R58" s="7">
        <v>1222364</v>
      </c>
    </row>
    <row r="59" spans="2:18" outlineLevel="1" x14ac:dyDescent="0.25">
      <c r="B59" s="9">
        <v>44379</v>
      </c>
      <c r="C59" s="10" t="s">
        <v>1757</v>
      </c>
      <c r="D59" s="10" t="s">
        <v>995</v>
      </c>
      <c r="E59" s="10" t="s">
        <v>2594</v>
      </c>
      <c r="F59" s="9">
        <v>44439</v>
      </c>
      <c r="G59" s="7">
        <v>2103552</v>
      </c>
      <c r="H59" s="7" t="e">
        <f>VLOOKUP(D59,VINCOMHCM!$C$1:$C$94,1,0)</f>
        <v>#N/A</v>
      </c>
      <c r="I59" s="7" t="e">
        <f>VLOOKUP(D59,VINCOMHANOI!$C$3:$C$348,1,0)</f>
        <v>#N/A</v>
      </c>
      <c r="J59" s="7" t="e">
        <f>VLOOKUP(D59,VINCOMKHAC!$D$2:$D$439,1,0)</f>
        <v>#N/A</v>
      </c>
      <c r="K59" s="7"/>
      <c r="L59" s="53"/>
      <c r="M59" s="60">
        <f t="shared" si="0"/>
        <v>0</v>
      </c>
      <c r="N59" s="61">
        <f t="shared" si="1"/>
        <v>0</v>
      </c>
      <c r="O59" s="67"/>
      <c r="P59" s="67"/>
      <c r="Q59" s="57">
        <v>0</v>
      </c>
      <c r="R59" s="7">
        <v>2103552</v>
      </c>
    </row>
    <row r="60" spans="2:18" outlineLevel="1" x14ac:dyDescent="0.25">
      <c r="B60" s="9">
        <v>44388</v>
      </c>
      <c r="C60" s="10" t="s">
        <v>1729</v>
      </c>
      <c r="D60" s="10" t="s">
        <v>1183</v>
      </c>
      <c r="E60" s="10" t="s">
        <v>2085</v>
      </c>
      <c r="F60" s="9">
        <v>44448</v>
      </c>
      <c r="G60" s="7">
        <v>2018341</v>
      </c>
      <c r="H60" s="7" t="e">
        <f>VLOOKUP(D60,VINCOMHCM!$C$1:$C$94,1,0)</f>
        <v>#N/A</v>
      </c>
      <c r="I60" s="7" t="e">
        <f>VLOOKUP(D60,VINCOMHANOI!$C$3:$C$348,1,0)</f>
        <v>#N/A</v>
      </c>
      <c r="J60" s="7" t="e">
        <f>VLOOKUP(D60,VINCOMKHAC!$D$2:$D$439,1,0)</f>
        <v>#N/A</v>
      </c>
      <c r="K60" s="7"/>
      <c r="L60" s="53"/>
      <c r="M60" s="60">
        <f t="shared" si="0"/>
        <v>0</v>
      </c>
      <c r="N60" s="61">
        <f t="shared" si="1"/>
        <v>0</v>
      </c>
      <c r="O60" s="67"/>
      <c r="P60" s="67"/>
      <c r="Q60" s="57">
        <v>0</v>
      </c>
      <c r="R60" s="7">
        <v>2018341</v>
      </c>
    </row>
    <row r="61" spans="2:18" outlineLevel="1" x14ac:dyDescent="0.25">
      <c r="B61" s="9">
        <v>44388</v>
      </c>
      <c r="C61" s="10" t="s">
        <v>250</v>
      </c>
      <c r="D61" s="10" t="s">
        <v>1324</v>
      </c>
      <c r="E61" s="10" t="s">
        <v>635</v>
      </c>
      <c r="F61" s="9">
        <v>44448</v>
      </c>
      <c r="G61" s="7">
        <v>2517284</v>
      </c>
      <c r="H61" s="7" t="e">
        <f>VLOOKUP(D61,VINCOMHCM!$C$1:$C$94,1,0)</f>
        <v>#N/A</v>
      </c>
      <c r="I61" s="7" t="e">
        <f>VLOOKUP(D61,VINCOMHANOI!$C$3:$C$348,1,0)</f>
        <v>#N/A</v>
      </c>
      <c r="J61" s="7" t="e">
        <f>VLOOKUP(D61,VINCOMKHAC!$D$2:$D$439,1,0)</f>
        <v>#N/A</v>
      </c>
      <c r="K61" s="7"/>
      <c r="L61" s="53"/>
      <c r="M61" s="60">
        <f t="shared" si="0"/>
        <v>0</v>
      </c>
      <c r="N61" s="61">
        <f t="shared" si="1"/>
        <v>0</v>
      </c>
      <c r="O61" s="67"/>
      <c r="P61" s="67"/>
      <c r="Q61" s="57">
        <v>0</v>
      </c>
      <c r="R61" s="7">
        <v>2517284</v>
      </c>
    </row>
    <row r="62" spans="2:18" outlineLevel="1" x14ac:dyDescent="0.25">
      <c r="B62" s="9">
        <v>44388</v>
      </c>
      <c r="C62" s="10" t="s">
        <v>32</v>
      </c>
      <c r="D62" s="10" t="s">
        <v>501</v>
      </c>
      <c r="E62" s="10" t="s">
        <v>931</v>
      </c>
      <c r="F62" s="9">
        <v>44448</v>
      </c>
      <c r="G62" s="7">
        <v>1510861</v>
      </c>
      <c r="H62" s="7" t="e">
        <f>VLOOKUP(D62,VINCOMHCM!$C$1:$C$94,1,0)</f>
        <v>#N/A</v>
      </c>
      <c r="I62" s="7" t="e">
        <f>VLOOKUP(D62,VINCOMHANOI!$C$3:$C$348,1,0)</f>
        <v>#N/A</v>
      </c>
      <c r="J62" s="7" t="e">
        <f>VLOOKUP(D62,VINCOMKHAC!$D$2:$D$439,1,0)</f>
        <v>#N/A</v>
      </c>
      <c r="K62" s="7"/>
      <c r="L62" s="53"/>
      <c r="M62" s="60">
        <f t="shared" si="0"/>
        <v>0</v>
      </c>
      <c r="N62" s="61">
        <f t="shared" si="1"/>
        <v>0</v>
      </c>
      <c r="O62" s="67"/>
      <c r="P62" s="67"/>
      <c r="Q62" s="57">
        <v>0</v>
      </c>
      <c r="R62" s="7">
        <v>1510861</v>
      </c>
    </row>
    <row r="63" spans="2:18" outlineLevel="1" x14ac:dyDescent="0.25">
      <c r="B63" s="9">
        <v>44388</v>
      </c>
      <c r="C63" s="10" t="s">
        <v>1688</v>
      </c>
      <c r="D63" s="10" t="s">
        <v>274</v>
      </c>
      <c r="E63" s="10" t="s">
        <v>2299</v>
      </c>
      <c r="F63" s="9">
        <v>44448</v>
      </c>
      <c r="G63" s="7">
        <v>1540724</v>
      </c>
      <c r="H63" s="7" t="e">
        <f>VLOOKUP(D63,VINCOMHCM!$C$1:$C$94,1,0)</f>
        <v>#N/A</v>
      </c>
      <c r="I63" s="7" t="e">
        <f>VLOOKUP(D63,VINCOMHANOI!$C$3:$C$348,1,0)</f>
        <v>#N/A</v>
      </c>
      <c r="J63" s="7" t="e">
        <f>VLOOKUP(D63,VINCOMKHAC!$D$2:$D$439,1,0)</f>
        <v>#N/A</v>
      </c>
      <c r="K63" s="7"/>
      <c r="L63" s="53"/>
      <c r="M63" s="60">
        <f t="shared" si="0"/>
        <v>0</v>
      </c>
      <c r="N63" s="61">
        <f t="shared" si="1"/>
        <v>0</v>
      </c>
      <c r="O63" s="67"/>
      <c r="P63" s="67"/>
      <c r="Q63" s="57">
        <v>0</v>
      </c>
      <c r="R63" s="7">
        <v>1540724</v>
      </c>
    </row>
    <row r="64" spans="2:18" outlineLevel="1" x14ac:dyDescent="0.25">
      <c r="B64" s="9">
        <v>44388</v>
      </c>
      <c r="C64" s="10" t="s">
        <v>1339</v>
      </c>
      <c r="D64" s="10" t="s">
        <v>805</v>
      </c>
      <c r="E64" s="10" t="s">
        <v>2371</v>
      </c>
      <c r="F64" s="9">
        <v>44448</v>
      </c>
      <c r="G64" s="7">
        <v>1239280</v>
      </c>
      <c r="H64" s="7" t="e">
        <f>VLOOKUP(D64,VINCOMHCM!$C$1:$C$94,1,0)</f>
        <v>#N/A</v>
      </c>
      <c r="I64" s="7" t="e">
        <f>VLOOKUP(D64,VINCOMHANOI!$C$3:$C$348,1,0)</f>
        <v>#N/A</v>
      </c>
      <c r="J64" s="7" t="e">
        <f>VLOOKUP(D64,VINCOMKHAC!$D$2:$D$439,1,0)</f>
        <v>#N/A</v>
      </c>
      <c r="K64" s="7"/>
      <c r="L64" s="53"/>
      <c r="M64" s="60">
        <f t="shared" si="0"/>
        <v>0</v>
      </c>
      <c r="N64" s="61">
        <f t="shared" si="1"/>
        <v>0</v>
      </c>
      <c r="O64" s="67"/>
      <c r="P64" s="67"/>
      <c r="Q64" s="57">
        <v>0</v>
      </c>
      <c r="R64" s="7">
        <v>1239280</v>
      </c>
    </row>
    <row r="65" spans="2:18" outlineLevel="1" x14ac:dyDescent="0.25">
      <c r="B65" s="9">
        <v>44388</v>
      </c>
      <c r="C65" s="10" t="s">
        <v>2091</v>
      </c>
      <c r="D65" s="10" t="s">
        <v>819</v>
      </c>
      <c r="E65" s="10" t="s">
        <v>1723</v>
      </c>
      <c r="F65" s="9">
        <v>44448</v>
      </c>
      <c r="G65" s="7">
        <v>2265867</v>
      </c>
      <c r="H65" s="7" t="e">
        <f>VLOOKUP(D65,VINCOMHCM!$C$1:$C$94,1,0)</f>
        <v>#N/A</v>
      </c>
      <c r="I65" s="7" t="e">
        <f>VLOOKUP(D65,VINCOMHANOI!$C$3:$C$348,1,0)</f>
        <v>#N/A</v>
      </c>
      <c r="J65" s="7" t="e">
        <f>VLOOKUP(D65,VINCOMKHAC!$D$2:$D$439,1,0)</f>
        <v>#N/A</v>
      </c>
      <c r="K65" s="7"/>
      <c r="L65" s="53"/>
      <c r="M65" s="60">
        <f t="shared" si="0"/>
        <v>0</v>
      </c>
      <c r="N65" s="61">
        <f t="shared" si="1"/>
        <v>0</v>
      </c>
      <c r="O65" s="67"/>
      <c r="P65" s="67"/>
      <c r="Q65" s="57">
        <v>0</v>
      </c>
      <c r="R65" s="7">
        <v>2265867</v>
      </c>
    </row>
    <row r="66" spans="2:18" outlineLevel="1" x14ac:dyDescent="0.25">
      <c r="B66" s="9">
        <v>44388</v>
      </c>
      <c r="C66" s="10" t="s">
        <v>606</v>
      </c>
      <c r="D66" s="10" t="s">
        <v>1648</v>
      </c>
      <c r="E66" s="10" t="s">
        <v>1160</v>
      </c>
      <c r="F66" s="9">
        <v>44448</v>
      </c>
      <c r="G66" s="7">
        <v>1163547</v>
      </c>
      <c r="H66" s="7" t="e">
        <f>VLOOKUP(D66,VINCOMHCM!$C$1:$C$94,1,0)</f>
        <v>#N/A</v>
      </c>
      <c r="I66" s="7" t="e">
        <f>VLOOKUP(D66,VINCOMHANOI!$C$3:$C$348,1,0)</f>
        <v>#N/A</v>
      </c>
      <c r="J66" s="7" t="e">
        <f>VLOOKUP(D66,VINCOMKHAC!$D$2:$D$439,1,0)</f>
        <v>#N/A</v>
      </c>
      <c r="K66" s="7"/>
      <c r="L66" s="53"/>
      <c r="M66" s="60">
        <f t="shared" si="0"/>
        <v>0</v>
      </c>
      <c r="N66" s="61">
        <f t="shared" si="1"/>
        <v>0</v>
      </c>
      <c r="O66" s="67"/>
      <c r="P66" s="67"/>
      <c r="Q66" s="57">
        <v>0</v>
      </c>
      <c r="R66" s="7">
        <v>1163547</v>
      </c>
    </row>
    <row r="67" spans="2:18" outlineLevel="1" x14ac:dyDescent="0.25">
      <c r="B67" s="9">
        <v>44388</v>
      </c>
      <c r="C67" s="10" t="s">
        <v>2341</v>
      </c>
      <c r="D67" s="10" t="s">
        <v>1093</v>
      </c>
      <c r="E67" s="10" t="s">
        <v>716</v>
      </c>
      <c r="F67" s="9">
        <v>44448</v>
      </c>
      <c r="G67" s="7">
        <v>1058002</v>
      </c>
      <c r="H67" s="7" t="e">
        <f>VLOOKUP(D67,VINCOMHCM!$C$1:$C$94,1,0)</f>
        <v>#N/A</v>
      </c>
      <c r="I67" s="7" t="e">
        <f>VLOOKUP(D67,VINCOMHANOI!$C$3:$C$348,1,0)</f>
        <v>#N/A</v>
      </c>
      <c r="J67" s="7" t="e">
        <f>VLOOKUP(D67,VINCOMKHAC!$D$2:$D$439,1,0)</f>
        <v>#N/A</v>
      </c>
      <c r="K67" s="7"/>
      <c r="L67" s="53"/>
      <c r="M67" s="60">
        <f t="shared" si="0"/>
        <v>0</v>
      </c>
      <c r="N67" s="61">
        <f t="shared" si="1"/>
        <v>0</v>
      </c>
      <c r="O67" s="67"/>
      <c r="P67" s="67"/>
      <c r="Q67" s="57">
        <v>0</v>
      </c>
      <c r="R67" s="7">
        <v>1058002</v>
      </c>
    </row>
    <row r="68" spans="2:18" outlineLevel="1" x14ac:dyDescent="0.25">
      <c r="B68" s="9">
        <v>44388</v>
      </c>
      <c r="C68" s="10" t="s">
        <v>1358</v>
      </c>
      <c r="D68" s="10" t="s">
        <v>2109</v>
      </c>
      <c r="E68" s="10" t="s">
        <v>798</v>
      </c>
      <c r="F68" s="9">
        <v>44448</v>
      </c>
      <c r="G68" s="7">
        <v>610819</v>
      </c>
      <c r="H68" s="7" t="e">
        <f>VLOOKUP(D68,VINCOMHCM!$C$1:$C$94,1,0)</f>
        <v>#N/A</v>
      </c>
      <c r="I68" s="7" t="e">
        <f>VLOOKUP(D68,VINCOMHANOI!$C$3:$C$348,1,0)</f>
        <v>#N/A</v>
      </c>
      <c r="J68" s="7" t="e">
        <f>VLOOKUP(D68,VINCOMKHAC!$D$2:$D$439,1,0)</f>
        <v>#N/A</v>
      </c>
      <c r="K68" s="7"/>
      <c r="L68" s="53"/>
      <c r="M68" s="60">
        <f t="shared" si="0"/>
        <v>0</v>
      </c>
      <c r="N68" s="61">
        <f t="shared" si="1"/>
        <v>0</v>
      </c>
      <c r="O68" s="67"/>
      <c r="P68" s="67"/>
      <c r="Q68" s="57">
        <v>0</v>
      </c>
      <c r="R68" s="7">
        <v>610819</v>
      </c>
    </row>
    <row r="69" spans="2:18" outlineLevel="1" x14ac:dyDescent="0.25">
      <c r="B69" s="9">
        <v>44388</v>
      </c>
      <c r="C69" s="10" t="s">
        <v>669</v>
      </c>
      <c r="D69" s="10" t="s">
        <v>2540</v>
      </c>
      <c r="E69" s="10" t="s">
        <v>2246</v>
      </c>
      <c r="F69" s="9">
        <v>44448</v>
      </c>
      <c r="G69" s="7">
        <v>2187295</v>
      </c>
      <c r="H69" s="7" t="e">
        <f>VLOOKUP(D69,VINCOMHCM!$C$1:$C$94,1,0)</f>
        <v>#N/A</v>
      </c>
      <c r="I69" s="7" t="e">
        <f>VLOOKUP(D69,VINCOMHANOI!$C$3:$C$348,1,0)</f>
        <v>#N/A</v>
      </c>
      <c r="J69" s="7" t="e">
        <f>VLOOKUP(D69,VINCOMKHAC!$D$2:$D$439,1,0)</f>
        <v>#N/A</v>
      </c>
      <c r="K69" s="7"/>
      <c r="L69" s="53"/>
      <c r="M69" s="60">
        <f t="shared" ref="M69:M132" si="3">IF(A69&lt;&gt;0,A69,0)</f>
        <v>0</v>
      </c>
      <c r="N69" s="61">
        <f t="shared" ref="N69:N132" si="4">IF(AND(L69&lt;&gt;0,M69&lt;&gt;0),L69,0)</f>
        <v>0</v>
      </c>
      <c r="O69" s="67"/>
      <c r="P69" s="67"/>
      <c r="Q69" s="57">
        <v>0</v>
      </c>
      <c r="R69" s="7">
        <v>2187295</v>
      </c>
    </row>
    <row r="70" spans="2:18" outlineLevel="1" x14ac:dyDescent="0.25">
      <c r="B70" s="9">
        <v>44388</v>
      </c>
      <c r="C70" s="10" t="s">
        <v>1318</v>
      </c>
      <c r="D70" s="10" t="s">
        <v>728</v>
      </c>
      <c r="E70" s="10" t="s">
        <v>312</v>
      </c>
      <c r="F70" s="9">
        <v>44448</v>
      </c>
      <c r="G70" s="7">
        <v>506000</v>
      </c>
      <c r="H70" s="7" t="e">
        <f>VLOOKUP(D70,VINCOMHCM!$C$1:$C$94,1,0)</f>
        <v>#N/A</v>
      </c>
      <c r="I70" s="7" t="e">
        <f>VLOOKUP(D70,VINCOMHANOI!$C$3:$C$348,1,0)</f>
        <v>#N/A</v>
      </c>
      <c r="J70" s="7" t="e">
        <f>VLOOKUP(D70,VINCOMKHAC!$D$2:$D$439,1,0)</f>
        <v>#N/A</v>
      </c>
      <c r="K70" s="7"/>
      <c r="L70" s="53"/>
      <c r="M70" s="60">
        <f t="shared" si="3"/>
        <v>0</v>
      </c>
      <c r="N70" s="61">
        <f t="shared" si="4"/>
        <v>0</v>
      </c>
      <c r="O70" s="67"/>
      <c r="P70" s="67"/>
      <c r="Q70" s="57">
        <v>0</v>
      </c>
      <c r="R70" s="7">
        <v>506000</v>
      </c>
    </row>
    <row r="71" spans="2:18" outlineLevel="1" x14ac:dyDescent="0.25">
      <c r="B71" s="9">
        <v>44388</v>
      </c>
      <c r="C71" s="10" t="s">
        <v>2542</v>
      </c>
      <c r="D71" s="10" t="s">
        <v>278</v>
      </c>
      <c r="E71" s="10" t="s">
        <v>1682</v>
      </c>
      <c r="F71" s="9">
        <v>44448</v>
      </c>
      <c r="G71" s="7">
        <v>916592</v>
      </c>
      <c r="H71" s="7" t="e">
        <f>VLOOKUP(D71,VINCOMHCM!$C$1:$C$94,1,0)</f>
        <v>#N/A</v>
      </c>
      <c r="I71" s="7" t="e">
        <f>VLOOKUP(D71,VINCOMHANOI!$C$3:$C$348,1,0)</f>
        <v>#N/A</v>
      </c>
      <c r="J71" s="7" t="e">
        <f>VLOOKUP(D71,VINCOMKHAC!$D$2:$D$439,1,0)</f>
        <v>#N/A</v>
      </c>
      <c r="K71" s="7"/>
      <c r="L71" s="53"/>
      <c r="M71" s="60">
        <f t="shared" si="3"/>
        <v>0</v>
      </c>
      <c r="N71" s="61">
        <f t="shared" si="4"/>
        <v>0</v>
      </c>
      <c r="O71" s="67"/>
      <c r="P71" s="67"/>
      <c r="Q71" s="57">
        <v>0</v>
      </c>
      <c r="R71" s="7">
        <v>916592</v>
      </c>
    </row>
    <row r="72" spans="2:18" outlineLevel="1" x14ac:dyDescent="0.25">
      <c r="B72" s="9">
        <v>44388</v>
      </c>
      <c r="C72" s="10" t="s">
        <v>1149</v>
      </c>
      <c r="D72" s="10" t="s">
        <v>1335</v>
      </c>
      <c r="E72" s="10" t="s">
        <v>1011</v>
      </c>
      <c r="F72" s="9">
        <v>44448</v>
      </c>
      <c r="G72" s="7">
        <v>1967885</v>
      </c>
      <c r="H72" s="7" t="e">
        <f>VLOOKUP(D72,VINCOMHCM!$C$1:$C$94,1,0)</f>
        <v>#N/A</v>
      </c>
      <c r="I72" s="7" t="e">
        <f>VLOOKUP(D72,VINCOMHANOI!$C$3:$C$348,1,0)</f>
        <v>#N/A</v>
      </c>
      <c r="J72" s="7" t="e">
        <f>VLOOKUP(D72,VINCOMKHAC!$D$2:$D$439,1,0)</f>
        <v>#N/A</v>
      </c>
      <c r="K72" s="7"/>
      <c r="L72" s="53"/>
      <c r="M72" s="60">
        <f t="shared" si="3"/>
        <v>0</v>
      </c>
      <c r="N72" s="61">
        <f t="shared" si="4"/>
        <v>0</v>
      </c>
      <c r="O72" s="67"/>
      <c r="P72" s="67"/>
      <c r="Q72" s="57">
        <v>0</v>
      </c>
      <c r="R72" s="7">
        <v>1967885</v>
      </c>
    </row>
    <row r="73" spans="2:18" outlineLevel="1" x14ac:dyDescent="0.25">
      <c r="B73" s="9">
        <v>44388</v>
      </c>
      <c r="C73" s="10" t="s">
        <v>1828</v>
      </c>
      <c r="D73" s="10" t="s">
        <v>486</v>
      </c>
      <c r="E73" s="10" t="s">
        <v>172</v>
      </c>
      <c r="F73" s="9">
        <v>44448</v>
      </c>
      <c r="G73" s="7">
        <v>2236266</v>
      </c>
      <c r="H73" s="7" t="e">
        <f>VLOOKUP(D73,VINCOMHCM!$C$1:$C$94,1,0)</f>
        <v>#N/A</v>
      </c>
      <c r="I73" s="7" t="e">
        <f>VLOOKUP(D73,VINCOMHANOI!$C$3:$C$348,1,0)</f>
        <v>#N/A</v>
      </c>
      <c r="J73" s="7" t="e">
        <f>VLOOKUP(D73,VINCOMKHAC!$D$2:$D$439,1,0)</f>
        <v>#N/A</v>
      </c>
      <c r="K73" s="7"/>
      <c r="L73" s="53"/>
      <c r="M73" s="60">
        <f t="shared" si="3"/>
        <v>0</v>
      </c>
      <c r="N73" s="61">
        <f t="shared" si="4"/>
        <v>0</v>
      </c>
      <c r="O73" s="67"/>
      <c r="P73" s="67"/>
      <c r="Q73" s="57">
        <v>0</v>
      </c>
      <c r="R73" s="7">
        <v>2236266</v>
      </c>
    </row>
    <row r="74" spans="2:18" outlineLevel="1" x14ac:dyDescent="0.25">
      <c r="B74" s="9">
        <v>44388</v>
      </c>
      <c r="C74" s="10" t="s">
        <v>1634</v>
      </c>
      <c r="D74" s="10" t="s">
        <v>2000</v>
      </c>
      <c r="E74" s="10" t="s">
        <v>589</v>
      </c>
      <c r="F74" s="9">
        <v>44448</v>
      </c>
      <c r="G74" s="7">
        <v>1709664</v>
      </c>
      <c r="H74" s="7" t="e">
        <f>VLOOKUP(D74,VINCOMHCM!$C$1:$C$94,1,0)</f>
        <v>#N/A</v>
      </c>
      <c r="I74" s="7" t="e">
        <f>VLOOKUP(D74,VINCOMHANOI!$C$3:$C$348,1,0)</f>
        <v>#N/A</v>
      </c>
      <c r="J74" s="7" t="e">
        <f>VLOOKUP(D74,VINCOMKHAC!$D$2:$D$439,1,0)</f>
        <v>#N/A</v>
      </c>
      <c r="K74" s="7"/>
      <c r="L74" s="53"/>
      <c r="M74" s="60">
        <f t="shared" si="3"/>
        <v>0</v>
      </c>
      <c r="N74" s="61">
        <f t="shared" si="4"/>
        <v>0</v>
      </c>
      <c r="O74" s="67"/>
      <c r="P74" s="67"/>
      <c r="Q74" s="57">
        <v>0</v>
      </c>
      <c r="R74" s="7">
        <v>1709664</v>
      </c>
    </row>
    <row r="75" spans="2:18" outlineLevel="1" x14ac:dyDescent="0.25">
      <c r="B75" s="9">
        <v>44388</v>
      </c>
      <c r="C75" s="10" t="s">
        <v>2020</v>
      </c>
      <c r="D75" s="10" t="s">
        <v>1393</v>
      </c>
      <c r="E75" s="10" t="s">
        <v>243</v>
      </c>
      <c r="F75" s="9">
        <v>44448</v>
      </c>
      <c r="G75" s="7">
        <v>1698593</v>
      </c>
      <c r="H75" s="7" t="e">
        <f>VLOOKUP(D75,VINCOMHCM!$C$1:$C$94,1,0)</f>
        <v>#N/A</v>
      </c>
      <c r="I75" s="7" t="e">
        <f>VLOOKUP(D75,VINCOMHANOI!$C$3:$C$348,1,0)</f>
        <v>#N/A</v>
      </c>
      <c r="J75" s="7" t="e">
        <f>VLOOKUP(D75,VINCOMKHAC!$D$2:$D$439,1,0)</f>
        <v>#N/A</v>
      </c>
      <c r="K75" s="7"/>
      <c r="L75" s="53"/>
      <c r="M75" s="60">
        <f t="shared" si="3"/>
        <v>0</v>
      </c>
      <c r="N75" s="61">
        <f t="shared" si="4"/>
        <v>0</v>
      </c>
      <c r="O75" s="67"/>
      <c r="P75" s="67"/>
      <c r="Q75" s="57">
        <v>0</v>
      </c>
      <c r="R75" s="7">
        <v>1698593</v>
      </c>
    </row>
    <row r="76" spans="2:18" outlineLevel="1" x14ac:dyDescent="0.25">
      <c r="B76" s="9">
        <v>44388</v>
      </c>
      <c r="C76" s="10" t="s">
        <v>1793</v>
      </c>
      <c r="D76" s="10" t="s">
        <v>1823</v>
      </c>
      <c r="E76" s="10" t="s">
        <v>2510</v>
      </c>
      <c r="F76" s="9">
        <v>44448</v>
      </c>
      <c r="G76" s="7">
        <v>1099392</v>
      </c>
      <c r="H76" s="7" t="e">
        <f>VLOOKUP(D76,VINCOMHCM!$C$1:$C$94,1,0)</f>
        <v>#N/A</v>
      </c>
      <c r="I76" s="7" t="e">
        <f>VLOOKUP(D76,VINCOMHANOI!$C$3:$C$348,1,0)</f>
        <v>#N/A</v>
      </c>
      <c r="J76" s="7" t="e">
        <f>VLOOKUP(D76,VINCOMKHAC!$D$2:$D$439,1,0)</f>
        <v>#N/A</v>
      </c>
      <c r="K76" s="7"/>
      <c r="L76" s="53"/>
      <c r="M76" s="60">
        <f t="shared" si="3"/>
        <v>0</v>
      </c>
      <c r="N76" s="61">
        <f t="shared" si="4"/>
        <v>0</v>
      </c>
      <c r="O76" s="67"/>
      <c r="P76" s="67"/>
      <c r="Q76" s="57">
        <v>0</v>
      </c>
      <c r="R76" s="7">
        <v>1099392</v>
      </c>
    </row>
    <row r="77" spans="2:18" outlineLevel="1" x14ac:dyDescent="0.25">
      <c r="B77" s="9">
        <v>44388</v>
      </c>
      <c r="C77" s="10" t="s">
        <v>280</v>
      </c>
      <c r="D77" s="10" t="s">
        <v>1704</v>
      </c>
      <c r="E77" s="10" t="s">
        <v>2487</v>
      </c>
      <c r="F77" s="9">
        <v>44448</v>
      </c>
      <c r="G77" s="7">
        <v>2188021</v>
      </c>
      <c r="H77" s="7" t="e">
        <f>VLOOKUP(D77,VINCOMHCM!$C$1:$C$94,1,0)</f>
        <v>#N/A</v>
      </c>
      <c r="I77" s="7" t="e">
        <f>VLOOKUP(D77,VINCOMHANOI!$C$3:$C$348,1,0)</f>
        <v>#N/A</v>
      </c>
      <c r="J77" s="7" t="e">
        <f>VLOOKUP(D77,VINCOMKHAC!$D$2:$D$439,1,0)</f>
        <v>#N/A</v>
      </c>
      <c r="K77" s="7"/>
      <c r="L77" s="53"/>
      <c r="M77" s="60">
        <f t="shared" si="3"/>
        <v>0</v>
      </c>
      <c r="N77" s="61">
        <f t="shared" si="4"/>
        <v>0</v>
      </c>
      <c r="O77" s="67"/>
      <c r="P77" s="67"/>
      <c r="Q77" s="57">
        <v>0</v>
      </c>
      <c r="R77" s="7">
        <v>2188021</v>
      </c>
    </row>
    <row r="78" spans="2:18" outlineLevel="1" x14ac:dyDescent="0.25">
      <c r="B78" s="9">
        <v>44388</v>
      </c>
      <c r="C78" s="10" t="s">
        <v>1206</v>
      </c>
      <c r="D78" s="10" t="s">
        <v>1848</v>
      </c>
      <c r="E78" s="10" t="s">
        <v>2662</v>
      </c>
      <c r="F78" s="9">
        <v>44448</v>
      </c>
      <c r="G78" s="7">
        <v>2385185</v>
      </c>
      <c r="H78" s="7" t="e">
        <f>VLOOKUP(D78,VINCOMHCM!$C$1:$C$94,1,0)</f>
        <v>#N/A</v>
      </c>
      <c r="I78" s="7" t="e">
        <f>VLOOKUP(D78,VINCOMHANOI!$C$3:$C$348,1,0)</f>
        <v>#N/A</v>
      </c>
      <c r="J78" s="7" t="e">
        <f>VLOOKUP(D78,VINCOMKHAC!$D$2:$D$439,1,0)</f>
        <v>#N/A</v>
      </c>
      <c r="K78" s="7"/>
      <c r="L78" s="53"/>
      <c r="M78" s="60">
        <f t="shared" si="3"/>
        <v>0</v>
      </c>
      <c r="N78" s="61">
        <f t="shared" si="4"/>
        <v>0</v>
      </c>
      <c r="O78" s="67"/>
      <c r="P78" s="67"/>
      <c r="Q78" s="57">
        <v>0</v>
      </c>
      <c r="R78" s="7">
        <v>2385185</v>
      </c>
    </row>
    <row r="79" spans="2:18" outlineLevel="1" x14ac:dyDescent="0.25">
      <c r="B79" s="9">
        <v>44388</v>
      </c>
      <c r="C79" s="10" t="s">
        <v>999</v>
      </c>
      <c r="D79" s="10" t="s">
        <v>801</v>
      </c>
      <c r="E79" s="10" t="s">
        <v>927</v>
      </c>
      <c r="F79" s="9">
        <v>44448</v>
      </c>
      <c r="G79" s="7">
        <v>1622819</v>
      </c>
      <c r="H79" s="7" t="e">
        <f>VLOOKUP(D79,VINCOMHCM!$C$1:$C$94,1,0)</f>
        <v>#N/A</v>
      </c>
      <c r="I79" s="7" t="e">
        <f>VLOOKUP(D79,VINCOMHANOI!$C$3:$C$348,1,0)</f>
        <v>#N/A</v>
      </c>
      <c r="J79" s="7" t="e">
        <f>VLOOKUP(D79,VINCOMKHAC!$D$2:$D$439,1,0)</f>
        <v>#N/A</v>
      </c>
      <c r="K79" s="7"/>
      <c r="L79" s="53"/>
      <c r="M79" s="60">
        <f t="shared" si="3"/>
        <v>0</v>
      </c>
      <c r="N79" s="61">
        <f t="shared" si="4"/>
        <v>0</v>
      </c>
      <c r="O79" s="67"/>
      <c r="P79" s="67"/>
      <c r="Q79" s="57">
        <v>0</v>
      </c>
      <c r="R79" s="7">
        <v>1622819</v>
      </c>
    </row>
    <row r="80" spans="2:18" outlineLevel="1" x14ac:dyDescent="0.25">
      <c r="B80" s="9">
        <v>44388</v>
      </c>
      <c r="C80" s="10" t="s">
        <v>263</v>
      </c>
      <c r="D80" s="10" t="s">
        <v>866</v>
      </c>
      <c r="E80" s="10" t="s">
        <v>1728</v>
      </c>
      <c r="F80" s="9">
        <v>44448</v>
      </c>
      <c r="G80" s="7">
        <v>1633493</v>
      </c>
      <c r="H80" s="7" t="e">
        <f>VLOOKUP(D80,VINCOMHCM!$C$1:$C$94,1,0)</f>
        <v>#N/A</v>
      </c>
      <c r="I80" s="7" t="e">
        <f>VLOOKUP(D80,VINCOMHANOI!$C$3:$C$348,1,0)</f>
        <v>#N/A</v>
      </c>
      <c r="J80" s="7" t="e">
        <f>VLOOKUP(D80,VINCOMKHAC!$D$2:$D$439,1,0)</f>
        <v>#N/A</v>
      </c>
      <c r="K80" s="7"/>
      <c r="L80" s="53"/>
      <c r="M80" s="60">
        <f t="shared" si="3"/>
        <v>0</v>
      </c>
      <c r="N80" s="61">
        <f t="shared" si="4"/>
        <v>0</v>
      </c>
      <c r="O80" s="67"/>
      <c r="P80" s="67"/>
      <c r="Q80" s="57">
        <v>0</v>
      </c>
      <c r="R80" s="7">
        <v>1633493</v>
      </c>
    </row>
    <row r="81" spans="2:18" outlineLevel="1" x14ac:dyDescent="0.25">
      <c r="B81" s="9">
        <v>44388</v>
      </c>
      <c r="C81" s="10" t="s">
        <v>2669</v>
      </c>
      <c r="D81" s="10" t="s">
        <v>2162</v>
      </c>
      <c r="E81" s="10" t="s">
        <v>1837</v>
      </c>
      <c r="F81" s="9">
        <v>44448</v>
      </c>
      <c r="G81" s="7">
        <v>1644962</v>
      </c>
      <c r="H81" s="7" t="e">
        <f>VLOOKUP(D81,VINCOMHCM!$C$1:$C$94,1,0)</f>
        <v>#N/A</v>
      </c>
      <c r="I81" s="7" t="e">
        <f>VLOOKUP(D81,VINCOMHANOI!$C$3:$C$348,1,0)</f>
        <v>#N/A</v>
      </c>
      <c r="J81" s="7" t="e">
        <f>VLOOKUP(D81,VINCOMKHAC!$D$2:$D$439,1,0)</f>
        <v>#N/A</v>
      </c>
      <c r="K81" s="7"/>
      <c r="L81" s="53"/>
      <c r="M81" s="60">
        <f t="shared" si="3"/>
        <v>0</v>
      </c>
      <c r="N81" s="61">
        <f t="shared" si="4"/>
        <v>0</v>
      </c>
      <c r="O81" s="67"/>
      <c r="P81" s="67"/>
      <c r="Q81" s="57">
        <v>0</v>
      </c>
      <c r="R81" s="7">
        <v>1644962</v>
      </c>
    </row>
    <row r="82" spans="2:18" outlineLevel="1" x14ac:dyDescent="0.25">
      <c r="B82" s="9">
        <v>44388</v>
      </c>
      <c r="C82" s="10" t="s">
        <v>1290</v>
      </c>
      <c r="D82" s="10" t="s">
        <v>321</v>
      </c>
      <c r="E82" s="10" t="s">
        <v>925</v>
      </c>
      <c r="F82" s="9">
        <v>44448</v>
      </c>
      <c r="G82" s="7">
        <v>1015619</v>
      </c>
      <c r="H82" s="7" t="e">
        <f>VLOOKUP(D82,VINCOMHCM!$C$1:$C$94,1,0)</f>
        <v>#N/A</v>
      </c>
      <c r="I82" s="7" t="e">
        <f>VLOOKUP(D82,VINCOMHANOI!$C$3:$C$348,1,0)</f>
        <v>#N/A</v>
      </c>
      <c r="J82" s="7" t="e">
        <f>VLOOKUP(D82,VINCOMKHAC!$D$2:$D$439,1,0)</f>
        <v>#N/A</v>
      </c>
      <c r="K82" s="7"/>
      <c r="L82" s="53"/>
      <c r="M82" s="60">
        <f t="shared" si="3"/>
        <v>0</v>
      </c>
      <c r="N82" s="61">
        <f t="shared" si="4"/>
        <v>0</v>
      </c>
      <c r="O82" s="67"/>
      <c r="P82" s="67"/>
      <c r="Q82" s="57">
        <v>0</v>
      </c>
      <c r="R82" s="7">
        <v>1015619</v>
      </c>
    </row>
    <row r="83" spans="2:18" outlineLevel="1" x14ac:dyDescent="0.25">
      <c r="B83" s="9">
        <v>44388</v>
      </c>
      <c r="C83" s="10" t="s">
        <v>2180</v>
      </c>
      <c r="D83" s="10" t="s">
        <v>2313</v>
      </c>
      <c r="E83" s="10" t="s">
        <v>1995</v>
      </c>
      <c r="F83" s="9">
        <v>44448</v>
      </c>
      <c r="G83" s="7">
        <v>1411769</v>
      </c>
      <c r="H83" s="7" t="e">
        <f>VLOOKUP(D83,VINCOMHCM!$C$1:$C$94,1,0)</f>
        <v>#N/A</v>
      </c>
      <c r="I83" s="7" t="e">
        <f>VLOOKUP(D83,VINCOMHANOI!$C$3:$C$348,1,0)</f>
        <v>#N/A</v>
      </c>
      <c r="J83" s="7" t="e">
        <f>VLOOKUP(D83,VINCOMKHAC!$D$2:$D$439,1,0)</f>
        <v>#N/A</v>
      </c>
      <c r="K83" s="7"/>
      <c r="L83" s="53"/>
      <c r="M83" s="60">
        <f t="shared" si="3"/>
        <v>0</v>
      </c>
      <c r="N83" s="61">
        <f t="shared" si="4"/>
        <v>0</v>
      </c>
      <c r="O83" s="67"/>
      <c r="P83" s="67"/>
      <c r="Q83" s="57">
        <v>0</v>
      </c>
      <c r="R83" s="7">
        <v>1411769</v>
      </c>
    </row>
    <row r="84" spans="2:18" outlineLevel="1" x14ac:dyDescent="0.25">
      <c r="B84" s="9">
        <v>44388</v>
      </c>
      <c r="C84" s="10" t="s">
        <v>1017</v>
      </c>
      <c r="D84" s="10" t="s">
        <v>12</v>
      </c>
      <c r="E84" s="10" t="s">
        <v>377</v>
      </c>
      <c r="F84" s="9">
        <v>44448</v>
      </c>
      <c r="G84" s="7">
        <v>1468473</v>
      </c>
      <c r="H84" s="7" t="e">
        <f>VLOOKUP(D84,VINCOMHCM!$C$1:$C$94,1,0)</f>
        <v>#N/A</v>
      </c>
      <c r="I84" s="7" t="e">
        <f>VLOOKUP(D84,VINCOMHANOI!$C$3:$C$348,1,0)</f>
        <v>#N/A</v>
      </c>
      <c r="J84" s="7" t="e">
        <f>VLOOKUP(D84,VINCOMKHAC!$D$2:$D$439,1,0)</f>
        <v>#N/A</v>
      </c>
      <c r="K84" s="7"/>
      <c r="L84" s="53"/>
      <c r="M84" s="60">
        <f t="shared" si="3"/>
        <v>0</v>
      </c>
      <c r="N84" s="61">
        <f t="shared" si="4"/>
        <v>0</v>
      </c>
      <c r="O84" s="67"/>
      <c r="P84" s="67"/>
      <c r="Q84" s="57">
        <v>0</v>
      </c>
      <c r="R84" s="7">
        <v>1468473</v>
      </c>
    </row>
    <row r="85" spans="2:18" outlineLevel="1" x14ac:dyDescent="0.25">
      <c r="B85" s="9">
        <v>44388</v>
      </c>
      <c r="C85" s="10" t="s">
        <v>1013</v>
      </c>
      <c r="D85" s="10" t="s">
        <v>2104</v>
      </c>
      <c r="E85" s="10" t="s">
        <v>272</v>
      </c>
      <c r="F85" s="9">
        <v>44448</v>
      </c>
      <c r="G85" s="7">
        <v>1615482</v>
      </c>
      <c r="H85" s="7" t="e">
        <f>VLOOKUP(D85,VINCOMHCM!$C$1:$C$94,1,0)</f>
        <v>#N/A</v>
      </c>
      <c r="I85" s="7" t="e">
        <f>VLOOKUP(D85,VINCOMHANOI!$C$3:$C$348,1,0)</f>
        <v>#N/A</v>
      </c>
      <c r="J85" s="7" t="e">
        <f>VLOOKUP(D85,VINCOMKHAC!$D$2:$D$439,1,0)</f>
        <v>#N/A</v>
      </c>
      <c r="K85" s="7"/>
      <c r="L85" s="53"/>
      <c r="M85" s="60">
        <f t="shared" si="3"/>
        <v>0</v>
      </c>
      <c r="N85" s="61">
        <f t="shared" si="4"/>
        <v>0</v>
      </c>
      <c r="O85" s="67"/>
      <c r="P85" s="67"/>
      <c r="Q85" s="57">
        <v>0</v>
      </c>
      <c r="R85" s="7">
        <v>1615482</v>
      </c>
    </row>
    <row r="86" spans="2:18" outlineLevel="1" x14ac:dyDescent="0.25">
      <c r="B86" s="9">
        <v>44388</v>
      </c>
      <c r="C86" s="10" t="s">
        <v>351</v>
      </c>
      <c r="D86" s="10" t="s">
        <v>238</v>
      </c>
      <c r="E86" s="10" t="s">
        <v>2336</v>
      </c>
      <c r="F86" s="9">
        <v>44448</v>
      </c>
      <c r="G86" s="7">
        <v>2311521</v>
      </c>
      <c r="H86" s="7" t="e">
        <f>VLOOKUP(D86,VINCOMHCM!$C$1:$C$94,1,0)</f>
        <v>#N/A</v>
      </c>
      <c r="I86" s="7" t="e">
        <f>VLOOKUP(D86,VINCOMHANOI!$C$3:$C$348,1,0)</f>
        <v>#N/A</v>
      </c>
      <c r="J86" s="7" t="e">
        <f>VLOOKUP(D86,VINCOMKHAC!$D$2:$D$439,1,0)</f>
        <v>#N/A</v>
      </c>
      <c r="K86" s="7"/>
      <c r="L86" s="53"/>
      <c r="M86" s="60">
        <f t="shared" si="3"/>
        <v>0</v>
      </c>
      <c r="N86" s="61">
        <f t="shared" si="4"/>
        <v>0</v>
      </c>
      <c r="O86" s="67"/>
      <c r="P86" s="67"/>
      <c r="Q86" s="57">
        <v>0</v>
      </c>
      <c r="R86" s="7">
        <v>2311521</v>
      </c>
    </row>
    <row r="87" spans="2:18" outlineLevel="1" x14ac:dyDescent="0.25">
      <c r="B87" s="9">
        <v>44388</v>
      </c>
      <c r="C87" s="10" t="s">
        <v>2482</v>
      </c>
      <c r="D87" s="10" t="s">
        <v>2061</v>
      </c>
      <c r="E87" s="10" t="s">
        <v>795</v>
      </c>
      <c r="F87" s="9">
        <v>44448</v>
      </c>
      <c r="G87" s="7">
        <v>1750518</v>
      </c>
      <c r="H87" s="7" t="e">
        <f>VLOOKUP(D87,VINCOMHCM!$C$1:$C$94,1,0)</f>
        <v>#N/A</v>
      </c>
      <c r="I87" s="7" t="e">
        <f>VLOOKUP(D87,VINCOMHANOI!$C$3:$C$348,1,0)</f>
        <v>#N/A</v>
      </c>
      <c r="J87" s="7" t="e">
        <f>VLOOKUP(D87,VINCOMKHAC!$D$2:$D$439,1,0)</f>
        <v>#N/A</v>
      </c>
      <c r="K87" s="7"/>
      <c r="L87" s="53"/>
      <c r="M87" s="60">
        <f t="shared" si="3"/>
        <v>0</v>
      </c>
      <c r="N87" s="61">
        <f t="shared" si="4"/>
        <v>0</v>
      </c>
      <c r="O87" s="67"/>
      <c r="P87" s="67"/>
      <c r="Q87" s="57">
        <v>0</v>
      </c>
      <c r="R87" s="7">
        <v>1750518</v>
      </c>
    </row>
    <row r="88" spans="2:18" outlineLevel="1" x14ac:dyDescent="0.25">
      <c r="B88" s="9">
        <v>44388</v>
      </c>
      <c r="C88" s="10" t="s">
        <v>1383</v>
      </c>
      <c r="D88" s="10" t="s">
        <v>195</v>
      </c>
      <c r="E88" s="10" t="s">
        <v>997</v>
      </c>
      <c r="F88" s="9">
        <v>44448</v>
      </c>
      <c r="G88" s="7">
        <v>1517217</v>
      </c>
      <c r="H88" s="7" t="e">
        <f>VLOOKUP(D88,VINCOMHCM!$C$1:$C$94,1,0)</f>
        <v>#N/A</v>
      </c>
      <c r="I88" s="7" t="e">
        <f>VLOOKUP(D88,VINCOMHANOI!$C$3:$C$348,1,0)</f>
        <v>#N/A</v>
      </c>
      <c r="J88" s="7" t="e">
        <f>VLOOKUP(D88,VINCOMKHAC!$D$2:$D$439,1,0)</f>
        <v>#N/A</v>
      </c>
      <c r="K88" s="7"/>
      <c r="L88" s="53"/>
      <c r="M88" s="60">
        <f t="shared" si="3"/>
        <v>0</v>
      </c>
      <c r="N88" s="61">
        <f t="shared" si="4"/>
        <v>0</v>
      </c>
      <c r="O88" s="67"/>
      <c r="P88" s="67"/>
      <c r="Q88" s="57">
        <v>0</v>
      </c>
      <c r="R88" s="7">
        <v>1517217</v>
      </c>
    </row>
    <row r="89" spans="2:18" outlineLevel="1" x14ac:dyDescent="0.25">
      <c r="B89" s="9">
        <v>44388</v>
      </c>
      <c r="C89" s="10" t="s">
        <v>1034</v>
      </c>
      <c r="D89" s="10" t="s">
        <v>1439</v>
      </c>
      <c r="E89" s="10" t="s">
        <v>2346</v>
      </c>
      <c r="F89" s="9">
        <v>44448</v>
      </c>
      <c r="G89" s="7">
        <v>1566571</v>
      </c>
      <c r="H89" s="7" t="e">
        <f>VLOOKUP(D89,VINCOMHCM!$C$1:$C$94,1,0)</f>
        <v>#N/A</v>
      </c>
      <c r="I89" s="7" t="e">
        <f>VLOOKUP(D89,VINCOMHANOI!$C$3:$C$348,1,0)</f>
        <v>#N/A</v>
      </c>
      <c r="J89" s="7" t="e">
        <f>VLOOKUP(D89,VINCOMKHAC!$D$2:$D$439,1,0)</f>
        <v>#N/A</v>
      </c>
      <c r="K89" s="7"/>
      <c r="L89" s="53"/>
      <c r="M89" s="60">
        <f t="shared" si="3"/>
        <v>0</v>
      </c>
      <c r="N89" s="61">
        <f t="shared" si="4"/>
        <v>0</v>
      </c>
      <c r="O89" s="67"/>
      <c r="P89" s="67"/>
      <c r="Q89" s="57">
        <v>0</v>
      </c>
      <c r="R89" s="7">
        <v>1566571</v>
      </c>
    </row>
    <row r="90" spans="2:18" outlineLevel="1" x14ac:dyDescent="0.25">
      <c r="B90" s="9">
        <v>44388</v>
      </c>
      <c r="C90" s="10" t="s">
        <v>2176</v>
      </c>
      <c r="D90" s="10" t="s">
        <v>1810</v>
      </c>
      <c r="E90" s="10" t="s">
        <v>1328</v>
      </c>
      <c r="F90" s="9">
        <v>44448</v>
      </c>
      <c r="G90" s="7">
        <v>2887033</v>
      </c>
      <c r="H90" s="7" t="e">
        <f>VLOOKUP(D90,VINCOMHCM!$C$1:$C$94,1,0)</f>
        <v>#N/A</v>
      </c>
      <c r="I90" s="7" t="e">
        <f>VLOOKUP(D90,VINCOMHANOI!$C$3:$C$348,1,0)</f>
        <v>#N/A</v>
      </c>
      <c r="J90" s="7" t="e">
        <f>VLOOKUP(D90,VINCOMKHAC!$D$2:$D$439,1,0)</f>
        <v>#N/A</v>
      </c>
      <c r="K90" s="7"/>
      <c r="L90" s="53"/>
      <c r="M90" s="60">
        <f t="shared" si="3"/>
        <v>0</v>
      </c>
      <c r="N90" s="61">
        <f t="shared" si="4"/>
        <v>0</v>
      </c>
      <c r="O90" s="67"/>
      <c r="P90" s="67"/>
      <c r="Q90" s="57">
        <v>0</v>
      </c>
      <c r="R90" s="7">
        <v>2887033</v>
      </c>
    </row>
    <row r="91" spans="2:18" outlineLevel="1" x14ac:dyDescent="0.25">
      <c r="B91" s="9">
        <v>44388</v>
      </c>
      <c r="C91" s="10" t="s">
        <v>1827</v>
      </c>
      <c r="D91" s="10" t="s">
        <v>1819</v>
      </c>
      <c r="E91" s="10" t="s">
        <v>1518</v>
      </c>
      <c r="F91" s="9">
        <v>44448</v>
      </c>
      <c r="G91" s="7">
        <v>1942799</v>
      </c>
      <c r="H91" s="7" t="e">
        <f>VLOOKUP(D91,VINCOMHCM!$C$1:$C$94,1,0)</f>
        <v>#N/A</v>
      </c>
      <c r="I91" s="7" t="e">
        <f>VLOOKUP(D91,VINCOMHANOI!$C$3:$C$348,1,0)</f>
        <v>#N/A</v>
      </c>
      <c r="J91" s="7" t="e">
        <f>VLOOKUP(D91,VINCOMKHAC!$D$2:$D$439,1,0)</f>
        <v>#N/A</v>
      </c>
      <c r="K91" s="7"/>
      <c r="L91" s="53"/>
      <c r="M91" s="60">
        <f t="shared" si="3"/>
        <v>0</v>
      </c>
      <c r="N91" s="61">
        <f t="shared" si="4"/>
        <v>0</v>
      </c>
      <c r="O91" s="67"/>
      <c r="P91" s="67"/>
      <c r="Q91" s="57">
        <v>0</v>
      </c>
      <c r="R91" s="7">
        <v>1942799</v>
      </c>
    </row>
    <row r="92" spans="2:18" outlineLevel="1" x14ac:dyDescent="0.25">
      <c r="B92" s="9">
        <v>44388</v>
      </c>
      <c r="C92" s="10" t="s">
        <v>1946</v>
      </c>
      <c r="D92" s="10" t="s">
        <v>2013</v>
      </c>
      <c r="E92" s="10" t="s">
        <v>1790</v>
      </c>
      <c r="F92" s="9">
        <v>44448</v>
      </c>
      <c r="G92" s="7">
        <v>1336742</v>
      </c>
      <c r="H92" s="7" t="e">
        <f>VLOOKUP(D92,VINCOMHCM!$C$1:$C$94,1,0)</f>
        <v>#N/A</v>
      </c>
      <c r="I92" s="7" t="e">
        <f>VLOOKUP(D92,VINCOMHANOI!$C$3:$C$348,1,0)</f>
        <v>#N/A</v>
      </c>
      <c r="J92" s="7" t="e">
        <f>VLOOKUP(D92,VINCOMKHAC!$D$2:$D$439,1,0)</f>
        <v>#N/A</v>
      </c>
      <c r="K92" s="7"/>
      <c r="L92" s="53"/>
      <c r="M92" s="60">
        <f t="shared" si="3"/>
        <v>0</v>
      </c>
      <c r="N92" s="61">
        <f t="shared" si="4"/>
        <v>0</v>
      </c>
      <c r="O92" s="67"/>
      <c r="P92" s="67"/>
      <c r="Q92" s="57">
        <v>0</v>
      </c>
      <c r="R92" s="7">
        <v>1336742</v>
      </c>
    </row>
    <row r="93" spans="2:18" outlineLevel="1" x14ac:dyDescent="0.25">
      <c r="B93" s="9">
        <v>44388</v>
      </c>
      <c r="C93" s="10" t="s">
        <v>1453</v>
      </c>
      <c r="D93" s="10" t="s">
        <v>2692</v>
      </c>
      <c r="E93" s="10" t="s">
        <v>161</v>
      </c>
      <c r="F93" s="9">
        <v>44448</v>
      </c>
      <c r="G93" s="7">
        <v>1615482</v>
      </c>
      <c r="H93" s="7" t="e">
        <f>VLOOKUP(D93,VINCOMHCM!$C$1:$C$94,1,0)</f>
        <v>#N/A</v>
      </c>
      <c r="I93" s="7" t="e">
        <f>VLOOKUP(D93,VINCOMHANOI!$C$3:$C$348,1,0)</f>
        <v>#N/A</v>
      </c>
      <c r="J93" s="7" t="e">
        <f>VLOOKUP(D93,VINCOMKHAC!$D$2:$D$439,1,0)</f>
        <v>#N/A</v>
      </c>
      <c r="K93" s="7"/>
      <c r="L93" s="53"/>
      <c r="M93" s="60">
        <f t="shared" si="3"/>
        <v>0</v>
      </c>
      <c r="N93" s="61">
        <f t="shared" si="4"/>
        <v>0</v>
      </c>
      <c r="O93" s="67"/>
      <c r="P93" s="67"/>
      <c r="Q93" s="57">
        <v>0</v>
      </c>
      <c r="R93" s="7">
        <v>1615482</v>
      </c>
    </row>
    <row r="94" spans="2:18" outlineLevel="1" x14ac:dyDescent="0.25">
      <c r="B94" s="9">
        <v>44388</v>
      </c>
      <c r="C94" s="10" t="s">
        <v>961</v>
      </c>
      <c r="D94" s="10" t="s">
        <v>2260</v>
      </c>
      <c r="E94" s="10" t="s">
        <v>1191</v>
      </c>
      <c r="F94" s="9">
        <v>44448</v>
      </c>
      <c r="G94" s="7">
        <v>1437380</v>
      </c>
      <c r="H94" s="7" t="e">
        <f>VLOOKUP(D94,VINCOMHCM!$C$1:$C$94,1,0)</f>
        <v>#N/A</v>
      </c>
      <c r="I94" s="7" t="e">
        <f>VLOOKUP(D94,VINCOMHANOI!$C$3:$C$348,1,0)</f>
        <v>#N/A</v>
      </c>
      <c r="J94" s="7" t="e">
        <f>VLOOKUP(D94,VINCOMKHAC!$D$2:$D$439,1,0)</f>
        <v>#N/A</v>
      </c>
      <c r="K94" s="7"/>
      <c r="L94" s="53"/>
      <c r="M94" s="60">
        <f t="shared" si="3"/>
        <v>0</v>
      </c>
      <c r="N94" s="61">
        <f t="shared" si="4"/>
        <v>0</v>
      </c>
      <c r="O94" s="67"/>
      <c r="P94" s="67"/>
      <c r="Q94" s="57">
        <v>0</v>
      </c>
      <c r="R94" s="7">
        <v>1437380</v>
      </c>
    </row>
    <row r="95" spans="2:18" outlineLevel="1" x14ac:dyDescent="0.25">
      <c r="B95" s="9">
        <v>44388</v>
      </c>
      <c r="C95" s="10" t="s">
        <v>185</v>
      </c>
      <c r="D95" s="10" t="s">
        <v>2350</v>
      </c>
      <c r="E95" s="10" t="s">
        <v>1463</v>
      </c>
      <c r="F95" s="9">
        <v>44448</v>
      </c>
      <c r="G95" s="7">
        <v>2413651</v>
      </c>
      <c r="H95" s="7" t="e">
        <f>VLOOKUP(D95,VINCOMHCM!$C$1:$C$94,1,0)</f>
        <v>#N/A</v>
      </c>
      <c r="I95" s="7" t="e">
        <f>VLOOKUP(D95,VINCOMHANOI!$C$3:$C$348,1,0)</f>
        <v>#N/A</v>
      </c>
      <c r="J95" s="7" t="e">
        <f>VLOOKUP(D95,VINCOMKHAC!$D$2:$D$439,1,0)</f>
        <v>#N/A</v>
      </c>
      <c r="K95" s="7"/>
      <c r="L95" s="53"/>
      <c r="M95" s="60">
        <f t="shared" si="3"/>
        <v>0</v>
      </c>
      <c r="N95" s="61">
        <f t="shared" si="4"/>
        <v>0</v>
      </c>
      <c r="O95" s="67"/>
      <c r="P95" s="67"/>
      <c r="Q95" s="57">
        <v>0</v>
      </c>
      <c r="R95" s="7">
        <v>2413651</v>
      </c>
    </row>
    <row r="96" spans="2:18" outlineLevel="1" x14ac:dyDescent="0.25">
      <c r="B96" s="9">
        <v>44389</v>
      </c>
      <c r="C96" s="10" t="s">
        <v>640</v>
      </c>
      <c r="D96" s="10" t="s">
        <v>1188</v>
      </c>
      <c r="E96" s="10" t="s">
        <v>1990</v>
      </c>
      <c r="F96" s="9">
        <v>44449</v>
      </c>
      <c r="G96" s="7">
        <v>3353851</v>
      </c>
      <c r="H96" s="7" t="e">
        <f>VLOOKUP(D96,VINCOMHCM!$C$1:$C$94,1,0)</f>
        <v>#N/A</v>
      </c>
      <c r="I96" s="7" t="e">
        <f>VLOOKUP(D96,VINCOMHANOI!$C$3:$C$348,1,0)</f>
        <v>#N/A</v>
      </c>
      <c r="J96" s="7" t="e">
        <f>VLOOKUP(D96,VINCOMKHAC!$D$2:$D$439,1,0)</f>
        <v>#N/A</v>
      </c>
      <c r="K96" s="7"/>
      <c r="L96" s="53"/>
      <c r="M96" s="60">
        <f t="shared" si="3"/>
        <v>0</v>
      </c>
      <c r="N96" s="61">
        <f t="shared" si="4"/>
        <v>0</v>
      </c>
      <c r="O96" s="67"/>
      <c r="P96" s="67"/>
      <c r="Q96" s="57">
        <v>0</v>
      </c>
      <c r="R96" s="7">
        <v>3353851</v>
      </c>
    </row>
    <row r="97" spans="2:18" outlineLevel="1" x14ac:dyDescent="0.25">
      <c r="B97" s="9">
        <v>44394</v>
      </c>
      <c r="C97" s="10" t="s">
        <v>642</v>
      </c>
      <c r="D97" s="10" t="s">
        <v>2590</v>
      </c>
      <c r="E97" s="10" t="s">
        <v>282</v>
      </c>
      <c r="F97" s="9">
        <v>44454</v>
      </c>
      <c r="G97" s="7">
        <v>1173578</v>
      </c>
      <c r="H97" s="7" t="e">
        <f>VLOOKUP(D97,VINCOMHCM!$C$1:$C$94,1,0)</f>
        <v>#N/A</v>
      </c>
      <c r="I97" s="7" t="e">
        <f>VLOOKUP(D97,VINCOMHANOI!$C$3:$C$348,1,0)</f>
        <v>#N/A</v>
      </c>
      <c r="J97" s="7" t="str">
        <f>VLOOKUP(D97,VINCOMKHAC!$D$2:$D$439,1,0)</f>
        <v>0005600</v>
      </c>
      <c r="K97" s="7"/>
      <c r="L97" s="53">
        <f t="shared" ref="L97:L123" si="5">IF(J97&lt;&gt;0,R97,0)</f>
        <v>1173578</v>
      </c>
      <c r="M97" s="60">
        <f t="shared" si="3"/>
        <v>0</v>
      </c>
      <c r="N97" s="61">
        <f t="shared" si="4"/>
        <v>0</v>
      </c>
      <c r="O97" s="67"/>
      <c r="P97" s="67"/>
      <c r="Q97" s="57">
        <v>0</v>
      </c>
      <c r="R97" s="7">
        <v>1173578</v>
      </c>
    </row>
    <row r="98" spans="2:18" outlineLevel="1" x14ac:dyDescent="0.25">
      <c r="B98" s="9">
        <v>44396</v>
      </c>
      <c r="C98" s="10" t="s">
        <v>1950</v>
      </c>
      <c r="D98" s="10" t="s">
        <v>1186</v>
      </c>
      <c r="E98" s="10" t="s">
        <v>994</v>
      </c>
      <c r="F98" s="9">
        <v>44456</v>
      </c>
      <c r="G98" s="7">
        <v>853700</v>
      </c>
      <c r="H98" s="7" t="e">
        <f>VLOOKUP(D98,VINCOMHCM!$C$1:$C$94,1,0)</f>
        <v>#N/A</v>
      </c>
      <c r="I98" s="7" t="e">
        <f>VLOOKUP(D98,VINCOMHANOI!$C$3:$C$348,1,0)</f>
        <v>#N/A</v>
      </c>
      <c r="J98" s="7" t="str">
        <f>VLOOKUP(D98,VINCOMKHAC!$D$2:$D$439,1,0)</f>
        <v>0005654</v>
      </c>
      <c r="K98" s="7"/>
      <c r="L98" s="53">
        <f t="shared" si="5"/>
        <v>853700</v>
      </c>
      <c r="M98" s="60">
        <f t="shared" si="3"/>
        <v>0</v>
      </c>
      <c r="N98" s="61">
        <f t="shared" si="4"/>
        <v>0</v>
      </c>
      <c r="O98" s="67"/>
      <c r="P98" s="67"/>
      <c r="Q98" s="57">
        <v>0</v>
      </c>
      <c r="R98" s="7">
        <v>853700</v>
      </c>
    </row>
    <row r="99" spans="2:18" outlineLevel="1" x14ac:dyDescent="0.25">
      <c r="B99" s="9">
        <v>44396</v>
      </c>
      <c r="C99" s="10" t="s">
        <v>1014</v>
      </c>
      <c r="D99" s="10" t="s">
        <v>2384</v>
      </c>
      <c r="E99" s="10" t="s">
        <v>37</v>
      </c>
      <c r="F99" s="9">
        <v>44456</v>
      </c>
      <c r="G99" s="7">
        <v>1928421</v>
      </c>
      <c r="H99" s="7" t="e">
        <f>VLOOKUP(D99,VINCOMHCM!$C$1:$C$94,1,0)</f>
        <v>#N/A</v>
      </c>
      <c r="I99" s="7" t="e">
        <f>VLOOKUP(D99,VINCOMHANOI!$C$3:$C$348,1,0)</f>
        <v>#N/A</v>
      </c>
      <c r="J99" s="7" t="str">
        <f>VLOOKUP(D99,VINCOMKHAC!$D$2:$D$439,1,0)</f>
        <v>0005658</v>
      </c>
      <c r="K99" s="7"/>
      <c r="L99" s="53">
        <f t="shared" si="5"/>
        <v>1928421</v>
      </c>
      <c r="M99" s="60">
        <f t="shared" si="3"/>
        <v>0</v>
      </c>
      <c r="N99" s="61">
        <f t="shared" si="4"/>
        <v>0</v>
      </c>
      <c r="O99" s="67"/>
      <c r="P99" s="67"/>
      <c r="Q99" s="57">
        <v>0</v>
      </c>
      <c r="R99" s="7">
        <v>1928421</v>
      </c>
    </row>
    <row r="100" spans="2:18" outlineLevel="1" x14ac:dyDescent="0.25">
      <c r="B100" s="9">
        <v>44396</v>
      </c>
      <c r="C100" s="10" t="s">
        <v>1059</v>
      </c>
      <c r="D100" s="10" t="s">
        <v>511</v>
      </c>
      <c r="E100" s="10" t="s">
        <v>1707</v>
      </c>
      <c r="F100" s="9">
        <v>44456</v>
      </c>
      <c r="G100" s="7">
        <v>1981073</v>
      </c>
      <c r="H100" s="7" t="e">
        <f>VLOOKUP(D100,VINCOMHCM!$C$1:$C$94,1,0)</f>
        <v>#N/A</v>
      </c>
      <c r="I100" s="7" t="e">
        <f>VLOOKUP(D100,VINCOMHANOI!$C$3:$C$348,1,0)</f>
        <v>#N/A</v>
      </c>
      <c r="J100" s="7" t="str">
        <f>VLOOKUP(D100,VINCOMKHAC!$D$2:$D$439,1,0)</f>
        <v>0005659</v>
      </c>
      <c r="K100" s="7"/>
      <c r="L100" s="53">
        <f t="shared" si="5"/>
        <v>1981073</v>
      </c>
      <c r="M100" s="60">
        <f t="shared" si="3"/>
        <v>0</v>
      </c>
      <c r="N100" s="61">
        <f t="shared" si="4"/>
        <v>0</v>
      </c>
      <c r="O100" s="67"/>
      <c r="P100" s="67"/>
      <c r="Q100" s="57">
        <v>0</v>
      </c>
      <c r="R100" s="7">
        <v>1981073</v>
      </c>
    </row>
    <row r="101" spans="2:18" outlineLevel="1" x14ac:dyDescent="0.25">
      <c r="B101" s="9">
        <v>44396</v>
      </c>
      <c r="C101" s="10" t="s">
        <v>80</v>
      </c>
      <c r="D101" s="10" t="s">
        <v>1978</v>
      </c>
      <c r="E101" s="10" t="s">
        <v>2452</v>
      </c>
      <c r="F101" s="9">
        <v>44456</v>
      </c>
      <c r="G101" s="7">
        <v>2564458</v>
      </c>
      <c r="H101" s="7" t="e">
        <f>VLOOKUP(D101,VINCOMHCM!$C$1:$C$94,1,0)</f>
        <v>#N/A</v>
      </c>
      <c r="I101" s="7" t="e">
        <f>VLOOKUP(D101,VINCOMHANOI!$C$3:$C$348,1,0)</f>
        <v>#N/A</v>
      </c>
      <c r="J101" s="7" t="str">
        <f>VLOOKUP(D101,VINCOMKHAC!$D$2:$D$439,1,0)</f>
        <v>0005660</v>
      </c>
      <c r="K101" s="7"/>
      <c r="L101" s="53">
        <f t="shared" si="5"/>
        <v>2564458</v>
      </c>
      <c r="M101" s="60">
        <f t="shared" si="3"/>
        <v>0</v>
      </c>
      <c r="N101" s="61">
        <f t="shared" si="4"/>
        <v>0</v>
      </c>
      <c r="O101" s="67"/>
      <c r="P101" s="67"/>
      <c r="Q101" s="57">
        <v>0</v>
      </c>
      <c r="R101" s="7">
        <v>2564458</v>
      </c>
    </row>
    <row r="102" spans="2:18" outlineLevel="1" x14ac:dyDescent="0.25">
      <c r="B102" s="9">
        <v>44396</v>
      </c>
      <c r="C102" s="10" t="s">
        <v>452</v>
      </c>
      <c r="D102" s="10" t="s">
        <v>2684</v>
      </c>
      <c r="E102" s="10" t="s">
        <v>127</v>
      </c>
      <c r="F102" s="9">
        <v>44456</v>
      </c>
      <c r="G102" s="7">
        <v>1222364</v>
      </c>
      <c r="H102" s="7" t="e">
        <f>VLOOKUP(D102,VINCOMHCM!$C$1:$C$94,1,0)</f>
        <v>#N/A</v>
      </c>
      <c r="I102" s="7" t="e">
        <f>VLOOKUP(D102,VINCOMHANOI!$C$3:$C$348,1,0)</f>
        <v>#N/A</v>
      </c>
      <c r="J102" s="7" t="str">
        <f>VLOOKUP(D102,VINCOMKHAC!$D$2:$D$439,1,0)</f>
        <v>0005661</v>
      </c>
      <c r="K102" s="7"/>
      <c r="L102" s="53">
        <f t="shared" si="5"/>
        <v>1222364</v>
      </c>
      <c r="M102" s="60">
        <f t="shared" si="3"/>
        <v>0</v>
      </c>
      <c r="N102" s="61">
        <f t="shared" si="4"/>
        <v>0</v>
      </c>
      <c r="O102" s="67"/>
      <c r="P102" s="67"/>
      <c r="Q102" s="57">
        <v>0</v>
      </c>
      <c r="R102" s="7">
        <v>1222364</v>
      </c>
    </row>
    <row r="103" spans="2:18" outlineLevel="1" x14ac:dyDescent="0.25">
      <c r="B103" s="9">
        <v>44396</v>
      </c>
      <c r="C103" s="10" t="s">
        <v>1568</v>
      </c>
      <c r="D103" s="10" t="s">
        <v>1718</v>
      </c>
      <c r="E103" s="10" t="s">
        <v>892</v>
      </c>
      <c r="F103" s="9">
        <v>44456</v>
      </c>
      <c r="G103" s="7">
        <v>1774366</v>
      </c>
      <c r="H103" s="7" t="e">
        <f>VLOOKUP(D103,VINCOMHCM!$C$1:$C$94,1,0)</f>
        <v>#N/A</v>
      </c>
      <c r="I103" s="7" t="e">
        <f>VLOOKUP(D103,VINCOMHANOI!$C$3:$C$348,1,0)</f>
        <v>#N/A</v>
      </c>
      <c r="J103" s="7" t="str">
        <f>VLOOKUP(D103,VINCOMKHAC!$D$2:$D$439,1,0)</f>
        <v>0005663</v>
      </c>
      <c r="K103" s="7"/>
      <c r="L103" s="53">
        <f t="shared" si="5"/>
        <v>1774366</v>
      </c>
      <c r="M103" s="60">
        <f t="shared" si="3"/>
        <v>0</v>
      </c>
      <c r="N103" s="61">
        <f t="shared" si="4"/>
        <v>0</v>
      </c>
      <c r="O103" s="67"/>
      <c r="P103" s="67"/>
      <c r="Q103" s="57">
        <v>0</v>
      </c>
      <c r="R103" s="7">
        <v>1774366</v>
      </c>
    </row>
    <row r="104" spans="2:18" outlineLevel="1" x14ac:dyDescent="0.25">
      <c r="B104" s="9">
        <v>44396</v>
      </c>
      <c r="C104" s="10" t="s">
        <v>192</v>
      </c>
      <c r="D104" s="10" t="s">
        <v>1128</v>
      </c>
      <c r="E104" s="10" t="s">
        <v>793</v>
      </c>
      <c r="F104" s="9">
        <v>44456</v>
      </c>
      <c r="G104" s="7">
        <v>1093648</v>
      </c>
      <c r="H104" s="7" t="e">
        <f>VLOOKUP(D104,VINCOMHCM!$C$1:$C$94,1,0)</f>
        <v>#N/A</v>
      </c>
      <c r="I104" s="7" t="e">
        <f>VLOOKUP(D104,VINCOMHANOI!$C$3:$C$348,1,0)</f>
        <v>#N/A</v>
      </c>
      <c r="J104" s="7" t="str">
        <f>VLOOKUP(D104,VINCOMKHAC!$D$2:$D$439,1,0)</f>
        <v>0005670</v>
      </c>
      <c r="K104" s="7"/>
      <c r="L104" s="53">
        <f t="shared" si="5"/>
        <v>1093648</v>
      </c>
      <c r="M104" s="60">
        <f t="shared" si="3"/>
        <v>0</v>
      </c>
      <c r="N104" s="61">
        <f t="shared" si="4"/>
        <v>0</v>
      </c>
      <c r="O104" s="67"/>
      <c r="P104" s="67"/>
      <c r="Q104" s="57">
        <v>0</v>
      </c>
      <c r="R104" s="7">
        <v>1093648</v>
      </c>
    </row>
    <row r="105" spans="2:18" outlineLevel="1" x14ac:dyDescent="0.25">
      <c r="B105" s="9">
        <v>44396</v>
      </c>
      <c r="C105" s="10" t="s">
        <v>101</v>
      </c>
      <c r="D105" s="10" t="s">
        <v>1452</v>
      </c>
      <c r="E105" s="10" t="s">
        <v>2674</v>
      </c>
      <c r="F105" s="9">
        <v>44456</v>
      </c>
      <c r="G105" s="7">
        <v>1922547</v>
      </c>
      <c r="H105" s="7" t="e">
        <f>VLOOKUP(D105,VINCOMHCM!$C$1:$C$94,1,0)</f>
        <v>#N/A</v>
      </c>
      <c r="I105" s="7" t="e">
        <f>VLOOKUP(D105,VINCOMHANOI!$C$3:$C$348,1,0)</f>
        <v>#N/A</v>
      </c>
      <c r="J105" s="7" t="str">
        <f>VLOOKUP(D105,VINCOMKHAC!$D$2:$D$439,1,0)</f>
        <v>0005678</v>
      </c>
      <c r="K105" s="7"/>
      <c r="L105" s="53">
        <f t="shared" si="5"/>
        <v>1922547</v>
      </c>
      <c r="M105" s="60">
        <f t="shared" si="3"/>
        <v>0</v>
      </c>
      <c r="N105" s="61">
        <f t="shared" si="4"/>
        <v>0</v>
      </c>
      <c r="O105" s="67"/>
      <c r="P105" s="67"/>
      <c r="Q105" s="57">
        <v>0</v>
      </c>
      <c r="R105" s="7">
        <v>1922547</v>
      </c>
    </row>
    <row r="106" spans="2:18" outlineLevel="1" x14ac:dyDescent="0.25">
      <c r="B106" s="9">
        <v>44396</v>
      </c>
      <c r="C106" s="10" t="s">
        <v>2163</v>
      </c>
      <c r="D106" s="10" t="s">
        <v>830</v>
      </c>
      <c r="E106" s="10" t="s">
        <v>1349</v>
      </c>
      <c r="F106" s="9">
        <v>44456</v>
      </c>
      <c r="G106" s="7">
        <v>2633549</v>
      </c>
      <c r="H106" s="7" t="e">
        <f>VLOOKUP(D106,VINCOMHCM!$C$1:$C$94,1,0)</f>
        <v>#N/A</v>
      </c>
      <c r="I106" s="7" t="e">
        <f>VLOOKUP(D106,VINCOMHANOI!$C$3:$C$348,1,0)</f>
        <v>#N/A</v>
      </c>
      <c r="J106" s="7" t="str">
        <f>VLOOKUP(D106,VINCOMKHAC!$D$2:$D$439,1,0)</f>
        <v>0005680</v>
      </c>
      <c r="K106" s="7"/>
      <c r="L106" s="53">
        <f t="shared" si="5"/>
        <v>2633549</v>
      </c>
      <c r="M106" s="60">
        <f t="shared" si="3"/>
        <v>0</v>
      </c>
      <c r="N106" s="61">
        <f t="shared" si="4"/>
        <v>0</v>
      </c>
      <c r="O106" s="67"/>
      <c r="P106" s="67"/>
      <c r="Q106" s="57">
        <v>0</v>
      </c>
      <c r="R106" s="7">
        <v>2633549</v>
      </c>
    </row>
    <row r="107" spans="2:18" outlineLevel="1" x14ac:dyDescent="0.25">
      <c r="B107" s="9">
        <v>44396</v>
      </c>
      <c r="C107" s="10" t="s">
        <v>2437</v>
      </c>
      <c r="D107" s="10" t="s">
        <v>952</v>
      </c>
      <c r="E107" s="10" t="s">
        <v>436</v>
      </c>
      <c r="F107" s="9">
        <v>44456</v>
      </c>
      <c r="G107" s="7">
        <v>2181421</v>
      </c>
      <c r="H107" s="7" t="e">
        <f>VLOOKUP(D107,VINCOMHCM!$C$1:$C$94,1,0)</f>
        <v>#N/A</v>
      </c>
      <c r="I107" s="7" t="e">
        <f>VLOOKUP(D107,VINCOMHANOI!$C$3:$C$348,1,0)</f>
        <v>#N/A</v>
      </c>
      <c r="J107" s="7" t="str">
        <f>VLOOKUP(D107,VINCOMKHAC!$D$2:$D$439,1,0)</f>
        <v>0005681</v>
      </c>
      <c r="K107" s="7"/>
      <c r="L107" s="53">
        <f t="shared" si="5"/>
        <v>2181421</v>
      </c>
      <c r="M107" s="60">
        <f t="shared" si="3"/>
        <v>0</v>
      </c>
      <c r="N107" s="61">
        <f t="shared" si="4"/>
        <v>0</v>
      </c>
      <c r="O107" s="67"/>
      <c r="P107" s="67"/>
      <c r="Q107" s="57">
        <v>0</v>
      </c>
      <c r="R107" s="7">
        <v>2181421</v>
      </c>
    </row>
    <row r="108" spans="2:18" outlineLevel="1" x14ac:dyDescent="0.25">
      <c r="B108" s="9">
        <v>44396</v>
      </c>
      <c r="C108" s="10" t="s">
        <v>1792</v>
      </c>
      <c r="D108" s="10" t="s">
        <v>72</v>
      </c>
      <c r="E108" s="10" t="s">
        <v>790</v>
      </c>
      <c r="F108" s="9">
        <v>44456</v>
      </c>
      <c r="G108" s="7">
        <v>1519346</v>
      </c>
      <c r="H108" s="7" t="e">
        <f>VLOOKUP(D108,VINCOMHCM!$C$1:$C$94,1,0)</f>
        <v>#N/A</v>
      </c>
      <c r="I108" s="7" t="e">
        <f>VLOOKUP(D108,VINCOMHANOI!$C$3:$C$348,1,0)</f>
        <v>#N/A</v>
      </c>
      <c r="J108" s="7" t="str">
        <f>VLOOKUP(D108,VINCOMKHAC!$D$2:$D$439,1,0)</f>
        <v>0005682</v>
      </c>
      <c r="K108" s="7"/>
      <c r="L108" s="53">
        <f t="shared" si="5"/>
        <v>1519346</v>
      </c>
      <c r="M108" s="60">
        <f t="shared" si="3"/>
        <v>0</v>
      </c>
      <c r="N108" s="61">
        <f t="shared" si="4"/>
        <v>0</v>
      </c>
      <c r="O108" s="67"/>
      <c r="P108" s="67"/>
      <c r="Q108" s="57">
        <v>0</v>
      </c>
      <c r="R108" s="7">
        <v>1519346</v>
      </c>
    </row>
    <row r="109" spans="2:18" outlineLevel="1" x14ac:dyDescent="0.25">
      <c r="B109" s="9">
        <v>44396</v>
      </c>
      <c r="C109" s="10" t="s">
        <v>924</v>
      </c>
      <c r="D109" s="10" t="s">
        <v>30</v>
      </c>
      <c r="E109" s="10" t="s">
        <v>90</v>
      </c>
      <c r="F109" s="9">
        <v>44456</v>
      </c>
      <c r="G109" s="7">
        <v>2687421</v>
      </c>
      <c r="H109" s="7" t="e">
        <f>VLOOKUP(D109,VINCOMHCM!$C$1:$C$94,1,0)</f>
        <v>#N/A</v>
      </c>
      <c r="I109" s="7" t="e">
        <f>VLOOKUP(D109,VINCOMHANOI!$C$3:$C$348,1,0)</f>
        <v>#N/A</v>
      </c>
      <c r="J109" s="7" t="str">
        <f>VLOOKUP(D109,VINCOMKHAC!$D$2:$D$439,1,0)</f>
        <v>0005683</v>
      </c>
      <c r="K109" s="7"/>
      <c r="L109" s="53">
        <f t="shared" si="5"/>
        <v>2687421</v>
      </c>
      <c r="M109" s="60">
        <f t="shared" si="3"/>
        <v>0</v>
      </c>
      <c r="N109" s="61">
        <f t="shared" si="4"/>
        <v>0</v>
      </c>
      <c r="O109" s="67"/>
      <c r="P109" s="67"/>
      <c r="Q109" s="57">
        <v>0</v>
      </c>
      <c r="R109" s="7">
        <v>2687421</v>
      </c>
    </row>
    <row r="110" spans="2:18" outlineLevel="1" x14ac:dyDescent="0.25">
      <c r="B110" s="9">
        <v>44396</v>
      </c>
      <c r="C110" s="10" t="s">
        <v>1930</v>
      </c>
      <c r="D110" s="10" t="s">
        <v>1440</v>
      </c>
      <c r="E110" s="10" t="s">
        <v>703</v>
      </c>
      <c r="F110" s="9">
        <v>44456</v>
      </c>
      <c r="G110" s="7">
        <v>3907354</v>
      </c>
      <c r="H110" s="7" t="e">
        <f>VLOOKUP(D110,VINCOMHCM!$C$1:$C$94,1,0)</f>
        <v>#N/A</v>
      </c>
      <c r="I110" s="7" t="e">
        <f>VLOOKUP(D110,VINCOMHANOI!$C$3:$C$348,1,0)</f>
        <v>#N/A</v>
      </c>
      <c r="J110" s="7" t="str">
        <f>VLOOKUP(D110,VINCOMKHAC!$D$2:$D$439,1,0)</f>
        <v>0005684</v>
      </c>
      <c r="K110" s="7"/>
      <c r="L110" s="53">
        <f t="shared" si="5"/>
        <v>3907354</v>
      </c>
      <c r="M110" s="60">
        <f t="shared" si="3"/>
        <v>0</v>
      </c>
      <c r="N110" s="61">
        <f t="shared" si="4"/>
        <v>0</v>
      </c>
      <c r="O110" s="67"/>
      <c r="P110" s="67"/>
      <c r="Q110" s="57">
        <v>0</v>
      </c>
      <c r="R110" s="7">
        <v>3907354</v>
      </c>
    </row>
    <row r="111" spans="2:18" outlineLevel="1" x14ac:dyDescent="0.25">
      <c r="B111" s="9">
        <v>44396</v>
      </c>
      <c r="C111" s="10" t="s">
        <v>140</v>
      </c>
      <c r="D111" s="10" t="s">
        <v>1806</v>
      </c>
      <c r="E111" s="10" t="s">
        <v>2591</v>
      </c>
      <c r="F111" s="9">
        <v>44456</v>
      </c>
      <c r="G111" s="7">
        <v>2230283</v>
      </c>
      <c r="H111" s="7" t="e">
        <f>VLOOKUP(D111,VINCOMHCM!$C$1:$C$94,1,0)</f>
        <v>#N/A</v>
      </c>
      <c r="I111" s="7" t="e">
        <f>VLOOKUP(D111,VINCOMHANOI!$C$3:$C$348,1,0)</f>
        <v>#N/A</v>
      </c>
      <c r="J111" s="7" t="str">
        <f>VLOOKUP(D111,VINCOMKHAC!$D$2:$D$439,1,0)</f>
        <v>0005685</v>
      </c>
      <c r="K111" s="7"/>
      <c r="L111" s="53">
        <f t="shared" si="5"/>
        <v>2230283</v>
      </c>
      <c r="M111" s="60">
        <f t="shared" si="3"/>
        <v>0</v>
      </c>
      <c r="N111" s="61">
        <f t="shared" si="4"/>
        <v>0</v>
      </c>
      <c r="O111" s="67"/>
      <c r="P111" s="67"/>
      <c r="Q111" s="57">
        <v>0</v>
      </c>
      <c r="R111" s="7">
        <v>2230283</v>
      </c>
    </row>
    <row r="112" spans="2:18" outlineLevel="1" x14ac:dyDescent="0.25">
      <c r="B112" s="9">
        <v>44396</v>
      </c>
      <c r="C112" s="10" t="s">
        <v>2605</v>
      </c>
      <c r="D112" s="10" t="s">
        <v>1102</v>
      </c>
      <c r="E112" s="10" t="s">
        <v>233</v>
      </c>
      <c r="F112" s="9">
        <v>44456</v>
      </c>
      <c r="G112" s="7">
        <v>1139369</v>
      </c>
      <c r="H112" s="7" t="e">
        <f>VLOOKUP(D112,VINCOMHCM!$C$1:$C$94,1,0)</f>
        <v>#N/A</v>
      </c>
      <c r="I112" s="7" t="e">
        <f>VLOOKUP(D112,VINCOMHANOI!$C$3:$C$348,1,0)</f>
        <v>#N/A</v>
      </c>
      <c r="J112" s="7" t="str">
        <f>VLOOKUP(D112,VINCOMKHAC!$D$2:$D$439,1,0)</f>
        <v>0005686</v>
      </c>
      <c r="K112" s="7"/>
      <c r="L112" s="53">
        <f t="shared" si="5"/>
        <v>1139369</v>
      </c>
      <c r="M112" s="60">
        <f t="shared" si="3"/>
        <v>0</v>
      </c>
      <c r="N112" s="61">
        <f t="shared" si="4"/>
        <v>0</v>
      </c>
      <c r="O112" s="67"/>
      <c r="P112" s="67"/>
      <c r="Q112" s="57">
        <v>0</v>
      </c>
      <c r="R112" s="7">
        <v>1139369</v>
      </c>
    </row>
    <row r="113" spans="1:18" outlineLevel="1" x14ac:dyDescent="0.25">
      <c r="B113" s="9">
        <v>44396</v>
      </c>
      <c r="C113" s="10" t="s">
        <v>1089</v>
      </c>
      <c r="D113" s="10" t="s">
        <v>128</v>
      </c>
      <c r="E113" s="10" t="s">
        <v>473</v>
      </c>
      <c r="F113" s="9">
        <v>44456</v>
      </c>
      <c r="G113" s="7">
        <v>1595941</v>
      </c>
      <c r="H113" s="7" t="e">
        <f>VLOOKUP(D113,VINCOMHCM!$C$1:$C$94,1,0)</f>
        <v>#N/A</v>
      </c>
      <c r="I113" s="7" t="e">
        <f>VLOOKUP(D113,VINCOMHANOI!$C$3:$C$348,1,0)</f>
        <v>#N/A</v>
      </c>
      <c r="J113" s="7" t="str">
        <f>VLOOKUP(D113,VINCOMKHAC!$D$2:$D$439,1,0)</f>
        <v>0005688</v>
      </c>
      <c r="K113" s="7"/>
      <c r="L113" s="53">
        <f t="shared" si="5"/>
        <v>1595941</v>
      </c>
      <c r="M113" s="60">
        <f t="shared" si="3"/>
        <v>0</v>
      </c>
      <c r="N113" s="61">
        <f t="shared" si="4"/>
        <v>0</v>
      </c>
      <c r="O113" s="67"/>
      <c r="P113" s="67"/>
      <c r="Q113" s="57">
        <v>0</v>
      </c>
      <c r="R113" s="7">
        <v>1595941</v>
      </c>
    </row>
    <row r="114" spans="1:18" outlineLevel="1" x14ac:dyDescent="0.25">
      <c r="B114" s="9">
        <v>44396</v>
      </c>
      <c r="C114" s="10" t="s">
        <v>1825</v>
      </c>
      <c r="D114" s="10" t="s">
        <v>1967</v>
      </c>
      <c r="E114" s="10" t="s">
        <v>762</v>
      </c>
      <c r="F114" s="9">
        <v>44456</v>
      </c>
      <c r="G114" s="7">
        <v>2774266</v>
      </c>
      <c r="H114" s="7" t="e">
        <f>VLOOKUP(D114,VINCOMHCM!$C$1:$C$94,1,0)</f>
        <v>#N/A</v>
      </c>
      <c r="I114" s="7" t="e">
        <f>VLOOKUP(D114,VINCOMHANOI!$C$3:$C$348,1,0)</f>
        <v>#N/A</v>
      </c>
      <c r="J114" s="7" t="str">
        <f>VLOOKUP(D114,VINCOMKHAC!$D$2:$D$439,1,0)</f>
        <v>0005689</v>
      </c>
      <c r="K114" s="7"/>
      <c r="L114" s="53">
        <f t="shared" si="5"/>
        <v>2774266</v>
      </c>
      <c r="M114" s="60">
        <f t="shared" si="3"/>
        <v>0</v>
      </c>
      <c r="N114" s="61">
        <f t="shared" si="4"/>
        <v>0</v>
      </c>
      <c r="O114" s="67"/>
      <c r="P114" s="67"/>
      <c r="Q114" s="57">
        <v>0</v>
      </c>
      <c r="R114" s="7">
        <v>2774266</v>
      </c>
    </row>
    <row r="115" spans="1:18" outlineLevel="1" x14ac:dyDescent="0.25">
      <c r="B115" s="9">
        <v>44396</v>
      </c>
      <c r="C115" s="10" t="s">
        <v>822</v>
      </c>
      <c r="D115" s="10" t="s">
        <v>2544</v>
      </c>
      <c r="E115" s="10" t="s">
        <v>2390</v>
      </c>
      <c r="F115" s="9">
        <v>44456</v>
      </c>
      <c r="G115" s="7">
        <v>1372571</v>
      </c>
      <c r="H115" s="7" t="e">
        <f>VLOOKUP(D115,VINCOMHCM!$C$1:$C$94,1,0)</f>
        <v>#N/A</v>
      </c>
      <c r="I115" s="7" t="e">
        <f>VLOOKUP(D115,VINCOMHANOI!$C$3:$C$348,1,0)</f>
        <v>#N/A</v>
      </c>
      <c r="J115" s="7" t="str">
        <f>VLOOKUP(D115,VINCOMKHAC!$D$2:$D$439,1,0)</f>
        <v>0005692</v>
      </c>
      <c r="K115" s="7"/>
      <c r="L115" s="53">
        <f t="shared" si="5"/>
        <v>1372571</v>
      </c>
      <c r="M115" s="60">
        <f t="shared" si="3"/>
        <v>0</v>
      </c>
      <c r="N115" s="61">
        <f t="shared" si="4"/>
        <v>0</v>
      </c>
      <c r="O115" s="67"/>
      <c r="P115" s="67"/>
      <c r="Q115" s="57">
        <v>0</v>
      </c>
      <c r="R115" s="7">
        <v>1372571</v>
      </c>
    </row>
    <row r="116" spans="1:18" outlineLevel="1" x14ac:dyDescent="0.25">
      <c r="B116" s="9">
        <v>44396</v>
      </c>
      <c r="C116" s="10" t="s">
        <v>137</v>
      </c>
      <c r="D116" s="10" t="s">
        <v>1204</v>
      </c>
      <c r="E116" s="10" t="s">
        <v>2491</v>
      </c>
      <c r="F116" s="9">
        <v>44456</v>
      </c>
      <c r="G116" s="7">
        <v>1626235</v>
      </c>
      <c r="H116" s="7" t="e">
        <f>VLOOKUP(D116,VINCOMHCM!$C$1:$C$94,1,0)</f>
        <v>#N/A</v>
      </c>
      <c r="I116" s="7" t="e">
        <f>VLOOKUP(D116,VINCOMHANOI!$C$3:$C$348,1,0)</f>
        <v>#N/A</v>
      </c>
      <c r="J116" s="7" t="str">
        <f>VLOOKUP(D116,VINCOMKHAC!$D$2:$D$439,1,0)</f>
        <v>0005693</v>
      </c>
      <c r="K116" s="7"/>
      <c r="L116" s="53">
        <f t="shared" si="5"/>
        <v>1626235</v>
      </c>
      <c r="M116" s="60">
        <f t="shared" si="3"/>
        <v>0</v>
      </c>
      <c r="N116" s="61">
        <f t="shared" si="4"/>
        <v>0</v>
      </c>
      <c r="O116" s="67"/>
      <c r="P116" s="67"/>
      <c r="Q116" s="57">
        <v>0</v>
      </c>
      <c r="R116" s="7">
        <v>1626235</v>
      </c>
    </row>
    <row r="117" spans="1:18" outlineLevel="1" x14ac:dyDescent="0.25">
      <c r="B117" s="9">
        <v>44396</v>
      </c>
      <c r="C117" s="10" t="s">
        <v>2205</v>
      </c>
      <c r="D117" s="10" t="s">
        <v>1068</v>
      </c>
      <c r="E117" s="10" t="s">
        <v>1938</v>
      </c>
      <c r="F117" s="9">
        <v>44456</v>
      </c>
      <c r="G117" s="7">
        <v>1681127</v>
      </c>
      <c r="H117" s="7" t="e">
        <f>VLOOKUP(D117,VINCOMHCM!$C$1:$C$94,1,0)</f>
        <v>#N/A</v>
      </c>
      <c r="I117" s="7" t="e">
        <f>VLOOKUP(D117,VINCOMHANOI!$C$3:$C$348,1,0)</f>
        <v>#N/A</v>
      </c>
      <c r="J117" s="7" t="str">
        <f>VLOOKUP(D117,VINCOMKHAC!$D$2:$D$439,1,0)</f>
        <v>0005747</v>
      </c>
      <c r="K117" s="7"/>
      <c r="L117" s="53">
        <f t="shared" si="5"/>
        <v>1681127</v>
      </c>
      <c r="M117" s="60">
        <f t="shared" si="3"/>
        <v>0</v>
      </c>
      <c r="N117" s="61">
        <f t="shared" si="4"/>
        <v>0</v>
      </c>
      <c r="O117" s="67"/>
      <c r="P117" s="67"/>
      <c r="Q117" s="57">
        <v>0</v>
      </c>
      <c r="R117" s="7">
        <v>1681127</v>
      </c>
    </row>
    <row r="118" spans="1:18" outlineLevel="1" x14ac:dyDescent="0.25">
      <c r="B118" s="9">
        <v>44405</v>
      </c>
      <c r="C118" s="10" t="s">
        <v>2667</v>
      </c>
      <c r="D118" s="10" t="s">
        <v>1520</v>
      </c>
      <c r="E118" s="10" t="s">
        <v>315</v>
      </c>
      <c r="F118" s="9">
        <v>44465</v>
      </c>
      <c r="G118" s="7">
        <v>7997011</v>
      </c>
      <c r="H118" s="7" t="e">
        <f>VLOOKUP(D118,VINCOMHCM!$C$1:$C$94,1,0)</f>
        <v>#N/A</v>
      </c>
      <c r="I118" s="7" t="e">
        <f>VLOOKUP(D118,VINCOMHANOI!$C$3:$C$348,1,0)</f>
        <v>#N/A</v>
      </c>
      <c r="J118" s="7" t="str">
        <f>VLOOKUP(D118,VINCOMKHAC!$D$2:$D$439,1,0)</f>
        <v>0006103</v>
      </c>
      <c r="K118" s="7"/>
      <c r="L118" s="53">
        <f t="shared" si="5"/>
        <v>7997011</v>
      </c>
      <c r="M118" s="60">
        <f t="shared" si="3"/>
        <v>0</v>
      </c>
      <c r="N118" s="61">
        <f t="shared" si="4"/>
        <v>0</v>
      </c>
      <c r="O118" s="67"/>
      <c r="P118" s="67"/>
      <c r="Q118" s="57">
        <v>0</v>
      </c>
      <c r="R118" s="7">
        <v>7997011</v>
      </c>
    </row>
    <row r="119" spans="1:18" outlineLevel="1" x14ac:dyDescent="0.25">
      <c r="B119" s="9">
        <v>44405</v>
      </c>
      <c r="C119" s="10" t="s">
        <v>1592</v>
      </c>
      <c r="D119" s="10" t="s">
        <v>2241</v>
      </c>
      <c r="E119" s="10" t="s">
        <v>1024</v>
      </c>
      <c r="F119" s="9">
        <v>44465</v>
      </c>
      <c r="G119" s="7">
        <v>5992965</v>
      </c>
      <c r="H119" s="7" t="e">
        <f>VLOOKUP(D119,VINCOMHCM!$C$1:$C$94,1,0)</f>
        <v>#N/A</v>
      </c>
      <c r="I119" s="7" t="e">
        <f>VLOOKUP(D119,VINCOMHANOI!$C$3:$C$348,1,0)</f>
        <v>#N/A</v>
      </c>
      <c r="J119" s="7" t="str">
        <f>VLOOKUP(D119,VINCOMKHAC!$D$2:$D$439,1,0)</f>
        <v>0006106</v>
      </c>
      <c r="K119" s="7"/>
      <c r="L119" s="53">
        <f t="shared" si="5"/>
        <v>5992965</v>
      </c>
      <c r="M119" s="60">
        <f t="shared" si="3"/>
        <v>0</v>
      </c>
      <c r="N119" s="61">
        <f t="shared" si="4"/>
        <v>0</v>
      </c>
      <c r="O119" s="67"/>
      <c r="P119" s="67"/>
      <c r="Q119" s="57">
        <v>0</v>
      </c>
      <c r="R119" s="7">
        <v>5992965</v>
      </c>
    </row>
    <row r="120" spans="1:18" outlineLevel="1" x14ac:dyDescent="0.25">
      <c r="B120" s="9">
        <v>44405</v>
      </c>
      <c r="C120" s="10" t="s">
        <v>1485</v>
      </c>
      <c r="D120" s="10" t="s">
        <v>1153</v>
      </c>
      <c r="E120" s="10" t="s">
        <v>1563</v>
      </c>
      <c r="F120" s="9">
        <v>44465</v>
      </c>
      <c r="G120" s="7">
        <v>8895062</v>
      </c>
      <c r="H120" s="7" t="e">
        <f>VLOOKUP(D120,VINCOMHCM!$C$1:$C$94,1,0)</f>
        <v>#N/A</v>
      </c>
      <c r="I120" s="7" t="e">
        <f>VLOOKUP(D120,VINCOMHANOI!$C$3:$C$348,1,0)</f>
        <v>#N/A</v>
      </c>
      <c r="J120" s="7" t="str">
        <f>VLOOKUP(D120,VINCOMKHAC!$D$2:$D$439,1,0)</f>
        <v>0006107</v>
      </c>
      <c r="K120" s="7"/>
      <c r="L120" s="53">
        <f t="shared" si="5"/>
        <v>8895062</v>
      </c>
      <c r="M120" s="60">
        <f t="shared" si="3"/>
        <v>0</v>
      </c>
      <c r="N120" s="61">
        <f t="shared" si="4"/>
        <v>0</v>
      </c>
      <c r="O120" s="67"/>
      <c r="P120" s="67"/>
      <c r="Q120" s="57">
        <v>0</v>
      </c>
      <c r="R120" s="7">
        <v>8895062</v>
      </c>
    </row>
    <row r="121" spans="1:18" outlineLevel="1" x14ac:dyDescent="0.25">
      <c r="B121" s="9">
        <v>44405</v>
      </c>
      <c r="C121" s="10" t="s">
        <v>2308</v>
      </c>
      <c r="D121" s="10" t="s">
        <v>1217</v>
      </c>
      <c r="E121" s="10" t="s">
        <v>759</v>
      </c>
      <c r="F121" s="9">
        <v>44465</v>
      </c>
      <c r="G121" s="7">
        <v>3619528</v>
      </c>
      <c r="H121" s="7" t="e">
        <f>VLOOKUP(D121,VINCOMHCM!$C$1:$C$94,1,0)</f>
        <v>#N/A</v>
      </c>
      <c r="I121" s="7" t="e">
        <f>VLOOKUP(D121,VINCOMHANOI!$C$3:$C$348,1,0)</f>
        <v>#N/A</v>
      </c>
      <c r="J121" s="7" t="str">
        <f>VLOOKUP(D121,VINCOMKHAC!$D$2:$D$439,1,0)</f>
        <v>0006108</v>
      </c>
      <c r="K121" s="7"/>
      <c r="L121" s="53">
        <f t="shared" si="5"/>
        <v>3619528</v>
      </c>
      <c r="M121" s="60">
        <f t="shared" si="3"/>
        <v>0</v>
      </c>
      <c r="N121" s="61">
        <f t="shared" si="4"/>
        <v>0</v>
      </c>
      <c r="O121" s="67"/>
      <c r="P121" s="67"/>
      <c r="Q121" s="57">
        <v>0</v>
      </c>
      <c r="R121" s="7">
        <v>3619528</v>
      </c>
    </row>
    <row r="122" spans="1:18" outlineLevel="1" x14ac:dyDescent="0.25">
      <c r="B122" s="9">
        <v>44405</v>
      </c>
      <c r="C122" s="10" t="s">
        <v>1775</v>
      </c>
      <c r="D122" s="10" t="s">
        <v>104</v>
      </c>
      <c r="E122" s="10" t="s">
        <v>956</v>
      </c>
      <c r="F122" s="9">
        <v>44465</v>
      </c>
      <c r="G122" s="7">
        <v>9776366</v>
      </c>
      <c r="H122" s="7" t="e">
        <f>VLOOKUP(D122,VINCOMHCM!$C$1:$C$94,1,0)</f>
        <v>#N/A</v>
      </c>
      <c r="I122" s="7" t="e">
        <f>VLOOKUP(D122,VINCOMHANOI!$C$3:$C$348,1,0)</f>
        <v>#N/A</v>
      </c>
      <c r="J122" s="7" t="str">
        <f>VLOOKUP(D122,VINCOMKHAC!$D$2:$D$439,1,0)</f>
        <v>0006109</v>
      </c>
      <c r="K122" s="7"/>
      <c r="L122" s="53">
        <f t="shared" si="5"/>
        <v>9776366</v>
      </c>
      <c r="M122" s="60">
        <f t="shared" si="3"/>
        <v>0</v>
      </c>
      <c r="N122" s="61">
        <f t="shared" si="4"/>
        <v>0</v>
      </c>
      <c r="O122" s="67"/>
      <c r="P122" s="67"/>
      <c r="Q122" s="57">
        <v>0</v>
      </c>
      <c r="R122" s="7">
        <v>9776366</v>
      </c>
    </row>
    <row r="123" spans="1:18" outlineLevel="1" x14ac:dyDescent="0.25">
      <c r="B123" s="9">
        <v>44405</v>
      </c>
      <c r="C123" s="10" t="s">
        <v>1484</v>
      </c>
      <c r="D123" s="10" t="s">
        <v>1875</v>
      </c>
      <c r="E123" s="10" t="s">
        <v>400</v>
      </c>
      <c r="F123" s="9">
        <v>44465</v>
      </c>
      <c r="G123" s="7">
        <v>4657917</v>
      </c>
      <c r="H123" s="7" t="e">
        <f>VLOOKUP(D123,VINCOMHCM!$C$1:$C$94,1,0)</f>
        <v>#N/A</v>
      </c>
      <c r="I123" s="7" t="e">
        <f>VLOOKUP(D123,VINCOMHANOI!$C$3:$C$348,1,0)</f>
        <v>#N/A</v>
      </c>
      <c r="J123" s="7" t="str">
        <f>VLOOKUP(D123,VINCOMKHAC!$D$2:$D$439,1,0)</f>
        <v>0006110</v>
      </c>
      <c r="K123" s="7"/>
      <c r="L123" s="53">
        <f t="shared" si="5"/>
        <v>4657917</v>
      </c>
      <c r="M123" s="60">
        <f t="shared" si="3"/>
        <v>0</v>
      </c>
      <c r="N123" s="61">
        <f t="shared" si="4"/>
        <v>0</v>
      </c>
      <c r="O123" s="67"/>
      <c r="P123" s="67"/>
      <c r="Q123" s="57">
        <v>0</v>
      </c>
      <c r="R123" s="7">
        <v>4657917</v>
      </c>
    </row>
    <row r="124" spans="1:18" x14ac:dyDescent="0.25">
      <c r="A124" s="2" t="s">
        <v>183</v>
      </c>
      <c r="G124" s="6">
        <v>67166022</v>
      </c>
      <c r="H124" s="6">
        <v>0</v>
      </c>
      <c r="I124" s="7" t="e">
        <f>VLOOKUP(D124,VINCOMHANOI!$C$3:$C$348,1,0)</f>
        <v>#N/A</v>
      </c>
      <c r="J124" s="7" t="e">
        <f>VLOOKUP(D124,VINCOMKHAC!$D$2:$D$439,1,0)</f>
        <v>#N/A</v>
      </c>
      <c r="K124" s="7"/>
      <c r="L124" s="55">
        <f>SUM(L125:L130)</f>
        <v>31498909</v>
      </c>
      <c r="M124" s="58" t="str">
        <f t="shared" si="3"/>
        <v>Tên khách hàng : CHI NHÁNH BẮC GIANG - CÔNG TY CỔ PHẦN DỊCH VỤ THƯƠNG MẠI TỔNG HỢP VINCOMMERCE (6 )</v>
      </c>
      <c r="N124" s="59">
        <f t="shared" si="4"/>
        <v>31498909</v>
      </c>
      <c r="O124" s="66">
        <v>3385232</v>
      </c>
      <c r="P124" s="66">
        <f>N124-O124</f>
        <v>28113677</v>
      </c>
      <c r="Q124" s="56">
        <v>0</v>
      </c>
      <c r="R124" s="6">
        <v>67166022</v>
      </c>
    </row>
    <row r="125" spans="1:18" outlineLevel="1" x14ac:dyDescent="0.25">
      <c r="B125" s="9">
        <v>44386</v>
      </c>
      <c r="C125" s="10" t="s">
        <v>2272</v>
      </c>
      <c r="D125" s="10" t="s">
        <v>188</v>
      </c>
      <c r="E125" s="10" t="s">
        <v>2490</v>
      </c>
      <c r="F125" s="9">
        <v>44446</v>
      </c>
      <c r="G125" s="7">
        <v>32357424</v>
      </c>
      <c r="H125" s="7" t="e">
        <f>VLOOKUP(D125,VINCOMHCM!$C$1:$C$94,1,0)</f>
        <v>#N/A</v>
      </c>
      <c r="I125" s="7" t="e">
        <f>VLOOKUP(D125,VINCOMHANOI!$C$3:$C$348,1,0)</f>
        <v>#N/A</v>
      </c>
      <c r="J125" s="7" t="e">
        <f>VLOOKUP(D125,VINCOMKHAC!$D$2:$D$439,1,0)</f>
        <v>#N/A</v>
      </c>
      <c r="K125" s="7"/>
      <c r="L125" s="53"/>
      <c r="M125" s="60">
        <f t="shared" si="3"/>
        <v>0</v>
      </c>
      <c r="N125" s="61">
        <f t="shared" si="4"/>
        <v>0</v>
      </c>
      <c r="O125" s="67"/>
      <c r="P125" s="67"/>
      <c r="Q125" s="57">
        <v>0</v>
      </c>
      <c r="R125" s="7">
        <v>32357424</v>
      </c>
    </row>
    <row r="126" spans="1:18" outlineLevel="1" x14ac:dyDescent="0.25">
      <c r="B126" s="9">
        <v>44389</v>
      </c>
      <c r="C126" s="10" t="s">
        <v>1107</v>
      </c>
      <c r="D126" s="10" t="s">
        <v>144</v>
      </c>
      <c r="E126" s="10" t="s">
        <v>405</v>
      </c>
      <c r="F126" s="9">
        <v>44449</v>
      </c>
      <c r="G126" s="7">
        <v>3309689</v>
      </c>
      <c r="H126" s="7" t="e">
        <f>VLOOKUP(D126,VINCOMHCM!$C$1:$C$94,1,0)</f>
        <v>#N/A</v>
      </c>
      <c r="I126" s="7" t="e">
        <f>VLOOKUP(D126,VINCOMHANOI!$C$3:$C$348,1,0)</f>
        <v>#N/A</v>
      </c>
      <c r="J126" s="7" t="e">
        <f>VLOOKUP(D126,VINCOMKHAC!$D$2:$D$439,1,0)</f>
        <v>#N/A</v>
      </c>
      <c r="K126" s="7"/>
      <c r="L126" s="53"/>
      <c r="M126" s="60">
        <f t="shared" si="3"/>
        <v>0</v>
      </c>
      <c r="N126" s="61">
        <f t="shared" si="4"/>
        <v>0</v>
      </c>
      <c r="O126" s="67"/>
      <c r="P126" s="67"/>
      <c r="Q126" s="57">
        <v>0</v>
      </c>
      <c r="R126" s="7">
        <v>3309689</v>
      </c>
    </row>
    <row r="127" spans="1:18" outlineLevel="1" x14ac:dyDescent="0.25">
      <c r="B127" s="9">
        <v>44404</v>
      </c>
      <c r="C127" s="10" t="s">
        <v>160</v>
      </c>
      <c r="D127" s="10" t="s">
        <v>2007</v>
      </c>
      <c r="E127" s="10" t="s">
        <v>1574</v>
      </c>
      <c r="F127" s="9">
        <v>44464</v>
      </c>
      <c r="G127" s="7">
        <v>19482563</v>
      </c>
      <c r="H127" s="7" t="e">
        <f>VLOOKUP(D127,VINCOMHCM!$C$1:$C$94,1,0)</f>
        <v>#N/A</v>
      </c>
      <c r="I127" s="7" t="e">
        <f>VLOOKUP(D127,VINCOMHANOI!$C$3:$C$348,1,0)</f>
        <v>#N/A</v>
      </c>
      <c r="J127" s="7" t="str">
        <f>VLOOKUP(D127,VINCOMKHAC!$D$2:$D$439,1,0)</f>
        <v>0006088</v>
      </c>
      <c r="K127" s="7"/>
      <c r="L127" s="53">
        <f>IF(J127&lt;&gt;0,R127,0)</f>
        <v>19482563</v>
      </c>
      <c r="M127" s="60">
        <f t="shared" si="3"/>
        <v>0</v>
      </c>
      <c r="N127" s="61">
        <f t="shared" si="4"/>
        <v>0</v>
      </c>
      <c r="O127" s="67"/>
      <c r="P127" s="67"/>
      <c r="Q127" s="57">
        <v>0</v>
      </c>
      <c r="R127" s="7">
        <v>19482563</v>
      </c>
    </row>
    <row r="128" spans="1:18" outlineLevel="1" x14ac:dyDescent="0.25">
      <c r="B128" s="9">
        <v>44405</v>
      </c>
      <c r="C128" s="10" t="s">
        <v>1650</v>
      </c>
      <c r="D128" s="10" t="s">
        <v>2206</v>
      </c>
      <c r="E128" s="10" t="s">
        <v>1626</v>
      </c>
      <c r="F128" s="9">
        <v>44465</v>
      </c>
      <c r="G128" s="7">
        <v>2466844</v>
      </c>
      <c r="H128" s="7" t="e">
        <f>VLOOKUP(D128,VINCOMHCM!$C$1:$C$94,1,0)</f>
        <v>#N/A</v>
      </c>
      <c r="I128" s="7" t="e">
        <f>VLOOKUP(D128,VINCOMHANOI!$C$3:$C$348,1,0)</f>
        <v>#N/A</v>
      </c>
      <c r="J128" s="7" t="str">
        <f>VLOOKUP(D128,VINCOMKHAC!$D$2:$D$439,1,0)</f>
        <v>0006093</v>
      </c>
      <c r="K128" s="7"/>
      <c r="L128" s="53">
        <f>IF(J128&lt;&gt;0,R128,0)</f>
        <v>2466844</v>
      </c>
      <c r="M128" s="60">
        <f t="shared" si="3"/>
        <v>0</v>
      </c>
      <c r="N128" s="61">
        <f t="shared" si="4"/>
        <v>0</v>
      </c>
      <c r="O128" s="67"/>
      <c r="P128" s="67"/>
      <c r="Q128" s="57">
        <v>0</v>
      </c>
      <c r="R128" s="7">
        <v>2466844</v>
      </c>
    </row>
    <row r="129" spans="1:18" outlineLevel="1" x14ac:dyDescent="0.25">
      <c r="B129" s="9">
        <v>44405</v>
      </c>
      <c r="C129" s="10" t="s">
        <v>2661</v>
      </c>
      <c r="D129" s="10" t="s">
        <v>2113</v>
      </c>
      <c r="E129" s="10" t="s">
        <v>565</v>
      </c>
      <c r="F129" s="9">
        <v>44465</v>
      </c>
      <c r="G129" s="7">
        <v>5635207</v>
      </c>
      <c r="H129" s="7" t="e">
        <f>VLOOKUP(D129,VINCOMHCM!$C$1:$C$94,1,0)</f>
        <v>#N/A</v>
      </c>
      <c r="I129" s="7" t="e">
        <f>VLOOKUP(D129,VINCOMHANOI!$C$3:$C$348,1,0)</f>
        <v>#N/A</v>
      </c>
      <c r="J129" s="7" t="str">
        <f>VLOOKUP(D129,VINCOMKHAC!$D$2:$D$439,1,0)</f>
        <v>0006094</v>
      </c>
      <c r="K129" s="7"/>
      <c r="L129" s="53">
        <f>IF(J129&lt;&gt;0,R129,0)</f>
        <v>5635207</v>
      </c>
      <c r="M129" s="60">
        <f t="shared" si="3"/>
        <v>0</v>
      </c>
      <c r="N129" s="61">
        <f t="shared" si="4"/>
        <v>0</v>
      </c>
      <c r="O129" s="67"/>
      <c r="P129" s="67"/>
      <c r="Q129" s="57">
        <v>0</v>
      </c>
      <c r="R129" s="7">
        <v>5635207</v>
      </c>
    </row>
    <row r="130" spans="1:18" outlineLevel="1" x14ac:dyDescent="0.25">
      <c r="B130" s="9">
        <v>44405</v>
      </c>
      <c r="C130" s="10" t="s">
        <v>1310</v>
      </c>
      <c r="D130" s="10" t="s">
        <v>1623</v>
      </c>
      <c r="E130" s="10" t="s">
        <v>1261</v>
      </c>
      <c r="F130" s="9">
        <v>44465</v>
      </c>
      <c r="G130" s="7">
        <v>3914295</v>
      </c>
      <c r="H130" s="7" t="e">
        <f>VLOOKUP(D130,VINCOMHCM!$C$1:$C$94,1,0)</f>
        <v>#N/A</v>
      </c>
      <c r="I130" s="7" t="e">
        <f>VLOOKUP(D130,VINCOMHANOI!$C$3:$C$348,1,0)</f>
        <v>#N/A</v>
      </c>
      <c r="J130" s="7" t="str">
        <f>VLOOKUP(D130,VINCOMKHAC!$D$2:$D$439,1,0)</f>
        <v>0006095</v>
      </c>
      <c r="K130" s="7"/>
      <c r="L130" s="53">
        <f>IF(J130&lt;&gt;0,R130,0)</f>
        <v>3914295</v>
      </c>
      <c r="M130" s="60">
        <f t="shared" si="3"/>
        <v>0</v>
      </c>
      <c r="N130" s="61">
        <f t="shared" si="4"/>
        <v>0</v>
      </c>
      <c r="O130" s="67"/>
      <c r="P130" s="67"/>
      <c r="Q130" s="57">
        <v>0</v>
      </c>
      <c r="R130" s="7">
        <v>3914295</v>
      </c>
    </row>
    <row r="131" spans="1:18" x14ac:dyDescent="0.25">
      <c r="A131" s="2" t="s">
        <v>1713</v>
      </c>
      <c r="G131" s="6">
        <v>225591847</v>
      </c>
      <c r="H131" s="7" t="e">
        <f>VLOOKUP(D131,VINCOMHCM!$C$1:$C$94,1,0)</f>
        <v>#N/A</v>
      </c>
      <c r="I131" s="7" t="e">
        <f>VLOOKUP(D131,VINCOMHANOI!$C$3:$C$348,1,0)</f>
        <v>#N/A</v>
      </c>
      <c r="J131" s="7" t="e">
        <f>VLOOKUP(D131,VINCOMKHAC!$D$2:$D$439,1,0)</f>
        <v>#N/A</v>
      </c>
      <c r="K131" s="7"/>
      <c r="L131" s="55">
        <f>SUM(L132:L139)</f>
        <v>93720799</v>
      </c>
      <c r="M131" s="58" t="str">
        <f t="shared" si="3"/>
        <v>Tên khách hàng : Chi nhánh Bắc Ninh - Công Ty Cổ Phần Dịch Vụ Thương Mại Tổng Hợp Vincommerce (8 )</v>
      </c>
      <c r="N131" s="59">
        <f t="shared" si="4"/>
        <v>93720799</v>
      </c>
      <c r="O131" s="66">
        <v>3814887</v>
      </c>
      <c r="P131" s="66">
        <f>N131-O131</f>
        <v>89905912</v>
      </c>
      <c r="Q131" s="56">
        <v>0</v>
      </c>
      <c r="R131" s="6">
        <v>225591847</v>
      </c>
    </row>
    <row r="132" spans="1:18" outlineLevel="1" x14ac:dyDescent="0.25">
      <c r="B132" s="9">
        <v>44386</v>
      </c>
      <c r="C132" s="10" t="s">
        <v>369</v>
      </c>
      <c r="D132" s="10" t="s">
        <v>1511</v>
      </c>
      <c r="E132" s="10" t="s">
        <v>1174</v>
      </c>
      <c r="F132" s="9">
        <v>44446</v>
      </c>
      <c r="G132" s="7">
        <v>116682033</v>
      </c>
      <c r="H132" s="7" t="e">
        <f>VLOOKUP(D132,VINCOMHCM!$C$1:$C$94,1,0)</f>
        <v>#N/A</v>
      </c>
      <c r="I132" s="7" t="e">
        <f>VLOOKUP(D132,VINCOMHANOI!$C$3:$C$348,1,0)</f>
        <v>#N/A</v>
      </c>
      <c r="J132" s="7" t="e">
        <f>VLOOKUP(D132,VINCOMKHAC!$D$2:$D$439,1,0)</f>
        <v>#N/A</v>
      </c>
      <c r="K132" s="7"/>
      <c r="L132" s="53"/>
      <c r="M132" s="60">
        <f t="shared" si="3"/>
        <v>0</v>
      </c>
      <c r="N132" s="61">
        <f t="shared" si="4"/>
        <v>0</v>
      </c>
      <c r="O132" s="67"/>
      <c r="P132" s="67"/>
      <c r="Q132" s="57">
        <v>0</v>
      </c>
      <c r="R132" s="7">
        <v>116682033</v>
      </c>
    </row>
    <row r="133" spans="1:18" outlineLevel="1" x14ac:dyDescent="0.25">
      <c r="B133" s="9">
        <v>44386</v>
      </c>
      <c r="C133" s="10" t="s">
        <v>1233</v>
      </c>
      <c r="D133" s="10" t="s">
        <v>1697</v>
      </c>
      <c r="E133" s="10" t="s">
        <v>1133</v>
      </c>
      <c r="F133" s="9">
        <v>44446</v>
      </c>
      <c r="G133" s="7">
        <v>8131875</v>
      </c>
      <c r="H133" s="7" t="e">
        <f>VLOOKUP(D133,VINCOMHCM!$C$1:$C$94,1,0)</f>
        <v>#N/A</v>
      </c>
      <c r="I133" s="7" t="e">
        <f>VLOOKUP(D133,VINCOMHANOI!$C$3:$C$348,1,0)</f>
        <v>#N/A</v>
      </c>
      <c r="J133" s="7" t="e">
        <f>VLOOKUP(D133,VINCOMKHAC!$D$2:$D$439,1,0)</f>
        <v>#N/A</v>
      </c>
      <c r="K133" s="7"/>
      <c r="L133" s="53"/>
      <c r="M133" s="60">
        <f t="shared" ref="M133:M196" si="6">IF(A133&lt;&gt;0,A133,0)</f>
        <v>0</v>
      </c>
      <c r="N133" s="61">
        <f t="shared" ref="N133:N196" si="7">IF(AND(L133&lt;&gt;0,M133&lt;&gt;0),L133,0)</f>
        <v>0</v>
      </c>
      <c r="O133" s="67"/>
      <c r="P133" s="67"/>
      <c r="Q133" s="57">
        <v>0</v>
      </c>
      <c r="R133" s="7">
        <v>8131875</v>
      </c>
    </row>
    <row r="134" spans="1:18" outlineLevel="1" x14ac:dyDescent="0.25">
      <c r="B134" s="9">
        <v>44386</v>
      </c>
      <c r="C134" s="10" t="s">
        <v>1971</v>
      </c>
      <c r="D134" s="10" t="s">
        <v>16</v>
      </c>
      <c r="E134" s="10" t="s">
        <v>1979</v>
      </c>
      <c r="F134" s="9">
        <v>44446</v>
      </c>
      <c r="G134" s="7">
        <v>3513380</v>
      </c>
      <c r="H134" s="7" t="e">
        <f>VLOOKUP(D134,VINCOMHCM!$C$1:$C$94,1,0)</f>
        <v>#N/A</v>
      </c>
      <c r="I134" s="7" t="e">
        <f>VLOOKUP(D134,VINCOMHANOI!$C$3:$C$348,1,0)</f>
        <v>#N/A</v>
      </c>
      <c r="J134" s="7" t="e">
        <f>VLOOKUP(D134,VINCOMKHAC!$D$2:$D$439,1,0)</f>
        <v>#N/A</v>
      </c>
      <c r="K134" s="7"/>
      <c r="L134" s="53"/>
      <c r="M134" s="60">
        <f t="shared" si="6"/>
        <v>0</v>
      </c>
      <c r="N134" s="61">
        <f t="shared" si="7"/>
        <v>0</v>
      </c>
      <c r="O134" s="67"/>
      <c r="P134" s="67"/>
      <c r="Q134" s="57">
        <v>0</v>
      </c>
      <c r="R134" s="7">
        <v>3513380</v>
      </c>
    </row>
    <row r="135" spans="1:18" outlineLevel="1" x14ac:dyDescent="0.25">
      <c r="B135" s="9">
        <v>44386</v>
      </c>
      <c r="C135" s="10" t="s">
        <v>1561</v>
      </c>
      <c r="D135" s="10" t="s">
        <v>844</v>
      </c>
      <c r="E135" s="10" t="s">
        <v>551</v>
      </c>
      <c r="F135" s="9">
        <v>44446</v>
      </c>
      <c r="G135" s="7">
        <v>1771880</v>
      </c>
      <c r="H135" s="7" t="e">
        <f>VLOOKUP(D135,VINCOMHCM!$C$1:$C$94,1,0)</f>
        <v>#N/A</v>
      </c>
      <c r="I135" s="7" t="e">
        <f>VLOOKUP(D135,VINCOMHANOI!$C$3:$C$348,1,0)</f>
        <v>#N/A</v>
      </c>
      <c r="J135" s="7" t="e">
        <f>VLOOKUP(D135,VINCOMKHAC!$D$2:$D$439,1,0)</f>
        <v>#N/A</v>
      </c>
      <c r="K135" s="7"/>
      <c r="L135" s="53"/>
      <c r="M135" s="60">
        <f t="shared" si="6"/>
        <v>0</v>
      </c>
      <c r="N135" s="61">
        <f t="shared" si="7"/>
        <v>0</v>
      </c>
      <c r="O135" s="67"/>
      <c r="P135" s="67"/>
      <c r="Q135" s="57">
        <v>0</v>
      </c>
      <c r="R135" s="7">
        <v>1771880</v>
      </c>
    </row>
    <row r="136" spans="1:18" outlineLevel="1" x14ac:dyDescent="0.25">
      <c r="B136" s="9">
        <v>44386</v>
      </c>
      <c r="C136" s="10" t="s">
        <v>196</v>
      </c>
      <c r="D136" s="10" t="s">
        <v>1037</v>
      </c>
      <c r="E136" s="10" t="s">
        <v>124</v>
      </c>
      <c r="F136" s="9">
        <v>44446</v>
      </c>
      <c r="G136" s="7">
        <v>1771880</v>
      </c>
      <c r="H136" s="7" t="e">
        <f>VLOOKUP(D136,VINCOMHCM!$C$1:$C$94,1,0)</f>
        <v>#N/A</v>
      </c>
      <c r="I136" s="7" t="e">
        <f>VLOOKUP(D136,VINCOMHANOI!$C$3:$C$348,1,0)</f>
        <v>#N/A</v>
      </c>
      <c r="J136" s="7" t="e">
        <f>VLOOKUP(D136,VINCOMKHAC!$D$2:$D$439,1,0)</f>
        <v>#N/A</v>
      </c>
      <c r="K136" s="7"/>
      <c r="L136" s="53"/>
      <c r="M136" s="60">
        <f t="shared" si="6"/>
        <v>0</v>
      </c>
      <c r="N136" s="61">
        <f t="shared" si="7"/>
        <v>0</v>
      </c>
      <c r="O136" s="67"/>
      <c r="P136" s="67"/>
      <c r="Q136" s="57">
        <v>0</v>
      </c>
      <c r="R136" s="7">
        <v>1771880</v>
      </c>
    </row>
    <row r="137" spans="1:18" outlineLevel="1" x14ac:dyDescent="0.25">
      <c r="B137" s="9">
        <v>44404</v>
      </c>
      <c r="C137" s="10" t="s">
        <v>2408</v>
      </c>
      <c r="D137" s="10" t="s">
        <v>578</v>
      </c>
      <c r="E137" s="10" t="s">
        <v>1080</v>
      </c>
      <c r="F137" s="9">
        <v>44464</v>
      </c>
      <c r="G137" s="7">
        <v>673750</v>
      </c>
      <c r="H137" s="7" t="e">
        <f>VLOOKUP(D137,VINCOMHCM!$C$1:$C$94,1,0)</f>
        <v>#N/A</v>
      </c>
      <c r="I137" s="7" t="e">
        <f>VLOOKUP(D137,VINCOMHANOI!$C$3:$C$348,1,0)</f>
        <v>#N/A</v>
      </c>
      <c r="J137" s="7" t="str">
        <f>VLOOKUP(D137,VINCOMKHAC!$D$2:$D$439,1,0)</f>
        <v>0006059</v>
      </c>
      <c r="K137" s="7"/>
      <c r="L137" s="53">
        <f>IF(J137&lt;&gt;0,R137,0)</f>
        <v>673750</v>
      </c>
      <c r="M137" s="60">
        <f t="shared" si="6"/>
        <v>0</v>
      </c>
      <c r="N137" s="61">
        <f t="shared" si="7"/>
        <v>0</v>
      </c>
      <c r="O137" s="67"/>
      <c r="P137" s="67"/>
      <c r="Q137" s="57">
        <v>0</v>
      </c>
      <c r="R137" s="7">
        <v>673750</v>
      </c>
    </row>
    <row r="138" spans="1:18" outlineLevel="1" x14ac:dyDescent="0.25">
      <c r="B138" s="9">
        <v>44404</v>
      </c>
      <c r="C138" s="10" t="s">
        <v>2136</v>
      </c>
      <c r="D138" s="10" t="s">
        <v>1534</v>
      </c>
      <c r="E138" s="10" t="s">
        <v>913</v>
      </c>
      <c r="F138" s="9">
        <v>44464</v>
      </c>
      <c r="G138" s="7">
        <v>16535478</v>
      </c>
      <c r="H138" s="7" t="e">
        <f>VLOOKUP(D138,VINCOMHCM!$C$1:$C$94,1,0)</f>
        <v>#N/A</v>
      </c>
      <c r="I138" s="7" t="e">
        <f>VLOOKUP(D138,VINCOMHANOI!$C$3:$C$348,1,0)</f>
        <v>#N/A</v>
      </c>
      <c r="J138" s="7" t="str">
        <f>VLOOKUP(D138,VINCOMKHAC!$D$2:$D$439,1,0)</f>
        <v>0006082</v>
      </c>
      <c r="K138" s="7"/>
      <c r="L138" s="53">
        <f>IF(J138&lt;&gt;0,R138,0)</f>
        <v>16535478</v>
      </c>
      <c r="M138" s="60">
        <f t="shared" si="6"/>
        <v>0</v>
      </c>
      <c r="N138" s="61">
        <f t="shared" si="7"/>
        <v>0</v>
      </c>
      <c r="O138" s="67"/>
      <c r="P138" s="67"/>
      <c r="Q138" s="57">
        <v>0</v>
      </c>
      <c r="R138" s="7">
        <v>16535478</v>
      </c>
    </row>
    <row r="139" spans="1:18" outlineLevel="1" x14ac:dyDescent="0.25">
      <c r="B139" s="9">
        <v>44404</v>
      </c>
      <c r="C139" s="10" t="s">
        <v>1870</v>
      </c>
      <c r="D139" s="10" t="s">
        <v>239</v>
      </c>
      <c r="E139" s="10" t="s">
        <v>2196</v>
      </c>
      <c r="F139" s="9">
        <v>44464</v>
      </c>
      <c r="G139" s="7">
        <v>76511571</v>
      </c>
      <c r="H139" s="7" t="e">
        <f>VLOOKUP(D139,VINCOMHCM!$C$1:$C$94,1,0)</f>
        <v>#N/A</v>
      </c>
      <c r="I139" s="7" t="e">
        <f>VLOOKUP(D139,VINCOMHANOI!$C$3:$C$348,1,0)</f>
        <v>#N/A</v>
      </c>
      <c r="J139" s="7" t="str">
        <f>VLOOKUP(D139,VINCOMKHAC!$D$2:$D$439,1,0)</f>
        <v>0006083</v>
      </c>
      <c r="K139" s="7"/>
      <c r="L139" s="53">
        <f>IF(J139&lt;&gt;0,R139,0)</f>
        <v>76511571</v>
      </c>
      <c r="M139" s="60">
        <f t="shared" si="6"/>
        <v>0</v>
      </c>
      <c r="N139" s="61">
        <f t="shared" si="7"/>
        <v>0</v>
      </c>
      <c r="O139" s="67"/>
      <c r="P139" s="67"/>
      <c r="Q139" s="57">
        <v>0</v>
      </c>
      <c r="R139" s="7">
        <v>76511571</v>
      </c>
    </row>
    <row r="140" spans="1:18" x14ac:dyDescent="0.25">
      <c r="A140" s="2" t="s">
        <v>2647</v>
      </c>
      <c r="G140" s="6">
        <v>11640043</v>
      </c>
      <c r="H140" s="7" t="e">
        <f>VLOOKUP(D140,VINCOMHCM!$C$1:$C$94,1,0)</f>
        <v>#N/A</v>
      </c>
      <c r="I140" s="7" t="e">
        <f>VLOOKUP(D140,VINCOMHANOI!$C$3:$C$348,1,0)</f>
        <v>#N/A</v>
      </c>
      <c r="J140" s="7" t="e">
        <f>VLOOKUP(D140,VINCOMKHAC!$D$2:$D$439,1,0)</f>
        <v>#N/A</v>
      </c>
      <c r="K140" s="7"/>
      <c r="L140" s="55">
        <f>SUM(L141:L149)</f>
        <v>4468477</v>
      </c>
      <c r="M140" s="58" t="str">
        <f t="shared" si="6"/>
        <v>Tên khách hàng : Chi nhánh Bến Tre - Công ty Cổ phần Dịch vụ Thương mại Tổng hợp Vincommerce (9 )</v>
      </c>
      <c r="N140" s="59">
        <f t="shared" si="7"/>
        <v>4468477</v>
      </c>
      <c r="O140" s="66">
        <v>715701</v>
      </c>
      <c r="P140" s="66">
        <f>N140-O140</f>
        <v>3752776</v>
      </c>
      <c r="Q140" s="56">
        <v>0</v>
      </c>
      <c r="R140" s="6">
        <v>11640043</v>
      </c>
    </row>
    <row r="141" spans="1:18" outlineLevel="1" x14ac:dyDescent="0.25">
      <c r="B141" s="9">
        <v>44378</v>
      </c>
      <c r="C141" s="10" t="s">
        <v>1636</v>
      </c>
      <c r="D141" s="10" t="s">
        <v>285</v>
      </c>
      <c r="E141" s="10" t="s">
        <v>898</v>
      </c>
      <c r="F141" s="9">
        <v>44438</v>
      </c>
      <c r="G141" s="7">
        <v>851136</v>
      </c>
      <c r="H141" s="7" t="e">
        <f>VLOOKUP(D141,VINCOMHCM!$C$1:$C$94,1,0)</f>
        <v>#N/A</v>
      </c>
      <c r="I141" s="7" t="e">
        <f>VLOOKUP(D141,VINCOMHANOI!$C$3:$C$348,1,0)</f>
        <v>#N/A</v>
      </c>
      <c r="J141" s="7" t="e">
        <f>VLOOKUP(D141,VINCOMKHAC!$D$2:$D$439,1,0)</f>
        <v>#N/A</v>
      </c>
      <c r="K141" s="7"/>
      <c r="L141" s="53"/>
      <c r="M141" s="60">
        <f t="shared" si="6"/>
        <v>0</v>
      </c>
      <c r="N141" s="61">
        <f t="shared" si="7"/>
        <v>0</v>
      </c>
      <c r="O141" s="67"/>
      <c r="P141" s="67"/>
      <c r="Q141" s="57">
        <v>0</v>
      </c>
      <c r="R141" s="7">
        <v>851136</v>
      </c>
    </row>
    <row r="142" spans="1:18" outlineLevel="1" x14ac:dyDescent="0.25">
      <c r="B142" s="9">
        <v>44379</v>
      </c>
      <c r="C142" s="10" t="s">
        <v>153</v>
      </c>
      <c r="D142" s="10" t="s">
        <v>75</v>
      </c>
      <c r="E142" s="10" t="s">
        <v>391</v>
      </c>
      <c r="F142" s="9">
        <v>44439</v>
      </c>
      <c r="G142" s="7">
        <v>625409</v>
      </c>
      <c r="H142" s="7" t="e">
        <f>VLOOKUP(D142,VINCOMHCM!$C$1:$C$94,1,0)</f>
        <v>#N/A</v>
      </c>
      <c r="I142" s="7" t="e">
        <f>VLOOKUP(D142,VINCOMHANOI!$C$3:$C$348,1,0)</f>
        <v>#N/A</v>
      </c>
      <c r="J142" s="7" t="e">
        <f>VLOOKUP(D142,VINCOMKHAC!$D$2:$D$439,1,0)</f>
        <v>#N/A</v>
      </c>
      <c r="K142" s="7"/>
      <c r="L142" s="53"/>
      <c r="M142" s="60">
        <f t="shared" si="6"/>
        <v>0</v>
      </c>
      <c r="N142" s="61">
        <f t="shared" si="7"/>
        <v>0</v>
      </c>
      <c r="O142" s="67"/>
      <c r="P142" s="67"/>
      <c r="Q142" s="57">
        <v>0</v>
      </c>
      <c r="R142" s="7">
        <v>625409</v>
      </c>
    </row>
    <row r="143" spans="1:18" outlineLevel="1" x14ac:dyDescent="0.25">
      <c r="B143" s="9">
        <v>44379</v>
      </c>
      <c r="C143" s="10" t="s">
        <v>2642</v>
      </c>
      <c r="D143" s="10" t="s">
        <v>1740</v>
      </c>
      <c r="E143" s="10" t="s">
        <v>2365</v>
      </c>
      <c r="F143" s="9">
        <v>44439</v>
      </c>
      <c r="G143" s="7">
        <v>1233203</v>
      </c>
      <c r="H143" s="7" t="e">
        <f>VLOOKUP(D143,VINCOMHCM!$C$1:$C$94,1,0)</f>
        <v>#N/A</v>
      </c>
      <c r="I143" s="7" t="e">
        <f>VLOOKUP(D143,VINCOMHANOI!$C$3:$C$348,1,0)</f>
        <v>#N/A</v>
      </c>
      <c r="J143" s="7" t="e">
        <f>VLOOKUP(D143,VINCOMKHAC!$D$2:$D$439,1,0)</f>
        <v>#N/A</v>
      </c>
      <c r="K143" s="7"/>
      <c r="L143" s="53"/>
      <c r="M143" s="60">
        <f t="shared" si="6"/>
        <v>0</v>
      </c>
      <c r="N143" s="61">
        <f t="shared" si="7"/>
        <v>0</v>
      </c>
      <c r="O143" s="67"/>
      <c r="P143" s="67"/>
      <c r="Q143" s="57">
        <v>0</v>
      </c>
      <c r="R143" s="7">
        <v>1233203</v>
      </c>
    </row>
    <row r="144" spans="1:18" outlineLevel="1" x14ac:dyDescent="0.25">
      <c r="B144" s="9">
        <v>44379</v>
      </c>
      <c r="C144" s="10" t="s">
        <v>2704</v>
      </c>
      <c r="D144" s="10" t="s">
        <v>832</v>
      </c>
      <c r="E144" s="10" t="s">
        <v>430</v>
      </c>
      <c r="F144" s="9">
        <v>44439</v>
      </c>
      <c r="G144" s="7">
        <v>1452526</v>
      </c>
      <c r="H144" s="7" t="e">
        <f>VLOOKUP(D144,VINCOMHCM!$C$1:$C$94,1,0)</f>
        <v>#N/A</v>
      </c>
      <c r="I144" s="7" t="e">
        <f>VLOOKUP(D144,VINCOMHANOI!$C$3:$C$348,1,0)</f>
        <v>#N/A</v>
      </c>
      <c r="J144" s="7" t="e">
        <f>VLOOKUP(D144,VINCOMKHAC!$D$2:$D$439,1,0)</f>
        <v>#N/A</v>
      </c>
      <c r="K144" s="7"/>
      <c r="L144" s="53"/>
      <c r="M144" s="60">
        <f t="shared" si="6"/>
        <v>0</v>
      </c>
      <c r="N144" s="61">
        <f t="shared" si="7"/>
        <v>0</v>
      </c>
      <c r="O144" s="67"/>
      <c r="P144" s="67"/>
      <c r="Q144" s="57">
        <v>0</v>
      </c>
      <c r="R144" s="7">
        <v>1452526</v>
      </c>
    </row>
    <row r="145" spans="1:18" outlineLevel="1" x14ac:dyDescent="0.25">
      <c r="B145" s="9">
        <v>44388</v>
      </c>
      <c r="C145" s="10" t="s">
        <v>454</v>
      </c>
      <c r="D145" s="10" t="s">
        <v>1058</v>
      </c>
      <c r="E145" s="10" t="s">
        <v>1552</v>
      </c>
      <c r="F145" s="9">
        <v>44448</v>
      </c>
      <c r="G145" s="7">
        <v>610819</v>
      </c>
      <c r="H145" s="7" t="e">
        <f>VLOOKUP(D145,VINCOMHCM!$C$1:$C$94,1,0)</f>
        <v>#N/A</v>
      </c>
      <c r="I145" s="7" t="e">
        <f>VLOOKUP(D145,VINCOMHANOI!$C$3:$C$348,1,0)</f>
        <v>#N/A</v>
      </c>
      <c r="J145" s="7" t="e">
        <f>VLOOKUP(D145,VINCOMKHAC!$D$2:$D$439,1,0)</f>
        <v>#N/A</v>
      </c>
      <c r="K145" s="7"/>
      <c r="L145" s="53"/>
      <c r="M145" s="60">
        <f t="shared" si="6"/>
        <v>0</v>
      </c>
      <c r="N145" s="61">
        <f t="shared" si="7"/>
        <v>0</v>
      </c>
      <c r="O145" s="67"/>
      <c r="P145" s="67"/>
      <c r="Q145" s="57">
        <v>0</v>
      </c>
      <c r="R145" s="7">
        <v>610819</v>
      </c>
    </row>
    <row r="146" spans="1:18" outlineLevel="1" x14ac:dyDescent="0.25">
      <c r="B146" s="9">
        <v>44389</v>
      </c>
      <c r="C146" s="10" t="s">
        <v>1551</v>
      </c>
      <c r="D146" s="10" t="s">
        <v>27</v>
      </c>
      <c r="E146" s="10" t="s">
        <v>897</v>
      </c>
      <c r="F146" s="9">
        <v>44449</v>
      </c>
      <c r="G146" s="7">
        <v>2398473</v>
      </c>
      <c r="H146" s="7" t="e">
        <f>VLOOKUP(D146,VINCOMHCM!$C$1:$C$94,1,0)</f>
        <v>#N/A</v>
      </c>
      <c r="I146" s="7" t="e">
        <f>VLOOKUP(D146,VINCOMHANOI!$C$3:$C$348,1,0)</f>
        <v>#N/A</v>
      </c>
      <c r="J146" s="7" t="e">
        <f>VLOOKUP(D146,VINCOMKHAC!$D$2:$D$439,1,0)</f>
        <v>#N/A</v>
      </c>
      <c r="K146" s="7"/>
      <c r="L146" s="53"/>
      <c r="M146" s="60">
        <f t="shared" si="6"/>
        <v>0</v>
      </c>
      <c r="N146" s="61">
        <f t="shared" si="7"/>
        <v>0</v>
      </c>
      <c r="O146" s="67"/>
      <c r="P146" s="67"/>
      <c r="Q146" s="57">
        <v>0</v>
      </c>
      <c r="R146" s="7">
        <v>2398473</v>
      </c>
    </row>
    <row r="147" spans="1:18" outlineLevel="1" x14ac:dyDescent="0.25">
      <c r="B147" s="9">
        <v>44396</v>
      </c>
      <c r="C147" s="10" t="s">
        <v>506</v>
      </c>
      <c r="D147" s="10" t="s">
        <v>678</v>
      </c>
      <c r="E147" s="10" t="s">
        <v>2334</v>
      </c>
      <c r="F147" s="9">
        <v>44456</v>
      </c>
      <c r="G147" s="7">
        <v>2811295</v>
      </c>
      <c r="H147" s="7" t="e">
        <f>VLOOKUP(D147,VINCOMHCM!$C$1:$C$94,1,0)</f>
        <v>#N/A</v>
      </c>
      <c r="I147" s="7" t="e">
        <f>VLOOKUP(D147,VINCOMHANOI!$C$3:$C$348,1,0)</f>
        <v>#N/A</v>
      </c>
      <c r="J147" s="7" t="str">
        <f>VLOOKUP(D147,VINCOMKHAC!$D$2:$D$439,1,0)</f>
        <v>0005690</v>
      </c>
      <c r="K147" s="7"/>
      <c r="L147" s="53">
        <f>IF(J147&lt;&gt;0,R147,0)</f>
        <v>2811295</v>
      </c>
      <c r="M147" s="60">
        <f t="shared" si="6"/>
        <v>0</v>
      </c>
      <c r="N147" s="61">
        <f t="shared" si="7"/>
        <v>0</v>
      </c>
      <c r="O147" s="67"/>
      <c r="P147" s="67"/>
      <c r="Q147" s="57">
        <v>0</v>
      </c>
      <c r="R147" s="7">
        <v>2811295</v>
      </c>
    </row>
    <row r="148" spans="1:18" outlineLevel="1" x14ac:dyDescent="0.25">
      <c r="B148" s="9">
        <v>44396</v>
      </c>
      <c r="C148" s="10" t="s">
        <v>1260</v>
      </c>
      <c r="D148" s="10" t="s">
        <v>536</v>
      </c>
      <c r="E148" s="10" t="s">
        <v>481</v>
      </c>
      <c r="F148" s="9">
        <v>44456</v>
      </c>
      <c r="G148" s="7">
        <v>1014690</v>
      </c>
      <c r="H148" s="7" t="e">
        <f>VLOOKUP(D148,VINCOMHCM!$C$1:$C$94,1,0)</f>
        <v>#N/A</v>
      </c>
      <c r="I148" s="7" t="e">
        <f>VLOOKUP(D148,VINCOMHANOI!$C$3:$C$348,1,0)</f>
        <v>#N/A</v>
      </c>
      <c r="J148" s="7" t="str">
        <f>VLOOKUP(D148,VINCOMKHAC!$D$2:$D$439,1,0)</f>
        <v>0005691</v>
      </c>
      <c r="K148" s="7"/>
      <c r="L148" s="53">
        <f>IF(J148&lt;&gt;0,R148,0)</f>
        <v>1014690</v>
      </c>
      <c r="M148" s="60">
        <f t="shared" si="6"/>
        <v>0</v>
      </c>
      <c r="N148" s="61">
        <f t="shared" si="7"/>
        <v>0</v>
      </c>
      <c r="O148" s="67"/>
      <c r="P148" s="67"/>
      <c r="Q148" s="57">
        <v>0</v>
      </c>
      <c r="R148" s="7">
        <v>1014690</v>
      </c>
    </row>
    <row r="149" spans="1:18" outlineLevel="1" x14ac:dyDescent="0.25">
      <c r="B149" s="9">
        <v>44396</v>
      </c>
      <c r="C149" s="10" t="s">
        <v>1232</v>
      </c>
      <c r="D149" s="10" t="s">
        <v>2233</v>
      </c>
      <c r="E149" s="10" t="s">
        <v>360</v>
      </c>
      <c r="F149" s="9">
        <v>44456</v>
      </c>
      <c r="G149" s="7">
        <v>642492</v>
      </c>
      <c r="H149" s="7" t="e">
        <f>VLOOKUP(D149,VINCOMHCM!$C$1:$C$94,1,0)</f>
        <v>#N/A</v>
      </c>
      <c r="I149" s="7" t="e">
        <f>VLOOKUP(D149,VINCOMHANOI!$C$3:$C$348,1,0)</f>
        <v>#N/A</v>
      </c>
      <c r="J149" s="7" t="str">
        <f>VLOOKUP(D149,VINCOMKHAC!$D$2:$D$439,1,0)</f>
        <v>0005715</v>
      </c>
      <c r="K149" s="7"/>
      <c r="L149" s="53">
        <f>IF(J149&lt;&gt;0,R149,0)</f>
        <v>642492</v>
      </c>
      <c r="M149" s="60">
        <f t="shared" si="6"/>
        <v>0</v>
      </c>
      <c r="N149" s="61">
        <f t="shared" si="7"/>
        <v>0</v>
      </c>
      <c r="O149" s="67"/>
      <c r="P149" s="67"/>
      <c r="Q149" s="57">
        <v>0</v>
      </c>
      <c r="R149" s="7">
        <v>642492</v>
      </c>
    </row>
    <row r="150" spans="1:18" x14ac:dyDescent="0.25">
      <c r="A150" s="2" t="s">
        <v>2659</v>
      </c>
      <c r="G150" s="6">
        <v>200367821</v>
      </c>
      <c r="H150" s="7" t="e">
        <f>VLOOKUP(D150,VINCOMHCM!$C$1:$C$94,1,0)</f>
        <v>#N/A</v>
      </c>
      <c r="I150" s="7" t="e">
        <f>VLOOKUP(D150,VINCOMHANOI!$C$3:$C$348,1,0)</f>
        <v>#N/A</v>
      </c>
      <c r="J150" s="7" t="e">
        <f>VLOOKUP(D150,VINCOMKHAC!$D$2:$D$439,1,0)</f>
        <v>#N/A</v>
      </c>
      <c r="K150" s="7"/>
      <c r="L150" s="55">
        <f>SUM(L151:L168)</f>
        <v>38615207</v>
      </c>
      <c r="M150" s="58" t="str">
        <f t="shared" si="6"/>
        <v>Tên khách hàng : Chi nhánh Bình Dương - Công ty Cổ phần Dịch vụ Thương mại Tổng hợp Vincommerce (18 )</v>
      </c>
      <c r="N150" s="59">
        <f t="shared" si="7"/>
        <v>38615207</v>
      </c>
      <c r="O150" s="66"/>
      <c r="P150" s="66">
        <f>N150-O150</f>
        <v>38615207</v>
      </c>
      <c r="Q150" s="56">
        <v>0</v>
      </c>
      <c r="R150" s="6">
        <v>200367821</v>
      </c>
    </row>
    <row r="151" spans="1:18" outlineLevel="1" x14ac:dyDescent="0.25">
      <c r="B151" s="9">
        <v>44378</v>
      </c>
      <c r="C151" s="10" t="s">
        <v>874</v>
      </c>
      <c r="D151" s="10" t="s">
        <v>595</v>
      </c>
      <c r="E151" s="10" t="s">
        <v>584</v>
      </c>
      <c r="F151" s="9">
        <v>44438</v>
      </c>
      <c r="G151" s="7">
        <v>1813690</v>
      </c>
      <c r="H151" s="7" t="e">
        <f>VLOOKUP(D151,VINCOMHCM!$C$1:$C$94,1,0)</f>
        <v>#N/A</v>
      </c>
      <c r="I151" s="7" t="e">
        <f>VLOOKUP(D151,VINCOMHANOI!$C$3:$C$348,1,0)</f>
        <v>#N/A</v>
      </c>
      <c r="J151" s="7" t="e">
        <f>VLOOKUP(D151,VINCOMKHAC!$D$2:$D$439,1,0)</f>
        <v>#N/A</v>
      </c>
      <c r="K151" s="7"/>
      <c r="L151" s="53"/>
      <c r="M151" s="60">
        <f t="shared" si="6"/>
        <v>0</v>
      </c>
      <c r="N151" s="61">
        <f t="shared" si="7"/>
        <v>0</v>
      </c>
      <c r="O151" s="67"/>
      <c r="P151" s="67"/>
      <c r="Q151" s="57">
        <v>0</v>
      </c>
      <c r="R151" s="7">
        <v>1813690</v>
      </c>
    </row>
    <row r="152" spans="1:18" outlineLevel="1" x14ac:dyDescent="0.25">
      <c r="B152" s="9">
        <v>44379</v>
      </c>
      <c r="C152" s="10" t="s">
        <v>531</v>
      </c>
      <c r="D152" s="10" t="s">
        <v>1009</v>
      </c>
      <c r="E152" s="10" t="s">
        <v>1498</v>
      </c>
      <c r="F152" s="9">
        <v>44439</v>
      </c>
      <c r="G152" s="7">
        <v>2331060</v>
      </c>
      <c r="H152" s="7" t="e">
        <f>VLOOKUP(D152,VINCOMHCM!$C$1:$C$94,1,0)</f>
        <v>#N/A</v>
      </c>
      <c r="I152" s="7" t="e">
        <f>VLOOKUP(D152,VINCOMHANOI!$C$3:$C$348,1,0)</f>
        <v>#N/A</v>
      </c>
      <c r="J152" s="7" t="e">
        <f>VLOOKUP(D152,VINCOMKHAC!$D$2:$D$439,1,0)</f>
        <v>#N/A</v>
      </c>
      <c r="K152" s="7"/>
      <c r="L152" s="53"/>
      <c r="M152" s="60">
        <f t="shared" si="6"/>
        <v>0</v>
      </c>
      <c r="N152" s="61">
        <f t="shared" si="7"/>
        <v>0</v>
      </c>
      <c r="O152" s="67"/>
      <c r="P152" s="67"/>
      <c r="Q152" s="57">
        <v>0</v>
      </c>
      <c r="R152" s="7">
        <v>2331060</v>
      </c>
    </row>
    <row r="153" spans="1:18" outlineLevel="1" x14ac:dyDescent="0.25">
      <c r="B153" s="9">
        <v>44379</v>
      </c>
      <c r="C153" s="10" t="s">
        <v>1899</v>
      </c>
      <c r="D153" s="10" t="s">
        <v>79</v>
      </c>
      <c r="E153" s="10" t="s">
        <v>1901</v>
      </c>
      <c r="F153" s="9">
        <v>44439</v>
      </c>
      <c r="G153" s="7">
        <v>1243668</v>
      </c>
      <c r="H153" s="7" t="e">
        <f>VLOOKUP(D153,VINCOMHCM!$C$1:$C$94,1,0)</f>
        <v>#N/A</v>
      </c>
      <c r="I153" s="7" t="e">
        <f>VLOOKUP(D153,VINCOMHANOI!$C$3:$C$348,1,0)</f>
        <v>#N/A</v>
      </c>
      <c r="J153" s="7" t="e">
        <f>VLOOKUP(D153,VINCOMKHAC!$D$2:$D$439,1,0)</f>
        <v>#N/A</v>
      </c>
      <c r="K153" s="7"/>
      <c r="L153" s="53"/>
      <c r="M153" s="60">
        <f t="shared" si="6"/>
        <v>0</v>
      </c>
      <c r="N153" s="61">
        <f t="shared" si="7"/>
        <v>0</v>
      </c>
      <c r="O153" s="67"/>
      <c r="P153" s="67"/>
      <c r="Q153" s="57">
        <v>0</v>
      </c>
      <c r="R153" s="7">
        <v>1243668</v>
      </c>
    </row>
    <row r="154" spans="1:18" outlineLevel="1" x14ac:dyDescent="0.25">
      <c r="B154" s="9">
        <v>44379</v>
      </c>
      <c r="C154" s="10" t="s">
        <v>221</v>
      </c>
      <c r="D154" s="10" t="s">
        <v>2019</v>
      </c>
      <c r="E154" s="10" t="s">
        <v>2173</v>
      </c>
      <c r="F154" s="9">
        <v>44439</v>
      </c>
      <c r="G154" s="7">
        <v>3123753</v>
      </c>
      <c r="H154" s="7" t="e">
        <f>VLOOKUP(D154,VINCOMHCM!$C$1:$C$94,1,0)</f>
        <v>#N/A</v>
      </c>
      <c r="I154" s="7" t="e">
        <f>VLOOKUP(D154,VINCOMHANOI!$C$3:$C$348,1,0)</f>
        <v>#N/A</v>
      </c>
      <c r="J154" s="7" t="e">
        <f>VLOOKUP(D154,VINCOMKHAC!$D$2:$D$439,1,0)</f>
        <v>#N/A</v>
      </c>
      <c r="K154" s="7"/>
      <c r="L154" s="53"/>
      <c r="M154" s="60">
        <f t="shared" si="6"/>
        <v>0</v>
      </c>
      <c r="N154" s="61">
        <f t="shared" si="7"/>
        <v>0</v>
      </c>
      <c r="O154" s="67"/>
      <c r="P154" s="67"/>
      <c r="Q154" s="57">
        <v>0</v>
      </c>
      <c r="R154" s="7">
        <v>3123753</v>
      </c>
    </row>
    <row r="155" spans="1:18" outlineLevel="1" x14ac:dyDescent="0.25">
      <c r="B155" s="9">
        <v>44379</v>
      </c>
      <c r="C155" s="10" t="s">
        <v>2515</v>
      </c>
      <c r="D155" s="10" t="s">
        <v>753</v>
      </c>
      <c r="E155" s="10" t="s">
        <v>655</v>
      </c>
      <c r="F155" s="9">
        <v>44439</v>
      </c>
      <c r="G155" s="7">
        <v>1788158</v>
      </c>
      <c r="H155" s="7" t="e">
        <f>VLOOKUP(D155,VINCOMHCM!$C$1:$C$94,1,0)</f>
        <v>#N/A</v>
      </c>
      <c r="I155" s="7" t="e">
        <f>VLOOKUP(D155,VINCOMHANOI!$C$3:$C$348,1,0)</f>
        <v>#N/A</v>
      </c>
      <c r="J155" s="7" t="e">
        <f>VLOOKUP(D155,VINCOMKHAC!$D$2:$D$439,1,0)</f>
        <v>#N/A</v>
      </c>
      <c r="K155" s="7"/>
      <c r="L155" s="53"/>
      <c r="M155" s="60">
        <f t="shared" si="6"/>
        <v>0</v>
      </c>
      <c r="N155" s="61">
        <f t="shared" si="7"/>
        <v>0</v>
      </c>
      <c r="O155" s="67"/>
      <c r="P155" s="67"/>
      <c r="Q155" s="57">
        <v>0</v>
      </c>
      <c r="R155" s="7">
        <v>1788158</v>
      </c>
    </row>
    <row r="156" spans="1:18" outlineLevel="1" x14ac:dyDescent="0.25">
      <c r="B156" s="9">
        <v>44379</v>
      </c>
      <c r="C156" s="10" t="s">
        <v>647</v>
      </c>
      <c r="D156" s="10" t="s">
        <v>1567</v>
      </c>
      <c r="E156" s="10" t="s">
        <v>200</v>
      </c>
      <c r="F156" s="9">
        <v>44439</v>
      </c>
      <c r="G156" s="7">
        <v>1905033</v>
      </c>
      <c r="H156" s="7" t="e">
        <f>VLOOKUP(D156,VINCOMHCM!$C$1:$C$94,1,0)</f>
        <v>#N/A</v>
      </c>
      <c r="I156" s="7" t="e">
        <f>VLOOKUP(D156,VINCOMHANOI!$C$3:$C$348,1,0)</f>
        <v>#N/A</v>
      </c>
      <c r="J156" s="7" t="e">
        <f>VLOOKUP(D156,VINCOMKHAC!$D$2:$D$439,1,0)</f>
        <v>#N/A</v>
      </c>
      <c r="K156" s="7"/>
      <c r="L156" s="53"/>
      <c r="M156" s="60">
        <f t="shared" si="6"/>
        <v>0</v>
      </c>
      <c r="N156" s="61">
        <f t="shared" si="7"/>
        <v>0</v>
      </c>
      <c r="O156" s="67"/>
      <c r="P156" s="67"/>
      <c r="Q156" s="57">
        <v>0</v>
      </c>
      <c r="R156" s="7">
        <v>1905033</v>
      </c>
    </row>
    <row r="157" spans="1:18" outlineLevel="1" x14ac:dyDescent="0.25">
      <c r="B157" s="9">
        <v>44379</v>
      </c>
      <c r="C157" s="10" t="s">
        <v>2550</v>
      </c>
      <c r="D157" s="10" t="s">
        <v>1843</v>
      </c>
      <c r="E157" s="10" t="s">
        <v>1245</v>
      </c>
      <c r="F157" s="9">
        <v>44439</v>
      </c>
      <c r="G157" s="7">
        <v>2683324</v>
      </c>
      <c r="H157" s="7" t="e">
        <f>VLOOKUP(D157,VINCOMHCM!$C$1:$C$94,1,0)</f>
        <v>#N/A</v>
      </c>
      <c r="I157" s="7" t="e">
        <f>VLOOKUP(D157,VINCOMHANOI!$C$3:$C$348,1,0)</f>
        <v>#N/A</v>
      </c>
      <c r="J157" s="7" t="e">
        <f>VLOOKUP(D157,VINCOMKHAC!$D$2:$D$439,1,0)</f>
        <v>#N/A</v>
      </c>
      <c r="K157" s="7"/>
      <c r="L157" s="53"/>
      <c r="M157" s="60">
        <f t="shared" si="6"/>
        <v>0</v>
      </c>
      <c r="N157" s="61">
        <f t="shared" si="7"/>
        <v>0</v>
      </c>
      <c r="O157" s="67"/>
      <c r="P157" s="67"/>
      <c r="Q157" s="57">
        <v>0</v>
      </c>
      <c r="R157" s="7">
        <v>2683324</v>
      </c>
    </row>
    <row r="158" spans="1:18" outlineLevel="1" x14ac:dyDescent="0.25">
      <c r="B158" s="9">
        <v>44379</v>
      </c>
      <c r="C158" s="10" t="s">
        <v>364</v>
      </c>
      <c r="D158" s="10" t="s">
        <v>573</v>
      </c>
      <c r="E158" s="10" t="s">
        <v>1166</v>
      </c>
      <c r="F158" s="9">
        <v>44439</v>
      </c>
      <c r="G158" s="7">
        <v>84574191</v>
      </c>
      <c r="H158" s="7" t="e">
        <f>VLOOKUP(D158,VINCOMHCM!$C$1:$C$94,1,0)</f>
        <v>#N/A</v>
      </c>
      <c r="I158" s="7" t="e">
        <f>VLOOKUP(D158,VINCOMHANOI!$C$3:$C$348,1,0)</f>
        <v>#N/A</v>
      </c>
      <c r="J158" s="7" t="e">
        <f>VLOOKUP(D158,VINCOMKHAC!$D$2:$D$439,1,0)</f>
        <v>#N/A</v>
      </c>
      <c r="K158" s="7"/>
      <c r="L158" s="53"/>
      <c r="M158" s="60">
        <f t="shared" si="6"/>
        <v>0</v>
      </c>
      <c r="N158" s="61">
        <f t="shared" si="7"/>
        <v>0</v>
      </c>
      <c r="O158" s="67"/>
      <c r="P158" s="67"/>
      <c r="Q158" s="57">
        <v>0</v>
      </c>
      <c r="R158" s="7">
        <v>84574191</v>
      </c>
    </row>
    <row r="159" spans="1:18" outlineLevel="1" x14ac:dyDescent="0.25">
      <c r="B159" s="9">
        <v>44388</v>
      </c>
      <c r="C159" s="10" t="s">
        <v>692</v>
      </c>
      <c r="D159" s="10" t="s">
        <v>1644</v>
      </c>
      <c r="E159" s="10" t="s">
        <v>2186</v>
      </c>
      <c r="F159" s="9">
        <v>44448</v>
      </c>
      <c r="G159" s="7">
        <v>2192493</v>
      </c>
      <c r="H159" s="7" t="e">
        <f>VLOOKUP(D159,VINCOMHCM!$C$1:$C$94,1,0)</f>
        <v>#N/A</v>
      </c>
      <c r="I159" s="7" t="e">
        <f>VLOOKUP(D159,VINCOMHANOI!$C$3:$C$348,1,0)</f>
        <v>#N/A</v>
      </c>
      <c r="J159" s="7" t="e">
        <f>VLOOKUP(D159,VINCOMKHAC!$D$2:$D$439,1,0)</f>
        <v>#N/A</v>
      </c>
      <c r="K159" s="7"/>
      <c r="L159" s="53"/>
      <c r="M159" s="60">
        <f t="shared" si="6"/>
        <v>0</v>
      </c>
      <c r="N159" s="61">
        <f t="shared" si="7"/>
        <v>0</v>
      </c>
      <c r="O159" s="67"/>
      <c r="P159" s="67"/>
      <c r="Q159" s="57">
        <v>0</v>
      </c>
      <c r="R159" s="7">
        <v>2192493</v>
      </c>
    </row>
    <row r="160" spans="1:18" outlineLevel="1" x14ac:dyDescent="0.25">
      <c r="B160" s="9">
        <v>44388</v>
      </c>
      <c r="C160" s="10" t="s">
        <v>841</v>
      </c>
      <c r="D160" s="10" t="s">
        <v>618</v>
      </c>
      <c r="E160" s="10" t="s">
        <v>518</v>
      </c>
      <c r="F160" s="9">
        <v>44448</v>
      </c>
      <c r="G160" s="7">
        <v>4043045</v>
      </c>
      <c r="H160" s="7" t="e">
        <f>VLOOKUP(D160,VINCOMHCM!$C$1:$C$94,1,0)</f>
        <v>#N/A</v>
      </c>
      <c r="I160" s="7" t="e">
        <f>VLOOKUP(D160,VINCOMHANOI!$C$3:$C$348,1,0)</f>
        <v>#N/A</v>
      </c>
      <c r="J160" s="7" t="e">
        <f>VLOOKUP(D160,VINCOMKHAC!$D$2:$D$439,1,0)</f>
        <v>#N/A</v>
      </c>
      <c r="K160" s="7"/>
      <c r="L160" s="53"/>
      <c r="M160" s="60">
        <f t="shared" si="6"/>
        <v>0</v>
      </c>
      <c r="N160" s="61">
        <f t="shared" si="7"/>
        <v>0</v>
      </c>
      <c r="O160" s="67"/>
      <c r="P160" s="67"/>
      <c r="Q160" s="57">
        <v>0</v>
      </c>
      <c r="R160" s="7">
        <v>4043045</v>
      </c>
    </row>
    <row r="161" spans="1:18" outlineLevel="1" x14ac:dyDescent="0.25">
      <c r="B161" s="9">
        <v>44388</v>
      </c>
      <c r="C161" s="10" t="s">
        <v>749</v>
      </c>
      <c r="D161" s="10" t="s">
        <v>503</v>
      </c>
      <c r="E161" s="10" t="s">
        <v>1872</v>
      </c>
      <c r="F161" s="9">
        <v>44448</v>
      </c>
      <c r="G161" s="7">
        <v>3205771</v>
      </c>
      <c r="H161" s="7" t="e">
        <f>VLOOKUP(D161,VINCOMHCM!$C$1:$C$94,1,0)</f>
        <v>#N/A</v>
      </c>
      <c r="I161" s="7" t="e">
        <f>VLOOKUP(D161,VINCOMHANOI!$C$3:$C$348,1,0)</f>
        <v>#N/A</v>
      </c>
      <c r="J161" s="7" t="e">
        <f>VLOOKUP(D161,VINCOMKHAC!$D$2:$D$439,1,0)</f>
        <v>#N/A</v>
      </c>
      <c r="K161" s="7"/>
      <c r="L161" s="53"/>
      <c r="M161" s="60">
        <f t="shared" si="6"/>
        <v>0</v>
      </c>
      <c r="N161" s="61">
        <f t="shared" si="7"/>
        <v>0</v>
      </c>
      <c r="O161" s="67"/>
      <c r="P161" s="67"/>
      <c r="Q161" s="57">
        <v>0</v>
      </c>
      <c r="R161" s="7">
        <v>3205771</v>
      </c>
    </row>
    <row r="162" spans="1:18" outlineLevel="1" x14ac:dyDescent="0.25">
      <c r="B162" s="9">
        <v>44396</v>
      </c>
      <c r="C162" s="10" t="s">
        <v>2216</v>
      </c>
      <c r="D162" s="10" t="s">
        <v>1307</v>
      </c>
      <c r="E162" s="10" t="s">
        <v>625</v>
      </c>
      <c r="F162" s="9">
        <v>44456</v>
      </c>
      <c r="G162" s="7">
        <v>1100055</v>
      </c>
      <c r="H162" s="7" t="e">
        <f>VLOOKUP(D162,VINCOMHCM!$C$1:$C$94,1,0)</f>
        <v>#N/A</v>
      </c>
      <c r="I162" s="7" t="e">
        <f>VLOOKUP(D162,VINCOMHANOI!$C$3:$C$348,1,0)</f>
        <v>#N/A</v>
      </c>
      <c r="J162" s="7" t="str">
        <f>VLOOKUP(D162,VINCOMKHAC!$D$2:$D$439,1,0)</f>
        <v>0005664</v>
      </c>
      <c r="K162" s="7"/>
      <c r="L162" s="53">
        <f t="shared" ref="L162:L167" si="8">IF(J162&lt;&gt;0,R162,0)</f>
        <v>1100055</v>
      </c>
      <c r="M162" s="60">
        <f t="shared" si="6"/>
        <v>0</v>
      </c>
      <c r="N162" s="61">
        <f t="shared" si="7"/>
        <v>0</v>
      </c>
      <c r="O162" s="67"/>
      <c r="P162" s="67"/>
      <c r="Q162" s="57">
        <v>0</v>
      </c>
      <c r="R162" s="7">
        <v>1100055</v>
      </c>
    </row>
    <row r="163" spans="1:18" outlineLevel="1" x14ac:dyDescent="0.25">
      <c r="B163" s="9">
        <v>44396</v>
      </c>
      <c r="C163" s="10" t="s">
        <v>2219</v>
      </c>
      <c r="D163" s="10" t="s">
        <v>2598</v>
      </c>
      <c r="E163" s="10" t="s">
        <v>1030</v>
      </c>
      <c r="F163" s="9">
        <v>44456</v>
      </c>
      <c r="G163" s="7">
        <v>3250829</v>
      </c>
      <c r="H163" s="7" t="e">
        <f>VLOOKUP(D163,VINCOMHCM!$C$1:$C$94,1,0)</f>
        <v>#N/A</v>
      </c>
      <c r="I163" s="7" t="e">
        <f>VLOOKUP(D163,VINCOMHANOI!$C$3:$C$348,1,0)</f>
        <v>#N/A</v>
      </c>
      <c r="J163" s="7" t="str">
        <f>VLOOKUP(D163,VINCOMKHAC!$D$2:$D$439,1,0)</f>
        <v>0005665</v>
      </c>
      <c r="K163" s="7"/>
      <c r="L163" s="53">
        <f t="shared" si="8"/>
        <v>3250829</v>
      </c>
      <c r="M163" s="60">
        <f t="shared" si="6"/>
        <v>0</v>
      </c>
      <c r="N163" s="61">
        <f t="shared" si="7"/>
        <v>0</v>
      </c>
      <c r="O163" s="67"/>
      <c r="P163" s="67"/>
      <c r="Q163" s="57">
        <v>0</v>
      </c>
      <c r="R163" s="7">
        <v>3250829</v>
      </c>
    </row>
    <row r="164" spans="1:18" outlineLevel="1" x14ac:dyDescent="0.25">
      <c r="B164" s="9">
        <v>44396</v>
      </c>
      <c r="C164" s="10" t="s">
        <v>2314</v>
      </c>
      <c r="D164" s="10" t="s">
        <v>2093</v>
      </c>
      <c r="E164" s="10" t="s">
        <v>682</v>
      </c>
      <c r="F164" s="9">
        <v>44456</v>
      </c>
      <c r="G164" s="7">
        <v>1705193</v>
      </c>
      <c r="H164" s="7" t="e">
        <f>VLOOKUP(D164,VINCOMHCM!$C$1:$C$94,1,0)</f>
        <v>#N/A</v>
      </c>
      <c r="I164" s="7" t="e">
        <f>VLOOKUP(D164,VINCOMHANOI!$C$3:$C$348,1,0)</f>
        <v>#N/A</v>
      </c>
      <c r="J164" s="7" t="str">
        <f>VLOOKUP(D164,VINCOMKHAC!$D$2:$D$439,1,0)</f>
        <v>0005696</v>
      </c>
      <c r="K164" s="7"/>
      <c r="L164" s="53">
        <f t="shared" si="8"/>
        <v>1705193</v>
      </c>
      <c r="M164" s="60">
        <f t="shared" si="6"/>
        <v>0</v>
      </c>
      <c r="N164" s="61">
        <f t="shared" si="7"/>
        <v>0</v>
      </c>
      <c r="O164" s="67"/>
      <c r="P164" s="67"/>
      <c r="Q164" s="57">
        <v>0</v>
      </c>
      <c r="R164" s="7">
        <v>1705193</v>
      </c>
    </row>
    <row r="165" spans="1:18" outlineLevel="1" x14ac:dyDescent="0.25">
      <c r="B165" s="9">
        <v>44396</v>
      </c>
      <c r="C165" s="10" t="s">
        <v>2055</v>
      </c>
      <c r="D165" s="10" t="s">
        <v>298</v>
      </c>
      <c r="E165" s="10" t="s">
        <v>2286</v>
      </c>
      <c r="F165" s="9">
        <v>44456</v>
      </c>
      <c r="G165" s="7">
        <v>3165864</v>
      </c>
      <c r="H165" s="7" t="e">
        <f>VLOOKUP(D165,VINCOMHCM!$C$1:$C$94,1,0)</f>
        <v>#N/A</v>
      </c>
      <c r="I165" s="7" t="e">
        <f>VLOOKUP(D165,VINCOMHANOI!$C$3:$C$348,1,0)</f>
        <v>#N/A</v>
      </c>
      <c r="J165" s="7" t="str">
        <f>VLOOKUP(D165,VINCOMKHAC!$D$2:$D$439,1,0)</f>
        <v>0005699</v>
      </c>
      <c r="K165" s="7"/>
      <c r="L165" s="53">
        <f t="shared" si="8"/>
        <v>3165864</v>
      </c>
      <c r="M165" s="60">
        <f t="shared" si="6"/>
        <v>0</v>
      </c>
      <c r="N165" s="61">
        <f t="shared" si="7"/>
        <v>0</v>
      </c>
      <c r="O165" s="67"/>
      <c r="P165" s="67"/>
      <c r="Q165" s="57">
        <v>0</v>
      </c>
      <c r="R165" s="7">
        <v>3165864</v>
      </c>
    </row>
    <row r="166" spans="1:18" outlineLevel="1" x14ac:dyDescent="0.25">
      <c r="B166" s="9">
        <v>44396</v>
      </c>
      <c r="C166" s="10" t="s">
        <v>197</v>
      </c>
      <c r="D166" s="10" t="s">
        <v>2426</v>
      </c>
      <c r="E166" s="10" t="s">
        <v>2509</v>
      </c>
      <c r="F166" s="9">
        <v>44456</v>
      </c>
      <c r="G166" s="7">
        <v>3083504</v>
      </c>
      <c r="H166" s="7" t="e">
        <f>VLOOKUP(D166,VINCOMHCM!$C$1:$C$94,1,0)</f>
        <v>#N/A</v>
      </c>
      <c r="I166" s="7" t="e">
        <f>VLOOKUP(D166,VINCOMHANOI!$C$3:$C$348,1,0)</f>
        <v>#N/A</v>
      </c>
      <c r="J166" s="7" t="str">
        <f>VLOOKUP(D166,VINCOMKHAC!$D$2:$D$439,1,0)</f>
        <v>0005743</v>
      </c>
      <c r="K166" s="7"/>
      <c r="L166" s="53">
        <f t="shared" si="8"/>
        <v>3083504</v>
      </c>
      <c r="M166" s="60">
        <f t="shared" si="6"/>
        <v>0</v>
      </c>
      <c r="N166" s="61">
        <f t="shared" si="7"/>
        <v>0</v>
      </c>
      <c r="O166" s="67"/>
      <c r="P166" s="67"/>
      <c r="Q166" s="57">
        <v>0</v>
      </c>
      <c r="R166" s="7">
        <v>3083504</v>
      </c>
    </row>
    <row r="167" spans="1:18" outlineLevel="1" x14ac:dyDescent="0.25">
      <c r="B167" s="9">
        <v>44405</v>
      </c>
      <c r="C167" s="10" t="s">
        <v>1384</v>
      </c>
      <c r="D167" s="10" t="s">
        <v>1782</v>
      </c>
      <c r="E167" s="10" t="s">
        <v>2687</v>
      </c>
      <c r="F167" s="9">
        <v>44465</v>
      </c>
      <c r="G167" s="7">
        <v>26309762</v>
      </c>
      <c r="H167" s="7" t="e">
        <f>VLOOKUP(D167,VINCOMHCM!$C$1:$C$94,1,0)</f>
        <v>#N/A</v>
      </c>
      <c r="I167" s="7" t="e">
        <f>VLOOKUP(D167,VINCOMHANOI!$C$3:$C$348,1,0)</f>
        <v>#N/A</v>
      </c>
      <c r="J167" s="7" t="str">
        <f>VLOOKUP(D167,VINCOMKHAC!$D$2:$D$439,1,0)</f>
        <v>0006155</v>
      </c>
      <c r="K167" s="7"/>
      <c r="L167" s="53">
        <f t="shared" si="8"/>
        <v>26309762</v>
      </c>
      <c r="M167" s="60">
        <f t="shared" si="6"/>
        <v>0</v>
      </c>
      <c r="N167" s="61">
        <f t="shared" si="7"/>
        <v>0</v>
      </c>
      <c r="O167" s="67"/>
      <c r="P167" s="67"/>
      <c r="Q167" s="57">
        <v>0</v>
      </c>
      <c r="R167" s="7">
        <v>26309762</v>
      </c>
    </row>
    <row r="168" spans="1:18" outlineLevel="1" x14ac:dyDescent="0.25">
      <c r="B168" s="9">
        <v>44405</v>
      </c>
      <c r="C168" s="10" t="s">
        <v>397</v>
      </c>
      <c r="D168" s="10"/>
      <c r="E168" s="10" t="s">
        <v>2196</v>
      </c>
      <c r="F168" s="9">
        <v>44465</v>
      </c>
      <c r="G168" s="7">
        <v>52848428</v>
      </c>
      <c r="H168" s="7" t="e">
        <f>VLOOKUP(D168,VINCOMHCM!$C$1:$C$94,1,0)</f>
        <v>#N/A</v>
      </c>
      <c r="I168" s="7" t="e">
        <f>VLOOKUP(D168,VINCOMHANOI!$C$3:$C$348,1,0)</f>
        <v>#N/A</v>
      </c>
      <c r="J168" s="7" t="e">
        <f>VLOOKUP(D168,VINCOMKHAC!$D$2:$D$439,1,0)</f>
        <v>#N/A</v>
      </c>
      <c r="K168" s="7"/>
      <c r="L168" s="53"/>
      <c r="M168" s="60">
        <f t="shared" si="6"/>
        <v>0</v>
      </c>
      <c r="N168" s="61">
        <f t="shared" si="7"/>
        <v>0</v>
      </c>
      <c r="O168" s="67"/>
      <c r="P168" s="67"/>
      <c r="Q168" s="57">
        <v>0</v>
      </c>
      <c r="R168" s="7">
        <v>52848428</v>
      </c>
    </row>
    <row r="169" spans="1:18" x14ac:dyDescent="0.25">
      <c r="A169" s="2" t="s">
        <v>812</v>
      </c>
      <c r="G169" s="6">
        <v>1221638</v>
      </c>
      <c r="H169" s="7" t="e">
        <f>VLOOKUP(D169,VINCOMHCM!$C$1:$C$94,1,0)</f>
        <v>#N/A</v>
      </c>
      <c r="I169" s="7" t="e">
        <f>VLOOKUP(D169,VINCOMHANOI!$C$3:$C$348,1,0)</f>
        <v>#N/A</v>
      </c>
      <c r="J169" s="7" t="e">
        <f>VLOOKUP(D169,VINCOMKHAC!$D$2:$D$439,1,0)</f>
        <v>#N/A</v>
      </c>
      <c r="K169" s="7"/>
      <c r="L169" s="53"/>
      <c r="M169" s="60" t="str">
        <f t="shared" si="6"/>
        <v>Tên khách hàng : CHI NHÁNH BÌNH ĐỊNH- CÔNG TY CỔ PHẦN DỊCH VỤ THƯƠNG MẠI TỔNG HỢP VINCOMMERCE (1 )</v>
      </c>
      <c r="N169" s="61">
        <f t="shared" si="7"/>
        <v>0</v>
      </c>
      <c r="O169" s="67"/>
      <c r="P169" s="67"/>
      <c r="Q169" s="56">
        <v>0</v>
      </c>
      <c r="R169" s="6">
        <v>1221638</v>
      </c>
    </row>
    <row r="170" spans="1:18" outlineLevel="1" x14ac:dyDescent="0.25">
      <c r="B170" s="9">
        <v>44388</v>
      </c>
      <c r="C170" s="10" t="s">
        <v>654</v>
      </c>
      <c r="D170" s="10" t="s">
        <v>1555</v>
      </c>
      <c r="E170" s="10" t="s">
        <v>555</v>
      </c>
      <c r="F170" s="9">
        <v>44448</v>
      </c>
      <c r="G170" s="7">
        <v>1221638</v>
      </c>
      <c r="H170" s="7" t="e">
        <f>VLOOKUP(D170,VINCOMHCM!$C$1:$C$94,1,0)</f>
        <v>#N/A</v>
      </c>
      <c r="I170" s="7" t="e">
        <f>VLOOKUP(D170,VINCOMHANOI!$C$3:$C$348,1,0)</f>
        <v>#N/A</v>
      </c>
      <c r="J170" s="7" t="e">
        <f>VLOOKUP(D170,VINCOMKHAC!$D$2:$D$439,1,0)</f>
        <v>#N/A</v>
      </c>
      <c r="K170" s="7"/>
      <c r="L170" s="53"/>
      <c r="M170" s="60">
        <f t="shared" si="6"/>
        <v>0</v>
      </c>
      <c r="N170" s="61">
        <f t="shared" si="7"/>
        <v>0</v>
      </c>
      <c r="O170" s="67"/>
      <c r="P170" s="67"/>
      <c r="Q170" s="57">
        <v>0</v>
      </c>
      <c r="R170" s="7">
        <v>1221638</v>
      </c>
    </row>
    <row r="171" spans="1:18" x14ac:dyDescent="0.25">
      <c r="A171" s="2" t="s">
        <v>1647</v>
      </c>
      <c r="G171" s="6">
        <v>18754348</v>
      </c>
      <c r="H171" s="7" t="e">
        <f>VLOOKUP(D171,VINCOMHCM!$C$1:$C$94,1,0)</f>
        <v>#N/A</v>
      </c>
      <c r="I171" s="7" t="e">
        <f>VLOOKUP(D171,VINCOMHANOI!$C$3:$C$348,1,0)</f>
        <v>#N/A</v>
      </c>
      <c r="J171" s="7" t="e">
        <f>VLOOKUP(D171,VINCOMKHAC!$D$2:$D$439,1,0)</f>
        <v>#N/A</v>
      </c>
      <c r="K171" s="7"/>
      <c r="L171" s="55">
        <f>SUM(L172:L183)</f>
        <v>2851081</v>
      </c>
      <c r="M171" s="58" t="str">
        <f t="shared" si="6"/>
        <v>Tên khách hàng : Chi nhánh Bình Thuận - Công ty Cổ phần Dịch vụ Thương mại Tổng hợp Vincommerce (12 )</v>
      </c>
      <c r="N171" s="59">
        <f t="shared" si="7"/>
        <v>2851081</v>
      </c>
      <c r="O171" s="66">
        <v>202938</v>
      </c>
      <c r="P171" s="66">
        <f>N171-O171</f>
        <v>2648143</v>
      </c>
      <c r="Q171" s="56">
        <v>0</v>
      </c>
      <c r="R171" s="6">
        <v>18754348</v>
      </c>
    </row>
    <row r="172" spans="1:18" outlineLevel="1" x14ac:dyDescent="0.25">
      <c r="B172" s="9">
        <v>44379</v>
      </c>
      <c r="C172" s="10" t="s">
        <v>1008</v>
      </c>
      <c r="D172" s="10" t="s">
        <v>1817</v>
      </c>
      <c r="E172" s="10" t="s">
        <v>1743</v>
      </c>
      <c r="F172" s="9">
        <v>44439</v>
      </c>
      <c r="G172" s="7">
        <v>3056944</v>
      </c>
      <c r="H172" s="7" t="e">
        <f>VLOOKUP(D172,VINCOMHCM!$C$1:$C$94,1,0)</f>
        <v>#N/A</v>
      </c>
      <c r="I172" s="7" t="e">
        <f>VLOOKUP(D172,VINCOMHANOI!$C$3:$C$348,1,0)</f>
        <v>#N/A</v>
      </c>
      <c r="J172" s="7" t="e">
        <f>VLOOKUP(D172,VINCOMKHAC!$D$2:$D$439,1,0)</f>
        <v>#N/A</v>
      </c>
      <c r="K172" s="7"/>
      <c r="L172" s="53"/>
      <c r="M172" s="60">
        <f t="shared" si="6"/>
        <v>0</v>
      </c>
      <c r="N172" s="61">
        <f t="shared" si="7"/>
        <v>0</v>
      </c>
      <c r="O172" s="67"/>
      <c r="P172" s="67"/>
      <c r="Q172" s="57">
        <v>0</v>
      </c>
      <c r="R172" s="7">
        <v>3056944</v>
      </c>
    </row>
    <row r="173" spans="1:18" outlineLevel="1" x14ac:dyDescent="0.25">
      <c r="B173" s="9">
        <v>44379</v>
      </c>
      <c r="C173" s="10" t="s">
        <v>2328</v>
      </c>
      <c r="D173" s="10" t="s">
        <v>1668</v>
      </c>
      <c r="E173" s="10" t="s">
        <v>895</v>
      </c>
      <c r="F173" s="9">
        <v>44439</v>
      </c>
      <c r="G173" s="7">
        <v>1729745</v>
      </c>
      <c r="H173" s="7" t="e">
        <f>VLOOKUP(D173,VINCOMHCM!$C$1:$C$94,1,0)</f>
        <v>#N/A</v>
      </c>
      <c r="I173" s="7" t="e">
        <f>VLOOKUP(D173,VINCOMHANOI!$C$3:$C$348,1,0)</f>
        <v>#N/A</v>
      </c>
      <c r="J173" s="7" t="e">
        <f>VLOOKUP(D173,VINCOMKHAC!$D$2:$D$439,1,0)</f>
        <v>#N/A</v>
      </c>
      <c r="K173" s="7"/>
      <c r="L173" s="53"/>
      <c r="M173" s="60">
        <f t="shared" si="6"/>
        <v>0</v>
      </c>
      <c r="N173" s="61">
        <f t="shared" si="7"/>
        <v>0</v>
      </c>
      <c r="O173" s="67"/>
      <c r="P173" s="67"/>
      <c r="Q173" s="57">
        <v>0</v>
      </c>
      <c r="R173" s="7">
        <v>1729745</v>
      </c>
    </row>
    <row r="174" spans="1:18" outlineLevel="1" x14ac:dyDescent="0.25">
      <c r="B174" s="9">
        <v>44379</v>
      </c>
      <c r="C174" s="10" t="s">
        <v>2015</v>
      </c>
      <c r="D174" s="10" t="s">
        <v>2110</v>
      </c>
      <c r="E174" s="10" t="s">
        <v>1389</v>
      </c>
      <c r="F174" s="9">
        <v>44439</v>
      </c>
      <c r="G174" s="7">
        <v>2471178</v>
      </c>
      <c r="H174" s="7" t="e">
        <f>VLOOKUP(D174,VINCOMHCM!$C$1:$C$94,1,0)</f>
        <v>#N/A</v>
      </c>
      <c r="I174" s="7" t="e">
        <f>VLOOKUP(D174,VINCOMHANOI!$C$3:$C$348,1,0)</f>
        <v>#N/A</v>
      </c>
      <c r="J174" s="7" t="e">
        <f>VLOOKUP(D174,VINCOMKHAC!$D$2:$D$439,1,0)</f>
        <v>#N/A</v>
      </c>
      <c r="K174" s="7"/>
      <c r="L174" s="53"/>
      <c r="M174" s="60">
        <f t="shared" si="6"/>
        <v>0</v>
      </c>
      <c r="N174" s="61">
        <f t="shared" si="7"/>
        <v>0</v>
      </c>
      <c r="O174" s="67"/>
      <c r="P174" s="67"/>
      <c r="Q174" s="57">
        <v>0</v>
      </c>
      <c r="R174" s="7">
        <v>2471178</v>
      </c>
    </row>
    <row r="175" spans="1:18" outlineLevel="1" x14ac:dyDescent="0.25">
      <c r="B175" s="9">
        <v>44388</v>
      </c>
      <c r="C175" s="10" t="s">
        <v>132</v>
      </c>
      <c r="D175" s="10" t="s">
        <v>418</v>
      </c>
      <c r="E175" s="10" t="s">
        <v>1708</v>
      </c>
      <c r="F175" s="9">
        <v>44448</v>
      </c>
      <c r="G175" s="7">
        <v>1630319</v>
      </c>
      <c r="H175" s="7" t="e">
        <f>VLOOKUP(D175,VINCOMHCM!$C$1:$C$94,1,0)</f>
        <v>#N/A</v>
      </c>
      <c r="I175" s="7" t="e">
        <f>VLOOKUP(D175,VINCOMHANOI!$C$3:$C$348,1,0)</f>
        <v>#N/A</v>
      </c>
      <c r="J175" s="7" t="e">
        <f>VLOOKUP(D175,VINCOMKHAC!$D$2:$D$439,1,0)</f>
        <v>#N/A</v>
      </c>
      <c r="K175" s="7"/>
      <c r="L175" s="53"/>
      <c r="M175" s="60">
        <f t="shared" si="6"/>
        <v>0</v>
      </c>
      <c r="N175" s="61">
        <f t="shared" si="7"/>
        <v>0</v>
      </c>
      <c r="O175" s="67"/>
      <c r="P175" s="67"/>
      <c r="Q175" s="57">
        <v>0</v>
      </c>
      <c r="R175" s="7">
        <v>1630319</v>
      </c>
    </row>
    <row r="176" spans="1:18" outlineLevel="1" x14ac:dyDescent="0.25">
      <c r="B176" s="9">
        <v>44388</v>
      </c>
      <c r="C176" s="10" t="s">
        <v>1317</v>
      </c>
      <c r="D176" s="10" t="s">
        <v>2288</v>
      </c>
      <c r="E176" s="10" t="s">
        <v>1272</v>
      </c>
      <c r="F176" s="9">
        <v>44448</v>
      </c>
      <c r="G176" s="7">
        <v>1332012</v>
      </c>
      <c r="H176" s="7" t="e">
        <f>VLOOKUP(D176,VINCOMHCM!$C$1:$C$94,1,0)</f>
        <v>#N/A</v>
      </c>
      <c r="I176" s="7" t="e">
        <f>VLOOKUP(D176,VINCOMHANOI!$C$3:$C$348,1,0)</f>
        <v>#N/A</v>
      </c>
      <c r="J176" s="7" t="e">
        <f>VLOOKUP(D176,VINCOMKHAC!$D$2:$D$439,1,0)</f>
        <v>#N/A</v>
      </c>
      <c r="K176" s="7"/>
      <c r="L176" s="53"/>
      <c r="M176" s="60">
        <f t="shared" si="6"/>
        <v>0</v>
      </c>
      <c r="N176" s="61">
        <f t="shared" si="7"/>
        <v>0</v>
      </c>
      <c r="O176" s="67"/>
      <c r="P176" s="67"/>
      <c r="Q176" s="57">
        <v>0</v>
      </c>
      <c r="R176" s="7">
        <v>1332012</v>
      </c>
    </row>
    <row r="177" spans="1:18" outlineLevel="1" x14ac:dyDescent="0.25">
      <c r="B177" s="9">
        <v>44388</v>
      </c>
      <c r="C177" s="10" t="s">
        <v>2405</v>
      </c>
      <c r="D177" s="10" t="s">
        <v>207</v>
      </c>
      <c r="E177" s="10" t="s">
        <v>1163</v>
      </c>
      <c r="F177" s="9">
        <v>44448</v>
      </c>
      <c r="G177" s="7">
        <v>986814</v>
      </c>
      <c r="H177" s="7" t="e">
        <f>VLOOKUP(D177,VINCOMHCM!$C$1:$C$94,1,0)</f>
        <v>#N/A</v>
      </c>
      <c r="I177" s="7" t="e">
        <f>VLOOKUP(D177,VINCOMHANOI!$C$3:$C$348,1,0)</f>
        <v>#N/A</v>
      </c>
      <c r="J177" s="7" t="e">
        <f>VLOOKUP(D177,VINCOMKHAC!$D$2:$D$439,1,0)</f>
        <v>#N/A</v>
      </c>
      <c r="K177" s="7"/>
      <c r="L177" s="53"/>
      <c r="M177" s="60">
        <f t="shared" si="6"/>
        <v>0</v>
      </c>
      <c r="N177" s="61">
        <f t="shared" si="7"/>
        <v>0</v>
      </c>
      <c r="O177" s="67"/>
      <c r="P177" s="67"/>
      <c r="Q177" s="57">
        <v>0</v>
      </c>
      <c r="R177" s="7">
        <v>986814</v>
      </c>
    </row>
    <row r="178" spans="1:18" outlineLevel="1" x14ac:dyDescent="0.25">
      <c r="B178" s="9">
        <v>44388</v>
      </c>
      <c r="C178" s="10" t="s">
        <v>2468</v>
      </c>
      <c r="D178" s="10" t="s">
        <v>856</v>
      </c>
      <c r="E178" s="10" t="s">
        <v>26</v>
      </c>
      <c r="F178" s="9">
        <v>44448</v>
      </c>
      <c r="G178" s="7">
        <v>1119246</v>
      </c>
      <c r="H178" s="7" t="e">
        <f>VLOOKUP(D178,VINCOMHCM!$C$1:$C$94,1,0)</f>
        <v>#N/A</v>
      </c>
      <c r="I178" s="7" t="e">
        <f>VLOOKUP(D178,VINCOMHANOI!$C$3:$C$348,1,0)</f>
        <v>#N/A</v>
      </c>
      <c r="J178" s="7" t="e">
        <f>VLOOKUP(D178,VINCOMKHAC!$D$2:$D$439,1,0)</f>
        <v>#N/A</v>
      </c>
      <c r="K178" s="7"/>
      <c r="L178" s="53"/>
      <c r="M178" s="60">
        <f t="shared" si="6"/>
        <v>0</v>
      </c>
      <c r="N178" s="61">
        <f t="shared" si="7"/>
        <v>0</v>
      </c>
      <c r="O178" s="67"/>
      <c r="P178" s="67"/>
      <c r="Q178" s="57">
        <v>0</v>
      </c>
      <c r="R178" s="7">
        <v>1119246</v>
      </c>
    </row>
    <row r="179" spans="1:18" outlineLevel="1" x14ac:dyDescent="0.25">
      <c r="B179" s="9">
        <v>44388</v>
      </c>
      <c r="C179" s="10" t="s">
        <v>129</v>
      </c>
      <c r="D179" s="10" t="s">
        <v>2516</v>
      </c>
      <c r="E179" s="10" t="s">
        <v>283</v>
      </c>
      <c r="F179" s="9">
        <v>44448</v>
      </c>
      <c r="G179" s="7">
        <v>1981459</v>
      </c>
      <c r="H179" s="7" t="e">
        <f>VLOOKUP(D179,VINCOMHCM!$C$1:$C$94,1,0)</f>
        <v>#N/A</v>
      </c>
      <c r="I179" s="7" t="e">
        <f>VLOOKUP(D179,VINCOMHANOI!$C$3:$C$348,1,0)</f>
        <v>#N/A</v>
      </c>
      <c r="J179" s="7" t="e">
        <f>VLOOKUP(D179,VINCOMKHAC!$D$2:$D$439,1,0)</f>
        <v>#N/A</v>
      </c>
      <c r="K179" s="7"/>
      <c r="L179" s="53"/>
      <c r="M179" s="60">
        <f t="shared" si="6"/>
        <v>0</v>
      </c>
      <c r="N179" s="61">
        <f t="shared" si="7"/>
        <v>0</v>
      </c>
      <c r="O179" s="67"/>
      <c r="P179" s="67"/>
      <c r="Q179" s="57">
        <v>0</v>
      </c>
      <c r="R179" s="7">
        <v>1981459</v>
      </c>
    </row>
    <row r="180" spans="1:18" outlineLevel="1" x14ac:dyDescent="0.25">
      <c r="B180" s="9">
        <v>44388</v>
      </c>
      <c r="C180" s="10" t="s">
        <v>704</v>
      </c>
      <c r="D180" s="10" t="s">
        <v>539</v>
      </c>
      <c r="E180" s="10" t="s">
        <v>2261</v>
      </c>
      <c r="F180" s="9">
        <v>44448</v>
      </c>
      <c r="G180" s="7">
        <v>1595550</v>
      </c>
      <c r="H180" s="7" t="e">
        <f>VLOOKUP(D180,VINCOMHCM!$C$1:$C$94,1,0)</f>
        <v>#N/A</v>
      </c>
      <c r="I180" s="7" t="e">
        <f>VLOOKUP(D180,VINCOMHANOI!$C$3:$C$348,1,0)</f>
        <v>#N/A</v>
      </c>
      <c r="J180" s="7" t="e">
        <f>VLOOKUP(D180,VINCOMKHAC!$D$2:$D$439,1,0)</f>
        <v>#N/A</v>
      </c>
      <c r="K180" s="7"/>
      <c r="L180" s="53"/>
      <c r="M180" s="60">
        <f t="shared" si="6"/>
        <v>0</v>
      </c>
      <c r="N180" s="61">
        <f t="shared" si="7"/>
        <v>0</v>
      </c>
      <c r="O180" s="67"/>
      <c r="P180" s="67"/>
      <c r="Q180" s="57">
        <v>0</v>
      </c>
      <c r="R180" s="7">
        <v>1595550</v>
      </c>
    </row>
    <row r="181" spans="1:18" outlineLevel="1" x14ac:dyDescent="0.25">
      <c r="B181" s="9">
        <v>44396</v>
      </c>
      <c r="C181" s="10" t="s">
        <v>1032</v>
      </c>
      <c r="D181" s="10" t="s">
        <v>981</v>
      </c>
      <c r="E181" s="10" t="s">
        <v>220</v>
      </c>
      <c r="F181" s="9">
        <v>44456</v>
      </c>
      <c r="G181" s="7">
        <v>916592</v>
      </c>
      <c r="H181" s="7" t="e">
        <f>VLOOKUP(D181,VINCOMHCM!$C$1:$C$94,1,0)</f>
        <v>#N/A</v>
      </c>
      <c r="I181" s="7" t="e">
        <f>VLOOKUP(D181,VINCOMHANOI!$C$3:$C$348,1,0)</f>
        <v>#N/A</v>
      </c>
      <c r="J181" s="7" t="str">
        <f>VLOOKUP(D181,VINCOMKHAC!$D$2:$D$439,1,0)</f>
        <v>0005697</v>
      </c>
      <c r="K181" s="7"/>
      <c r="L181" s="53">
        <f>IF(J181&lt;&gt;0,R181,0)</f>
        <v>916592</v>
      </c>
      <c r="M181" s="60">
        <f t="shared" si="6"/>
        <v>0</v>
      </c>
      <c r="N181" s="61">
        <f t="shared" si="7"/>
        <v>0</v>
      </c>
      <c r="O181" s="67"/>
      <c r="P181" s="67"/>
      <c r="Q181" s="57">
        <v>0</v>
      </c>
      <c r="R181" s="7">
        <v>916592</v>
      </c>
    </row>
    <row r="182" spans="1:18" outlineLevel="1" x14ac:dyDescent="0.25">
      <c r="B182" s="9">
        <v>44396</v>
      </c>
      <c r="C182" s="10" t="s">
        <v>934</v>
      </c>
      <c r="D182" s="10" t="s">
        <v>992</v>
      </c>
      <c r="E182" s="10" t="s">
        <v>2584</v>
      </c>
      <c r="F182" s="9">
        <v>44456</v>
      </c>
      <c r="G182" s="7">
        <v>732983</v>
      </c>
      <c r="H182" s="7" t="e">
        <f>VLOOKUP(D182,VINCOMHCM!$C$1:$C$94,1,0)</f>
        <v>#N/A</v>
      </c>
      <c r="I182" s="7" t="e">
        <f>VLOOKUP(D182,VINCOMHANOI!$C$3:$C$348,1,0)</f>
        <v>#N/A</v>
      </c>
      <c r="J182" s="7" t="str">
        <f>VLOOKUP(D182,VINCOMKHAC!$D$2:$D$439,1,0)</f>
        <v>0005712</v>
      </c>
      <c r="K182" s="7"/>
      <c r="L182" s="53">
        <f>IF(J182&lt;&gt;0,R182,0)</f>
        <v>732983</v>
      </c>
      <c r="M182" s="60">
        <f t="shared" si="6"/>
        <v>0</v>
      </c>
      <c r="N182" s="61">
        <f t="shared" si="7"/>
        <v>0</v>
      </c>
      <c r="O182" s="67"/>
      <c r="P182" s="67"/>
      <c r="Q182" s="57">
        <v>0</v>
      </c>
      <c r="R182" s="7">
        <v>732983</v>
      </c>
    </row>
    <row r="183" spans="1:18" outlineLevel="1" x14ac:dyDescent="0.25">
      <c r="B183" s="9">
        <v>44396</v>
      </c>
      <c r="C183" s="10" t="s">
        <v>1868</v>
      </c>
      <c r="D183" s="10" t="s">
        <v>352</v>
      </c>
      <c r="E183" s="10" t="s">
        <v>2307</v>
      </c>
      <c r="F183" s="9">
        <v>44456</v>
      </c>
      <c r="G183" s="7">
        <v>1201506</v>
      </c>
      <c r="H183" s="7" t="e">
        <f>VLOOKUP(D183,VINCOMHCM!$C$1:$C$94,1,0)</f>
        <v>#N/A</v>
      </c>
      <c r="I183" s="7" t="e">
        <f>VLOOKUP(D183,VINCOMHANOI!$C$3:$C$348,1,0)</f>
        <v>#N/A</v>
      </c>
      <c r="J183" s="7" t="str">
        <f>VLOOKUP(D183,VINCOMKHAC!$D$2:$D$439,1,0)</f>
        <v>0005722</v>
      </c>
      <c r="K183" s="7"/>
      <c r="L183" s="53">
        <f>IF(J183&lt;&gt;0,R183,0)</f>
        <v>1201506</v>
      </c>
      <c r="M183" s="60">
        <f t="shared" si="6"/>
        <v>0</v>
      </c>
      <c r="N183" s="61">
        <f t="shared" si="7"/>
        <v>0</v>
      </c>
      <c r="O183" s="67"/>
      <c r="P183" s="67"/>
      <c r="Q183" s="57">
        <v>0</v>
      </c>
      <c r="R183" s="7">
        <v>1201506</v>
      </c>
    </row>
    <row r="184" spans="1:18" x14ac:dyDescent="0.25">
      <c r="A184" s="2" t="s">
        <v>340</v>
      </c>
      <c r="G184" s="6">
        <v>14512822</v>
      </c>
      <c r="H184" s="7" t="e">
        <f>VLOOKUP(D184,VINCOMHCM!$C$1:$C$94,1,0)</f>
        <v>#N/A</v>
      </c>
      <c r="I184" s="7" t="e">
        <f>VLOOKUP(D184,VINCOMHANOI!$C$3:$C$348,1,0)</f>
        <v>#N/A</v>
      </c>
      <c r="J184" s="7" t="e">
        <f>VLOOKUP(D184,VINCOMKHAC!$D$2:$D$439,1,0)</f>
        <v>#N/A</v>
      </c>
      <c r="K184" s="7"/>
      <c r="L184" s="55">
        <f>SUM(L185:L192)</f>
        <v>7025738</v>
      </c>
      <c r="M184" s="58" t="str">
        <f t="shared" si="6"/>
        <v>Tên khách hàng : CHI NHÁNH CÀ MAU - CÔNG TY CỔ PHẦN DỊCH VỤ THƯƠNG MẠI TỔNG HỢP VINCOMMERCE (8 )</v>
      </c>
      <c r="N184" s="59">
        <f t="shared" si="7"/>
        <v>7025738</v>
      </c>
      <c r="O184" s="66">
        <v>1597716</v>
      </c>
      <c r="P184" s="66">
        <f>N184-O184</f>
        <v>5428022</v>
      </c>
      <c r="Q184" s="56">
        <v>0</v>
      </c>
      <c r="R184" s="6">
        <v>14512822</v>
      </c>
    </row>
    <row r="185" spans="1:18" outlineLevel="1" x14ac:dyDescent="0.25">
      <c r="B185" s="9">
        <v>44379</v>
      </c>
      <c r="C185" s="10" t="s">
        <v>1734</v>
      </c>
      <c r="D185" s="10" t="s">
        <v>2</v>
      </c>
      <c r="E185" s="10" t="s">
        <v>1104</v>
      </c>
      <c r="F185" s="9">
        <v>44439</v>
      </c>
      <c r="G185" s="7">
        <v>2364230</v>
      </c>
      <c r="H185" s="7" t="e">
        <f>VLOOKUP(D185,VINCOMHCM!$C$1:$C$94,1,0)</f>
        <v>#N/A</v>
      </c>
      <c r="I185" s="7" t="e">
        <f>VLOOKUP(D185,VINCOMHANOI!$C$3:$C$348,1,0)</f>
        <v>#N/A</v>
      </c>
      <c r="J185" s="7" t="e">
        <f>VLOOKUP(D185,VINCOMKHAC!$D$2:$D$439,1,0)</f>
        <v>#N/A</v>
      </c>
      <c r="K185" s="7"/>
      <c r="L185" s="53"/>
      <c r="M185" s="60">
        <f t="shared" si="6"/>
        <v>0</v>
      </c>
      <c r="N185" s="61">
        <f t="shared" si="7"/>
        <v>0</v>
      </c>
      <c r="O185" s="67"/>
      <c r="P185" s="67"/>
      <c r="Q185" s="57">
        <v>0</v>
      </c>
      <c r="R185" s="7">
        <v>2364230</v>
      </c>
    </row>
    <row r="186" spans="1:18" outlineLevel="1" x14ac:dyDescent="0.25">
      <c r="B186" s="9">
        <v>44379</v>
      </c>
      <c r="C186" s="10" t="s">
        <v>1327</v>
      </c>
      <c r="D186" s="10" t="s">
        <v>1873</v>
      </c>
      <c r="E186" s="10" t="s">
        <v>1031</v>
      </c>
      <c r="F186" s="9">
        <v>44439</v>
      </c>
      <c r="G186" s="7">
        <v>1516238</v>
      </c>
      <c r="H186" s="7" t="e">
        <f>VLOOKUP(D186,VINCOMHCM!$C$1:$C$94,1,0)</f>
        <v>#N/A</v>
      </c>
      <c r="I186" s="7" t="e">
        <f>VLOOKUP(D186,VINCOMHANOI!$C$3:$C$348,1,0)</f>
        <v>#N/A</v>
      </c>
      <c r="J186" s="7" t="e">
        <f>VLOOKUP(D186,VINCOMKHAC!$D$2:$D$439,1,0)</f>
        <v>#N/A</v>
      </c>
      <c r="K186" s="7"/>
      <c r="L186" s="53"/>
      <c r="M186" s="60">
        <f t="shared" si="6"/>
        <v>0</v>
      </c>
      <c r="N186" s="61">
        <f t="shared" si="7"/>
        <v>0</v>
      </c>
      <c r="O186" s="67"/>
      <c r="P186" s="67"/>
      <c r="Q186" s="57">
        <v>0</v>
      </c>
      <c r="R186" s="7">
        <v>1516238</v>
      </c>
    </row>
    <row r="187" spans="1:18" outlineLevel="1" x14ac:dyDescent="0.25">
      <c r="B187" s="9">
        <v>44388</v>
      </c>
      <c r="C187" s="10" t="s">
        <v>43</v>
      </c>
      <c r="D187" s="10" t="s">
        <v>13</v>
      </c>
      <c r="E187" s="10" t="s">
        <v>2456</v>
      </c>
      <c r="F187" s="9">
        <v>44448</v>
      </c>
      <c r="G187" s="7">
        <v>1596463</v>
      </c>
      <c r="H187" s="7" t="e">
        <f>VLOOKUP(D187,VINCOMHCM!$C$1:$C$94,1,0)</f>
        <v>#N/A</v>
      </c>
      <c r="I187" s="7" t="e">
        <f>VLOOKUP(D187,VINCOMHANOI!$C$3:$C$348,1,0)</f>
        <v>#N/A</v>
      </c>
      <c r="J187" s="7" t="e">
        <f>VLOOKUP(D187,VINCOMKHAC!$D$2:$D$439,1,0)</f>
        <v>#N/A</v>
      </c>
      <c r="K187" s="7"/>
      <c r="L187" s="53"/>
      <c r="M187" s="60">
        <f t="shared" si="6"/>
        <v>0</v>
      </c>
      <c r="N187" s="61">
        <f t="shared" si="7"/>
        <v>0</v>
      </c>
      <c r="O187" s="67"/>
      <c r="P187" s="67"/>
      <c r="Q187" s="57">
        <v>0</v>
      </c>
      <c r="R187" s="7">
        <v>1596463</v>
      </c>
    </row>
    <row r="188" spans="1:18" outlineLevel="1" x14ac:dyDescent="0.25">
      <c r="B188" s="9">
        <v>44388</v>
      </c>
      <c r="C188" s="10" t="s">
        <v>1942</v>
      </c>
      <c r="D188" s="10" t="s">
        <v>582</v>
      </c>
      <c r="E188" s="10" t="s">
        <v>1284</v>
      </c>
      <c r="F188" s="9">
        <v>44448</v>
      </c>
      <c r="G188" s="7">
        <v>2010153</v>
      </c>
      <c r="H188" s="7" t="e">
        <f>VLOOKUP(D188,VINCOMHCM!$C$1:$C$94,1,0)</f>
        <v>#N/A</v>
      </c>
      <c r="I188" s="7" t="e">
        <f>VLOOKUP(D188,VINCOMHANOI!$C$3:$C$348,1,0)</f>
        <v>#N/A</v>
      </c>
      <c r="J188" s="7" t="e">
        <f>VLOOKUP(D188,VINCOMKHAC!$D$2:$D$439,1,0)</f>
        <v>#N/A</v>
      </c>
      <c r="K188" s="7"/>
      <c r="L188" s="53"/>
      <c r="M188" s="60">
        <f t="shared" si="6"/>
        <v>0</v>
      </c>
      <c r="N188" s="61">
        <f t="shared" si="7"/>
        <v>0</v>
      </c>
      <c r="O188" s="67"/>
      <c r="P188" s="67"/>
      <c r="Q188" s="57">
        <v>0</v>
      </c>
      <c r="R188" s="7">
        <v>2010153</v>
      </c>
    </row>
    <row r="189" spans="1:18" outlineLevel="1" x14ac:dyDescent="0.25">
      <c r="B189" s="9">
        <v>44396</v>
      </c>
      <c r="C189" s="10" t="s">
        <v>2112</v>
      </c>
      <c r="D189" s="10" t="s">
        <v>1608</v>
      </c>
      <c r="E189" s="10" t="s">
        <v>218</v>
      </c>
      <c r="F189" s="9">
        <v>44456</v>
      </c>
      <c r="G189" s="7">
        <v>1700760</v>
      </c>
      <c r="H189" s="7" t="e">
        <f>VLOOKUP(D189,VINCOMHCM!$C$1:$C$94,1,0)</f>
        <v>#N/A</v>
      </c>
      <c r="I189" s="7" t="e">
        <f>VLOOKUP(D189,VINCOMHANOI!$C$3:$C$348,1,0)</f>
        <v>#N/A</v>
      </c>
      <c r="J189" s="7" t="str">
        <f>VLOOKUP(D189,VINCOMKHAC!$D$2:$D$439,1,0)</f>
        <v>0005672</v>
      </c>
      <c r="K189" s="7"/>
      <c r="L189" s="53">
        <f>IF(J189&lt;&gt;0,R189,0)</f>
        <v>1700760</v>
      </c>
      <c r="M189" s="60">
        <f t="shared" si="6"/>
        <v>0</v>
      </c>
      <c r="N189" s="61">
        <f t="shared" si="7"/>
        <v>0</v>
      </c>
      <c r="O189" s="67"/>
      <c r="P189" s="67"/>
      <c r="Q189" s="57">
        <v>0</v>
      </c>
      <c r="R189" s="7">
        <v>1700760</v>
      </c>
    </row>
    <row r="190" spans="1:18" outlineLevel="1" x14ac:dyDescent="0.25">
      <c r="B190" s="9">
        <v>44396</v>
      </c>
      <c r="C190" s="10" t="s">
        <v>1154</v>
      </c>
      <c r="D190" s="10" t="s">
        <v>367</v>
      </c>
      <c r="E190" s="10" t="s">
        <v>2554</v>
      </c>
      <c r="F190" s="9">
        <v>44456</v>
      </c>
      <c r="G190" s="7">
        <v>1338099</v>
      </c>
      <c r="H190" s="7" t="e">
        <f>VLOOKUP(D190,VINCOMHCM!$C$1:$C$94,1,0)</f>
        <v>#N/A</v>
      </c>
      <c r="I190" s="7" t="e">
        <f>VLOOKUP(D190,VINCOMHANOI!$C$3:$C$348,1,0)</f>
        <v>#N/A</v>
      </c>
      <c r="J190" s="7" t="str">
        <f>VLOOKUP(D190,VINCOMKHAC!$D$2:$D$439,1,0)</f>
        <v>0005694</v>
      </c>
      <c r="K190" s="7"/>
      <c r="L190" s="53">
        <f>IF(J190&lt;&gt;0,R190,0)</f>
        <v>1338099</v>
      </c>
      <c r="M190" s="60">
        <f t="shared" si="6"/>
        <v>0</v>
      </c>
      <c r="N190" s="61">
        <f t="shared" si="7"/>
        <v>0</v>
      </c>
      <c r="O190" s="67"/>
      <c r="P190" s="67"/>
      <c r="Q190" s="57">
        <v>0</v>
      </c>
      <c r="R190" s="7">
        <v>1338099</v>
      </c>
    </row>
    <row r="191" spans="1:18" outlineLevel="1" x14ac:dyDescent="0.25">
      <c r="B191" s="9">
        <v>44396</v>
      </c>
      <c r="C191" s="10" t="s">
        <v>2531</v>
      </c>
      <c r="D191" s="10" t="s">
        <v>2146</v>
      </c>
      <c r="E191" s="10" t="s">
        <v>2623</v>
      </c>
      <c r="F191" s="9">
        <v>44456</v>
      </c>
      <c r="G191" s="7">
        <v>2893231</v>
      </c>
      <c r="H191" s="7" t="e">
        <f>VLOOKUP(D191,VINCOMHCM!$C$1:$C$94,1,0)</f>
        <v>#N/A</v>
      </c>
      <c r="I191" s="7" t="e">
        <f>VLOOKUP(D191,VINCOMHANOI!$C$3:$C$348,1,0)</f>
        <v>#N/A</v>
      </c>
      <c r="J191" s="7" t="str">
        <f>VLOOKUP(D191,VINCOMKHAC!$D$2:$D$439,1,0)</f>
        <v>0005698</v>
      </c>
      <c r="K191" s="7"/>
      <c r="L191" s="53">
        <f>IF(J191&lt;&gt;0,R191,0)</f>
        <v>2893231</v>
      </c>
      <c r="M191" s="60">
        <f t="shared" si="6"/>
        <v>0</v>
      </c>
      <c r="N191" s="61">
        <f t="shared" si="7"/>
        <v>0</v>
      </c>
      <c r="O191" s="67"/>
      <c r="P191" s="67"/>
      <c r="Q191" s="57">
        <v>0</v>
      </c>
      <c r="R191" s="7">
        <v>2893231</v>
      </c>
    </row>
    <row r="192" spans="1:18" outlineLevel="1" x14ac:dyDescent="0.25">
      <c r="B192" s="9">
        <v>44396</v>
      </c>
      <c r="C192" s="10" t="s">
        <v>879</v>
      </c>
      <c r="D192" s="10" t="s">
        <v>300</v>
      </c>
      <c r="E192" s="10" t="s">
        <v>1035</v>
      </c>
      <c r="F192" s="9">
        <v>44456</v>
      </c>
      <c r="G192" s="7">
        <v>1093648</v>
      </c>
      <c r="H192" s="7" t="e">
        <f>VLOOKUP(D192,VINCOMHCM!$C$1:$C$94,1,0)</f>
        <v>#N/A</v>
      </c>
      <c r="I192" s="7" t="e">
        <f>VLOOKUP(D192,VINCOMHANOI!$C$3:$C$348,1,0)</f>
        <v>#N/A</v>
      </c>
      <c r="J192" s="7" t="str">
        <f>VLOOKUP(D192,VINCOMKHAC!$D$2:$D$439,1,0)</f>
        <v>0005701</v>
      </c>
      <c r="K192" s="7"/>
      <c r="L192" s="53">
        <f>IF(J192&lt;&gt;0,R192,0)</f>
        <v>1093648</v>
      </c>
      <c r="M192" s="60">
        <f t="shared" si="6"/>
        <v>0</v>
      </c>
      <c r="N192" s="61">
        <f t="shared" si="7"/>
        <v>0</v>
      </c>
      <c r="O192" s="67"/>
      <c r="P192" s="67"/>
      <c r="Q192" s="57">
        <v>0</v>
      </c>
      <c r="R192" s="7">
        <v>1093648</v>
      </c>
    </row>
    <row r="193" spans="1:18" x14ac:dyDescent="0.25">
      <c r="A193" s="2" t="s">
        <v>1255</v>
      </c>
      <c r="G193" s="6">
        <v>80631599</v>
      </c>
      <c r="H193" s="7" t="e">
        <f>VLOOKUP(D193,VINCOMHCM!$C$1:$C$94,1,0)</f>
        <v>#N/A</v>
      </c>
      <c r="I193" s="7" t="e">
        <f>VLOOKUP(D193,VINCOMHANOI!$C$3:$C$348,1,0)</f>
        <v>#N/A</v>
      </c>
      <c r="J193" s="7" t="e">
        <f>VLOOKUP(D193,VINCOMKHAC!$D$2:$D$439,1,0)</f>
        <v>#N/A</v>
      </c>
      <c r="K193" s="7"/>
      <c r="L193" s="55">
        <f>SUM(L194:L253)</f>
        <v>20646387</v>
      </c>
      <c r="M193" s="58" t="str">
        <f t="shared" si="6"/>
        <v>Tên khách hàng : Chi Nhánh Cần Thơ - CTy CP Dịch Vụ Thương Mại Tổng Hợp Vincommerce (60 )</v>
      </c>
      <c r="N193" s="59">
        <f t="shared" si="7"/>
        <v>20646387</v>
      </c>
      <c r="O193" s="66">
        <v>1113232</v>
      </c>
      <c r="P193" s="66">
        <f>N193-O193</f>
        <v>19533155</v>
      </c>
      <c r="Q193" s="56">
        <v>0</v>
      </c>
      <c r="R193" s="6">
        <v>80631599</v>
      </c>
    </row>
    <row r="194" spans="1:18" outlineLevel="1" x14ac:dyDescent="0.25">
      <c r="B194" s="9">
        <v>44378</v>
      </c>
      <c r="C194" s="10" t="s">
        <v>209</v>
      </c>
      <c r="D194" s="10" t="s">
        <v>1969</v>
      </c>
      <c r="E194" s="10" t="s">
        <v>2480</v>
      </c>
      <c r="F194" s="9">
        <v>44438</v>
      </c>
      <c r="G194" s="7">
        <v>1065106</v>
      </c>
      <c r="H194" s="7" t="e">
        <f>VLOOKUP(D194,VINCOMHCM!$C$1:$C$94,1,0)</f>
        <v>#N/A</v>
      </c>
      <c r="I194" s="7" t="e">
        <f>VLOOKUP(D194,VINCOMHANOI!$C$3:$C$348,1,0)</f>
        <v>#N/A</v>
      </c>
      <c r="J194" s="7" t="e">
        <f>VLOOKUP(D194,VINCOMKHAC!$D$2:$D$439,1,0)</f>
        <v>#N/A</v>
      </c>
      <c r="K194" s="7"/>
      <c r="L194" s="53"/>
      <c r="M194" s="60">
        <f t="shared" si="6"/>
        <v>0</v>
      </c>
      <c r="N194" s="61">
        <f t="shared" si="7"/>
        <v>0</v>
      </c>
      <c r="O194" s="67"/>
      <c r="P194" s="67"/>
      <c r="Q194" s="57">
        <v>0</v>
      </c>
      <c r="R194" s="7">
        <v>1065106</v>
      </c>
    </row>
    <row r="195" spans="1:18" outlineLevel="1" x14ac:dyDescent="0.25">
      <c r="B195" s="9">
        <v>44378</v>
      </c>
      <c r="C195" s="10" t="s">
        <v>955</v>
      </c>
      <c r="D195" s="10" t="s">
        <v>951</v>
      </c>
      <c r="E195" s="10" t="s">
        <v>797</v>
      </c>
      <c r="F195" s="9">
        <v>44438</v>
      </c>
      <c r="G195" s="7">
        <v>1461658</v>
      </c>
      <c r="H195" s="7" t="e">
        <f>VLOOKUP(D195,VINCOMHCM!$C$1:$C$94,1,0)</f>
        <v>#N/A</v>
      </c>
      <c r="I195" s="7" t="e">
        <f>VLOOKUP(D195,VINCOMHANOI!$C$3:$C$348,1,0)</f>
        <v>#N/A</v>
      </c>
      <c r="J195" s="7" t="e">
        <f>VLOOKUP(D195,VINCOMKHAC!$D$2:$D$439,1,0)</f>
        <v>#N/A</v>
      </c>
      <c r="K195" s="7"/>
      <c r="L195" s="53"/>
      <c r="M195" s="60">
        <f t="shared" si="6"/>
        <v>0</v>
      </c>
      <c r="N195" s="61">
        <f t="shared" si="7"/>
        <v>0</v>
      </c>
      <c r="O195" s="67"/>
      <c r="P195" s="67"/>
      <c r="Q195" s="57">
        <v>0</v>
      </c>
      <c r="R195" s="7">
        <v>1461658</v>
      </c>
    </row>
    <row r="196" spans="1:18" outlineLevel="1" x14ac:dyDescent="0.25">
      <c r="B196" s="9">
        <v>44378</v>
      </c>
      <c r="C196" s="10" t="s">
        <v>2077</v>
      </c>
      <c r="D196" s="10" t="s">
        <v>670</v>
      </c>
      <c r="E196" s="10" t="s">
        <v>2147</v>
      </c>
      <c r="F196" s="9">
        <v>44438</v>
      </c>
      <c r="G196" s="7">
        <v>2022404</v>
      </c>
      <c r="H196" s="7" t="e">
        <f>VLOOKUP(D196,VINCOMHCM!$C$1:$C$94,1,0)</f>
        <v>#N/A</v>
      </c>
      <c r="I196" s="7" t="e">
        <f>VLOOKUP(D196,VINCOMHANOI!$C$3:$C$348,1,0)</f>
        <v>#N/A</v>
      </c>
      <c r="J196" s="7" t="e">
        <f>VLOOKUP(D196,VINCOMKHAC!$D$2:$D$439,1,0)</f>
        <v>#N/A</v>
      </c>
      <c r="K196" s="7"/>
      <c r="L196" s="53"/>
      <c r="M196" s="60">
        <f t="shared" si="6"/>
        <v>0</v>
      </c>
      <c r="N196" s="61">
        <f t="shared" si="7"/>
        <v>0</v>
      </c>
      <c r="O196" s="67"/>
      <c r="P196" s="67"/>
      <c r="Q196" s="57">
        <v>0</v>
      </c>
      <c r="R196" s="7">
        <v>2022404</v>
      </c>
    </row>
    <row r="197" spans="1:18" outlineLevel="1" x14ac:dyDescent="0.25">
      <c r="B197" s="9">
        <v>44378</v>
      </c>
      <c r="C197" s="10" t="s">
        <v>1781</v>
      </c>
      <c r="D197" s="10" t="s">
        <v>1566</v>
      </c>
      <c r="E197" s="10" t="s">
        <v>672</v>
      </c>
      <c r="F197" s="9">
        <v>44438</v>
      </c>
      <c r="G197" s="7">
        <v>1892222</v>
      </c>
      <c r="H197" s="7" t="e">
        <f>VLOOKUP(D197,VINCOMHCM!$C$1:$C$94,1,0)</f>
        <v>#N/A</v>
      </c>
      <c r="I197" s="7" t="e">
        <f>VLOOKUP(D197,VINCOMHANOI!$C$3:$C$348,1,0)</f>
        <v>#N/A</v>
      </c>
      <c r="J197" s="7" t="e">
        <f>VLOOKUP(D197,VINCOMKHAC!$D$2:$D$439,1,0)</f>
        <v>#N/A</v>
      </c>
      <c r="K197" s="7"/>
      <c r="L197" s="53"/>
      <c r="M197" s="60">
        <f t="shared" ref="M197:M260" si="9">IF(A197&lt;&gt;0,A197,0)</f>
        <v>0</v>
      </c>
      <c r="N197" s="61">
        <f t="shared" ref="N197:N260" si="10">IF(AND(L197&lt;&gt;0,M197&lt;&gt;0),L197,0)</f>
        <v>0</v>
      </c>
      <c r="O197" s="67"/>
      <c r="P197" s="67"/>
      <c r="Q197" s="57">
        <v>0</v>
      </c>
      <c r="R197" s="7">
        <v>1892222</v>
      </c>
    </row>
    <row r="198" spans="1:18" outlineLevel="1" x14ac:dyDescent="0.25">
      <c r="B198" s="9">
        <v>44378</v>
      </c>
      <c r="C198" s="10" t="s">
        <v>2710</v>
      </c>
      <c r="D198" s="10" t="s">
        <v>59</v>
      </c>
      <c r="E198" s="10" t="s">
        <v>733</v>
      </c>
      <c r="F198" s="9">
        <v>44438</v>
      </c>
      <c r="G198" s="7">
        <v>1558031</v>
      </c>
      <c r="H198" s="7" t="e">
        <f>VLOOKUP(D198,VINCOMHCM!$C$1:$C$94,1,0)</f>
        <v>#N/A</v>
      </c>
      <c r="I198" s="7" t="e">
        <f>VLOOKUP(D198,VINCOMHANOI!$C$3:$C$348,1,0)</f>
        <v>#N/A</v>
      </c>
      <c r="J198" s="7" t="e">
        <f>VLOOKUP(D198,VINCOMKHAC!$D$2:$D$439,1,0)</f>
        <v>#N/A</v>
      </c>
      <c r="K198" s="7"/>
      <c r="L198" s="53"/>
      <c r="M198" s="60">
        <f t="shared" si="9"/>
        <v>0</v>
      </c>
      <c r="N198" s="61">
        <f t="shared" si="10"/>
        <v>0</v>
      </c>
      <c r="O198" s="67"/>
      <c r="P198" s="67"/>
      <c r="Q198" s="57">
        <v>0</v>
      </c>
      <c r="R198" s="7">
        <v>1558031</v>
      </c>
    </row>
    <row r="199" spans="1:18" outlineLevel="1" x14ac:dyDescent="0.25">
      <c r="B199" s="9">
        <v>44378</v>
      </c>
      <c r="C199" s="10" t="s">
        <v>2045</v>
      </c>
      <c r="D199" s="10" t="s">
        <v>2333</v>
      </c>
      <c r="E199" s="10" t="s">
        <v>181</v>
      </c>
      <c r="F199" s="9">
        <v>44438</v>
      </c>
      <c r="G199" s="7">
        <v>1636866</v>
      </c>
      <c r="H199" s="7" t="e">
        <f>VLOOKUP(D199,VINCOMHCM!$C$1:$C$94,1,0)</f>
        <v>#N/A</v>
      </c>
      <c r="I199" s="7" t="e">
        <f>VLOOKUP(D199,VINCOMHANOI!$C$3:$C$348,1,0)</f>
        <v>#N/A</v>
      </c>
      <c r="J199" s="7" t="e">
        <f>VLOOKUP(D199,VINCOMKHAC!$D$2:$D$439,1,0)</f>
        <v>#N/A</v>
      </c>
      <c r="K199" s="7"/>
      <c r="L199" s="53"/>
      <c r="M199" s="60">
        <f t="shared" si="9"/>
        <v>0</v>
      </c>
      <c r="N199" s="61">
        <f t="shared" si="10"/>
        <v>0</v>
      </c>
      <c r="O199" s="67"/>
      <c r="P199" s="67"/>
      <c r="Q199" s="57">
        <v>0</v>
      </c>
      <c r="R199" s="7">
        <v>1636866</v>
      </c>
    </row>
    <row r="200" spans="1:18" outlineLevel="1" x14ac:dyDescent="0.25">
      <c r="B200" s="9">
        <v>44378</v>
      </c>
      <c r="C200" s="10" t="s">
        <v>1140</v>
      </c>
      <c r="D200" s="10" t="s">
        <v>294</v>
      </c>
      <c r="E200" s="10" t="s">
        <v>2120</v>
      </c>
      <c r="F200" s="9">
        <v>44438</v>
      </c>
      <c r="G200" s="7">
        <v>1035685</v>
      </c>
      <c r="H200" s="7" t="e">
        <f>VLOOKUP(D200,VINCOMHCM!$C$1:$C$94,1,0)</f>
        <v>#N/A</v>
      </c>
      <c r="I200" s="7" t="e">
        <f>VLOOKUP(D200,VINCOMHANOI!$C$3:$C$348,1,0)</f>
        <v>#N/A</v>
      </c>
      <c r="J200" s="7" t="e">
        <f>VLOOKUP(D200,VINCOMKHAC!$D$2:$D$439,1,0)</f>
        <v>#N/A</v>
      </c>
      <c r="K200" s="7"/>
      <c r="L200" s="53"/>
      <c r="M200" s="60">
        <f t="shared" si="9"/>
        <v>0</v>
      </c>
      <c r="N200" s="61">
        <f t="shared" si="10"/>
        <v>0</v>
      </c>
      <c r="O200" s="67"/>
      <c r="P200" s="67"/>
      <c r="Q200" s="57">
        <v>0</v>
      </c>
      <c r="R200" s="7">
        <v>1035685</v>
      </c>
    </row>
    <row r="201" spans="1:18" outlineLevel="1" x14ac:dyDescent="0.25">
      <c r="B201" s="9">
        <v>44378</v>
      </c>
      <c r="C201" s="10" t="s">
        <v>1132</v>
      </c>
      <c r="D201" s="10" t="s">
        <v>1481</v>
      </c>
      <c r="E201" s="10" t="s">
        <v>755</v>
      </c>
      <c r="F201" s="9">
        <v>44438</v>
      </c>
      <c r="G201" s="7">
        <v>1819169</v>
      </c>
      <c r="H201" s="7" t="e">
        <f>VLOOKUP(D201,VINCOMHCM!$C$1:$C$94,1,0)</f>
        <v>#N/A</v>
      </c>
      <c r="I201" s="7" t="e">
        <f>VLOOKUP(D201,VINCOMHANOI!$C$3:$C$348,1,0)</f>
        <v>#N/A</v>
      </c>
      <c r="J201" s="7" t="e">
        <f>VLOOKUP(D201,VINCOMKHAC!$D$2:$D$439,1,0)</f>
        <v>#N/A</v>
      </c>
      <c r="K201" s="7"/>
      <c r="L201" s="53"/>
      <c r="M201" s="60">
        <f t="shared" si="9"/>
        <v>0</v>
      </c>
      <c r="N201" s="61">
        <f t="shared" si="10"/>
        <v>0</v>
      </c>
      <c r="O201" s="67"/>
      <c r="P201" s="67"/>
      <c r="Q201" s="57">
        <v>0</v>
      </c>
      <c r="R201" s="7">
        <v>1819169</v>
      </c>
    </row>
    <row r="202" spans="1:18" outlineLevel="1" x14ac:dyDescent="0.25">
      <c r="B202" s="9">
        <v>44378</v>
      </c>
      <c r="C202" s="10" t="s">
        <v>527</v>
      </c>
      <c r="D202" s="10" t="s">
        <v>1020</v>
      </c>
      <c r="E202" s="10" t="s">
        <v>2315</v>
      </c>
      <c r="F202" s="9">
        <v>44438</v>
      </c>
      <c r="G202" s="7">
        <v>1348122</v>
      </c>
      <c r="H202" s="7" t="e">
        <f>VLOOKUP(D202,VINCOMHCM!$C$1:$C$94,1,0)</f>
        <v>#N/A</v>
      </c>
      <c r="I202" s="7" t="e">
        <f>VLOOKUP(D202,VINCOMHANOI!$C$3:$C$348,1,0)</f>
        <v>#N/A</v>
      </c>
      <c r="J202" s="7" t="e">
        <f>VLOOKUP(D202,VINCOMKHAC!$D$2:$D$439,1,0)</f>
        <v>#N/A</v>
      </c>
      <c r="K202" s="7"/>
      <c r="L202" s="53"/>
      <c r="M202" s="60">
        <f t="shared" si="9"/>
        <v>0</v>
      </c>
      <c r="N202" s="61">
        <f t="shared" si="10"/>
        <v>0</v>
      </c>
      <c r="O202" s="67"/>
      <c r="P202" s="67"/>
      <c r="Q202" s="57">
        <v>0</v>
      </c>
      <c r="R202" s="7">
        <v>1348122</v>
      </c>
    </row>
    <row r="203" spans="1:18" outlineLevel="1" x14ac:dyDescent="0.25">
      <c r="B203" s="9">
        <v>44378</v>
      </c>
      <c r="C203" s="10" t="s">
        <v>444</v>
      </c>
      <c r="D203" s="10" t="s">
        <v>491</v>
      </c>
      <c r="E203" s="10" t="s">
        <v>1399</v>
      </c>
      <c r="F203" s="9">
        <v>44438</v>
      </c>
      <c r="G203" s="7">
        <v>1117705</v>
      </c>
      <c r="H203" s="7" t="e">
        <f>VLOOKUP(D203,VINCOMHCM!$C$1:$C$94,1,0)</f>
        <v>#N/A</v>
      </c>
      <c r="I203" s="7" t="e">
        <f>VLOOKUP(D203,VINCOMHANOI!$C$3:$C$348,1,0)</f>
        <v>#N/A</v>
      </c>
      <c r="J203" s="7" t="e">
        <f>VLOOKUP(D203,VINCOMKHAC!$D$2:$D$439,1,0)</f>
        <v>#N/A</v>
      </c>
      <c r="K203" s="7"/>
      <c r="L203" s="53"/>
      <c r="M203" s="60">
        <f t="shared" si="9"/>
        <v>0</v>
      </c>
      <c r="N203" s="61">
        <f t="shared" si="10"/>
        <v>0</v>
      </c>
      <c r="O203" s="67"/>
      <c r="P203" s="67"/>
      <c r="Q203" s="57">
        <v>0</v>
      </c>
      <c r="R203" s="7">
        <v>1117705</v>
      </c>
    </row>
    <row r="204" spans="1:18" outlineLevel="1" x14ac:dyDescent="0.25">
      <c r="B204" s="9">
        <v>44378</v>
      </c>
      <c r="C204" s="10" t="s">
        <v>1883</v>
      </c>
      <c r="D204" s="10" t="s">
        <v>1094</v>
      </c>
      <c r="E204" s="10" t="s">
        <v>2174</v>
      </c>
      <c r="F204" s="9">
        <v>44438</v>
      </c>
      <c r="G204" s="7">
        <v>403871</v>
      </c>
      <c r="H204" s="7" t="e">
        <f>VLOOKUP(D204,VINCOMHCM!$C$1:$C$94,1,0)</f>
        <v>#N/A</v>
      </c>
      <c r="I204" s="7" t="e">
        <f>VLOOKUP(D204,VINCOMHANOI!$C$3:$C$348,1,0)</f>
        <v>#N/A</v>
      </c>
      <c r="J204" s="7" t="e">
        <f>VLOOKUP(D204,VINCOMKHAC!$D$2:$D$439,1,0)</f>
        <v>#N/A</v>
      </c>
      <c r="K204" s="7"/>
      <c r="L204" s="53"/>
      <c r="M204" s="60">
        <f t="shared" si="9"/>
        <v>0</v>
      </c>
      <c r="N204" s="61">
        <f t="shared" si="10"/>
        <v>0</v>
      </c>
      <c r="O204" s="67"/>
      <c r="P204" s="67"/>
      <c r="Q204" s="57">
        <v>0</v>
      </c>
      <c r="R204" s="7">
        <v>403871</v>
      </c>
    </row>
    <row r="205" spans="1:18" outlineLevel="1" x14ac:dyDescent="0.25">
      <c r="B205" s="9">
        <v>44378</v>
      </c>
      <c r="C205" s="10" t="s">
        <v>1594</v>
      </c>
      <c r="D205" s="10" t="s">
        <v>1799</v>
      </c>
      <c r="E205" s="10" t="s">
        <v>809</v>
      </c>
      <c r="F205" s="9">
        <v>44438</v>
      </c>
      <c r="G205" s="7">
        <v>610819</v>
      </c>
      <c r="H205" s="7" t="e">
        <f>VLOOKUP(D205,VINCOMHCM!$C$1:$C$94,1,0)</f>
        <v>#N/A</v>
      </c>
      <c r="I205" s="7" t="e">
        <f>VLOOKUP(D205,VINCOMHANOI!$C$3:$C$348,1,0)</f>
        <v>#N/A</v>
      </c>
      <c r="J205" s="7" t="e">
        <f>VLOOKUP(D205,VINCOMKHAC!$D$2:$D$439,1,0)</f>
        <v>#N/A</v>
      </c>
      <c r="K205" s="7"/>
      <c r="L205" s="53"/>
      <c r="M205" s="60">
        <f t="shared" si="9"/>
        <v>0</v>
      </c>
      <c r="N205" s="61">
        <f t="shared" si="10"/>
        <v>0</v>
      </c>
      <c r="O205" s="67"/>
      <c r="P205" s="67"/>
      <c r="Q205" s="57">
        <v>0</v>
      </c>
      <c r="R205" s="7">
        <v>610819</v>
      </c>
    </row>
    <row r="206" spans="1:18" outlineLevel="1" x14ac:dyDescent="0.25">
      <c r="B206" s="9">
        <v>44378</v>
      </c>
      <c r="C206" s="10" t="s">
        <v>1920</v>
      </c>
      <c r="D206" s="10" t="s">
        <v>341</v>
      </c>
      <c r="E206" s="10" t="s">
        <v>875</v>
      </c>
      <c r="F206" s="9">
        <v>44438</v>
      </c>
      <c r="G206" s="7">
        <v>638479</v>
      </c>
      <c r="H206" s="7" t="e">
        <f>VLOOKUP(D206,VINCOMHCM!$C$1:$C$94,1,0)</f>
        <v>#N/A</v>
      </c>
      <c r="I206" s="7" t="e">
        <f>VLOOKUP(D206,VINCOMHANOI!$C$3:$C$348,1,0)</f>
        <v>#N/A</v>
      </c>
      <c r="J206" s="7" t="e">
        <f>VLOOKUP(D206,VINCOMKHAC!$D$2:$D$439,1,0)</f>
        <v>#N/A</v>
      </c>
      <c r="K206" s="7"/>
      <c r="L206" s="53"/>
      <c r="M206" s="60">
        <f t="shared" si="9"/>
        <v>0</v>
      </c>
      <c r="N206" s="61">
        <f t="shared" si="10"/>
        <v>0</v>
      </c>
      <c r="O206" s="67"/>
      <c r="P206" s="67"/>
      <c r="Q206" s="57">
        <v>0</v>
      </c>
      <c r="R206" s="7">
        <v>638479</v>
      </c>
    </row>
    <row r="207" spans="1:18" outlineLevel="1" x14ac:dyDescent="0.25">
      <c r="B207" s="9">
        <v>44378</v>
      </c>
      <c r="C207" s="10" t="s">
        <v>1022</v>
      </c>
      <c r="D207" s="10" t="s">
        <v>1392</v>
      </c>
      <c r="E207" s="10" t="s">
        <v>1818</v>
      </c>
      <c r="F207" s="9">
        <v>44438</v>
      </c>
      <c r="G207" s="7">
        <v>1314490</v>
      </c>
      <c r="H207" s="7" t="e">
        <f>VLOOKUP(D207,VINCOMHCM!$C$1:$C$94,1,0)</f>
        <v>#N/A</v>
      </c>
      <c r="I207" s="7" t="e">
        <f>VLOOKUP(D207,VINCOMHANOI!$C$3:$C$348,1,0)</f>
        <v>#N/A</v>
      </c>
      <c r="J207" s="7" t="e">
        <f>VLOOKUP(D207,VINCOMKHAC!$D$2:$D$439,1,0)</f>
        <v>#N/A</v>
      </c>
      <c r="K207" s="7"/>
      <c r="L207" s="53"/>
      <c r="M207" s="60">
        <f t="shared" si="9"/>
        <v>0</v>
      </c>
      <c r="N207" s="61">
        <f t="shared" si="10"/>
        <v>0</v>
      </c>
      <c r="O207" s="67"/>
      <c r="P207" s="67"/>
      <c r="Q207" s="57">
        <v>0</v>
      </c>
      <c r="R207" s="7">
        <v>1314490</v>
      </c>
    </row>
    <row r="208" spans="1:18" outlineLevel="1" x14ac:dyDescent="0.25">
      <c r="B208" s="9">
        <v>44378</v>
      </c>
      <c r="C208" s="10" t="s">
        <v>1779</v>
      </c>
      <c r="D208" s="10" t="s">
        <v>2609</v>
      </c>
      <c r="E208" s="10" t="s">
        <v>742</v>
      </c>
      <c r="F208" s="9">
        <v>44438</v>
      </c>
      <c r="G208" s="7">
        <v>742041</v>
      </c>
      <c r="H208" s="7" t="e">
        <f>VLOOKUP(D208,VINCOMHCM!$C$1:$C$94,1,0)</f>
        <v>#N/A</v>
      </c>
      <c r="I208" s="7" t="e">
        <f>VLOOKUP(D208,VINCOMHANOI!$C$3:$C$348,1,0)</f>
        <v>#N/A</v>
      </c>
      <c r="J208" s="7" t="e">
        <f>VLOOKUP(D208,VINCOMKHAC!$D$2:$D$439,1,0)</f>
        <v>#N/A</v>
      </c>
      <c r="K208" s="7"/>
      <c r="L208" s="53"/>
      <c r="M208" s="60">
        <f t="shared" si="9"/>
        <v>0</v>
      </c>
      <c r="N208" s="61">
        <f t="shared" si="10"/>
        <v>0</v>
      </c>
      <c r="O208" s="67"/>
      <c r="P208" s="67"/>
      <c r="Q208" s="57">
        <v>0</v>
      </c>
      <c r="R208" s="7">
        <v>742041</v>
      </c>
    </row>
    <row r="209" spans="2:18" outlineLevel="1" x14ac:dyDescent="0.25">
      <c r="B209" s="9">
        <v>44378</v>
      </c>
      <c r="C209" s="10" t="s">
        <v>1364</v>
      </c>
      <c r="D209" s="10" t="s">
        <v>1867</v>
      </c>
      <c r="E209" s="10" t="s">
        <v>1780</v>
      </c>
      <c r="F209" s="9">
        <v>44438</v>
      </c>
      <c r="G209" s="7">
        <v>837647</v>
      </c>
      <c r="H209" s="7" t="e">
        <f>VLOOKUP(D209,VINCOMHCM!$C$1:$C$94,1,0)</f>
        <v>#N/A</v>
      </c>
      <c r="I209" s="7" t="e">
        <f>VLOOKUP(D209,VINCOMHANOI!$C$3:$C$348,1,0)</f>
        <v>#N/A</v>
      </c>
      <c r="J209" s="7" t="e">
        <f>VLOOKUP(D209,VINCOMKHAC!$D$2:$D$439,1,0)</f>
        <v>#N/A</v>
      </c>
      <c r="K209" s="7"/>
      <c r="L209" s="53"/>
      <c r="M209" s="60">
        <f t="shared" si="9"/>
        <v>0</v>
      </c>
      <c r="N209" s="61">
        <f t="shared" si="10"/>
        <v>0</v>
      </c>
      <c r="O209" s="67"/>
      <c r="P209" s="67"/>
      <c r="Q209" s="57">
        <v>0</v>
      </c>
      <c r="R209" s="7">
        <v>837647</v>
      </c>
    </row>
    <row r="210" spans="2:18" outlineLevel="1" x14ac:dyDescent="0.25">
      <c r="B210" s="9">
        <v>44378</v>
      </c>
      <c r="C210" s="10" t="s">
        <v>2332</v>
      </c>
      <c r="D210" s="10" t="s">
        <v>1749</v>
      </c>
      <c r="E210" s="10" t="s">
        <v>766</v>
      </c>
      <c r="F210" s="9">
        <v>44438</v>
      </c>
      <c r="G210" s="7">
        <v>845427</v>
      </c>
      <c r="H210" s="7" t="e">
        <f>VLOOKUP(D210,VINCOMHCM!$C$1:$C$94,1,0)</f>
        <v>#N/A</v>
      </c>
      <c r="I210" s="7" t="e">
        <f>VLOOKUP(D210,VINCOMHANOI!$C$3:$C$348,1,0)</f>
        <v>#N/A</v>
      </c>
      <c r="J210" s="7" t="e">
        <f>VLOOKUP(D210,VINCOMKHAC!$D$2:$D$439,1,0)</f>
        <v>#N/A</v>
      </c>
      <c r="K210" s="7"/>
      <c r="L210" s="53"/>
      <c r="M210" s="60">
        <f t="shared" si="9"/>
        <v>0</v>
      </c>
      <c r="N210" s="61">
        <f t="shared" si="10"/>
        <v>0</v>
      </c>
      <c r="O210" s="67"/>
      <c r="P210" s="67"/>
      <c r="Q210" s="57">
        <v>0</v>
      </c>
      <c r="R210" s="7">
        <v>845427</v>
      </c>
    </row>
    <row r="211" spans="2:18" outlineLevel="1" x14ac:dyDescent="0.25">
      <c r="B211" s="9">
        <v>44378</v>
      </c>
      <c r="C211" s="10" t="s">
        <v>2616</v>
      </c>
      <c r="D211" s="10" t="s">
        <v>577</v>
      </c>
      <c r="E211" s="10" t="s">
        <v>1046</v>
      </c>
      <c r="F211" s="9">
        <v>44438</v>
      </c>
      <c r="G211" s="7">
        <v>1121182</v>
      </c>
      <c r="H211" s="7" t="e">
        <f>VLOOKUP(D211,VINCOMHCM!$C$1:$C$94,1,0)</f>
        <v>#N/A</v>
      </c>
      <c r="I211" s="7" t="e">
        <f>VLOOKUP(D211,VINCOMHANOI!$C$3:$C$348,1,0)</f>
        <v>#N/A</v>
      </c>
      <c r="J211" s="7" t="e">
        <f>VLOOKUP(D211,VINCOMKHAC!$D$2:$D$439,1,0)</f>
        <v>#N/A</v>
      </c>
      <c r="K211" s="7"/>
      <c r="L211" s="53"/>
      <c r="M211" s="60">
        <f t="shared" si="9"/>
        <v>0</v>
      </c>
      <c r="N211" s="61">
        <f t="shared" si="10"/>
        <v>0</v>
      </c>
      <c r="O211" s="67"/>
      <c r="P211" s="67"/>
      <c r="Q211" s="57">
        <v>0</v>
      </c>
      <c r="R211" s="7">
        <v>1121182</v>
      </c>
    </row>
    <row r="212" spans="2:18" outlineLevel="1" x14ac:dyDescent="0.25">
      <c r="B212" s="9">
        <v>44378</v>
      </c>
      <c r="C212" s="10" t="s">
        <v>2064</v>
      </c>
      <c r="D212" s="10" t="s">
        <v>1852</v>
      </c>
      <c r="E212" s="10" t="s">
        <v>2595</v>
      </c>
      <c r="F212" s="9">
        <v>44438</v>
      </c>
      <c r="G212" s="7">
        <v>1558963</v>
      </c>
      <c r="H212" s="7" t="e">
        <f>VLOOKUP(D212,VINCOMHCM!$C$1:$C$94,1,0)</f>
        <v>#N/A</v>
      </c>
      <c r="I212" s="7" t="e">
        <f>VLOOKUP(D212,VINCOMHANOI!$C$3:$C$348,1,0)</f>
        <v>#N/A</v>
      </c>
      <c r="J212" s="7" t="e">
        <f>VLOOKUP(D212,VINCOMKHAC!$D$2:$D$439,1,0)</f>
        <v>#N/A</v>
      </c>
      <c r="K212" s="7"/>
      <c r="L212" s="53"/>
      <c r="M212" s="60">
        <f t="shared" si="9"/>
        <v>0</v>
      </c>
      <c r="N212" s="61">
        <f t="shared" si="10"/>
        <v>0</v>
      </c>
      <c r="O212" s="67"/>
      <c r="P212" s="67"/>
      <c r="Q212" s="57">
        <v>0</v>
      </c>
      <c r="R212" s="7">
        <v>1558963</v>
      </c>
    </row>
    <row r="213" spans="2:18" outlineLevel="1" x14ac:dyDescent="0.25">
      <c r="B213" s="9">
        <v>44378</v>
      </c>
      <c r="C213" s="10" t="s">
        <v>179</v>
      </c>
      <c r="D213" s="10" t="s">
        <v>213</v>
      </c>
      <c r="E213" s="10" t="s">
        <v>485</v>
      </c>
      <c r="F213" s="9">
        <v>44438</v>
      </c>
      <c r="G213" s="7">
        <v>1263287</v>
      </c>
      <c r="H213" s="7" t="e">
        <f>VLOOKUP(D213,VINCOMHCM!$C$1:$C$94,1,0)</f>
        <v>#N/A</v>
      </c>
      <c r="I213" s="7" t="e">
        <f>VLOOKUP(D213,VINCOMHANOI!$C$3:$C$348,1,0)</f>
        <v>#N/A</v>
      </c>
      <c r="J213" s="7" t="e">
        <f>VLOOKUP(D213,VINCOMKHAC!$D$2:$D$439,1,0)</f>
        <v>#N/A</v>
      </c>
      <c r="K213" s="7"/>
      <c r="L213" s="53"/>
      <c r="M213" s="60">
        <f t="shared" si="9"/>
        <v>0</v>
      </c>
      <c r="N213" s="61">
        <f t="shared" si="10"/>
        <v>0</v>
      </c>
      <c r="O213" s="67"/>
      <c r="P213" s="67"/>
      <c r="Q213" s="57">
        <v>0</v>
      </c>
      <c r="R213" s="7">
        <v>1263287</v>
      </c>
    </row>
    <row r="214" spans="2:18" outlineLevel="1" x14ac:dyDescent="0.25">
      <c r="B214" s="9">
        <v>44378</v>
      </c>
      <c r="C214" s="10" t="s">
        <v>2191</v>
      </c>
      <c r="D214" s="10" t="s">
        <v>1954</v>
      </c>
      <c r="E214" s="10" t="s">
        <v>58</v>
      </c>
      <c r="F214" s="9">
        <v>44438</v>
      </c>
      <c r="G214" s="7">
        <v>1175908</v>
      </c>
      <c r="H214" s="7" t="e">
        <f>VLOOKUP(D214,VINCOMHCM!$C$1:$C$94,1,0)</f>
        <v>#N/A</v>
      </c>
      <c r="I214" s="7" t="e">
        <f>VLOOKUP(D214,VINCOMHANOI!$C$3:$C$348,1,0)</f>
        <v>#N/A</v>
      </c>
      <c r="J214" s="7" t="e">
        <f>VLOOKUP(D214,VINCOMKHAC!$D$2:$D$439,1,0)</f>
        <v>#N/A</v>
      </c>
      <c r="K214" s="7"/>
      <c r="L214" s="53"/>
      <c r="M214" s="60">
        <f t="shared" si="9"/>
        <v>0</v>
      </c>
      <c r="N214" s="61">
        <f t="shared" si="10"/>
        <v>0</v>
      </c>
      <c r="O214" s="67"/>
      <c r="P214" s="67"/>
      <c r="Q214" s="57">
        <v>0</v>
      </c>
      <c r="R214" s="7">
        <v>1175908</v>
      </c>
    </row>
    <row r="215" spans="2:18" outlineLevel="1" x14ac:dyDescent="0.25">
      <c r="B215" s="9">
        <v>44378</v>
      </c>
      <c r="C215" s="10" t="s">
        <v>865</v>
      </c>
      <c r="D215" s="10" t="s">
        <v>2320</v>
      </c>
      <c r="E215" s="10" t="s">
        <v>2604</v>
      </c>
      <c r="F215" s="9">
        <v>44438</v>
      </c>
      <c r="G215" s="7">
        <v>610964</v>
      </c>
      <c r="H215" s="7" t="e">
        <f>VLOOKUP(D215,VINCOMHCM!$C$1:$C$94,1,0)</f>
        <v>#N/A</v>
      </c>
      <c r="I215" s="7" t="e">
        <f>VLOOKUP(D215,VINCOMHANOI!$C$3:$C$348,1,0)</f>
        <v>#N/A</v>
      </c>
      <c r="J215" s="7" t="e">
        <f>VLOOKUP(D215,VINCOMKHAC!$D$2:$D$439,1,0)</f>
        <v>#N/A</v>
      </c>
      <c r="K215" s="7"/>
      <c r="L215" s="53"/>
      <c r="M215" s="60">
        <f t="shared" si="9"/>
        <v>0</v>
      </c>
      <c r="N215" s="61">
        <f t="shared" si="10"/>
        <v>0</v>
      </c>
      <c r="O215" s="67"/>
      <c r="P215" s="67"/>
      <c r="Q215" s="57">
        <v>0</v>
      </c>
      <c r="R215" s="7">
        <v>610964</v>
      </c>
    </row>
    <row r="216" spans="2:18" outlineLevel="1" x14ac:dyDescent="0.25">
      <c r="B216" s="9">
        <v>44378</v>
      </c>
      <c r="C216" s="10" t="s">
        <v>2476</v>
      </c>
      <c r="D216" s="10" t="s">
        <v>2492</v>
      </c>
      <c r="E216" s="10" t="s">
        <v>1435</v>
      </c>
      <c r="F216" s="9">
        <v>44438</v>
      </c>
      <c r="G216" s="7">
        <v>1322903</v>
      </c>
      <c r="H216" s="7" t="e">
        <f>VLOOKUP(D216,VINCOMHCM!$C$1:$C$94,1,0)</f>
        <v>#N/A</v>
      </c>
      <c r="I216" s="7" t="e">
        <f>VLOOKUP(D216,VINCOMHANOI!$C$3:$C$348,1,0)</f>
        <v>#N/A</v>
      </c>
      <c r="J216" s="7" t="e">
        <f>VLOOKUP(D216,VINCOMKHAC!$D$2:$D$439,1,0)</f>
        <v>#N/A</v>
      </c>
      <c r="K216" s="7"/>
      <c r="L216" s="53"/>
      <c r="M216" s="60">
        <f t="shared" si="9"/>
        <v>0</v>
      </c>
      <c r="N216" s="61">
        <f t="shared" si="10"/>
        <v>0</v>
      </c>
      <c r="O216" s="67"/>
      <c r="P216" s="67"/>
      <c r="Q216" s="57">
        <v>0</v>
      </c>
      <c r="R216" s="7">
        <v>1322903</v>
      </c>
    </row>
    <row r="217" spans="2:18" outlineLevel="1" x14ac:dyDescent="0.25">
      <c r="B217" s="9">
        <v>44378</v>
      </c>
      <c r="C217" s="10" t="s">
        <v>1591</v>
      </c>
      <c r="D217" s="10" t="s">
        <v>1375</v>
      </c>
      <c r="E217" s="10" t="s">
        <v>146</v>
      </c>
      <c r="F217" s="9">
        <v>44438</v>
      </c>
      <c r="G217" s="7">
        <v>1676674</v>
      </c>
      <c r="H217" s="7" t="e">
        <f>VLOOKUP(D217,VINCOMHCM!$C$1:$C$94,1,0)</f>
        <v>#N/A</v>
      </c>
      <c r="I217" s="7" t="e">
        <f>VLOOKUP(D217,VINCOMHANOI!$C$3:$C$348,1,0)</f>
        <v>#N/A</v>
      </c>
      <c r="J217" s="7" t="e">
        <f>VLOOKUP(D217,VINCOMKHAC!$D$2:$D$439,1,0)</f>
        <v>#N/A</v>
      </c>
      <c r="K217" s="7"/>
      <c r="L217" s="53"/>
      <c r="M217" s="60">
        <f t="shared" si="9"/>
        <v>0</v>
      </c>
      <c r="N217" s="61">
        <f t="shared" si="10"/>
        <v>0</v>
      </c>
      <c r="O217" s="67"/>
      <c r="P217" s="67"/>
      <c r="Q217" s="57">
        <v>0</v>
      </c>
      <c r="R217" s="7">
        <v>1676674</v>
      </c>
    </row>
    <row r="218" spans="2:18" outlineLevel="1" x14ac:dyDescent="0.25">
      <c r="B218" s="9">
        <v>44378</v>
      </c>
      <c r="C218" s="10" t="s">
        <v>2512</v>
      </c>
      <c r="D218" s="10" t="s">
        <v>1778</v>
      </c>
      <c r="E218" s="10" t="s">
        <v>2672</v>
      </c>
      <c r="F218" s="9">
        <v>44438</v>
      </c>
      <c r="G218" s="7">
        <v>2185311</v>
      </c>
      <c r="H218" s="7" t="e">
        <f>VLOOKUP(D218,VINCOMHCM!$C$1:$C$94,1,0)</f>
        <v>#N/A</v>
      </c>
      <c r="I218" s="7" t="e">
        <f>VLOOKUP(D218,VINCOMHANOI!$C$3:$C$348,1,0)</f>
        <v>#N/A</v>
      </c>
      <c r="J218" s="7" t="e">
        <f>VLOOKUP(D218,VINCOMKHAC!$D$2:$D$439,1,0)</f>
        <v>#N/A</v>
      </c>
      <c r="K218" s="7"/>
      <c r="L218" s="53"/>
      <c r="M218" s="60">
        <f t="shared" si="9"/>
        <v>0</v>
      </c>
      <c r="N218" s="61">
        <f t="shared" si="10"/>
        <v>0</v>
      </c>
      <c r="O218" s="67"/>
      <c r="P218" s="67"/>
      <c r="Q218" s="57">
        <v>0</v>
      </c>
      <c r="R218" s="7">
        <v>2185311</v>
      </c>
    </row>
    <row r="219" spans="2:18" outlineLevel="1" x14ac:dyDescent="0.25">
      <c r="B219" s="9">
        <v>44378</v>
      </c>
      <c r="C219" s="10" t="s">
        <v>2160</v>
      </c>
      <c r="D219" s="10" t="s">
        <v>2367</v>
      </c>
      <c r="E219" s="10" t="s">
        <v>1918</v>
      </c>
      <c r="F219" s="9">
        <v>44438</v>
      </c>
      <c r="G219" s="7">
        <v>1162748</v>
      </c>
      <c r="H219" s="7" t="e">
        <f>VLOOKUP(D219,VINCOMHCM!$C$1:$C$94,1,0)</f>
        <v>#N/A</v>
      </c>
      <c r="I219" s="7" t="e">
        <f>VLOOKUP(D219,VINCOMHANOI!$C$3:$C$348,1,0)</f>
        <v>#N/A</v>
      </c>
      <c r="J219" s="7" t="e">
        <f>VLOOKUP(D219,VINCOMKHAC!$D$2:$D$439,1,0)</f>
        <v>#N/A</v>
      </c>
      <c r="K219" s="7"/>
      <c r="L219" s="53"/>
      <c r="M219" s="60">
        <f t="shared" si="9"/>
        <v>0</v>
      </c>
      <c r="N219" s="61">
        <f t="shared" si="10"/>
        <v>0</v>
      </c>
      <c r="O219" s="67"/>
      <c r="P219" s="67"/>
      <c r="Q219" s="57">
        <v>0</v>
      </c>
      <c r="R219" s="7">
        <v>1162748</v>
      </c>
    </row>
    <row r="220" spans="2:18" outlineLevel="1" x14ac:dyDescent="0.25">
      <c r="B220" s="9">
        <v>44379</v>
      </c>
      <c r="C220" s="10" t="s">
        <v>873</v>
      </c>
      <c r="D220" s="10" t="s">
        <v>1554</v>
      </c>
      <c r="E220" s="10" t="s">
        <v>1666</v>
      </c>
      <c r="F220" s="9">
        <v>44439</v>
      </c>
      <c r="G220" s="7">
        <v>704807</v>
      </c>
      <c r="H220" s="7" t="e">
        <f>VLOOKUP(D220,VINCOMHCM!$C$1:$C$94,1,0)</f>
        <v>#N/A</v>
      </c>
      <c r="I220" s="7" t="e">
        <f>VLOOKUP(D220,VINCOMHANOI!$C$3:$C$348,1,0)</f>
        <v>#N/A</v>
      </c>
      <c r="J220" s="7" t="e">
        <f>VLOOKUP(D220,VINCOMKHAC!$D$2:$D$439,1,0)</f>
        <v>#N/A</v>
      </c>
      <c r="K220" s="7"/>
      <c r="L220" s="53"/>
      <c r="M220" s="60">
        <f t="shared" si="9"/>
        <v>0</v>
      </c>
      <c r="N220" s="61">
        <f t="shared" si="10"/>
        <v>0</v>
      </c>
      <c r="O220" s="67"/>
      <c r="P220" s="67"/>
      <c r="Q220" s="57">
        <v>0</v>
      </c>
      <c r="R220" s="7">
        <v>704807</v>
      </c>
    </row>
    <row r="221" spans="2:18" outlineLevel="1" x14ac:dyDescent="0.25">
      <c r="B221" s="9">
        <v>44379</v>
      </c>
      <c r="C221" s="10" t="s">
        <v>1003</v>
      </c>
      <c r="D221" s="10" t="s">
        <v>353</v>
      </c>
      <c r="E221" s="10" t="s">
        <v>1352</v>
      </c>
      <c r="F221" s="9">
        <v>44439</v>
      </c>
      <c r="G221" s="7">
        <v>1356666</v>
      </c>
      <c r="H221" s="7" t="e">
        <f>VLOOKUP(D221,VINCOMHCM!$C$1:$C$94,1,0)</f>
        <v>#N/A</v>
      </c>
      <c r="I221" s="7" t="e">
        <f>VLOOKUP(D221,VINCOMHANOI!$C$3:$C$348,1,0)</f>
        <v>#N/A</v>
      </c>
      <c r="J221" s="7" t="e">
        <f>VLOOKUP(D221,VINCOMKHAC!$D$2:$D$439,1,0)</f>
        <v>#N/A</v>
      </c>
      <c r="K221" s="7"/>
      <c r="L221" s="53"/>
      <c r="M221" s="60">
        <f t="shared" si="9"/>
        <v>0</v>
      </c>
      <c r="N221" s="61">
        <f t="shared" si="10"/>
        <v>0</v>
      </c>
      <c r="O221" s="67"/>
      <c r="P221" s="67"/>
      <c r="Q221" s="57">
        <v>0</v>
      </c>
      <c r="R221" s="7">
        <v>1356666</v>
      </c>
    </row>
    <row r="222" spans="2:18" outlineLevel="1" x14ac:dyDescent="0.25">
      <c r="B222" s="9">
        <v>44379</v>
      </c>
      <c r="C222" s="10" t="s">
        <v>1227</v>
      </c>
      <c r="D222" s="10" t="s">
        <v>1912</v>
      </c>
      <c r="E222" s="10" t="s">
        <v>1462</v>
      </c>
      <c r="F222" s="9">
        <v>44439</v>
      </c>
      <c r="G222" s="7">
        <v>1355459</v>
      </c>
      <c r="H222" s="7" t="e">
        <f>VLOOKUP(D222,VINCOMHCM!$C$1:$C$94,1,0)</f>
        <v>#N/A</v>
      </c>
      <c r="I222" s="7" t="e">
        <f>VLOOKUP(D222,VINCOMHANOI!$C$3:$C$348,1,0)</f>
        <v>#N/A</v>
      </c>
      <c r="J222" s="7" t="e">
        <f>VLOOKUP(D222,VINCOMKHAC!$D$2:$D$439,1,0)</f>
        <v>#N/A</v>
      </c>
      <c r="K222" s="7"/>
      <c r="L222" s="53"/>
      <c r="M222" s="60">
        <f t="shared" si="9"/>
        <v>0</v>
      </c>
      <c r="N222" s="61">
        <f t="shared" si="10"/>
        <v>0</v>
      </c>
      <c r="O222" s="67"/>
      <c r="P222" s="67"/>
      <c r="Q222" s="57">
        <v>0</v>
      </c>
      <c r="R222" s="7">
        <v>1355459</v>
      </c>
    </row>
    <row r="223" spans="2:18" outlineLevel="1" x14ac:dyDescent="0.25">
      <c r="B223" s="9">
        <v>44379</v>
      </c>
      <c r="C223" s="10" t="s">
        <v>804</v>
      </c>
      <c r="D223" s="10" t="s">
        <v>1633</v>
      </c>
      <c r="E223" s="10" t="s">
        <v>1535</v>
      </c>
      <c r="F223" s="9">
        <v>44439</v>
      </c>
      <c r="G223" s="7">
        <v>1074385</v>
      </c>
      <c r="H223" s="7" t="e">
        <f>VLOOKUP(D223,VINCOMHCM!$C$1:$C$94,1,0)</f>
        <v>#N/A</v>
      </c>
      <c r="I223" s="7" t="e">
        <f>VLOOKUP(D223,VINCOMHANOI!$C$3:$C$348,1,0)</f>
        <v>#N/A</v>
      </c>
      <c r="J223" s="7" t="e">
        <f>VLOOKUP(D223,VINCOMKHAC!$D$2:$D$439,1,0)</f>
        <v>#N/A</v>
      </c>
      <c r="K223" s="7"/>
      <c r="L223" s="53"/>
      <c r="M223" s="60">
        <f t="shared" si="9"/>
        <v>0</v>
      </c>
      <c r="N223" s="61">
        <f t="shared" si="10"/>
        <v>0</v>
      </c>
      <c r="O223" s="67"/>
      <c r="P223" s="67"/>
      <c r="Q223" s="57">
        <v>0</v>
      </c>
      <c r="R223" s="7">
        <v>1074385</v>
      </c>
    </row>
    <row r="224" spans="2:18" outlineLevel="1" x14ac:dyDescent="0.25">
      <c r="B224" s="9">
        <v>44379</v>
      </c>
      <c r="C224" s="10" t="s">
        <v>525</v>
      </c>
      <c r="D224" s="10" t="s">
        <v>629</v>
      </c>
      <c r="E224" s="10" t="s">
        <v>2283</v>
      </c>
      <c r="F224" s="9">
        <v>44439</v>
      </c>
      <c r="G224" s="7">
        <v>3494764</v>
      </c>
      <c r="H224" s="7" t="e">
        <f>VLOOKUP(D224,VINCOMHCM!$C$1:$C$94,1,0)</f>
        <v>#N/A</v>
      </c>
      <c r="I224" s="7" t="e">
        <f>VLOOKUP(D224,VINCOMHANOI!$C$3:$C$348,1,0)</f>
        <v>#N/A</v>
      </c>
      <c r="J224" s="7" t="e">
        <f>VLOOKUP(D224,VINCOMKHAC!$D$2:$D$439,1,0)</f>
        <v>#N/A</v>
      </c>
      <c r="K224" s="7"/>
      <c r="L224" s="53"/>
      <c r="M224" s="60">
        <f t="shared" si="9"/>
        <v>0</v>
      </c>
      <c r="N224" s="61">
        <f t="shared" si="10"/>
        <v>0</v>
      </c>
      <c r="O224" s="67"/>
      <c r="P224" s="67"/>
      <c r="Q224" s="57">
        <v>0</v>
      </c>
      <c r="R224" s="7">
        <v>3494764</v>
      </c>
    </row>
    <row r="225" spans="2:18" outlineLevel="1" x14ac:dyDescent="0.25">
      <c r="B225" s="9">
        <v>44379</v>
      </c>
      <c r="C225" s="10" t="s">
        <v>1309</v>
      </c>
      <c r="D225" s="10" t="s">
        <v>466</v>
      </c>
      <c r="E225" s="10" t="s">
        <v>408</v>
      </c>
      <c r="F225" s="9">
        <v>44439</v>
      </c>
      <c r="G225" s="7">
        <v>1407076</v>
      </c>
      <c r="H225" s="7" t="e">
        <f>VLOOKUP(D225,VINCOMHCM!$C$1:$C$94,1,0)</f>
        <v>#N/A</v>
      </c>
      <c r="I225" s="7" t="e">
        <f>VLOOKUP(D225,VINCOMHANOI!$C$3:$C$348,1,0)</f>
        <v>#N/A</v>
      </c>
      <c r="J225" s="7" t="e">
        <f>VLOOKUP(D225,VINCOMKHAC!$D$2:$D$439,1,0)</f>
        <v>#N/A</v>
      </c>
      <c r="K225" s="7"/>
      <c r="L225" s="53"/>
      <c r="M225" s="60">
        <f t="shared" si="9"/>
        <v>0</v>
      </c>
      <c r="N225" s="61">
        <f t="shared" si="10"/>
        <v>0</v>
      </c>
      <c r="O225" s="67"/>
      <c r="P225" s="67"/>
      <c r="Q225" s="57">
        <v>0</v>
      </c>
      <c r="R225" s="7">
        <v>1407076</v>
      </c>
    </row>
    <row r="226" spans="2:18" outlineLevel="1" x14ac:dyDescent="0.25">
      <c r="B226" s="9">
        <v>44388</v>
      </c>
      <c r="C226" s="10" t="s">
        <v>907</v>
      </c>
      <c r="D226" s="10" t="s">
        <v>558</v>
      </c>
      <c r="E226" s="10" t="s">
        <v>2573</v>
      </c>
      <c r="F226" s="9">
        <v>44448</v>
      </c>
      <c r="G226" s="7">
        <v>1803291</v>
      </c>
      <c r="H226" s="7" t="e">
        <f>VLOOKUP(D226,VINCOMHCM!$C$1:$C$94,1,0)</f>
        <v>#N/A</v>
      </c>
      <c r="I226" s="7" t="e">
        <f>VLOOKUP(D226,VINCOMHANOI!$C$3:$C$348,1,0)</f>
        <v>#N/A</v>
      </c>
      <c r="J226" s="7" t="e">
        <f>VLOOKUP(D226,VINCOMKHAC!$D$2:$D$439,1,0)</f>
        <v>#N/A</v>
      </c>
      <c r="K226" s="7"/>
      <c r="L226" s="53"/>
      <c r="M226" s="60">
        <f t="shared" si="9"/>
        <v>0</v>
      </c>
      <c r="N226" s="61">
        <f t="shared" si="10"/>
        <v>0</v>
      </c>
      <c r="O226" s="67"/>
      <c r="P226" s="67"/>
      <c r="Q226" s="57">
        <v>0</v>
      </c>
      <c r="R226" s="7">
        <v>1803291</v>
      </c>
    </row>
    <row r="227" spans="2:18" outlineLevel="1" x14ac:dyDescent="0.25">
      <c r="B227" s="9">
        <v>44388</v>
      </c>
      <c r="C227" s="10" t="s">
        <v>786</v>
      </c>
      <c r="D227" s="10" t="s">
        <v>2568</v>
      </c>
      <c r="E227" s="10" t="s">
        <v>159</v>
      </c>
      <c r="F227" s="9">
        <v>44448</v>
      </c>
      <c r="G227" s="7">
        <v>567714</v>
      </c>
      <c r="H227" s="7" t="e">
        <f>VLOOKUP(D227,VINCOMHCM!$C$1:$C$94,1,0)</f>
        <v>#N/A</v>
      </c>
      <c r="I227" s="7" t="e">
        <f>VLOOKUP(D227,VINCOMHANOI!$C$3:$C$348,1,0)</f>
        <v>#N/A</v>
      </c>
      <c r="J227" s="7" t="e">
        <f>VLOOKUP(D227,VINCOMKHAC!$D$2:$D$439,1,0)</f>
        <v>#N/A</v>
      </c>
      <c r="K227" s="7"/>
      <c r="L227" s="53"/>
      <c r="M227" s="60">
        <f t="shared" si="9"/>
        <v>0</v>
      </c>
      <c r="N227" s="61">
        <f t="shared" si="10"/>
        <v>0</v>
      </c>
      <c r="O227" s="67"/>
      <c r="P227" s="67"/>
      <c r="Q227" s="57">
        <v>0</v>
      </c>
      <c r="R227" s="7">
        <v>567714</v>
      </c>
    </row>
    <row r="228" spans="2:18" outlineLevel="1" x14ac:dyDescent="0.25">
      <c r="B228" s="9">
        <v>44388</v>
      </c>
      <c r="C228" s="10" t="s">
        <v>2391</v>
      </c>
      <c r="D228" s="10" t="s">
        <v>1889</v>
      </c>
      <c r="E228" s="10" t="s">
        <v>413</v>
      </c>
      <c r="F228" s="9">
        <v>44448</v>
      </c>
      <c r="G228" s="7">
        <v>987032</v>
      </c>
      <c r="H228" s="7" t="e">
        <f>VLOOKUP(D228,VINCOMHCM!$C$1:$C$94,1,0)</f>
        <v>#N/A</v>
      </c>
      <c r="I228" s="7" t="e">
        <f>VLOOKUP(D228,VINCOMHANOI!$C$3:$C$348,1,0)</f>
        <v>#N/A</v>
      </c>
      <c r="J228" s="7" t="e">
        <f>VLOOKUP(D228,VINCOMKHAC!$D$2:$D$439,1,0)</f>
        <v>#N/A</v>
      </c>
      <c r="K228" s="7"/>
      <c r="L228" s="53"/>
      <c r="M228" s="60">
        <f t="shared" si="9"/>
        <v>0</v>
      </c>
      <c r="N228" s="61">
        <f t="shared" si="10"/>
        <v>0</v>
      </c>
      <c r="O228" s="67"/>
      <c r="P228" s="67"/>
      <c r="Q228" s="57">
        <v>0</v>
      </c>
      <c r="R228" s="7">
        <v>987032</v>
      </c>
    </row>
    <row r="229" spans="2:18" outlineLevel="1" x14ac:dyDescent="0.25">
      <c r="B229" s="9">
        <v>44388</v>
      </c>
      <c r="C229" s="10" t="s">
        <v>2244</v>
      </c>
      <c r="D229" s="10" t="s">
        <v>1315</v>
      </c>
      <c r="E229" s="10" t="s">
        <v>2107</v>
      </c>
      <c r="F229" s="9">
        <v>44448</v>
      </c>
      <c r="G229" s="7">
        <v>1603890</v>
      </c>
      <c r="H229" s="7" t="e">
        <f>VLOOKUP(D229,VINCOMHCM!$C$1:$C$94,1,0)</f>
        <v>#N/A</v>
      </c>
      <c r="I229" s="7" t="e">
        <f>VLOOKUP(D229,VINCOMHANOI!$C$3:$C$348,1,0)</f>
        <v>#N/A</v>
      </c>
      <c r="J229" s="7" t="e">
        <f>VLOOKUP(D229,VINCOMKHAC!$D$2:$D$439,1,0)</f>
        <v>#N/A</v>
      </c>
      <c r="K229" s="7"/>
      <c r="L229" s="53"/>
      <c r="M229" s="60">
        <f t="shared" si="9"/>
        <v>0</v>
      </c>
      <c r="N229" s="61">
        <f t="shared" si="10"/>
        <v>0</v>
      </c>
      <c r="O229" s="67"/>
      <c r="P229" s="67"/>
      <c r="Q229" s="57">
        <v>0</v>
      </c>
      <c r="R229" s="7">
        <v>1603890</v>
      </c>
    </row>
    <row r="230" spans="2:18" outlineLevel="1" x14ac:dyDescent="0.25">
      <c r="B230" s="9">
        <v>44388</v>
      </c>
      <c r="C230" s="10" t="s">
        <v>579</v>
      </c>
      <c r="D230" s="10" t="s">
        <v>2355</v>
      </c>
      <c r="E230" s="10" t="s">
        <v>1248</v>
      </c>
      <c r="F230" s="9">
        <v>44448</v>
      </c>
      <c r="G230" s="7">
        <v>1213907</v>
      </c>
      <c r="H230" s="7" t="e">
        <f>VLOOKUP(D230,VINCOMHCM!$C$1:$C$94,1,0)</f>
        <v>#N/A</v>
      </c>
      <c r="I230" s="7" t="e">
        <f>VLOOKUP(D230,VINCOMHANOI!$C$3:$C$348,1,0)</f>
        <v>#N/A</v>
      </c>
      <c r="J230" s="7" t="e">
        <f>VLOOKUP(D230,VINCOMKHAC!$D$2:$D$439,1,0)</f>
        <v>#N/A</v>
      </c>
      <c r="K230" s="7"/>
      <c r="L230" s="53"/>
      <c r="M230" s="60">
        <f t="shared" si="9"/>
        <v>0</v>
      </c>
      <c r="N230" s="61">
        <f t="shared" si="10"/>
        <v>0</v>
      </c>
      <c r="O230" s="67"/>
      <c r="P230" s="67"/>
      <c r="Q230" s="57">
        <v>0</v>
      </c>
      <c r="R230" s="7">
        <v>1213907</v>
      </c>
    </row>
    <row r="231" spans="2:18" outlineLevel="1" x14ac:dyDescent="0.25">
      <c r="B231" s="9">
        <v>44388</v>
      </c>
      <c r="C231" s="10" t="s">
        <v>2195</v>
      </c>
      <c r="D231" s="10" t="s">
        <v>2051</v>
      </c>
      <c r="E231" s="10" t="s">
        <v>906</v>
      </c>
      <c r="F231" s="9">
        <v>44448</v>
      </c>
      <c r="G231" s="7">
        <v>619991</v>
      </c>
      <c r="H231" s="7" t="e">
        <f>VLOOKUP(D231,VINCOMHCM!$C$1:$C$94,1,0)</f>
        <v>#N/A</v>
      </c>
      <c r="I231" s="7" t="e">
        <f>VLOOKUP(D231,VINCOMHANOI!$C$3:$C$348,1,0)</f>
        <v>#N/A</v>
      </c>
      <c r="J231" s="7" t="e">
        <f>VLOOKUP(D231,VINCOMKHAC!$D$2:$D$439,1,0)</f>
        <v>#N/A</v>
      </c>
      <c r="K231" s="7"/>
      <c r="L231" s="53"/>
      <c r="M231" s="60">
        <f t="shared" si="9"/>
        <v>0</v>
      </c>
      <c r="N231" s="61">
        <f t="shared" si="10"/>
        <v>0</v>
      </c>
      <c r="O231" s="67"/>
      <c r="P231" s="67"/>
      <c r="Q231" s="57">
        <v>0</v>
      </c>
      <c r="R231" s="7">
        <v>619991</v>
      </c>
    </row>
    <row r="232" spans="2:18" outlineLevel="1" x14ac:dyDescent="0.25">
      <c r="B232" s="9">
        <v>44388</v>
      </c>
      <c r="C232" s="10" t="s">
        <v>2440</v>
      </c>
      <c r="D232" s="10" t="s">
        <v>1215</v>
      </c>
      <c r="E232" s="10" t="s">
        <v>2406</v>
      </c>
      <c r="F232" s="9">
        <v>44448</v>
      </c>
      <c r="G232" s="7">
        <v>1300400</v>
      </c>
      <c r="H232" s="7" t="e">
        <f>VLOOKUP(D232,VINCOMHCM!$C$1:$C$94,1,0)</f>
        <v>#N/A</v>
      </c>
      <c r="I232" s="7" t="e">
        <f>VLOOKUP(D232,VINCOMHANOI!$C$3:$C$348,1,0)</f>
        <v>#N/A</v>
      </c>
      <c r="J232" s="7" t="e">
        <f>VLOOKUP(D232,VINCOMKHAC!$D$2:$D$439,1,0)</f>
        <v>#N/A</v>
      </c>
      <c r="K232" s="7"/>
      <c r="L232" s="53"/>
      <c r="M232" s="60">
        <f t="shared" si="9"/>
        <v>0</v>
      </c>
      <c r="N232" s="61">
        <f t="shared" si="10"/>
        <v>0</v>
      </c>
      <c r="O232" s="67"/>
      <c r="P232" s="67"/>
      <c r="Q232" s="57">
        <v>0</v>
      </c>
      <c r="R232" s="7">
        <v>1300400</v>
      </c>
    </row>
    <row r="233" spans="2:18" outlineLevel="1" x14ac:dyDescent="0.25">
      <c r="B233" s="9">
        <v>44388</v>
      </c>
      <c r="C233" s="10" t="s">
        <v>2366</v>
      </c>
      <c r="D233" s="10" t="s">
        <v>1415</v>
      </c>
      <c r="E233" s="10" t="s">
        <v>2210</v>
      </c>
      <c r="F233" s="9">
        <v>44448</v>
      </c>
      <c r="G233" s="7">
        <v>1156362</v>
      </c>
      <c r="H233" s="7" t="e">
        <f>VLOOKUP(D233,VINCOMHCM!$C$1:$C$94,1,0)</f>
        <v>#N/A</v>
      </c>
      <c r="I233" s="7" t="e">
        <f>VLOOKUP(D233,VINCOMHANOI!$C$3:$C$348,1,0)</f>
        <v>#N/A</v>
      </c>
      <c r="J233" s="7" t="e">
        <f>VLOOKUP(D233,VINCOMKHAC!$D$2:$D$439,1,0)</f>
        <v>#N/A</v>
      </c>
      <c r="K233" s="7"/>
      <c r="L233" s="53"/>
      <c r="M233" s="60">
        <f t="shared" si="9"/>
        <v>0</v>
      </c>
      <c r="N233" s="61">
        <f t="shared" si="10"/>
        <v>0</v>
      </c>
      <c r="O233" s="67"/>
      <c r="P233" s="67"/>
      <c r="Q233" s="57">
        <v>0</v>
      </c>
      <c r="R233" s="7">
        <v>1156362</v>
      </c>
    </row>
    <row r="234" spans="2:18" outlineLevel="1" x14ac:dyDescent="0.25">
      <c r="B234" s="9">
        <v>44388</v>
      </c>
      <c r="C234" s="10" t="s">
        <v>372</v>
      </c>
      <c r="D234" s="10" t="s">
        <v>2108</v>
      </c>
      <c r="E234" s="10" t="s">
        <v>490</v>
      </c>
      <c r="F234" s="9">
        <v>44448</v>
      </c>
      <c r="G234" s="7">
        <v>1848508</v>
      </c>
      <c r="H234" s="7" t="e">
        <f>VLOOKUP(D234,VINCOMHCM!$C$1:$C$94,1,0)</f>
        <v>#N/A</v>
      </c>
      <c r="I234" s="7" t="e">
        <f>VLOOKUP(D234,VINCOMHANOI!$C$3:$C$348,1,0)</f>
        <v>#N/A</v>
      </c>
      <c r="J234" s="7" t="e">
        <f>VLOOKUP(D234,VINCOMKHAC!$D$2:$D$439,1,0)</f>
        <v>#N/A</v>
      </c>
      <c r="K234" s="7"/>
      <c r="L234" s="53"/>
      <c r="M234" s="60">
        <f t="shared" si="9"/>
        <v>0</v>
      </c>
      <c r="N234" s="61">
        <f t="shared" si="10"/>
        <v>0</v>
      </c>
      <c r="O234" s="67"/>
      <c r="P234" s="67"/>
      <c r="Q234" s="57">
        <v>0</v>
      </c>
      <c r="R234" s="7">
        <v>1848508</v>
      </c>
    </row>
    <row r="235" spans="2:18" outlineLevel="1" x14ac:dyDescent="0.25">
      <c r="B235" s="9">
        <v>44388</v>
      </c>
      <c r="C235" s="10" t="s">
        <v>568</v>
      </c>
      <c r="D235" s="10" t="s">
        <v>1890</v>
      </c>
      <c r="E235" s="10" t="s">
        <v>2528</v>
      </c>
      <c r="F235" s="9">
        <v>44448</v>
      </c>
      <c r="G235" s="7">
        <v>1034461</v>
      </c>
      <c r="H235" s="7" t="e">
        <f>VLOOKUP(D235,VINCOMHCM!$C$1:$C$94,1,0)</f>
        <v>#N/A</v>
      </c>
      <c r="I235" s="7" t="e">
        <f>VLOOKUP(D235,VINCOMHANOI!$C$3:$C$348,1,0)</f>
        <v>#N/A</v>
      </c>
      <c r="J235" s="7" t="e">
        <f>VLOOKUP(D235,VINCOMKHAC!$D$2:$D$439,1,0)</f>
        <v>#N/A</v>
      </c>
      <c r="K235" s="7"/>
      <c r="L235" s="53"/>
      <c r="M235" s="60">
        <f t="shared" si="9"/>
        <v>0</v>
      </c>
      <c r="N235" s="61">
        <f t="shared" si="10"/>
        <v>0</v>
      </c>
      <c r="O235" s="67"/>
      <c r="P235" s="67"/>
      <c r="Q235" s="57">
        <v>0</v>
      </c>
      <c r="R235" s="7">
        <v>1034461</v>
      </c>
    </row>
    <row r="236" spans="2:18" outlineLevel="1" x14ac:dyDescent="0.25">
      <c r="B236" s="9">
        <v>44388</v>
      </c>
      <c r="C236" s="10" t="s">
        <v>2488</v>
      </c>
      <c r="D236" s="10" t="s">
        <v>1120</v>
      </c>
      <c r="E236" s="10" t="s">
        <v>1947</v>
      </c>
      <c r="F236" s="9">
        <v>44448</v>
      </c>
      <c r="G236" s="7">
        <v>654256</v>
      </c>
      <c r="H236" s="7" t="e">
        <f>VLOOKUP(D236,VINCOMHCM!$C$1:$C$94,1,0)</f>
        <v>#N/A</v>
      </c>
      <c r="I236" s="7" t="e">
        <f>VLOOKUP(D236,VINCOMHANOI!$C$3:$C$348,1,0)</f>
        <v>#N/A</v>
      </c>
      <c r="J236" s="7" t="e">
        <f>VLOOKUP(D236,VINCOMKHAC!$D$2:$D$439,1,0)</f>
        <v>#N/A</v>
      </c>
      <c r="K236" s="7"/>
      <c r="L236" s="53"/>
      <c r="M236" s="60">
        <f t="shared" si="9"/>
        <v>0</v>
      </c>
      <c r="N236" s="61">
        <f t="shared" si="10"/>
        <v>0</v>
      </c>
      <c r="O236" s="67"/>
      <c r="P236" s="67"/>
      <c r="Q236" s="57">
        <v>0</v>
      </c>
      <c r="R236" s="7">
        <v>654256</v>
      </c>
    </row>
    <row r="237" spans="2:18" outlineLevel="1" x14ac:dyDescent="0.25">
      <c r="B237" s="9">
        <v>44388</v>
      </c>
      <c r="C237" s="10" t="s">
        <v>2304</v>
      </c>
      <c r="D237" s="10" t="s">
        <v>2034</v>
      </c>
      <c r="E237" s="10" t="s">
        <v>2070</v>
      </c>
      <c r="F237" s="9">
        <v>44448</v>
      </c>
      <c r="G237" s="7">
        <v>1931530</v>
      </c>
      <c r="H237" s="7" t="e">
        <f>VLOOKUP(D237,VINCOMHCM!$C$1:$C$94,1,0)</f>
        <v>#N/A</v>
      </c>
      <c r="I237" s="7" t="e">
        <f>VLOOKUP(D237,VINCOMHANOI!$C$3:$C$348,1,0)</f>
        <v>#N/A</v>
      </c>
      <c r="J237" s="7" t="e">
        <f>VLOOKUP(D237,VINCOMKHAC!$D$2:$D$439,1,0)</f>
        <v>#N/A</v>
      </c>
      <c r="K237" s="7"/>
      <c r="L237" s="53"/>
      <c r="M237" s="60">
        <f t="shared" si="9"/>
        <v>0</v>
      </c>
      <c r="N237" s="61">
        <f t="shared" si="10"/>
        <v>0</v>
      </c>
      <c r="O237" s="67"/>
      <c r="P237" s="67"/>
      <c r="Q237" s="57">
        <v>0</v>
      </c>
      <c r="R237" s="7">
        <v>1931530</v>
      </c>
    </row>
    <row r="238" spans="2:18" outlineLevel="1" x14ac:dyDescent="0.25">
      <c r="B238" s="9">
        <v>44388</v>
      </c>
      <c r="C238" s="10" t="s">
        <v>2018</v>
      </c>
      <c r="D238" s="10" t="s">
        <v>2441</v>
      </c>
      <c r="E238" s="10" t="s">
        <v>2429</v>
      </c>
      <c r="F238" s="9">
        <v>44448</v>
      </c>
      <c r="G238" s="7">
        <v>1022970</v>
      </c>
      <c r="H238" s="7" t="e">
        <f>VLOOKUP(D238,VINCOMHCM!$C$1:$C$94,1,0)</f>
        <v>#N/A</v>
      </c>
      <c r="I238" s="7" t="e">
        <f>VLOOKUP(D238,VINCOMHANOI!$C$3:$C$348,1,0)</f>
        <v>#N/A</v>
      </c>
      <c r="J238" s="7" t="e">
        <f>VLOOKUP(D238,VINCOMKHAC!$D$2:$D$439,1,0)</f>
        <v>#N/A</v>
      </c>
      <c r="K238" s="7"/>
      <c r="L238" s="53"/>
      <c r="M238" s="60">
        <f t="shared" si="9"/>
        <v>0</v>
      </c>
      <c r="N238" s="61">
        <f t="shared" si="10"/>
        <v>0</v>
      </c>
      <c r="O238" s="67"/>
      <c r="P238" s="67"/>
      <c r="Q238" s="57">
        <v>0</v>
      </c>
      <c r="R238" s="7">
        <v>1022970</v>
      </c>
    </row>
    <row r="239" spans="2:18" outlineLevel="1" x14ac:dyDescent="0.25">
      <c r="B239" s="9">
        <v>44388</v>
      </c>
      <c r="C239" s="10" t="s">
        <v>1652</v>
      </c>
      <c r="D239" s="10" t="s">
        <v>1530</v>
      </c>
      <c r="E239" s="10" t="s">
        <v>545</v>
      </c>
      <c r="F239" s="9">
        <v>44448</v>
      </c>
      <c r="G239" s="7">
        <v>752935</v>
      </c>
      <c r="H239" s="7" t="e">
        <f>VLOOKUP(D239,VINCOMHCM!$C$1:$C$94,1,0)</f>
        <v>#N/A</v>
      </c>
      <c r="I239" s="7" t="e">
        <f>VLOOKUP(D239,VINCOMHANOI!$C$3:$C$348,1,0)</f>
        <v>#N/A</v>
      </c>
      <c r="J239" s="7" t="e">
        <f>VLOOKUP(D239,VINCOMKHAC!$D$2:$D$439,1,0)</f>
        <v>#N/A</v>
      </c>
      <c r="K239" s="7"/>
      <c r="L239" s="53"/>
      <c r="M239" s="60">
        <f t="shared" si="9"/>
        <v>0</v>
      </c>
      <c r="N239" s="61">
        <f t="shared" si="10"/>
        <v>0</v>
      </c>
      <c r="O239" s="67"/>
      <c r="P239" s="67"/>
      <c r="Q239" s="57">
        <v>0</v>
      </c>
      <c r="R239" s="7">
        <v>752935</v>
      </c>
    </row>
    <row r="240" spans="2:18" outlineLevel="1" x14ac:dyDescent="0.25">
      <c r="B240" s="9">
        <v>44389</v>
      </c>
      <c r="C240" s="10" t="s">
        <v>802</v>
      </c>
      <c r="D240" s="10" t="s">
        <v>2626</v>
      </c>
      <c r="E240" s="10" t="s">
        <v>1897</v>
      </c>
      <c r="F240" s="9">
        <v>44449</v>
      </c>
      <c r="G240" s="7">
        <v>1667126</v>
      </c>
      <c r="H240" s="7" t="e">
        <f>VLOOKUP(D240,VINCOMHCM!$C$1:$C$94,1,0)</f>
        <v>#N/A</v>
      </c>
      <c r="I240" s="7" t="e">
        <f>VLOOKUP(D240,VINCOMHANOI!$C$3:$C$348,1,0)</f>
        <v>#N/A</v>
      </c>
      <c r="J240" s="7" t="e">
        <f>VLOOKUP(D240,VINCOMKHAC!$D$2:$D$439,1,0)</f>
        <v>#N/A</v>
      </c>
      <c r="K240" s="7"/>
      <c r="L240" s="53"/>
      <c r="M240" s="60">
        <f t="shared" si="9"/>
        <v>0</v>
      </c>
      <c r="N240" s="61">
        <f t="shared" si="10"/>
        <v>0</v>
      </c>
      <c r="O240" s="67"/>
      <c r="P240" s="67"/>
      <c r="Q240" s="57">
        <v>0</v>
      </c>
      <c r="R240" s="7">
        <v>1667126</v>
      </c>
    </row>
    <row r="241" spans="1:18" outlineLevel="1" x14ac:dyDescent="0.25">
      <c r="B241" s="9">
        <v>44391</v>
      </c>
      <c r="C241" s="10" t="s">
        <v>517</v>
      </c>
      <c r="D241" s="10" t="s">
        <v>1924</v>
      </c>
      <c r="E241" s="10" t="s">
        <v>597</v>
      </c>
      <c r="F241" s="9">
        <v>44451</v>
      </c>
      <c r="G241" s="7">
        <v>1476508</v>
      </c>
      <c r="H241" s="7" t="e">
        <f>VLOOKUP(D241,VINCOMHCM!$C$1:$C$94,1,0)</f>
        <v>#N/A</v>
      </c>
      <c r="I241" s="7" t="e">
        <f>VLOOKUP(D241,VINCOMHANOI!$C$3:$C$348,1,0)</f>
        <v>#N/A</v>
      </c>
      <c r="J241" s="7" t="str">
        <f>VLOOKUP(D241,VINCOMKHAC!$D$2:$D$439,1,0)</f>
        <v>0005433</v>
      </c>
      <c r="K241" s="7"/>
      <c r="L241" s="53">
        <f t="shared" ref="L241:L253" si="11">IF(J241&lt;&gt;0,R241,0)</f>
        <v>1476508</v>
      </c>
      <c r="M241" s="60">
        <f t="shared" si="9"/>
        <v>0</v>
      </c>
      <c r="N241" s="61">
        <f t="shared" si="10"/>
        <v>0</v>
      </c>
      <c r="O241" s="67"/>
      <c r="P241" s="67"/>
      <c r="Q241" s="57">
        <v>0</v>
      </c>
      <c r="R241" s="7">
        <v>1476508</v>
      </c>
    </row>
    <row r="242" spans="1:18" outlineLevel="1" x14ac:dyDescent="0.25">
      <c r="B242" s="9">
        <v>44393</v>
      </c>
      <c r="C242" s="10" t="s">
        <v>1471</v>
      </c>
      <c r="D242" s="10" t="s">
        <v>734</v>
      </c>
      <c r="E242" s="10" t="s">
        <v>1006</v>
      </c>
      <c r="F242" s="9">
        <v>44453</v>
      </c>
      <c r="G242" s="7">
        <v>2090934</v>
      </c>
      <c r="H242" s="7" t="e">
        <f>VLOOKUP(D242,VINCOMHCM!$C$1:$C$94,1,0)</f>
        <v>#N/A</v>
      </c>
      <c r="I242" s="7" t="e">
        <f>VLOOKUP(D242,VINCOMHANOI!$C$3:$C$348,1,0)</f>
        <v>#N/A</v>
      </c>
      <c r="J242" s="7" t="str">
        <f>VLOOKUP(D242,VINCOMKHAC!$D$2:$D$439,1,0)</f>
        <v>0005557</v>
      </c>
      <c r="K242" s="7"/>
      <c r="L242" s="53">
        <f t="shared" si="11"/>
        <v>2090934</v>
      </c>
      <c r="M242" s="60">
        <f t="shared" si="9"/>
        <v>0</v>
      </c>
      <c r="N242" s="61">
        <f t="shared" si="10"/>
        <v>0</v>
      </c>
      <c r="O242" s="67"/>
      <c r="P242" s="67"/>
      <c r="Q242" s="57">
        <v>0</v>
      </c>
      <c r="R242" s="7">
        <v>2090934</v>
      </c>
    </row>
    <row r="243" spans="1:18" outlineLevel="1" x14ac:dyDescent="0.25">
      <c r="B243" s="9">
        <v>44393</v>
      </c>
      <c r="C243" s="10" t="s">
        <v>823</v>
      </c>
      <c r="D243" s="10" t="s">
        <v>1365</v>
      </c>
      <c r="E243" s="10" t="s">
        <v>120</v>
      </c>
      <c r="F243" s="9">
        <v>44453</v>
      </c>
      <c r="G243" s="7">
        <v>975651</v>
      </c>
      <c r="H243" s="7" t="e">
        <f>VLOOKUP(D243,VINCOMHCM!$C$1:$C$94,1,0)</f>
        <v>#N/A</v>
      </c>
      <c r="I243" s="7" t="e">
        <f>VLOOKUP(D243,VINCOMHANOI!$C$3:$C$348,1,0)</f>
        <v>#N/A</v>
      </c>
      <c r="J243" s="7" t="str">
        <f>VLOOKUP(D243,VINCOMKHAC!$D$2:$D$439,1,0)</f>
        <v>0005558</v>
      </c>
      <c r="K243" s="7"/>
      <c r="L243" s="53">
        <f t="shared" si="11"/>
        <v>975651</v>
      </c>
      <c r="M243" s="60">
        <f t="shared" si="9"/>
        <v>0</v>
      </c>
      <c r="N243" s="61">
        <f t="shared" si="10"/>
        <v>0</v>
      </c>
      <c r="O243" s="67"/>
      <c r="P243" s="67"/>
      <c r="Q243" s="57">
        <v>0</v>
      </c>
      <c r="R243" s="7">
        <v>975651</v>
      </c>
    </row>
    <row r="244" spans="1:18" outlineLevel="1" x14ac:dyDescent="0.25">
      <c r="B244" s="9">
        <v>44393</v>
      </c>
      <c r="C244" s="10" t="s">
        <v>2472</v>
      </c>
      <c r="D244" s="10" t="s">
        <v>1699</v>
      </c>
      <c r="E244" s="10" t="s">
        <v>1489</v>
      </c>
      <c r="F244" s="9">
        <v>44453</v>
      </c>
      <c r="G244" s="7">
        <v>1141196</v>
      </c>
      <c r="H244" s="7" t="e">
        <f>VLOOKUP(D244,VINCOMHCM!$C$1:$C$94,1,0)</f>
        <v>#N/A</v>
      </c>
      <c r="I244" s="7" t="e">
        <f>VLOOKUP(D244,VINCOMHANOI!$C$3:$C$348,1,0)</f>
        <v>#N/A</v>
      </c>
      <c r="J244" s="7" t="str">
        <f>VLOOKUP(D244,VINCOMKHAC!$D$2:$D$439,1,0)</f>
        <v>0005559</v>
      </c>
      <c r="K244" s="7"/>
      <c r="L244" s="53">
        <f t="shared" si="11"/>
        <v>1141196</v>
      </c>
      <c r="M244" s="60">
        <f t="shared" si="9"/>
        <v>0</v>
      </c>
      <c r="N244" s="61">
        <f t="shared" si="10"/>
        <v>0</v>
      </c>
      <c r="O244" s="67"/>
      <c r="P244" s="67"/>
      <c r="Q244" s="57">
        <v>0</v>
      </c>
      <c r="R244" s="7">
        <v>1141196</v>
      </c>
    </row>
    <row r="245" spans="1:18" outlineLevel="1" x14ac:dyDescent="0.25">
      <c r="B245" s="9">
        <v>44393</v>
      </c>
      <c r="C245" s="10" t="s">
        <v>1187</v>
      </c>
      <c r="D245" s="10" t="s">
        <v>2209</v>
      </c>
      <c r="E245" s="10" t="s">
        <v>1630</v>
      </c>
      <c r="F245" s="9">
        <v>44453</v>
      </c>
      <c r="G245" s="7">
        <v>1117589</v>
      </c>
      <c r="H245" s="7" t="e">
        <f>VLOOKUP(D245,VINCOMHCM!$C$1:$C$94,1,0)</f>
        <v>#N/A</v>
      </c>
      <c r="I245" s="7" t="e">
        <f>VLOOKUP(D245,VINCOMHANOI!$C$3:$C$348,1,0)</f>
        <v>#N/A</v>
      </c>
      <c r="J245" s="7" t="str">
        <f>VLOOKUP(D245,VINCOMKHAC!$D$2:$D$439,1,0)</f>
        <v>0005560</v>
      </c>
      <c r="K245" s="7"/>
      <c r="L245" s="53">
        <f t="shared" si="11"/>
        <v>1117589</v>
      </c>
      <c r="M245" s="60">
        <f t="shared" si="9"/>
        <v>0</v>
      </c>
      <c r="N245" s="61">
        <f t="shared" si="10"/>
        <v>0</v>
      </c>
      <c r="O245" s="67"/>
      <c r="P245" s="67"/>
      <c r="Q245" s="57">
        <v>0</v>
      </c>
      <c r="R245" s="7">
        <v>1117589</v>
      </c>
    </row>
    <row r="246" spans="1:18" outlineLevel="1" x14ac:dyDescent="0.25">
      <c r="B246" s="9">
        <v>44393</v>
      </c>
      <c r="C246" s="10" t="s">
        <v>909</v>
      </c>
      <c r="D246" s="10" t="s">
        <v>2551</v>
      </c>
      <c r="E246" s="10" t="s">
        <v>2075</v>
      </c>
      <c r="F246" s="9">
        <v>44453</v>
      </c>
      <c r="G246" s="7">
        <v>3650475</v>
      </c>
      <c r="H246" s="7" t="e">
        <f>VLOOKUP(D246,VINCOMHCM!$C$1:$C$94,1,0)</f>
        <v>#N/A</v>
      </c>
      <c r="I246" s="7" t="e">
        <f>VLOOKUP(D246,VINCOMHANOI!$C$3:$C$348,1,0)</f>
        <v>#N/A</v>
      </c>
      <c r="J246" s="7" t="str">
        <f>VLOOKUP(D246,VINCOMKHAC!$D$2:$D$439,1,0)</f>
        <v>0005561</v>
      </c>
      <c r="K246" s="7"/>
      <c r="L246" s="53">
        <f t="shared" si="11"/>
        <v>3650475</v>
      </c>
      <c r="M246" s="60">
        <f t="shared" si="9"/>
        <v>0</v>
      </c>
      <c r="N246" s="61">
        <f t="shared" si="10"/>
        <v>0</v>
      </c>
      <c r="O246" s="67"/>
      <c r="P246" s="67"/>
      <c r="Q246" s="57">
        <v>0</v>
      </c>
      <c r="R246" s="7">
        <v>3650475</v>
      </c>
    </row>
    <row r="247" spans="1:18" outlineLevel="1" x14ac:dyDescent="0.25">
      <c r="B247" s="9">
        <v>44393</v>
      </c>
      <c r="C247" s="10" t="s">
        <v>1537</v>
      </c>
      <c r="D247" s="10" t="s">
        <v>2335</v>
      </c>
      <c r="E247" s="10" t="s">
        <v>2295</v>
      </c>
      <c r="F247" s="9">
        <v>44453</v>
      </c>
      <c r="G247" s="7">
        <v>1221638</v>
      </c>
      <c r="H247" s="7" t="e">
        <f>VLOOKUP(D247,VINCOMHCM!$C$1:$C$94,1,0)</f>
        <v>#N/A</v>
      </c>
      <c r="I247" s="7" t="e">
        <f>VLOOKUP(D247,VINCOMHANOI!$C$3:$C$348,1,0)</f>
        <v>#N/A</v>
      </c>
      <c r="J247" s="7" t="str">
        <f>VLOOKUP(D247,VINCOMKHAC!$D$2:$D$439,1,0)</f>
        <v>0005562</v>
      </c>
      <c r="K247" s="7"/>
      <c r="L247" s="53">
        <f t="shared" si="11"/>
        <v>1221638</v>
      </c>
      <c r="M247" s="60">
        <f t="shared" si="9"/>
        <v>0</v>
      </c>
      <c r="N247" s="61">
        <f t="shared" si="10"/>
        <v>0</v>
      </c>
      <c r="O247" s="67"/>
      <c r="P247" s="67"/>
      <c r="Q247" s="57">
        <v>0</v>
      </c>
      <c r="R247" s="7">
        <v>1221638</v>
      </c>
    </row>
    <row r="248" spans="1:18" outlineLevel="1" x14ac:dyDescent="0.25">
      <c r="B248" s="9">
        <v>44396</v>
      </c>
      <c r="C248" s="10" t="s">
        <v>586</v>
      </c>
      <c r="D248" s="10" t="s">
        <v>1424</v>
      </c>
      <c r="E248" s="10" t="s">
        <v>256</v>
      </c>
      <c r="F248" s="9">
        <v>44456</v>
      </c>
      <c r="G248" s="7">
        <v>785315</v>
      </c>
      <c r="H248" s="7" t="e">
        <f>VLOOKUP(D248,VINCOMHCM!$C$1:$C$94,1,0)</f>
        <v>#N/A</v>
      </c>
      <c r="I248" s="7" t="e">
        <f>VLOOKUP(D248,VINCOMHANOI!$C$3:$C$348,1,0)</f>
        <v>#N/A</v>
      </c>
      <c r="J248" s="7" t="str">
        <f>VLOOKUP(D248,VINCOMKHAC!$D$2:$D$439,1,0)</f>
        <v>0005735</v>
      </c>
      <c r="K248" s="7"/>
      <c r="L248" s="53">
        <f t="shared" si="11"/>
        <v>785315</v>
      </c>
      <c r="M248" s="60">
        <f t="shared" si="9"/>
        <v>0</v>
      </c>
      <c r="N248" s="61">
        <f t="shared" si="10"/>
        <v>0</v>
      </c>
      <c r="O248" s="67"/>
      <c r="P248" s="67"/>
      <c r="Q248" s="57">
        <v>0</v>
      </c>
      <c r="R248" s="7">
        <v>785315</v>
      </c>
    </row>
    <row r="249" spans="1:18" outlineLevel="1" x14ac:dyDescent="0.25">
      <c r="B249" s="9">
        <v>44396</v>
      </c>
      <c r="C249" s="10" t="s">
        <v>2165</v>
      </c>
      <c r="D249" s="10" t="s">
        <v>2593</v>
      </c>
      <c r="E249" s="10" t="s">
        <v>2691</v>
      </c>
      <c r="F249" s="9">
        <v>44456</v>
      </c>
      <c r="G249" s="7">
        <v>985644</v>
      </c>
      <c r="H249" s="7" t="e">
        <f>VLOOKUP(D249,VINCOMHCM!$C$1:$C$94,1,0)</f>
        <v>#N/A</v>
      </c>
      <c r="I249" s="7" t="e">
        <f>VLOOKUP(D249,VINCOMHANOI!$C$3:$C$348,1,0)</f>
        <v>#N/A</v>
      </c>
      <c r="J249" s="7" t="str">
        <f>VLOOKUP(D249,VINCOMKHAC!$D$2:$D$439,1,0)</f>
        <v>0005736</v>
      </c>
      <c r="K249" s="7"/>
      <c r="L249" s="53">
        <f t="shared" si="11"/>
        <v>985644</v>
      </c>
      <c r="M249" s="60">
        <f t="shared" si="9"/>
        <v>0</v>
      </c>
      <c r="N249" s="61">
        <f t="shared" si="10"/>
        <v>0</v>
      </c>
      <c r="O249" s="67"/>
      <c r="P249" s="67"/>
      <c r="Q249" s="57">
        <v>0</v>
      </c>
      <c r="R249" s="7">
        <v>985644</v>
      </c>
    </row>
    <row r="250" spans="1:18" outlineLevel="1" x14ac:dyDescent="0.25">
      <c r="B250" s="9">
        <v>44396</v>
      </c>
      <c r="C250" s="10" t="s">
        <v>1750</v>
      </c>
      <c r="D250" s="10" t="s">
        <v>2387</v>
      </c>
      <c r="E250" s="10" t="s">
        <v>699</v>
      </c>
      <c r="F250" s="9">
        <v>44456</v>
      </c>
      <c r="G250" s="7">
        <v>1663433</v>
      </c>
      <c r="H250" s="7" t="e">
        <f>VLOOKUP(D250,VINCOMHCM!$C$1:$C$94,1,0)</f>
        <v>#N/A</v>
      </c>
      <c r="I250" s="7" t="e">
        <f>VLOOKUP(D250,VINCOMHANOI!$C$3:$C$348,1,0)</f>
        <v>#N/A</v>
      </c>
      <c r="J250" s="7" t="str">
        <f>VLOOKUP(D250,VINCOMKHAC!$D$2:$D$439,1,0)</f>
        <v>0005737</v>
      </c>
      <c r="K250" s="7"/>
      <c r="L250" s="53">
        <f t="shared" si="11"/>
        <v>1663433</v>
      </c>
      <c r="M250" s="60">
        <f t="shared" si="9"/>
        <v>0</v>
      </c>
      <c r="N250" s="61">
        <f t="shared" si="10"/>
        <v>0</v>
      </c>
      <c r="O250" s="67"/>
      <c r="P250" s="67"/>
      <c r="Q250" s="57">
        <v>0</v>
      </c>
      <c r="R250" s="7">
        <v>1663433</v>
      </c>
    </row>
    <row r="251" spans="1:18" outlineLevel="1" x14ac:dyDescent="0.25">
      <c r="B251" s="9">
        <v>44396</v>
      </c>
      <c r="C251" s="10" t="s">
        <v>761</v>
      </c>
      <c r="D251" s="10" t="s">
        <v>1043</v>
      </c>
      <c r="E251" s="10" t="s">
        <v>1472</v>
      </c>
      <c r="F251" s="9">
        <v>44456</v>
      </c>
      <c r="G251" s="7">
        <v>3248005</v>
      </c>
      <c r="H251" s="7" t="e">
        <f>VLOOKUP(D251,VINCOMHCM!$C$1:$C$94,1,0)</f>
        <v>#N/A</v>
      </c>
      <c r="I251" s="7" t="e">
        <f>VLOOKUP(D251,VINCOMHANOI!$C$3:$C$348,1,0)</f>
        <v>#N/A</v>
      </c>
      <c r="J251" s="7" t="str">
        <f>VLOOKUP(D251,VINCOMKHAC!$D$2:$D$439,1,0)</f>
        <v>0005738</v>
      </c>
      <c r="K251" s="7"/>
      <c r="L251" s="53">
        <f t="shared" si="11"/>
        <v>3248005</v>
      </c>
      <c r="M251" s="60">
        <f t="shared" si="9"/>
        <v>0</v>
      </c>
      <c r="N251" s="61">
        <f t="shared" si="10"/>
        <v>0</v>
      </c>
      <c r="O251" s="67"/>
      <c r="P251" s="67"/>
      <c r="Q251" s="57">
        <v>0</v>
      </c>
      <c r="R251" s="7">
        <v>3248005</v>
      </c>
    </row>
    <row r="252" spans="1:18" outlineLevel="1" x14ac:dyDescent="0.25">
      <c r="B252" s="9">
        <v>44396</v>
      </c>
      <c r="C252" s="10" t="s">
        <v>1712</v>
      </c>
      <c r="D252" s="10" t="s">
        <v>1523</v>
      </c>
      <c r="E252" s="10" t="s">
        <v>2615</v>
      </c>
      <c r="F252" s="9">
        <v>44456</v>
      </c>
      <c r="G252" s="7">
        <v>1277170</v>
      </c>
      <c r="H252" s="7" t="e">
        <f>VLOOKUP(D252,VINCOMHCM!$C$1:$C$94,1,0)</f>
        <v>#N/A</v>
      </c>
      <c r="I252" s="7" t="e">
        <f>VLOOKUP(D252,VINCOMHANOI!$C$3:$C$348,1,0)</f>
        <v>#N/A</v>
      </c>
      <c r="J252" s="7" t="str">
        <f>VLOOKUP(D252,VINCOMKHAC!$D$2:$D$439,1,0)</f>
        <v>0005739</v>
      </c>
      <c r="K252" s="7"/>
      <c r="L252" s="53">
        <f t="shared" si="11"/>
        <v>1277170</v>
      </c>
      <c r="M252" s="60">
        <f t="shared" si="9"/>
        <v>0</v>
      </c>
      <c r="N252" s="61">
        <f t="shared" si="10"/>
        <v>0</v>
      </c>
      <c r="O252" s="67"/>
      <c r="P252" s="67"/>
      <c r="Q252" s="57">
        <v>0</v>
      </c>
      <c r="R252" s="7">
        <v>1277170</v>
      </c>
    </row>
    <row r="253" spans="1:18" outlineLevel="1" x14ac:dyDescent="0.25">
      <c r="B253" s="9">
        <v>44396</v>
      </c>
      <c r="C253" s="10" t="s">
        <v>88</v>
      </c>
      <c r="D253" s="10" t="s">
        <v>2654</v>
      </c>
      <c r="E253" s="10" t="s">
        <v>1113</v>
      </c>
      <c r="F253" s="9">
        <v>44456</v>
      </c>
      <c r="G253" s="7">
        <v>1012829</v>
      </c>
      <c r="H253" s="7" t="e">
        <f>VLOOKUP(D253,VINCOMHCM!$C$1:$C$94,1,0)</f>
        <v>#N/A</v>
      </c>
      <c r="I253" s="7" t="e">
        <f>VLOOKUP(D253,VINCOMHANOI!$C$3:$C$348,1,0)</f>
        <v>#N/A</v>
      </c>
      <c r="J253" s="7" t="str">
        <f>VLOOKUP(D253,VINCOMKHAC!$D$2:$D$439,1,0)</f>
        <v>0005740</v>
      </c>
      <c r="K253" s="7"/>
      <c r="L253" s="53">
        <f t="shared" si="11"/>
        <v>1012829</v>
      </c>
      <c r="M253" s="60">
        <f t="shared" si="9"/>
        <v>0</v>
      </c>
      <c r="N253" s="61">
        <f t="shared" si="10"/>
        <v>0</v>
      </c>
      <c r="O253" s="67"/>
      <c r="P253" s="67"/>
      <c r="Q253" s="57">
        <v>0</v>
      </c>
      <c r="R253" s="7">
        <v>1012829</v>
      </c>
    </row>
    <row r="254" spans="1:18" x14ac:dyDescent="0.25">
      <c r="A254" s="2" t="s">
        <v>519</v>
      </c>
      <c r="G254" s="6">
        <v>335978925</v>
      </c>
      <c r="H254" s="7" t="e">
        <f>VLOOKUP(D254,VINCOMHCM!$C$1:$C$94,1,0)</f>
        <v>#N/A</v>
      </c>
      <c r="I254" s="7" t="e">
        <f>VLOOKUP(D254,VINCOMHANOI!$C$3:$C$348,1,0)</f>
        <v>#N/A</v>
      </c>
      <c r="J254" s="7" t="e">
        <f>VLOOKUP(D254,VINCOMKHAC!$D$2:$D$439,1,0)</f>
        <v>#N/A</v>
      </c>
      <c r="K254" s="7"/>
      <c r="L254" s="55">
        <f>SUM(L255:L261)</f>
        <v>155804570</v>
      </c>
      <c r="M254" s="58" t="str">
        <f t="shared" si="9"/>
        <v>Tên khách hàng : Chi Nhánh Đà Nẵng-Công Ty Cổ Phần Dịch Vụ Thương Mại Tổng Hợp Vincommerce (7 )</v>
      </c>
      <c r="N254" s="59">
        <f t="shared" si="10"/>
        <v>155804570</v>
      </c>
      <c r="O254" s="66">
        <v>162449</v>
      </c>
      <c r="P254" s="66">
        <f>N254-O254</f>
        <v>155642121</v>
      </c>
      <c r="Q254" s="56">
        <v>0</v>
      </c>
      <c r="R254" s="6">
        <v>335978925</v>
      </c>
    </row>
    <row r="255" spans="1:18" outlineLevel="1" x14ac:dyDescent="0.25">
      <c r="B255" s="9">
        <v>44378</v>
      </c>
      <c r="C255" s="10" t="s">
        <v>2694</v>
      </c>
      <c r="D255" s="10" t="s">
        <v>305</v>
      </c>
      <c r="E255" s="10" t="s">
        <v>471</v>
      </c>
      <c r="F255" s="9">
        <v>44438</v>
      </c>
      <c r="G255" s="7">
        <v>66949742</v>
      </c>
      <c r="H255" s="7" t="e">
        <f>VLOOKUP(D255,VINCOMHCM!$C$1:$C$94,1,0)</f>
        <v>#N/A</v>
      </c>
      <c r="I255" s="7" t="e">
        <f>VLOOKUP(D255,VINCOMHANOI!$C$3:$C$348,1,0)</f>
        <v>#N/A</v>
      </c>
      <c r="J255" s="7" t="e">
        <f>VLOOKUP(D255,VINCOMKHAC!$D$2:$D$439,1,0)</f>
        <v>#N/A</v>
      </c>
      <c r="K255" s="7"/>
      <c r="L255" s="53"/>
      <c r="M255" s="60">
        <f t="shared" si="9"/>
        <v>0</v>
      </c>
      <c r="N255" s="61">
        <f t="shared" si="10"/>
        <v>0</v>
      </c>
      <c r="O255" s="67"/>
      <c r="P255" s="67"/>
      <c r="Q255" s="57">
        <v>0</v>
      </c>
      <c r="R255" s="7">
        <v>66949742</v>
      </c>
    </row>
    <row r="256" spans="1:18" outlineLevel="1" x14ac:dyDescent="0.25">
      <c r="B256" s="9">
        <v>44388</v>
      </c>
      <c r="C256" s="10" t="s">
        <v>1694</v>
      </c>
      <c r="D256" s="10" t="s">
        <v>1039</v>
      </c>
      <c r="E256" s="10" t="s">
        <v>2415</v>
      </c>
      <c r="F256" s="9">
        <v>44448</v>
      </c>
      <c r="G256" s="7">
        <v>107942765</v>
      </c>
      <c r="H256" s="7" t="e">
        <f>VLOOKUP(D256,VINCOMHCM!$C$1:$C$94,1,0)</f>
        <v>#N/A</v>
      </c>
      <c r="I256" s="7" t="e">
        <f>VLOOKUP(D256,VINCOMHANOI!$C$3:$C$348,1,0)</f>
        <v>#N/A</v>
      </c>
      <c r="J256" s="7" t="e">
        <f>VLOOKUP(D256,VINCOMKHAC!$D$2:$D$439,1,0)</f>
        <v>#N/A</v>
      </c>
      <c r="K256" s="7"/>
      <c r="L256" s="53"/>
      <c r="M256" s="60">
        <f t="shared" si="9"/>
        <v>0</v>
      </c>
      <c r="N256" s="61">
        <f t="shared" si="10"/>
        <v>0</v>
      </c>
      <c r="O256" s="67"/>
      <c r="P256" s="67"/>
      <c r="Q256" s="57">
        <v>0</v>
      </c>
      <c r="R256" s="7">
        <v>107942765</v>
      </c>
    </row>
    <row r="257" spans="1:18" outlineLevel="1" x14ac:dyDescent="0.25">
      <c r="B257" s="9">
        <v>44388</v>
      </c>
      <c r="C257" s="10" t="s">
        <v>2508</v>
      </c>
      <c r="D257" s="10" t="s">
        <v>356</v>
      </c>
      <c r="E257" s="10" t="s">
        <v>1507</v>
      </c>
      <c r="F257" s="9">
        <v>44448</v>
      </c>
      <c r="G257" s="7">
        <v>5281848</v>
      </c>
      <c r="H257" s="7" t="e">
        <f>VLOOKUP(D257,VINCOMHCM!$C$1:$C$94,1,0)</f>
        <v>#N/A</v>
      </c>
      <c r="I257" s="7" t="e">
        <f>VLOOKUP(D257,VINCOMHANOI!$C$3:$C$348,1,0)</f>
        <v>#N/A</v>
      </c>
      <c r="J257" s="7" t="e">
        <f>VLOOKUP(D257,VINCOMKHAC!$D$2:$D$439,1,0)</f>
        <v>#N/A</v>
      </c>
      <c r="K257" s="7"/>
      <c r="L257" s="53"/>
      <c r="M257" s="60">
        <f t="shared" si="9"/>
        <v>0</v>
      </c>
      <c r="N257" s="61">
        <f t="shared" si="10"/>
        <v>0</v>
      </c>
      <c r="O257" s="67"/>
      <c r="P257" s="67"/>
      <c r="Q257" s="57">
        <v>0</v>
      </c>
      <c r="R257" s="7">
        <v>5281848</v>
      </c>
    </row>
    <row r="258" spans="1:18" outlineLevel="1" x14ac:dyDescent="0.25">
      <c r="B258" s="9">
        <v>44396</v>
      </c>
      <c r="C258" s="10" t="s">
        <v>772</v>
      </c>
      <c r="D258" s="10" t="s">
        <v>142</v>
      </c>
      <c r="E258" s="10" t="s">
        <v>1280</v>
      </c>
      <c r="F258" s="9">
        <v>44456</v>
      </c>
      <c r="G258" s="7">
        <v>79580372</v>
      </c>
      <c r="H258" s="7" t="e">
        <f>VLOOKUP(D258,VINCOMHCM!$C$1:$C$94,1,0)</f>
        <v>#N/A</v>
      </c>
      <c r="I258" s="7" t="e">
        <f>VLOOKUP(D258,VINCOMHANOI!$C$3:$C$348,1,0)</f>
        <v>#N/A</v>
      </c>
      <c r="J258" s="7" t="str">
        <f>VLOOKUP(D258,VINCOMKHAC!$D$2:$D$439,1,0)</f>
        <v>0005725</v>
      </c>
      <c r="K258" s="7"/>
      <c r="L258" s="53">
        <f>IF(J258&lt;&gt;0,R258,0)</f>
        <v>79580372</v>
      </c>
      <c r="M258" s="60">
        <f t="shared" si="9"/>
        <v>0</v>
      </c>
      <c r="N258" s="61">
        <f t="shared" si="10"/>
        <v>0</v>
      </c>
      <c r="O258" s="67"/>
      <c r="P258" s="67"/>
      <c r="Q258" s="57">
        <v>0</v>
      </c>
      <c r="R258" s="7">
        <v>79580372</v>
      </c>
    </row>
    <row r="259" spans="1:18" outlineLevel="1" x14ac:dyDescent="0.25">
      <c r="B259" s="9">
        <v>44396</v>
      </c>
      <c r="C259" s="10" t="s">
        <v>392</v>
      </c>
      <c r="D259" s="10" t="s">
        <v>601</v>
      </c>
      <c r="E259" s="10" t="s">
        <v>650</v>
      </c>
      <c r="F259" s="9">
        <v>44456</v>
      </c>
      <c r="G259" s="7">
        <v>2226301</v>
      </c>
      <c r="H259" s="7" t="e">
        <f>VLOOKUP(D259,VINCOMHCM!$C$1:$C$94,1,0)</f>
        <v>#N/A</v>
      </c>
      <c r="I259" s="7" t="e">
        <f>VLOOKUP(D259,VINCOMHANOI!$C$3:$C$348,1,0)</f>
        <v>#N/A</v>
      </c>
      <c r="J259" s="7" t="str">
        <f>VLOOKUP(D259,VINCOMKHAC!$D$2:$D$439,1,0)</f>
        <v>0005727</v>
      </c>
      <c r="K259" s="7"/>
      <c r="L259" s="53">
        <f>IF(J259&lt;&gt;0,R259,0)</f>
        <v>2226301</v>
      </c>
      <c r="M259" s="60">
        <f t="shared" si="9"/>
        <v>0</v>
      </c>
      <c r="N259" s="61">
        <f t="shared" si="10"/>
        <v>0</v>
      </c>
      <c r="O259" s="67"/>
      <c r="P259" s="67"/>
      <c r="Q259" s="57">
        <v>0</v>
      </c>
      <c r="R259" s="7">
        <v>2226301</v>
      </c>
    </row>
    <row r="260" spans="1:18" outlineLevel="1" x14ac:dyDescent="0.25">
      <c r="B260" s="9">
        <v>44405</v>
      </c>
      <c r="C260" s="10" t="s">
        <v>1195</v>
      </c>
      <c r="D260" s="10" t="s">
        <v>193</v>
      </c>
      <c r="E260" s="10" t="s">
        <v>2124</v>
      </c>
      <c r="F260" s="9">
        <v>44465</v>
      </c>
      <c r="G260" s="7">
        <v>71968518</v>
      </c>
      <c r="H260" s="7" t="e">
        <f>VLOOKUP(D260,VINCOMHCM!$C$1:$C$94,1,0)</f>
        <v>#N/A</v>
      </c>
      <c r="I260" s="7" t="e">
        <f>VLOOKUP(D260,VINCOMHANOI!$C$3:$C$348,1,0)</f>
        <v>#N/A</v>
      </c>
      <c r="J260" s="7" t="str">
        <f>VLOOKUP(D260,VINCOMKHAC!$D$2:$D$439,1,0)</f>
        <v>0006111</v>
      </c>
      <c r="K260" s="7"/>
      <c r="L260" s="53">
        <f>IF(J260&lt;&gt;0,R260,0)</f>
        <v>71968518</v>
      </c>
      <c r="M260" s="60">
        <f t="shared" si="9"/>
        <v>0</v>
      </c>
      <c r="N260" s="61">
        <f t="shared" si="10"/>
        <v>0</v>
      </c>
      <c r="O260" s="67"/>
      <c r="P260" s="67"/>
      <c r="Q260" s="57">
        <v>0</v>
      </c>
      <c r="R260" s="7">
        <v>71968518</v>
      </c>
    </row>
    <row r="261" spans="1:18" outlineLevel="1" x14ac:dyDescent="0.25">
      <c r="B261" s="9">
        <v>44405</v>
      </c>
      <c r="C261" s="10" t="s">
        <v>1911</v>
      </c>
      <c r="D261" s="10" t="s">
        <v>309</v>
      </c>
      <c r="E261" s="10" t="s">
        <v>2549</v>
      </c>
      <c r="F261" s="9">
        <v>44465</v>
      </c>
      <c r="G261" s="7">
        <v>2029379</v>
      </c>
      <c r="H261" s="7" t="e">
        <f>VLOOKUP(D261,VINCOMHCM!$C$1:$C$94,1,0)</f>
        <v>#N/A</v>
      </c>
      <c r="I261" s="7" t="e">
        <f>VLOOKUP(D261,VINCOMHANOI!$C$3:$C$348,1,0)</f>
        <v>#N/A</v>
      </c>
      <c r="J261" s="7" t="str">
        <f>VLOOKUP(D261,VINCOMKHAC!$D$2:$D$439,1,0)</f>
        <v>0006112</v>
      </c>
      <c r="K261" s="7"/>
      <c r="L261" s="53">
        <f>IF(J261&lt;&gt;0,R261,0)</f>
        <v>2029379</v>
      </c>
      <c r="M261" s="60">
        <f t="shared" ref="M261:M324" si="12">IF(A261&lt;&gt;0,A261,0)</f>
        <v>0</v>
      </c>
      <c r="N261" s="61">
        <f t="shared" ref="N261:N324" si="13">IF(AND(L261&lt;&gt;0,M261&lt;&gt;0),L261,0)</f>
        <v>0</v>
      </c>
      <c r="O261" s="67"/>
      <c r="P261" s="67"/>
      <c r="Q261" s="57">
        <v>0</v>
      </c>
      <c r="R261" s="7">
        <v>2029379</v>
      </c>
    </row>
    <row r="262" spans="1:18" x14ac:dyDescent="0.25">
      <c r="A262" s="2" t="s">
        <v>217</v>
      </c>
      <c r="G262" s="6">
        <v>16289852</v>
      </c>
      <c r="H262" s="7" t="e">
        <f>VLOOKUP(D262,VINCOMHCM!$C$1:$C$94,1,0)</f>
        <v>#N/A</v>
      </c>
      <c r="I262" s="7" t="e">
        <f>VLOOKUP(D262,VINCOMHANOI!$C$3:$C$348,1,0)</f>
        <v>#N/A</v>
      </c>
      <c r="J262" s="7" t="e">
        <f>VLOOKUP(D262,VINCOMKHAC!$D$2:$D$439,1,0)</f>
        <v>#N/A</v>
      </c>
      <c r="K262" s="7"/>
      <c r="L262" s="55">
        <f>SUM(L263:L274)</f>
        <v>2795920</v>
      </c>
      <c r="M262" s="58" t="str">
        <f t="shared" si="12"/>
        <v>Tên khách hàng : Chi Nhánh Đắk Lắk -Công Ty Cổ Phần Dịch Vụ Thương Mại Tổng Hợp Vincommerce (12 )</v>
      </c>
      <c r="N262" s="59">
        <f t="shared" si="13"/>
        <v>2795920</v>
      </c>
      <c r="O262" s="66">
        <v>1369417</v>
      </c>
      <c r="P262" s="66">
        <f>N262-O262</f>
        <v>1426503</v>
      </c>
      <c r="Q262" s="56">
        <v>0</v>
      </c>
      <c r="R262" s="6">
        <v>16289852</v>
      </c>
    </row>
    <row r="263" spans="1:18" outlineLevel="1" x14ac:dyDescent="0.25">
      <c r="B263" s="9">
        <v>44378</v>
      </c>
      <c r="C263" s="10" t="s">
        <v>2428</v>
      </c>
      <c r="D263" s="10" t="s">
        <v>2238</v>
      </c>
      <c r="E263" s="10" t="s">
        <v>845</v>
      </c>
      <c r="F263" s="9">
        <v>44438</v>
      </c>
      <c r="G263" s="7">
        <v>1093648</v>
      </c>
      <c r="H263" s="7" t="e">
        <f>VLOOKUP(D263,VINCOMHCM!$C$1:$C$94,1,0)</f>
        <v>#N/A</v>
      </c>
      <c r="I263" s="7" t="e">
        <f>VLOOKUP(D263,VINCOMHANOI!$C$3:$C$348,1,0)</f>
        <v>#N/A</v>
      </c>
      <c r="J263" s="7" t="e">
        <f>VLOOKUP(D263,VINCOMKHAC!$D$2:$D$439,1,0)</f>
        <v>#N/A</v>
      </c>
      <c r="K263" s="7"/>
      <c r="L263" s="53"/>
      <c r="M263" s="60">
        <f t="shared" si="12"/>
        <v>0</v>
      </c>
      <c r="N263" s="61">
        <f t="shared" si="13"/>
        <v>0</v>
      </c>
      <c r="O263" s="67"/>
      <c r="P263" s="67"/>
      <c r="Q263" s="57">
        <v>0</v>
      </c>
      <c r="R263" s="7">
        <v>1093648</v>
      </c>
    </row>
    <row r="264" spans="1:18" outlineLevel="1" x14ac:dyDescent="0.25">
      <c r="B264" s="9">
        <v>44378</v>
      </c>
      <c r="C264" s="10" t="s">
        <v>229</v>
      </c>
      <c r="D264" s="10" t="s">
        <v>2166</v>
      </c>
      <c r="E264" s="10" t="s">
        <v>663</v>
      </c>
      <c r="F264" s="9">
        <v>44438</v>
      </c>
      <c r="G264" s="7">
        <v>1399420</v>
      </c>
      <c r="H264" s="7" t="e">
        <f>VLOOKUP(D264,VINCOMHCM!$C$1:$C$94,1,0)</f>
        <v>#N/A</v>
      </c>
      <c r="I264" s="7" t="e">
        <f>VLOOKUP(D264,VINCOMHANOI!$C$3:$C$348,1,0)</f>
        <v>#N/A</v>
      </c>
      <c r="J264" s="7" t="e">
        <f>VLOOKUP(D264,VINCOMKHAC!$D$2:$D$439,1,0)</f>
        <v>#N/A</v>
      </c>
      <c r="K264" s="7"/>
      <c r="L264" s="53"/>
      <c r="M264" s="60">
        <f t="shared" si="12"/>
        <v>0</v>
      </c>
      <c r="N264" s="61">
        <f t="shared" si="13"/>
        <v>0</v>
      </c>
      <c r="O264" s="67"/>
      <c r="P264" s="67"/>
      <c r="Q264" s="57">
        <v>0</v>
      </c>
      <c r="R264" s="7">
        <v>1399420</v>
      </c>
    </row>
    <row r="265" spans="1:18" outlineLevel="1" x14ac:dyDescent="0.25">
      <c r="B265" s="9">
        <v>44378</v>
      </c>
      <c r="C265" s="10" t="s">
        <v>1678</v>
      </c>
      <c r="D265" s="10" t="s">
        <v>1108</v>
      </c>
      <c r="E265" s="10" t="s">
        <v>1199</v>
      </c>
      <c r="F265" s="9">
        <v>44438</v>
      </c>
      <c r="G265" s="7">
        <v>1192472</v>
      </c>
      <c r="H265" s="7" t="e">
        <f>VLOOKUP(D265,VINCOMHCM!$C$1:$C$94,1,0)</f>
        <v>#N/A</v>
      </c>
      <c r="I265" s="7" t="e">
        <f>VLOOKUP(D265,VINCOMHANOI!$C$3:$C$348,1,0)</f>
        <v>#N/A</v>
      </c>
      <c r="J265" s="7" t="e">
        <f>VLOOKUP(D265,VINCOMKHAC!$D$2:$D$439,1,0)</f>
        <v>#N/A</v>
      </c>
      <c r="K265" s="7"/>
      <c r="L265" s="53"/>
      <c r="M265" s="60">
        <f t="shared" si="12"/>
        <v>0</v>
      </c>
      <c r="N265" s="61">
        <f t="shared" si="13"/>
        <v>0</v>
      </c>
      <c r="O265" s="67"/>
      <c r="P265" s="67"/>
      <c r="Q265" s="57">
        <v>0</v>
      </c>
      <c r="R265" s="7">
        <v>1192472</v>
      </c>
    </row>
    <row r="266" spans="1:18" outlineLevel="1" x14ac:dyDescent="0.25">
      <c r="B266" s="9">
        <v>44378</v>
      </c>
      <c r="C266" s="10" t="s">
        <v>1832</v>
      </c>
      <c r="D266" s="10" t="s">
        <v>225</v>
      </c>
      <c r="E266" s="10" t="s">
        <v>1391</v>
      </c>
      <c r="F266" s="9">
        <v>44438</v>
      </c>
      <c r="G266" s="7">
        <v>1418560</v>
      </c>
      <c r="H266" s="7" t="e">
        <f>VLOOKUP(D266,VINCOMHCM!$C$1:$C$94,1,0)</f>
        <v>#N/A</v>
      </c>
      <c r="I266" s="7" t="e">
        <f>VLOOKUP(D266,VINCOMHANOI!$C$3:$C$348,1,0)</f>
        <v>#N/A</v>
      </c>
      <c r="J266" s="7" t="e">
        <f>VLOOKUP(D266,VINCOMKHAC!$D$2:$D$439,1,0)</f>
        <v>#N/A</v>
      </c>
      <c r="K266" s="7"/>
      <c r="L266" s="53"/>
      <c r="M266" s="60">
        <f t="shared" si="12"/>
        <v>0</v>
      </c>
      <c r="N266" s="61">
        <f t="shared" si="13"/>
        <v>0</v>
      </c>
      <c r="O266" s="67"/>
      <c r="P266" s="67"/>
      <c r="Q266" s="57">
        <v>0</v>
      </c>
      <c r="R266" s="7">
        <v>1418560</v>
      </c>
    </row>
    <row r="267" spans="1:18" outlineLevel="1" x14ac:dyDescent="0.25">
      <c r="B267" s="9">
        <v>44388</v>
      </c>
      <c r="C267" s="10" t="s">
        <v>970</v>
      </c>
      <c r="D267" s="10" t="s">
        <v>561</v>
      </c>
      <c r="E267" s="10" t="s">
        <v>1226</v>
      </c>
      <c r="F267" s="9">
        <v>44448</v>
      </c>
      <c r="G267" s="7">
        <v>1043588</v>
      </c>
      <c r="H267" s="7" t="e">
        <f>VLOOKUP(D267,VINCOMHCM!$C$1:$C$94,1,0)</f>
        <v>#N/A</v>
      </c>
      <c r="I267" s="7" t="e">
        <f>VLOOKUP(D267,VINCOMHANOI!$C$3:$C$348,1,0)</f>
        <v>#N/A</v>
      </c>
      <c r="J267" s="7" t="e">
        <f>VLOOKUP(D267,VINCOMKHAC!$D$2:$D$439,1,0)</f>
        <v>#N/A</v>
      </c>
      <c r="K267" s="7"/>
      <c r="L267" s="53"/>
      <c r="M267" s="60">
        <f t="shared" si="12"/>
        <v>0</v>
      </c>
      <c r="N267" s="61">
        <f t="shared" si="13"/>
        <v>0</v>
      </c>
      <c r="O267" s="67"/>
      <c r="P267" s="67"/>
      <c r="Q267" s="57">
        <v>0</v>
      </c>
      <c r="R267" s="7">
        <v>1043588</v>
      </c>
    </row>
    <row r="268" spans="1:18" outlineLevel="1" x14ac:dyDescent="0.25">
      <c r="B268" s="9">
        <v>44388</v>
      </c>
      <c r="C268" s="10" t="s">
        <v>852</v>
      </c>
      <c r="D268" s="10" t="s">
        <v>2119</v>
      </c>
      <c r="E268" s="10" t="s">
        <v>2340</v>
      </c>
      <c r="F268" s="9">
        <v>44448</v>
      </c>
      <c r="G268" s="7">
        <v>1014690</v>
      </c>
      <c r="H268" s="7" t="e">
        <f>VLOOKUP(D268,VINCOMHCM!$C$1:$C$94,1,0)</f>
        <v>#N/A</v>
      </c>
      <c r="I268" s="7" t="e">
        <f>VLOOKUP(D268,VINCOMHANOI!$C$3:$C$348,1,0)</f>
        <v>#N/A</v>
      </c>
      <c r="J268" s="7" t="e">
        <f>VLOOKUP(D268,VINCOMKHAC!$D$2:$D$439,1,0)</f>
        <v>#N/A</v>
      </c>
      <c r="K268" s="7"/>
      <c r="L268" s="53"/>
      <c r="M268" s="60">
        <f t="shared" si="12"/>
        <v>0</v>
      </c>
      <c r="N268" s="61">
        <f t="shared" si="13"/>
        <v>0</v>
      </c>
      <c r="O268" s="67"/>
      <c r="P268" s="67"/>
      <c r="Q268" s="57">
        <v>0</v>
      </c>
      <c r="R268" s="7">
        <v>1014690</v>
      </c>
    </row>
    <row r="269" spans="1:18" outlineLevel="1" x14ac:dyDescent="0.25">
      <c r="B269" s="9">
        <v>44388</v>
      </c>
      <c r="C269" s="10" t="s">
        <v>666</v>
      </c>
      <c r="D269" s="10" t="s">
        <v>998</v>
      </c>
      <c r="E269" s="10" t="s">
        <v>1350</v>
      </c>
      <c r="F269" s="9">
        <v>44448</v>
      </c>
      <c r="G269" s="7">
        <v>1408840</v>
      </c>
      <c r="H269" s="7" t="e">
        <f>VLOOKUP(D269,VINCOMHCM!$C$1:$C$94,1,0)</f>
        <v>#N/A</v>
      </c>
      <c r="I269" s="7" t="e">
        <f>VLOOKUP(D269,VINCOMHANOI!$C$3:$C$348,1,0)</f>
        <v>#N/A</v>
      </c>
      <c r="J269" s="7" t="e">
        <f>VLOOKUP(D269,VINCOMKHAC!$D$2:$D$439,1,0)</f>
        <v>#N/A</v>
      </c>
      <c r="K269" s="7"/>
      <c r="L269" s="53"/>
      <c r="M269" s="60">
        <f t="shared" si="12"/>
        <v>0</v>
      </c>
      <c r="N269" s="61">
        <f t="shared" si="13"/>
        <v>0</v>
      </c>
      <c r="O269" s="67"/>
      <c r="P269" s="67"/>
      <c r="Q269" s="57">
        <v>0</v>
      </c>
      <c r="R269" s="7">
        <v>1408840</v>
      </c>
    </row>
    <row r="270" spans="1:18" outlineLevel="1" x14ac:dyDescent="0.25">
      <c r="B270" s="9">
        <v>44388</v>
      </c>
      <c r="C270" s="10" t="s">
        <v>507</v>
      </c>
      <c r="D270" s="10" t="s">
        <v>1796</v>
      </c>
      <c r="E270" s="10" t="s">
        <v>1088</v>
      </c>
      <c r="F270" s="9">
        <v>44448</v>
      </c>
      <c r="G270" s="7">
        <v>608814</v>
      </c>
      <c r="H270" s="7" t="e">
        <f>VLOOKUP(D270,VINCOMHCM!$C$1:$C$94,1,0)</f>
        <v>#N/A</v>
      </c>
      <c r="I270" s="7" t="e">
        <f>VLOOKUP(D270,VINCOMHANOI!$C$3:$C$348,1,0)</f>
        <v>#N/A</v>
      </c>
      <c r="J270" s="7" t="e">
        <f>VLOOKUP(D270,VINCOMKHAC!$D$2:$D$439,1,0)</f>
        <v>#N/A</v>
      </c>
      <c r="K270" s="7"/>
      <c r="L270" s="53"/>
      <c r="M270" s="60">
        <f t="shared" si="12"/>
        <v>0</v>
      </c>
      <c r="N270" s="61">
        <f t="shared" si="13"/>
        <v>0</v>
      </c>
      <c r="O270" s="67"/>
      <c r="P270" s="67"/>
      <c r="Q270" s="57">
        <v>0</v>
      </c>
      <c r="R270" s="7">
        <v>608814</v>
      </c>
    </row>
    <row r="271" spans="1:18" outlineLevel="1" x14ac:dyDescent="0.25">
      <c r="B271" s="9">
        <v>44388</v>
      </c>
      <c r="C271" s="10" t="s">
        <v>1646</v>
      </c>
      <c r="D271" s="10" t="s">
        <v>1320</v>
      </c>
      <c r="E271" s="10" t="s">
        <v>1460</v>
      </c>
      <c r="F271" s="9">
        <v>44448</v>
      </c>
      <c r="G271" s="7">
        <v>1042862</v>
      </c>
      <c r="H271" s="7" t="e">
        <f>VLOOKUP(D271,VINCOMHCM!$C$1:$C$94,1,0)</f>
        <v>#N/A</v>
      </c>
      <c r="I271" s="7" t="e">
        <f>VLOOKUP(D271,VINCOMHANOI!$C$3:$C$348,1,0)</f>
        <v>#N/A</v>
      </c>
      <c r="J271" s="7" t="e">
        <f>VLOOKUP(D271,VINCOMKHAC!$D$2:$D$439,1,0)</f>
        <v>#N/A</v>
      </c>
      <c r="K271" s="7"/>
      <c r="L271" s="53"/>
      <c r="M271" s="60">
        <f t="shared" si="12"/>
        <v>0</v>
      </c>
      <c r="N271" s="61">
        <f t="shared" si="13"/>
        <v>0</v>
      </c>
      <c r="O271" s="67"/>
      <c r="P271" s="67"/>
      <c r="Q271" s="57">
        <v>0</v>
      </c>
      <c r="R271" s="7">
        <v>1042862</v>
      </c>
    </row>
    <row r="272" spans="1:18" outlineLevel="1" x14ac:dyDescent="0.25">
      <c r="B272" s="9">
        <v>44388</v>
      </c>
      <c r="C272" s="10" t="s">
        <v>478</v>
      </c>
      <c r="D272" s="10" t="s">
        <v>262</v>
      </c>
      <c r="E272" s="10" t="s">
        <v>784</v>
      </c>
      <c r="F272" s="9">
        <v>44448</v>
      </c>
      <c r="G272" s="7">
        <v>1901389</v>
      </c>
      <c r="H272" s="7" t="e">
        <f>VLOOKUP(D272,VINCOMHCM!$C$1:$C$94,1,0)</f>
        <v>#N/A</v>
      </c>
      <c r="I272" s="7" t="e">
        <f>VLOOKUP(D272,VINCOMHANOI!$C$3:$C$348,1,0)</f>
        <v>#N/A</v>
      </c>
      <c r="J272" s="7" t="e">
        <f>VLOOKUP(D272,VINCOMKHAC!$D$2:$D$439,1,0)</f>
        <v>#N/A</v>
      </c>
      <c r="K272" s="7"/>
      <c r="L272" s="53"/>
      <c r="M272" s="60">
        <f t="shared" si="12"/>
        <v>0</v>
      </c>
      <c r="N272" s="61">
        <f t="shared" si="13"/>
        <v>0</v>
      </c>
      <c r="O272" s="67"/>
      <c r="P272" s="67"/>
      <c r="Q272" s="57">
        <v>0</v>
      </c>
      <c r="R272" s="7">
        <v>1901389</v>
      </c>
    </row>
    <row r="273" spans="1:18" outlineLevel="1" x14ac:dyDescent="0.25">
      <c r="B273" s="9">
        <v>44388</v>
      </c>
      <c r="C273" s="10" t="s">
        <v>477</v>
      </c>
      <c r="D273" s="10" t="s">
        <v>1167</v>
      </c>
      <c r="E273" s="10" t="s">
        <v>576</v>
      </c>
      <c r="F273" s="9">
        <v>44448</v>
      </c>
      <c r="G273" s="7">
        <v>1369649</v>
      </c>
      <c r="H273" s="7" t="e">
        <f>VLOOKUP(D273,VINCOMHCM!$C$1:$C$94,1,0)</f>
        <v>#N/A</v>
      </c>
      <c r="I273" s="7" t="e">
        <f>VLOOKUP(D273,VINCOMHANOI!$C$3:$C$348,1,0)</f>
        <v>#N/A</v>
      </c>
      <c r="J273" s="7" t="e">
        <f>VLOOKUP(D273,VINCOMKHAC!$D$2:$D$439,1,0)</f>
        <v>#N/A</v>
      </c>
      <c r="K273" s="7"/>
      <c r="L273" s="53"/>
      <c r="M273" s="60">
        <f t="shared" si="12"/>
        <v>0</v>
      </c>
      <c r="N273" s="61">
        <f t="shared" si="13"/>
        <v>0</v>
      </c>
      <c r="O273" s="67"/>
      <c r="P273" s="67"/>
      <c r="Q273" s="57">
        <v>0</v>
      </c>
      <c r="R273" s="7">
        <v>1369649</v>
      </c>
    </row>
    <row r="274" spans="1:18" outlineLevel="1" x14ac:dyDescent="0.25">
      <c r="B274" s="9">
        <v>44396</v>
      </c>
      <c r="C274" s="10" t="s">
        <v>2645</v>
      </c>
      <c r="D274" s="10" t="s">
        <v>1207</v>
      </c>
      <c r="E274" s="10" t="s">
        <v>235</v>
      </c>
      <c r="F274" s="9">
        <v>44456</v>
      </c>
      <c r="G274" s="7">
        <v>2795920</v>
      </c>
      <c r="H274" s="7" t="e">
        <f>VLOOKUP(D274,VINCOMHCM!$C$1:$C$94,1,0)</f>
        <v>#N/A</v>
      </c>
      <c r="I274" s="7" t="e">
        <f>VLOOKUP(D274,VINCOMHANOI!$C$3:$C$348,1,0)</f>
        <v>#N/A</v>
      </c>
      <c r="J274" s="7" t="str">
        <f>VLOOKUP(D274,VINCOMKHAC!$D$2:$D$439,1,0)</f>
        <v>0005732</v>
      </c>
      <c r="K274" s="7"/>
      <c r="L274" s="53">
        <f>IF(J274&lt;&gt;0,R274,0)</f>
        <v>2795920</v>
      </c>
      <c r="M274" s="60">
        <f t="shared" si="12"/>
        <v>0</v>
      </c>
      <c r="N274" s="61">
        <f t="shared" si="13"/>
        <v>0</v>
      </c>
      <c r="O274" s="67"/>
      <c r="P274" s="67"/>
      <c r="Q274" s="57">
        <v>0</v>
      </c>
      <c r="R274" s="7">
        <v>2795920</v>
      </c>
    </row>
    <row r="275" spans="1:18" x14ac:dyDescent="0.25">
      <c r="A275" s="2" t="s">
        <v>1659</v>
      </c>
      <c r="G275" s="6">
        <v>85660171</v>
      </c>
      <c r="H275" s="7" t="e">
        <f>VLOOKUP(D275,VINCOMHCM!$C$1:$C$94,1,0)</f>
        <v>#N/A</v>
      </c>
      <c r="I275" s="7" t="e">
        <f>VLOOKUP(D275,VINCOMHANOI!$C$3:$C$348,1,0)</f>
        <v>#N/A</v>
      </c>
      <c r="J275" s="7" t="e">
        <f>VLOOKUP(D275,VINCOMKHAC!$D$2:$D$439,1,0)</f>
        <v>#N/A</v>
      </c>
      <c r="K275" s="7"/>
      <c r="L275" s="55">
        <f>SUM(L276:L281)</f>
        <v>0</v>
      </c>
      <c r="M275" s="58" t="str">
        <f t="shared" si="12"/>
        <v>Tên khách hàng : Chi Nhánh Đồng Nai-Công Ty Cổ Phần Dịch Vụ Thương Mại Tổng Hợp Vincommerce (6 )</v>
      </c>
      <c r="N275" s="59">
        <f t="shared" si="13"/>
        <v>0</v>
      </c>
      <c r="O275" s="66"/>
      <c r="P275" s="66">
        <f>N275-O275</f>
        <v>0</v>
      </c>
      <c r="Q275" s="56">
        <v>0</v>
      </c>
      <c r="R275" s="6">
        <v>85660171</v>
      </c>
    </row>
    <row r="276" spans="1:18" outlineLevel="1" x14ac:dyDescent="0.25">
      <c r="B276" s="9">
        <v>44378</v>
      </c>
      <c r="C276" s="10" t="s">
        <v>269</v>
      </c>
      <c r="D276" s="10" t="s">
        <v>223</v>
      </c>
      <c r="E276" s="10" t="s">
        <v>967</v>
      </c>
      <c r="F276" s="9">
        <v>44438</v>
      </c>
      <c r="G276" s="7">
        <v>3227545</v>
      </c>
      <c r="H276" s="7" t="e">
        <f>VLOOKUP(D276,VINCOMHCM!$C$1:$C$94,1,0)</f>
        <v>#N/A</v>
      </c>
      <c r="I276" s="7" t="e">
        <f>VLOOKUP(D276,VINCOMHANOI!$C$3:$C$348,1,0)</f>
        <v>#N/A</v>
      </c>
      <c r="J276" s="7" t="e">
        <f>VLOOKUP(D276,VINCOMKHAC!$D$2:$D$439,1,0)</f>
        <v>#N/A</v>
      </c>
      <c r="K276" s="7"/>
      <c r="L276" s="53"/>
      <c r="M276" s="60">
        <f t="shared" si="12"/>
        <v>0</v>
      </c>
      <c r="N276" s="61">
        <f t="shared" si="13"/>
        <v>0</v>
      </c>
      <c r="O276" s="67"/>
      <c r="P276" s="67"/>
      <c r="Q276" s="57">
        <v>0</v>
      </c>
      <c r="R276" s="7">
        <v>3227545</v>
      </c>
    </row>
    <row r="277" spans="1:18" outlineLevel="1" x14ac:dyDescent="0.25">
      <c r="B277" s="9">
        <v>44378</v>
      </c>
      <c r="C277" s="10" t="s">
        <v>2536</v>
      </c>
      <c r="D277" s="10" t="s">
        <v>2634</v>
      </c>
      <c r="E277" s="10" t="s">
        <v>1653</v>
      </c>
      <c r="F277" s="9">
        <v>44438</v>
      </c>
      <c r="G277" s="7">
        <v>5980912</v>
      </c>
      <c r="H277" s="7" t="e">
        <f>VLOOKUP(D277,VINCOMHCM!$C$1:$C$94,1,0)</f>
        <v>#N/A</v>
      </c>
      <c r="I277" s="7" t="e">
        <f>VLOOKUP(D277,VINCOMHANOI!$C$3:$C$348,1,0)</f>
        <v>#N/A</v>
      </c>
      <c r="J277" s="7" t="e">
        <f>VLOOKUP(D277,VINCOMKHAC!$D$2:$D$439,1,0)</f>
        <v>#N/A</v>
      </c>
      <c r="K277" s="7"/>
      <c r="L277" s="53"/>
      <c r="M277" s="60">
        <f t="shared" si="12"/>
        <v>0</v>
      </c>
      <c r="N277" s="61">
        <f t="shared" si="13"/>
        <v>0</v>
      </c>
      <c r="O277" s="67"/>
      <c r="P277" s="67"/>
      <c r="Q277" s="57">
        <v>0</v>
      </c>
      <c r="R277" s="7">
        <v>5980912</v>
      </c>
    </row>
    <row r="278" spans="1:18" outlineLevel="1" x14ac:dyDescent="0.25">
      <c r="B278" s="9">
        <v>44379</v>
      </c>
      <c r="C278" s="10" t="s">
        <v>480</v>
      </c>
      <c r="D278" s="10" t="s">
        <v>2207</v>
      </c>
      <c r="E278" s="10" t="s">
        <v>2133</v>
      </c>
      <c r="F278" s="9">
        <v>44439</v>
      </c>
      <c r="G278" s="7">
        <v>71789446</v>
      </c>
      <c r="H278" s="7" t="e">
        <f>VLOOKUP(D278,VINCOMHCM!$C$1:$C$94,1,0)</f>
        <v>#N/A</v>
      </c>
      <c r="I278" s="7" t="e">
        <f>VLOOKUP(D278,VINCOMHANOI!$C$3:$C$348,1,0)</f>
        <v>#N/A</v>
      </c>
      <c r="J278" s="7" t="e">
        <f>VLOOKUP(D278,VINCOMKHAC!$D$2:$D$439,1,0)</f>
        <v>#N/A</v>
      </c>
      <c r="K278" s="7"/>
      <c r="L278" s="53"/>
      <c r="M278" s="60">
        <f t="shared" si="12"/>
        <v>0</v>
      </c>
      <c r="N278" s="61">
        <f t="shared" si="13"/>
        <v>0</v>
      </c>
      <c r="O278" s="67"/>
      <c r="P278" s="67"/>
      <c r="Q278" s="57">
        <v>0</v>
      </c>
      <c r="R278" s="7">
        <v>71789446</v>
      </c>
    </row>
    <row r="279" spans="1:18" outlineLevel="1" x14ac:dyDescent="0.25">
      <c r="B279" s="9">
        <v>44389</v>
      </c>
      <c r="C279" s="10" t="s">
        <v>1654</v>
      </c>
      <c r="D279" s="10" t="s">
        <v>1211</v>
      </c>
      <c r="E279" s="10" t="s">
        <v>2607</v>
      </c>
      <c r="F279" s="9">
        <v>44449</v>
      </c>
      <c r="G279" s="7">
        <v>1087532</v>
      </c>
      <c r="H279" s="7" t="e">
        <f>VLOOKUP(D279,VINCOMHCM!$C$1:$C$94,1,0)</f>
        <v>#N/A</v>
      </c>
      <c r="I279" s="7" t="e">
        <f>VLOOKUP(D279,VINCOMHANOI!$C$3:$C$348,1,0)</f>
        <v>#N/A</v>
      </c>
      <c r="J279" s="7" t="e">
        <f>VLOOKUP(D279,VINCOMKHAC!$D$2:$D$439,1,0)</f>
        <v>#N/A</v>
      </c>
      <c r="K279" s="7"/>
      <c r="L279" s="53"/>
      <c r="M279" s="60">
        <f t="shared" si="12"/>
        <v>0</v>
      </c>
      <c r="N279" s="61">
        <f t="shared" si="13"/>
        <v>0</v>
      </c>
      <c r="O279" s="67"/>
      <c r="P279" s="67"/>
      <c r="Q279" s="57">
        <v>0</v>
      </c>
      <c r="R279" s="7">
        <v>1087532</v>
      </c>
    </row>
    <row r="280" spans="1:18" outlineLevel="1" x14ac:dyDescent="0.25">
      <c r="B280" s="9">
        <v>44389</v>
      </c>
      <c r="C280" s="10" t="s">
        <v>1684</v>
      </c>
      <c r="D280" s="10" t="s">
        <v>20</v>
      </c>
      <c r="E280" s="10" t="s">
        <v>203</v>
      </c>
      <c r="F280" s="9">
        <v>44449</v>
      </c>
      <c r="G280" s="7">
        <v>1702272</v>
      </c>
      <c r="H280" s="7" t="e">
        <f>VLOOKUP(D280,VINCOMHCM!$C$1:$C$94,1,0)</f>
        <v>#N/A</v>
      </c>
      <c r="I280" s="7" t="e">
        <f>VLOOKUP(D280,VINCOMHANOI!$C$3:$C$348,1,0)</f>
        <v>#N/A</v>
      </c>
      <c r="J280" s="7" t="e">
        <f>VLOOKUP(D280,VINCOMKHAC!$D$2:$D$439,1,0)</f>
        <v>#N/A</v>
      </c>
      <c r="K280" s="7"/>
      <c r="L280" s="53"/>
      <c r="M280" s="60">
        <f t="shared" si="12"/>
        <v>0</v>
      </c>
      <c r="N280" s="61">
        <f t="shared" si="13"/>
        <v>0</v>
      </c>
      <c r="O280" s="67"/>
      <c r="P280" s="67"/>
      <c r="Q280" s="57">
        <v>0</v>
      </c>
      <c r="R280" s="7">
        <v>1702272</v>
      </c>
    </row>
    <row r="281" spans="1:18" outlineLevel="1" x14ac:dyDescent="0.25">
      <c r="B281" s="9">
        <v>44389</v>
      </c>
      <c r="C281" s="10" t="s">
        <v>1306</v>
      </c>
      <c r="D281" s="10" t="s">
        <v>825</v>
      </c>
      <c r="E281" s="10" t="s">
        <v>424</v>
      </c>
      <c r="F281" s="9">
        <v>44449</v>
      </c>
      <c r="G281" s="7">
        <v>1872464</v>
      </c>
      <c r="H281" s="7" t="e">
        <f>VLOOKUP(D281,VINCOMHCM!$C$1:$C$94,1,0)</f>
        <v>#N/A</v>
      </c>
      <c r="I281" s="7" t="e">
        <f>VLOOKUP(D281,VINCOMHANOI!$C$3:$C$348,1,0)</f>
        <v>#N/A</v>
      </c>
      <c r="J281" s="7" t="e">
        <f>VLOOKUP(D281,VINCOMKHAC!$D$2:$D$439,1,0)</f>
        <v>#N/A</v>
      </c>
      <c r="K281" s="7"/>
      <c r="L281" s="53"/>
      <c r="M281" s="60">
        <f t="shared" si="12"/>
        <v>0</v>
      </c>
      <c r="N281" s="61">
        <f t="shared" si="13"/>
        <v>0</v>
      </c>
      <c r="O281" s="67"/>
      <c r="P281" s="67"/>
      <c r="Q281" s="57">
        <v>0</v>
      </c>
      <c r="R281" s="7">
        <v>1872464</v>
      </c>
    </row>
    <row r="282" spans="1:18" x14ac:dyDescent="0.25">
      <c r="A282" s="2" t="s">
        <v>1616</v>
      </c>
      <c r="G282" s="6">
        <v>8489263</v>
      </c>
      <c r="H282" s="7" t="e">
        <f>VLOOKUP(D282,VINCOMHCM!$C$1:$C$94,1,0)</f>
        <v>#N/A</v>
      </c>
      <c r="I282" s="7" t="e">
        <f>VLOOKUP(D282,VINCOMHANOI!$C$3:$C$348,1,0)</f>
        <v>#N/A</v>
      </c>
      <c r="J282" s="7" t="e">
        <f>VLOOKUP(D282,VINCOMKHAC!$D$2:$D$439,1,0)</f>
        <v>#N/A</v>
      </c>
      <c r="K282" s="7"/>
      <c r="L282" s="55">
        <f>SUM(L283:L287)</f>
        <v>4142915</v>
      </c>
      <c r="M282" s="58" t="str">
        <f t="shared" si="12"/>
        <v>Tên khách hàng : CHI NHÁNH ĐỒNG THÁP - CÔNG TY CỔ PHẦN DỊCH VỤ THƯƠNG MẠI TỔNG HỢP VINCOMMERCE (5 )</v>
      </c>
      <c r="N282" s="59">
        <f t="shared" si="13"/>
        <v>4142915</v>
      </c>
      <c r="O282" s="66"/>
      <c r="P282" s="66">
        <f>N282-O282</f>
        <v>4142915</v>
      </c>
      <c r="Q282" s="56">
        <v>0</v>
      </c>
      <c r="R282" s="6">
        <v>8489263</v>
      </c>
    </row>
    <row r="283" spans="1:18" outlineLevel="1" x14ac:dyDescent="0.25">
      <c r="B283" s="9">
        <v>44378</v>
      </c>
      <c r="C283" s="10" t="s">
        <v>1487</v>
      </c>
      <c r="D283" s="10" t="s">
        <v>1549</v>
      </c>
      <c r="E283" s="10" t="s">
        <v>0</v>
      </c>
      <c r="F283" s="9">
        <v>44438</v>
      </c>
      <c r="G283" s="7">
        <v>1640975</v>
      </c>
      <c r="H283" s="7" t="e">
        <f>VLOOKUP(D283,VINCOMHCM!$C$1:$C$94,1,0)</f>
        <v>#N/A</v>
      </c>
      <c r="I283" s="7" t="e">
        <f>VLOOKUP(D283,VINCOMHANOI!$C$3:$C$348,1,0)</f>
        <v>#N/A</v>
      </c>
      <c r="J283" s="7" t="e">
        <f>VLOOKUP(D283,VINCOMKHAC!$D$2:$D$439,1,0)</f>
        <v>#N/A</v>
      </c>
      <c r="K283" s="7"/>
      <c r="L283" s="53"/>
      <c r="M283" s="60">
        <f t="shared" si="12"/>
        <v>0</v>
      </c>
      <c r="N283" s="61">
        <f t="shared" si="13"/>
        <v>0</v>
      </c>
      <c r="O283" s="67"/>
      <c r="P283" s="67"/>
      <c r="Q283" s="57">
        <v>0</v>
      </c>
      <c r="R283" s="7">
        <v>1640975</v>
      </c>
    </row>
    <row r="284" spans="1:18" outlineLevel="1" x14ac:dyDescent="0.25">
      <c r="B284" s="9">
        <v>44388</v>
      </c>
      <c r="C284" s="10" t="s">
        <v>553</v>
      </c>
      <c r="D284" s="10" t="s">
        <v>1583</v>
      </c>
      <c r="E284" s="10" t="s">
        <v>1342</v>
      </c>
      <c r="F284" s="9">
        <v>44448</v>
      </c>
      <c r="G284" s="7">
        <v>1761712</v>
      </c>
      <c r="H284" s="7" t="e">
        <f>VLOOKUP(D284,VINCOMHCM!$C$1:$C$94,1,0)</f>
        <v>#N/A</v>
      </c>
      <c r="I284" s="7" t="e">
        <f>VLOOKUP(D284,VINCOMHANOI!$C$3:$C$348,1,0)</f>
        <v>#N/A</v>
      </c>
      <c r="J284" s="7" t="e">
        <f>VLOOKUP(D284,VINCOMKHAC!$D$2:$D$439,1,0)</f>
        <v>#N/A</v>
      </c>
      <c r="K284" s="7"/>
      <c r="L284" s="53"/>
      <c r="M284" s="60">
        <f t="shared" si="12"/>
        <v>0</v>
      </c>
      <c r="N284" s="61">
        <f t="shared" si="13"/>
        <v>0</v>
      </c>
      <c r="O284" s="67"/>
      <c r="P284" s="67"/>
      <c r="Q284" s="57">
        <v>0</v>
      </c>
      <c r="R284" s="7">
        <v>1761712</v>
      </c>
    </row>
    <row r="285" spans="1:18" outlineLevel="1" x14ac:dyDescent="0.25">
      <c r="B285" s="9">
        <v>44388</v>
      </c>
      <c r="C285" s="10" t="s">
        <v>14</v>
      </c>
      <c r="D285" s="10" t="s">
        <v>1514</v>
      </c>
      <c r="E285" s="10" t="s">
        <v>2655</v>
      </c>
      <c r="F285" s="9">
        <v>44448</v>
      </c>
      <c r="G285" s="7">
        <v>943661</v>
      </c>
      <c r="H285" s="7" t="e">
        <f>VLOOKUP(D285,VINCOMHCM!$C$1:$C$94,1,0)</f>
        <v>#N/A</v>
      </c>
      <c r="I285" s="7" t="e">
        <f>VLOOKUP(D285,VINCOMHANOI!$C$3:$C$348,1,0)</f>
        <v>#N/A</v>
      </c>
      <c r="J285" s="7" t="e">
        <f>VLOOKUP(D285,VINCOMKHAC!$D$2:$D$439,1,0)</f>
        <v>#N/A</v>
      </c>
      <c r="K285" s="7"/>
      <c r="L285" s="53"/>
      <c r="M285" s="60">
        <f t="shared" si="12"/>
        <v>0</v>
      </c>
      <c r="N285" s="61">
        <f t="shared" si="13"/>
        <v>0</v>
      </c>
      <c r="O285" s="67"/>
      <c r="P285" s="67"/>
      <c r="Q285" s="57">
        <v>0</v>
      </c>
      <c r="R285" s="7">
        <v>943661</v>
      </c>
    </row>
    <row r="286" spans="1:18" outlineLevel="1" x14ac:dyDescent="0.25">
      <c r="B286" s="9">
        <v>44396</v>
      </c>
      <c r="C286" s="10" t="s">
        <v>1176</v>
      </c>
      <c r="D286" s="10" t="s">
        <v>15</v>
      </c>
      <c r="E286" s="10" t="s">
        <v>1477</v>
      </c>
      <c r="F286" s="9">
        <v>44456</v>
      </c>
      <c r="G286" s="7">
        <v>1455939</v>
      </c>
      <c r="H286" s="7" t="e">
        <f>VLOOKUP(D286,VINCOMHCM!$C$1:$C$94,1,0)</f>
        <v>#N/A</v>
      </c>
      <c r="I286" s="7" t="e">
        <f>VLOOKUP(D286,VINCOMHANOI!$C$3:$C$348,1,0)</f>
        <v>#N/A</v>
      </c>
      <c r="J286" s="7" t="str">
        <f>VLOOKUP(D286,VINCOMKHAC!$D$2:$D$439,1,0)</f>
        <v>0005734</v>
      </c>
      <c r="K286" s="7"/>
      <c r="L286" s="53">
        <f>IF(J286&lt;&gt;0,R286,0)</f>
        <v>1455939</v>
      </c>
      <c r="M286" s="60">
        <f t="shared" si="12"/>
        <v>0</v>
      </c>
      <c r="N286" s="61">
        <f t="shared" si="13"/>
        <v>0</v>
      </c>
      <c r="O286" s="67"/>
      <c r="P286" s="67"/>
      <c r="Q286" s="57">
        <v>0</v>
      </c>
      <c r="R286" s="7">
        <v>1455939</v>
      </c>
    </row>
    <row r="287" spans="1:18" outlineLevel="1" x14ac:dyDescent="0.25">
      <c r="B287" s="9">
        <v>44396</v>
      </c>
      <c r="C287" s="10" t="s">
        <v>2399</v>
      </c>
      <c r="D287" s="10" t="s">
        <v>1844</v>
      </c>
      <c r="E287" s="10" t="s">
        <v>240</v>
      </c>
      <c r="F287" s="9">
        <v>44456</v>
      </c>
      <c r="G287" s="7">
        <v>2686976</v>
      </c>
      <c r="H287" s="7" t="e">
        <f>VLOOKUP(D287,VINCOMHCM!$C$1:$C$94,1,0)</f>
        <v>#N/A</v>
      </c>
      <c r="I287" s="7" t="e">
        <f>VLOOKUP(D287,VINCOMHANOI!$C$3:$C$348,1,0)</f>
        <v>#N/A</v>
      </c>
      <c r="J287" s="7" t="str">
        <f>VLOOKUP(D287,VINCOMKHAC!$D$2:$D$439,1,0)</f>
        <v>0005741</v>
      </c>
      <c r="K287" s="7"/>
      <c r="L287" s="53">
        <f>IF(J287&lt;&gt;0,R287,0)</f>
        <v>2686976</v>
      </c>
      <c r="M287" s="60">
        <f t="shared" si="12"/>
        <v>0</v>
      </c>
      <c r="N287" s="61">
        <f t="shared" si="13"/>
        <v>0</v>
      </c>
      <c r="O287" s="67"/>
      <c r="P287" s="67"/>
      <c r="Q287" s="57">
        <v>0</v>
      </c>
      <c r="R287" s="7">
        <v>2686976</v>
      </c>
    </row>
    <row r="288" spans="1:18" x14ac:dyDescent="0.25">
      <c r="A288" s="2" t="s">
        <v>1629</v>
      </c>
      <c r="G288" s="6">
        <v>31089587</v>
      </c>
      <c r="H288" s="7" t="e">
        <f>VLOOKUP(D288,VINCOMHCM!$C$1:$C$94,1,0)</f>
        <v>#N/A</v>
      </c>
      <c r="I288" s="7" t="e">
        <f>VLOOKUP(D288,VINCOMHANOI!$C$3:$C$348,1,0)</f>
        <v>#N/A</v>
      </c>
      <c r="J288" s="7" t="e">
        <f>VLOOKUP(D288,VINCOMKHAC!$D$2:$D$439,1,0)</f>
        <v>#N/A</v>
      </c>
      <c r="K288" s="7"/>
      <c r="L288" s="55">
        <f>SUM(L289:L293)</f>
        <v>10527125</v>
      </c>
      <c r="M288" s="58" t="str">
        <f t="shared" si="12"/>
        <v>Tên khách hàng : Chi nhánh Gia Lai - Công Ty Cổ Phần Dịch Vụ Thương Mại Tổng Hợp Vincommerce (5 )</v>
      </c>
      <c r="N288" s="59">
        <f t="shared" si="13"/>
        <v>10527125</v>
      </c>
      <c r="O288" s="66">
        <v>122164</v>
      </c>
      <c r="P288" s="66">
        <f>N288-O288</f>
        <v>10404961</v>
      </c>
      <c r="Q288" s="56">
        <v>0</v>
      </c>
      <c r="R288" s="6">
        <v>31089587</v>
      </c>
    </row>
    <row r="289" spans="1:18" outlineLevel="1" x14ac:dyDescent="0.25">
      <c r="B289" s="9">
        <v>44380</v>
      </c>
      <c r="C289" s="10" t="s">
        <v>1497</v>
      </c>
      <c r="D289" s="10" t="s">
        <v>608</v>
      </c>
      <c r="E289" s="10" t="s">
        <v>979</v>
      </c>
      <c r="F289" s="9">
        <v>44440</v>
      </c>
      <c r="G289" s="7">
        <v>10625979</v>
      </c>
      <c r="H289" s="7" t="e">
        <f>VLOOKUP(D289,VINCOMHCM!$C$1:$C$94,1,0)</f>
        <v>#N/A</v>
      </c>
      <c r="I289" s="7" t="e">
        <f>VLOOKUP(D289,VINCOMHANOI!$C$3:$C$348,1,0)</f>
        <v>#N/A</v>
      </c>
      <c r="J289" s="7" t="e">
        <f>VLOOKUP(D289,VINCOMKHAC!$D$2:$D$439,1,0)</f>
        <v>#N/A</v>
      </c>
      <c r="K289" s="7"/>
      <c r="L289" s="53"/>
      <c r="M289" s="60">
        <f t="shared" si="12"/>
        <v>0</v>
      </c>
      <c r="N289" s="61">
        <f t="shared" si="13"/>
        <v>0</v>
      </c>
      <c r="O289" s="67"/>
      <c r="P289" s="67"/>
      <c r="Q289" s="57">
        <v>0</v>
      </c>
      <c r="R289" s="7">
        <v>10625979</v>
      </c>
    </row>
    <row r="290" spans="1:18" outlineLevel="1" x14ac:dyDescent="0.25">
      <c r="B290" s="9">
        <v>44388</v>
      </c>
      <c r="C290" s="10" t="s">
        <v>2072</v>
      </c>
      <c r="D290" s="10" t="s">
        <v>1720</v>
      </c>
      <c r="E290" s="10" t="s">
        <v>275</v>
      </c>
      <c r="F290" s="9">
        <v>44448</v>
      </c>
      <c r="G290" s="7">
        <v>9936483</v>
      </c>
      <c r="H290" s="7" t="e">
        <f>VLOOKUP(D290,VINCOMHCM!$C$1:$C$94,1,0)</f>
        <v>#N/A</v>
      </c>
      <c r="I290" s="7" t="e">
        <f>VLOOKUP(D290,VINCOMHANOI!$C$3:$C$348,1,0)</f>
        <v>#N/A</v>
      </c>
      <c r="J290" s="7" t="e">
        <f>VLOOKUP(D290,VINCOMKHAC!$D$2:$D$439,1,0)</f>
        <v>#N/A</v>
      </c>
      <c r="K290" s="7"/>
      <c r="L290" s="53"/>
      <c r="M290" s="60">
        <f t="shared" si="12"/>
        <v>0</v>
      </c>
      <c r="N290" s="61">
        <f t="shared" si="13"/>
        <v>0</v>
      </c>
      <c r="O290" s="67"/>
      <c r="P290" s="67"/>
      <c r="Q290" s="57">
        <v>0</v>
      </c>
      <c r="R290" s="7">
        <v>9936483</v>
      </c>
    </row>
    <row r="291" spans="1:18" outlineLevel="1" x14ac:dyDescent="0.25">
      <c r="B291" s="9">
        <v>44396</v>
      </c>
      <c r="C291" s="10" t="s">
        <v>969</v>
      </c>
      <c r="D291" s="10" t="s">
        <v>1000</v>
      </c>
      <c r="E291" s="10" t="s">
        <v>1273</v>
      </c>
      <c r="F291" s="9">
        <v>44456</v>
      </c>
      <c r="G291" s="7">
        <v>1438822</v>
      </c>
      <c r="H291" s="7" t="e">
        <f>VLOOKUP(D291,VINCOMHCM!$C$1:$C$94,1,0)</f>
        <v>#N/A</v>
      </c>
      <c r="I291" s="7" t="e">
        <f>VLOOKUP(D291,VINCOMHANOI!$C$3:$C$348,1,0)</f>
        <v>#N/A</v>
      </c>
      <c r="J291" s="7" t="str">
        <f>VLOOKUP(D291,VINCOMKHAC!$D$2:$D$439,1,0)</f>
        <v>0005726</v>
      </c>
      <c r="K291" s="7"/>
      <c r="L291" s="53">
        <f>IF(J291&lt;&gt;0,R291,0)</f>
        <v>1438822</v>
      </c>
      <c r="M291" s="60">
        <f t="shared" si="12"/>
        <v>0</v>
      </c>
      <c r="N291" s="61">
        <f t="shared" si="13"/>
        <v>0</v>
      </c>
      <c r="O291" s="67"/>
      <c r="P291" s="67"/>
      <c r="Q291" s="57">
        <v>0</v>
      </c>
      <c r="R291" s="7">
        <v>1438822</v>
      </c>
    </row>
    <row r="292" spans="1:18" outlineLevel="1" x14ac:dyDescent="0.25">
      <c r="B292" s="9">
        <v>44396</v>
      </c>
      <c r="C292" s="10" t="s">
        <v>1004</v>
      </c>
      <c r="D292" s="10" t="s">
        <v>2351</v>
      </c>
      <c r="E292" s="10" t="s">
        <v>1784</v>
      </c>
      <c r="F292" s="9">
        <v>44456</v>
      </c>
      <c r="G292" s="7">
        <v>3724050</v>
      </c>
      <c r="H292" s="7" t="e">
        <f>VLOOKUP(D292,VINCOMHCM!$C$1:$C$94,1,0)</f>
        <v>#N/A</v>
      </c>
      <c r="I292" s="7" t="e">
        <f>VLOOKUP(D292,VINCOMHANOI!$C$3:$C$348,1,0)</f>
        <v>#N/A</v>
      </c>
      <c r="J292" s="7" t="str">
        <f>VLOOKUP(D292,VINCOMKHAC!$D$2:$D$439,1,0)</f>
        <v>0005729</v>
      </c>
      <c r="K292" s="7"/>
      <c r="L292" s="53">
        <f>IF(J292&lt;&gt;0,R292,0)</f>
        <v>3724050</v>
      </c>
      <c r="M292" s="60">
        <f t="shared" si="12"/>
        <v>0</v>
      </c>
      <c r="N292" s="61">
        <f t="shared" si="13"/>
        <v>0</v>
      </c>
      <c r="O292" s="67"/>
      <c r="P292" s="67"/>
      <c r="Q292" s="57">
        <v>0</v>
      </c>
      <c r="R292" s="7">
        <v>3724050</v>
      </c>
    </row>
    <row r="293" spans="1:18" outlineLevel="1" x14ac:dyDescent="0.25">
      <c r="B293" s="9">
        <v>44405</v>
      </c>
      <c r="C293" s="10" t="s">
        <v>186</v>
      </c>
      <c r="D293" s="10" t="s">
        <v>422</v>
      </c>
      <c r="E293" s="10" t="s">
        <v>810</v>
      </c>
      <c r="F293" s="9">
        <v>44465</v>
      </c>
      <c r="G293" s="7">
        <v>5364253</v>
      </c>
      <c r="H293" s="7" t="e">
        <f>VLOOKUP(D293,VINCOMHCM!$C$1:$C$94,1,0)</f>
        <v>#N/A</v>
      </c>
      <c r="I293" s="7" t="e">
        <f>VLOOKUP(D293,VINCOMHANOI!$C$3:$C$348,1,0)</f>
        <v>#N/A</v>
      </c>
      <c r="J293" s="7" t="str">
        <f>VLOOKUP(D293,VINCOMKHAC!$D$2:$D$439,1,0)</f>
        <v>0006116</v>
      </c>
      <c r="K293" s="7"/>
      <c r="L293" s="53">
        <f>IF(J293&lt;&gt;0,R293,0)</f>
        <v>5364253</v>
      </c>
      <c r="M293" s="60">
        <f t="shared" si="12"/>
        <v>0</v>
      </c>
      <c r="N293" s="61">
        <f t="shared" si="13"/>
        <v>0</v>
      </c>
      <c r="O293" s="67"/>
      <c r="P293" s="67"/>
      <c r="Q293" s="57">
        <v>0</v>
      </c>
      <c r="R293" s="7">
        <v>5364253</v>
      </c>
    </row>
    <row r="294" spans="1:18" x14ac:dyDescent="0.25">
      <c r="A294" s="2" t="s">
        <v>1919</v>
      </c>
      <c r="G294" s="6">
        <v>55201203</v>
      </c>
      <c r="H294" s="7" t="e">
        <f>VLOOKUP(D294,VINCOMHCM!$C$1:$C$94,1,0)</f>
        <v>#N/A</v>
      </c>
      <c r="I294" s="7" t="e">
        <f>VLOOKUP(D294,VINCOMHANOI!$C$3:$C$348,1,0)</f>
        <v>#N/A</v>
      </c>
      <c r="J294" s="7" t="e">
        <f>VLOOKUP(D294,VINCOMKHAC!$D$2:$D$439,1,0)</f>
        <v>#N/A</v>
      </c>
      <c r="K294" s="7"/>
      <c r="L294" s="55">
        <f>SUM(L295:L306)</f>
        <v>12834287</v>
      </c>
      <c r="M294" s="58" t="str">
        <f t="shared" si="12"/>
        <v>Tên khách hàng : CHI NHÁNH HÀ GIANG - CÔNG TY CỔ PHẦN DỊCH VỤ THƯƠNG MẠI TỔNG HỢP VINCOMMERCE (12 )</v>
      </c>
      <c r="N294" s="59">
        <f t="shared" si="13"/>
        <v>12834287</v>
      </c>
      <c r="O294" s="66">
        <v>3822496</v>
      </c>
      <c r="P294" s="66">
        <f>N294-O294</f>
        <v>9011791</v>
      </c>
      <c r="Q294" s="56">
        <v>0</v>
      </c>
      <c r="R294" s="6">
        <v>55201203</v>
      </c>
    </row>
    <row r="295" spans="1:18" outlineLevel="1" x14ac:dyDescent="0.25">
      <c r="B295" s="9">
        <v>44386</v>
      </c>
      <c r="C295" s="10" t="s">
        <v>2016</v>
      </c>
      <c r="D295" s="10" t="s">
        <v>900</v>
      </c>
      <c r="E295" s="10" t="s">
        <v>2263</v>
      </c>
      <c r="F295" s="9">
        <v>44446</v>
      </c>
      <c r="G295" s="7">
        <v>5034359</v>
      </c>
      <c r="H295" s="7" t="e">
        <f>VLOOKUP(D295,VINCOMHCM!$C$1:$C$94,1,0)</f>
        <v>#N/A</v>
      </c>
      <c r="I295" s="7" t="e">
        <f>VLOOKUP(D295,VINCOMHANOI!$C$3:$C$348,1,0)</f>
        <v>#N/A</v>
      </c>
      <c r="J295" s="7" t="e">
        <f>VLOOKUP(D295,VINCOMKHAC!$D$2:$D$439,1,0)</f>
        <v>#N/A</v>
      </c>
      <c r="K295" s="7"/>
      <c r="L295" s="53"/>
      <c r="M295" s="60">
        <f t="shared" si="12"/>
        <v>0</v>
      </c>
      <c r="N295" s="61">
        <f t="shared" si="13"/>
        <v>0</v>
      </c>
      <c r="O295" s="67"/>
      <c r="P295" s="67"/>
      <c r="Q295" s="57">
        <v>0</v>
      </c>
      <c r="R295" s="7">
        <v>5034359</v>
      </c>
    </row>
    <row r="296" spans="1:18" outlineLevel="1" x14ac:dyDescent="0.25">
      <c r="B296" s="9">
        <v>44386</v>
      </c>
      <c r="C296" s="10" t="s">
        <v>811</v>
      </c>
      <c r="D296" s="10" t="s">
        <v>2376</v>
      </c>
      <c r="E296" s="10" t="s">
        <v>2466</v>
      </c>
      <c r="F296" s="9">
        <v>44446</v>
      </c>
      <c r="G296" s="7">
        <v>2750425</v>
      </c>
      <c r="H296" s="7" t="e">
        <f>VLOOKUP(D296,VINCOMHCM!$C$1:$C$94,1,0)</f>
        <v>#N/A</v>
      </c>
      <c r="I296" s="7" t="e">
        <f>VLOOKUP(D296,VINCOMHANOI!$C$3:$C$348,1,0)</f>
        <v>#N/A</v>
      </c>
      <c r="J296" s="7" t="e">
        <f>VLOOKUP(D296,VINCOMKHAC!$D$2:$D$439,1,0)</f>
        <v>#N/A</v>
      </c>
      <c r="K296" s="7"/>
      <c r="L296" s="53"/>
      <c r="M296" s="60">
        <f t="shared" si="12"/>
        <v>0</v>
      </c>
      <c r="N296" s="61">
        <f t="shared" si="13"/>
        <v>0</v>
      </c>
      <c r="O296" s="67"/>
      <c r="P296" s="67"/>
      <c r="Q296" s="57">
        <v>0</v>
      </c>
      <c r="R296" s="7">
        <v>2750425</v>
      </c>
    </row>
    <row r="297" spans="1:18" outlineLevel="1" x14ac:dyDescent="0.25">
      <c r="B297" s="9">
        <v>44386</v>
      </c>
      <c r="C297" s="10" t="s">
        <v>948</v>
      </c>
      <c r="D297" s="10" t="s">
        <v>7</v>
      </c>
      <c r="E297" s="10" t="s">
        <v>1853</v>
      </c>
      <c r="F297" s="9">
        <v>44446</v>
      </c>
      <c r="G297" s="7">
        <v>2262557</v>
      </c>
      <c r="H297" s="7" t="e">
        <f>VLOOKUP(D297,VINCOMHCM!$C$1:$C$94,1,0)</f>
        <v>#N/A</v>
      </c>
      <c r="I297" s="7" t="e">
        <f>VLOOKUP(D297,VINCOMHANOI!$C$3:$C$348,1,0)</f>
        <v>#N/A</v>
      </c>
      <c r="J297" s="7" t="e">
        <f>VLOOKUP(D297,VINCOMKHAC!$D$2:$D$439,1,0)</f>
        <v>#N/A</v>
      </c>
      <c r="K297" s="7"/>
      <c r="L297" s="53"/>
      <c r="M297" s="60">
        <f t="shared" si="12"/>
        <v>0</v>
      </c>
      <c r="N297" s="61">
        <f t="shared" si="13"/>
        <v>0</v>
      </c>
      <c r="O297" s="67"/>
      <c r="P297" s="67"/>
      <c r="Q297" s="57">
        <v>0</v>
      </c>
      <c r="R297" s="7">
        <v>2262557</v>
      </c>
    </row>
    <row r="298" spans="1:18" outlineLevel="1" x14ac:dyDescent="0.25">
      <c r="B298" s="9">
        <v>44386</v>
      </c>
      <c r="C298" s="10" t="s">
        <v>860</v>
      </c>
      <c r="D298" s="10" t="s">
        <v>908</v>
      </c>
      <c r="E298" s="10" t="s">
        <v>63</v>
      </c>
      <c r="F298" s="9">
        <v>44446</v>
      </c>
      <c r="G298" s="7">
        <v>2798840</v>
      </c>
      <c r="H298" s="7" t="e">
        <f>VLOOKUP(D298,VINCOMHCM!$C$1:$C$94,1,0)</f>
        <v>#N/A</v>
      </c>
      <c r="I298" s="7" t="e">
        <f>VLOOKUP(D298,VINCOMHANOI!$C$3:$C$348,1,0)</f>
        <v>#N/A</v>
      </c>
      <c r="J298" s="7" t="e">
        <f>VLOOKUP(D298,VINCOMKHAC!$D$2:$D$439,1,0)</f>
        <v>#N/A</v>
      </c>
      <c r="K298" s="7"/>
      <c r="L298" s="53"/>
      <c r="M298" s="60">
        <f t="shared" si="12"/>
        <v>0</v>
      </c>
      <c r="N298" s="61">
        <f t="shared" si="13"/>
        <v>0</v>
      </c>
      <c r="O298" s="67"/>
      <c r="P298" s="67"/>
      <c r="Q298" s="57">
        <v>0</v>
      </c>
      <c r="R298" s="7">
        <v>2798840</v>
      </c>
    </row>
    <row r="299" spans="1:18" outlineLevel="1" x14ac:dyDescent="0.25">
      <c r="B299" s="9">
        <v>44386</v>
      </c>
      <c r="C299" s="10" t="s">
        <v>1129</v>
      </c>
      <c r="D299" s="10" t="s">
        <v>111</v>
      </c>
      <c r="E299" s="10" t="s">
        <v>1985</v>
      </c>
      <c r="F299" s="9">
        <v>44446</v>
      </c>
      <c r="G299" s="7">
        <v>7341347</v>
      </c>
      <c r="H299" s="7" t="e">
        <f>VLOOKUP(D299,VINCOMHCM!$C$1:$C$94,1,0)</f>
        <v>#N/A</v>
      </c>
      <c r="I299" s="7" t="e">
        <f>VLOOKUP(D299,VINCOMHANOI!$C$3:$C$348,1,0)</f>
        <v>#N/A</v>
      </c>
      <c r="J299" s="7" t="e">
        <f>VLOOKUP(D299,VINCOMKHAC!$D$2:$D$439,1,0)</f>
        <v>#N/A</v>
      </c>
      <c r="K299" s="7"/>
      <c r="L299" s="53"/>
      <c r="M299" s="60">
        <f t="shared" si="12"/>
        <v>0</v>
      </c>
      <c r="N299" s="61">
        <f t="shared" si="13"/>
        <v>0</v>
      </c>
      <c r="O299" s="67"/>
      <c r="P299" s="67"/>
      <c r="Q299" s="57">
        <v>0</v>
      </c>
      <c r="R299" s="7">
        <v>7341347</v>
      </c>
    </row>
    <row r="300" spans="1:18" outlineLevel="1" x14ac:dyDescent="0.25">
      <c r="B300" s="9">
        <v>44386</v>
      </c>
      <c r="C300" s="10" t="s">
        <v>2032</v>
      </c>
      <c r="D300" s="10" t="s">
        <v>304</v>
      </c>
      <c r="E300" s="10" t="s">
        <v>2532</v>
      </c>
      <c r="F300" s="9">
        <v>44446</v>
      </c>
      <c r="G300" s="7">
        <v>6014602</v>
      </c>
      <c r="H300" s="7" t="e">
        <f>VLOOKUP(D300,VINCOMHCM!$C$1:$C$94,1,0)</f>
        <v>#N/A</v>
      </c>
      <c r="I300" s="7" t="e">
        <f>VLOOKUP(D300,VINCOMHANOI!$C$3:$C$348,1,0)</f>
        <v>#N/A</v>
      </c>
      <c r="J300" s="7" t="e">
        <f>VLOOKUP(D300,VINCOMKHAC!$D$2:$D$439,1,0)</f>
        <v>#N/A</v>
      </c>
      <c r="K300" s="7"/>
      <c r="L300" s="53"/>
      <c r="M300" s="60">
        <f t="shared" si="12"/>
        <v>0</v>
      </c>
      <c r="N300" s="61">
        <f t="shared" si="13"/>
        <v>0</v>
      </c>
      <c r="O300" s="67"/>
      <c r="P300" s="67"/>
      <c r="Q300" s="57">
        <v>0</v>
      </c>
      <c r="R300" s="7">
        <v>6014602</v>
      </c>
    </row>
    <row r="301" spans="1:18" outlineLevel="1" x14ac:dyDescent="0.25">
      <c r="B301" s="9">
        <v>44386</v>
      </c>
      <c r="C301" s="10" t="s">
        <v>569</v>
      </c>
      <c r="D301" s="10" t="s">
        <v>2505</v>
      </c>
      <c r="E301" s="10" t="s">
        <v>2217</v>
      </c>
      <c r="F301" s="9">
        <v>44446</v>
      </c>
      <c r="G301" s="7">
        <v>2120954</v>
      </c>
      <c r="H301" s="7" t="e">
        <f>VLOOKUP(D301,VINCOMHCM!$C$1:$C$94,1,0)</f>
        <v>#N/A</v>
      </c>
      <c r="I301" s="7" t="e">
        <f>VLOOKUP(D301,VINCOMHANOI!$C$3:$C$348,1,0)</f>
        <v>#N/A</v>
      </c>
      <c r="J301" s="7" t="e">
        <f>VLOOKUP(D301,VINCOMKHAC!$D$2:$D$439,1,0)</f>
        <v>#N/A</v>
      </c>
      <c r="K301" s="7"/>
      <c r="L301" s="53"/>
      <c r="M301" s="60">
        <f t="shared" si="12"/>
        <v>0</v>
      </c>
      <c r="N301" s="61">
        <f t="shared" si="13"/>
        <v>0</v>
      </c>
      <c r="O301" s="67"/>
      <c r="P301" s="67"/>
      <c r="Q301" s="57">
        <v>0</v>
      </c>
      <c r="R301" s="7">
        <v>2120954</v>
      </c>
    </row>
    <row r="302" spans="1:18" outlineLevel="1" x14ac:dyDescent="0.25">
      <c r="B302" s="9">
        <v>44386</v>
      </c>
      <c r="C302" s="10" t="s">
        <v>800</v>
      </c>
      <c r="D302" s="10" t="s">
        <v>1987</v>
      </c>
      <c r="E302" s="10" t="s">
        <v>2026</v>
      </c>
      <c r="F302" s="9">
        <v>44446</v>
      </c>
      <c r="G302" s="7">
        <v>3792250</v>
      </c>
      <c r="H302" s="7" t="e">
        <f>VLOOKUP(D302,VINCOMHCM!$C$1:$C$94,1,0)</f>
        <v>#N/A</v>
      </c>
      <c r="I302" s="7" t="e">
        <f>VLOOKUP(D302,VINCOMHANOI!$C$3:$C$348,1,0)</f>
        <v>#N/A</v>
      </c>
      <c r="J302" s="7" t="e">
        <f>VLOOKUP(D302,VINCOMKHAC!$D$2:$D$439,1,0)</f>
        <v>#N/A</v>
      </c>
      <c r="K302" s="7"/>
      <c r="L302" s="53"/>
      <c r="M302" s="60">
        <f t="shared" si="12"/>
        <v>0</v>
      </c>
      <c r="N302" s="61">
        <f t="shared" si="13"/>
        <v>0</v>
      </c>
      <c r="O302" s="67"/>
      <c r="P302" s="67"/>
      <c r="Q302" s="57">
        <v>0</v>
      </c>
      <c r="R302" s="7">
        <v>3792250</v>
      </c>
    </row>
    <row r="303" spans="1:18" outlineLevel="1" x14ac:dyDescent="0.25">
      <c r="B303" s="9">
        <v>44386</v>
      </c>
      <c r="C303" s="10" t="s">
        <v>659</v>
      </c>
      <c r="D303" s="10" t="s">
        <v>1763</v>
      </c>
      <c r="E303" s="10" t="s">
        <v>2643</v>
      </c>
      <c r="F303" s="9">
        <v>44446</v>
      </c>
      <c r="G303" s="7">
        <v>6397930</v>
      </c>
      <c r="H303" s="7" t="e">
        <f>VLOOKUP(D303,VINCOMHCM!$C$1:$C$94,1,0)</f>
        <v>#N/A</v>
      </c>
      <c r="I303" s="7" t="e">
        <f>VLOOKUP(D303,VINCOMHANOI!$C$3:$C$348,1,0)</f>
        <v>#N/A</v>
      </c>
      <c r="J303" s="7" t="e">
        <f>VLOOKUP(D303,VINCOMKHAC!$D$2:$D$439,1,0)</f>
        <v>#N/A</v>
      </c>
      <c r="K303" s="7"/>
      <c r="L303" s="53"/>
      <c r="M303" s="60">
        <f t="shared" si="12"/>
        <v>0</v>
      </c>
      <c r="N303" s="61">
        <f t="shared" si="13"/>
        <v>0</v>
      </c>
      <c r="O303" s="67"/>
      <c r="P303" s="67"/>
      <c r="Q303" s="57">
        <v>0</v>
      </c>
      <c r="R303" s="7">
        <v>6397930</v>
      </c>
    </row>
    <row r="304" spans="1:18" outlineLevel="1" x14ac:dyDescent="0.25">
      <c r="B304" s="9">
        <v>44389</v>
      </c>
      <c r="C304" s="10" t="s">
        <v>2700</v>
      </c>
      <c r="D304" s="10" t="s">
        <v>1404</v>
      </c>
      <c r="E304" s="10" t="s">
        <v>652</v>
      </c>
      <c r="F304" s="9">
        <v>44449</v>
      </c>
      <c r="G304" s="7">
        <v>3853652</v>
      </c>
      <c r="H304" s="7" t="e">
        <f>VLOOKUP(D304,VINCOMHCM!$C$1:$C$94,1,0)</f>
        <v>#N/A</v>
      </c>
      <c r="I304" s="7" t="e">
        <f>VLOOKUP(D304,VINCOMHANOI!$C$3:$C$348,1,0)</f>
        <v>#N/A</v>
      </c>
      <c r="J304" s="7" t="e">
        <f>VLOOKUP(D304,VINCOMKHAC!$D$2:$D$439,1,0)</f>
        <v>#N/A</v>
      </c>
      <c r="K304" s="7"/>
      <c r="L304" s="53"/>
      <c r="M304" s="60">
        <f t="shared" si="12"/>
        <v>0</v>
      </c>
      <c r="N304" s="61">
        <f t="shared" si="13"/>
        <v>0</v>
      </c>
      <c r="O304" s="67"/>
      <c r="P304" s="67"/>
      <c r="Q304" s="57">
        <v>0</v>
      </c>
      <c r="R304" s="7">
        <v>3853652</v>
      </c>
    </row>
    <row r="305" spans="1:18" outlineLevel="1" x14ac:dyDescent="0.25">
      <c r="B305" s="9">
        <v>44405</v>
      </c>
      <c r="C305" s="10" t="s">
        <v>1632</v>
      </c>
      <c r="D305" s="10" t="s">
        <v>1430</v>
      </c>
      <c r="E305" s="10" t="s">
        <v>1877</v>
      </c>
      <c r="F305" s="9">
        <v>44465</v>
      </c>
      <c r="G305" s="7">
        <v>8553952</v>
      </c>
      <c r="H305" s="7" t="e">
        <f>VLOOKUP(D305,VINCOMHCM!$C$1:$C$94,1,0)</f>
        <v>#N/A</v>
      </c>
      <c r="I305" s="7" t="e">
        <f>VLOOKUP(D305,VINCOMHANOI!$C$3:$C$348,1,0)</f>
        <v>#N/A</v>
      </c>
      <c r="J305" s="7" t="str">
        <f>VLOOKUP(D305,VINCOMKHAC!$D$2:$D$439,1,0)</f>
        <v>0006099</v>
      </c>
      <c r="K305" s="7"/>
      <c r="L305" s="53">
        <f>IF(J305&lt;&gt;0,R305,0)</f>
        <v>8553952</v>
      </c>
      <c r="M305" s="60">
        <f t="shared" si="12"/>
        <v>0</v>
      </c>
      <c r="N305" s="61">
        <f t="shared" si="13"/>
        <v>0</v>
      </c>
      <c r="O305" s="67"/>
      <c r="P305" s="67"/>
      <c r="Q305" s="57">
        <v>0</v>
      </c>
      <c r="R305" s="7">
        <v>8553952</v>
      </c>
    </row>
    <row r="306" spans="1:18" outlineLevel="1" x14ac:dyDescent="0.25">
      <c r="B306" s="9">
        <v>44405</v>
      </c>
      <c r="C306" s="10" t="s">
        <v>355</v>
      </c>
      <c r="D306" s="10" t="s">
        <v>440</v>
      </c>
      <c r="E306" s="10" t="s">
        <v>2711</v>
      </c>
      <c r="F306" s="9">
        <v>44465</v>
      </c>
      <c r="G306" s="7">
        <v>4280335</v>
      </c>
      <c r="H306" s="7" t="e">
        <f>VLOOKUP(D306,VINCOMHCM!$C$1:$C$94,1,0)</f>
        <v>#N/A</v>
      </c>
      <c r="I306" s="7" t="e">
        <f>VLOOKUP(D306,VINCOMHANOI!$C$3:$C$348,1,0)</f>
        <v>#N/A</v>
      </c>
      <c r="J306" s="7" t="str">
        <f>VLOOKUP(D306,VINCOMKHAC!$D$2:$D$439,1,0)</f>
        <v>0006100</v>
      </c>
      <c r="K306" s="7"/>
      <c r="L306" s="53">
        <f>IF(J306&lt;&gt;0,R306,0)</f>
        <v>4280335</v>
      </c>
      <c r="M306" s="60">
        <f t="shared" si="12"/>
        <v>0</v>
      </c>
      <c r="N306" s="61">
        <f t="shared" si="13"/>
        <v>0</v>
      </c>
      <c r="O306" s="67"/>
      <c r="P306" s="67"/>
      <c r="Q306" s="57">
        <v>0</v>
      </c>
      <c r="R306" s="7">
        <v>4280335</v>
      </c>
    </row>
    <row r="307" spans="1:18" x14ac:dyDescent="0.25">
      <c r="A307" s="2" t="s">
        <v>362</v>
      </c>
      <c r="G307" s="6">
        <v>343682500</v>
      </c>
      <c r="H307" s="7" t="e">
        <f>VLOOKUP(D307,VINCOMHCM!$C$1:$C$94,1,0)</f>
        <v>#N/A</v>
      </c>
      <c r="I307" s="7" t="e">
        <f>VLOOKUP(D307,VINCOMHANOI!$C$3:$C$348,1,0)</f>
        <v>#N/A</v>
      </c>
      <c r="J307" s="7" t="e">
        <f>VLOOKUP(D307,VINCOMKHAC!$D$2:$D$439,1,0)</f>
        <v>#N/A</v>
      </c>
      <c r="K307" s="7"/>
      <c r="L307" s="55">
        <f>SUM(L308:L312)</f>
        <v>160103389</v>
      </c>
      <c r="M307" s="58" t="str">
        <f t="shared" si="12"/>
        <v>Tên khách hàng : Chi Nhánh Hạ Long-Công Ty Cổ Phần Dịch Vụ Thương Mại Tổng Hợp Vincommerce (5 )</v>
      </c>
      <c r="N307" s="59">
        <f t="shared" si="13"/>
        <v>160103389</v>
      </c>
      <c r="O307" s="66">
        <v>11496992</v>
      </c>
      <c r="P307" s="66">
        <f>N307-O307</f>
        <v>148606397</v>
      </c>
      <c r="Q307" s="56">
        <v>0</v>
      </c>
      <c r="R307" s="6">
        <v>343682500</v>
      </c>
    </row>
    <row r="308" spans="1:18" outlineLevel="1" x14ac:dyDescent="0.25">
      <c r="B308" s="9">
        <v>44386</v>
      </c>
      <c r="C308" s="10" t="s">
        <v>2679</v>
      </c>
      <c r="D308" s="10" t="s">
        <v>1676</v>
      </c>
      <c r="E308" s="10" t="s">
        <v>2138</v>
      </c>
      <c r="F308" s="9">
        <v>44446</v>
      </c>
      <c r="G308" s="7">
        <v>178919819</v>
      </c>
      <c r="H308" s="7" t="e">
        <f>VLOOKUP(D308,VINCOMHCM!$C$1:$C$94,1,0)</f>
        <v>#N/A</v>
      </c>
      <c r="I308" s="7" t="e">
        <f>VLOOKUP(D308,VINCOMHANOI!$C$3:$C$348,1,0)</f>
        <v>#N/A</v>
      </c>
      <c r="J308" s="7" t="e">
        <f>VLOOKUP(D308,VINCOMKHAC!$D$2:$D$439,1,0)</f>
        <v>#N/A</v>
      </c>
      <c r="K308" s="7"/>
      <c r="L308" s="53"/>
      <c r="M308" s="60">
        <f t="shared" si="12"/>
        <v>0</v>
      </c>
      <c r="N308" s="61">
        <f t="shared" si="13"/>
        <v>0</v>
      </c>
      <c r="O308" s="67"/>
      <c r="P308" s="67"/>
      <c r="Q308" s="57">
        <v>0</v>
      </c>
      <c r="R308" s="7">
        <v>178919819</v>
      </c>
    </row>
    <row r="309" spans="1:18" outlineLevel="1" x14ac:dyDescent="0.25">
      <c r="B309" s="9">
        <v>44386</v>
      </c>
      <c r="C309" s="10" t="s">
        <v>1053</v>
      </c>
      <c r="D309" s="10" t="s">
        <v>113</v>
      </c>
      <c r="E309" s="10" t="s">
        <v>2585</v>
      </c>
      <c r="F309" s="9">
        <v>44446</v>
      </c>
      <c r="G309" s="7">
        <v>4304916</v>
      </c>
      <c r="H309" s="7" t="e">
        <f>VLOOKUP(D309,VINCOMHCM!$C$1:$C$94,1,0)</f>
        <v>#N/A</v>
      </c>
      <c r="I309" s="7" t="e">
        <f>VLOOKUP(D309,VINCOMHANOI!$C$3:$C$348,1,0)</f>
        <v>#N/A</v>
      </c>
      <c r="J309" s="7" t="e">
        <f>VLOOKUP(D309,VINCOMKHAC!$D$2:$D$439,1,0)</f>
        <v>#N/A</v>
      </c>
      <c r="K309" s="7"/>
      <c r="L309" s="53"/>
      <c r="M309" s="60">
        <f t="shared" si="12"/>
        <v>0</v>
      </c>
      <c r="N309" s="61">
        <f t="shared" si="13"/>
        <v>0</v>
      </c>
      <c r="O309" s="67"/>
      <c r="P309" s="67"/>
      <c r="Q309" s="57">
        <v>0</v>
      </c>
      <c r="R309" s="7">
        <v>4304916</v>
      </c>
    </row>
    <row r="310" spans="1:18" outlineLevel="1" x14ac:dyDescent="0.25">
      <c r="B310" s="9">
        <v>44386</v>
      </c>
      <c r="C310" s="10" t="s">
        <v>2660</v>
      </c>
      <c r="D310" s="10" t="s">
        <v>858</v>
      </c>
      <c r="E310" s="10" t="s">
        <v>1989</v>
      </c>
      <c r="F310" s="9">
        <v>44446</v>
      </c>
      <c r="G310" s="7">
        <v>354376</v>
      </c>
      <c r="H310" s="7" t="e">
        <f>VLOOKUP(D310,VINCOMHCM!$C$1:$C$94,1,0)</f>
        <v>#N/A</v>
      </c>
      <c r="I310" s="7" t="e">
        <f>VLOOKUP(D310,VINCOMHANOI!$C$3:$C$348,1,0)</f>
        <v>#N/A</v>
      </c>
      <c r="J310" s="7" t="e">
        <f>VLOOKUP(D310,VINCOMKHAC!$D$2:$D$439,1,0)</f>
        <v>#N/A</v>
      </c>
      <c r="K310" s="7"/>
      <c r="L310" s="53"/>
      <c r="M310" s="60">
        <f t="shared" si="12"/>
        <v>0</v>
      </c>
      <c r="N310" s="61">
        <f t="shared" si="13"/>
        <v>0</v>
      </c>
      <c r="O310" s="67"/>
      <c r="P310" s="67"/>
      <c r="Q310" s="57">
        <v>0</v>
      </c>
      <c r="R310" s="7">
        <v>354376</v>
      </c>
    </row>
    <row r="311" spans="1:18" outlineLevel="1" x14ac:dyDescent="0.25">
      <c r="B311" s="9">
        <v>44404</v>
      </c>
      <c r="C311" s="10" t="s">
        <v>2284</v>
      </c>
      <c r="D311" s="10" t="s">
        <v>2232</v>
      </c>
      <c r="E311" s="10" t="s">
        <v>780</v>
      </c>
      <c r="F311" s="9">
        <v>44464</v>
      </c>
      <c r="G311" s="7">
        <v>110803380</v>
      </c>
      <c r="H311" s="7" t="e">
        <f>VLOOKUP(D311,VINCOMHCM!$C$1:$C$94,1,0)</f>
        <v>#N/A</v>
      </c>
      <c r="I311" s="7" t="e">
        <f>VLOOKUP(D311,VINCOMHANOI!$C$3:$C$348,1,0)</f>
        <v>#N/A</v>
      </c>
      <c r="J311" s="7" t="str">
        <f>VLOOKUP(D311,VINCOMKHAC!$D$2:$D$439,1,0)</f>
        <v>0006070</v>
      </c>
      <c r="K311" s="7"/>
      <c r="L311" s="53">
        <f>IF(J311&lt;&gt;0,R311,0)</f>
        <v>110803380</v>
      </c>
      <c r="M311" s="60">
        <f t="shared" si="12"/>
        <v>0</v>
      </c>
      <c r="N311" s="61">
        <f t="shared" si="13"/>
        <v>0</v>
      </c>
      <c r="O311" s="67"/>
      <c r="P311" s="67"/>
      <c r="Q311" s="57">
        <v>0</v>
      </c>
      <c r="R311" s="7">
        <v>110803380</v>
      </c>
    </row>
    <row r="312" spans="1:18" outlineLevel="1" x14ac:dyDescent="0.25">
      <c r="B312" s="9">
        <v>44404</v>
      </c>
      <c r="C312" s="10" t="s">
        <v>1527</v>
      </c>
      <c r="D312" s="10" t="s">
        <v>2309</v>
      </c>
      <c r="E312" s="10" t="s">
        <v>850</v>
      </c>
      <c r="F312" s="9">
        <v>44464</v>
      </c>
      <c r="G312" s="7">
        <v>49300009</v>
      </c>
      <c r="H312" s="7" t="e">
        <f>VLOOKUP(D312,VINCOMHCM!$C$1:$C$94,1,0)</f>
        <v>#N/A</v>
      </c>
      <c r="I312" s="7" t="e">
        <f>VLOOKUP(D312,VINCOMHANOI!$C$3:$C$348,1,0)</f>
        <v>#N/A</v>
      </c>
      <c r="J312" s="7" t="str">
        <f>VLOOKUP(D312,VINCOMKHAC!$D$2:$D$439,1,0)</f>
        <v>0006071</v>
      </c>
      <c r="K312" s="7"/>
      <c r="L312" s="53">
        <f>IF(J312&lt;&gt;0,R312,0)</f>
        <v>49300009</v>
      </c>
      <c r="M312" s="60">
        <f t="shared" si="12"/>
        <v>0</v>
      </c>
      <c r="N312" s="61">
        <f t="shared" si="13"/>
        <v>0</v>
      </c>
      <c r="O312" s="67"/>
      <c r="P312" s="67"/>
      <c r="Q312" s="57">
        <v>0</v>
      </c>
      <c r="R312" s="7">
        <v>49300009</v>
      </c>
    </row>
    <row r="313" spans="1:18" x14ac:dyDescent="0.25">
      <c r="A313" s="2" t="s">
        <v>2214</v>
      </c>
      <c r="G313" s="6">
        <v>32930152</v>
      </c>
      <c r="H313" s="7" t="e">
        <f>VLOOKUP(D313,VINCOMHCM!$C$1:$C$94,1,0)</f>
        <v>#N/A</v>
      </c>
      <c r="I313" s="7" t="e">
        <f>VLOOKUP(D313,VINCOMHANOI!$C$3:$C$348,1,0)</f>
        <v>#N/A</v>
      </c>
      <c r="J313" s="7" t="e">
        <f>VLOOKUP(D313,VINCOMKHAC!$D$2:$D$439,1,0)</f>
        <v>#N/A</v>
      </c>
      <c r="K313" s="7"/>
      <c r="L313" s="55">
        <f>SUM(L314:L321)</f>
        <v>16512025</v>
      </c>
      <c r="M313" s="58" t="str">
        <f t="shared" si="12"/>
        <v>Tên khách hàng : Chi nhánh Hà Nam -  Công ty Cổ phần Dịch vụ Thương mại Tổng hợp Vincommerce (8 )</v>
      </c>
      <c r="N313" s="59">
        <f t="shared" si="13"/>
        <v>16512025</v>
      </c>
      <c r="O313" s="66">
        <v>340894</v>
      </c>
      <c r="P313" s="66">
        <f>N313-O313</f>
        <v>16171131</v>
      </c>
      <c r="Q313" s="56">
        <v>0</v>
      </c>
      <c r="R313" s="6">
        <v>32930152</v>
      </c>
    </row>
    <row r="314" spans="1:18" outlineLevel="1" x14ac:dyDescent="0.25">
      <c r="B314" s="9">
        <v>44386</v>
      </c>
      <c r="C314" s="10" t="s">
        <v>2436</v>
      </c>
      <c r="D314" s="10" t="s">
        <v>1655</v>
      </c>
      <c r="E314" s="10" t="s">
        <v>1220</v>
      </c>
      <c r="F314" s="9">
        <v>44446</v>
      </c>
      <c r="G314" s="7">
        <v>3044069</v>
      </c>
      <c r="H314" s="7" t="e">
        <f>VLOOKUP(D314,VINCOMHCM!$C$1:$C$94,1,0)</f>
        <v>#N/A</v>
      </c>
      <c r="I314" s="7" t="e">
        <f>VLOOKUP(D314,VINCOMHANOI!$C$3:$C$348,1,0)</f>
        <v>#N/A</v>
      </c>
      <c r="J314" s="7" t="e">
        <f>VLOOKUP(D314,VINCOMKHAC!$D$2:$D$439,1,0)</f>
        <v>#N/A</v>
      </c>
      <c r="K314" s="7"/>
      <c r="L314" s="53"/>
      <c r="M314" s="60">
        <f t="shared" si="12"/>
        <v>0</v>
      </c>
      <c r="N314" s="61">
        <f t="shared" si="13"/>
        <v>0</v>
      </c>
      <c r="O314" s="67"/>
      <c r="P314" s="67"/>
      <c r="Q314" s="57">
        <v>0</v>
      </c>
      <c r="R314" s="7">
        <v>3044069</v>
      </c>
    </row>
    <row r="315" spans="1:18" outlineLevel="1" x14ac:dyDescent="0.25">
      <c r="B315" s="9">
        <v>44386</v>
      </c>
      <c r="C315" s="10" t="s">
        <v>1649</v>
      </c>
      <c r="D315" s="10" t="s">
        <v>2144</v>
      </c>
      <c r="E315" s="10" t="s">
        <v>919</v>
      </c>
      <c r="F315" s="9">
        <v>44446</v>
      </c>
      <c r="G315" s="7">
        <v>1714613</v>
      </c>
      <c r="H315" s="7" t="e">
        <f>VLOOKUP(D315,VINCOMHCM!$C$1:$C$94,1,0)</f>
        <v>#N/A</v>
      </c>
      <c r="I315" s="7" t="e">
        <f>VLOOKUP(D315,VINCOMHANOI!$C$3:$C$348,1,0)</f>
        <v>#N/A</v>
      </c>
      <c r="J315" s="7" t="e">
        <f>VLOOKUP(D315,VINCOMKHAC!$D$2:$D$439,1,0)</f>
        <v>#N/A</v>
      </c>
      <c r="K315" s="7"/>
      <c r="L315" s="53"/>
      <c r="M315" s="60">
        <f t="shared" si="12"/>
        <v>0</v>
      </c>
      <c r="N315" s="61">
        <f t="shared" si="13"/>
        <v>0</v>
      </c>
      <c r="O315" s="67"/>
      <c r="P315" s="67"/>
      <c r="Q315" s="57">
        <v>0</v>
      </c>
      <c r="R315" s="7">
        <v>1714613</v>
      </c>
    </row>
    <row r="316" spans="1:18" outlineLevel="1" x14ac:dyDescent="0.25">
      <c r="B316" s="9">
        <v>44386</v>
      </c>
      <c r="C316" s="10" t="s">
        <v>1751</v>
      </c>
      <c r="D316" s="10" t="s">
        <v>2677</v>
      </c>
      <c r="E316" s="10" t="s">
        <v>719</v>
      </c>
      <c r="F316" s="9">
        <v>44446</v>
      </c>
      <c r="G316" s="7">
        <v>2410107</v>
      </c>
      <c r="H316" s="7" t="e">
        <f>VLOOKUP(D316,VINCOMHCM!$C$1:$C$94,1,0)</f>
        <v>#N/A</v>
      </c>
      <c r="I316" s="7" t="e">
        <f>VLOOKUP(D316,VINCOMHANOI!$C$3:$C$348,1,0)</f>
        <v>#N/A</v>
      </c>
      <c r="J316" s="7" t="e">
        <f>VLOOKUP(D316,VINCOMKHAC!$D$2:$D$439,1,0)</f>
        <v>#N/A</v>
      </c>
      <c r="K316" s="7"/>
      <c r="L316" s="53"/>
      <c r="M316" s="60">
        <f t="shared" si="12"/>
        <v>0</v>
      </c>
      <c r="N316" s="61">
        <f t="shared" si="13"/>
        <v>0</v>
      </c>
      <c r="O316" s="67"/>
      <c r="P316" s="67"/>
      <c r="Q316" s="57">
        <v>0</v>
      </c>
      <c r="R316" s="7">
        <v>2410107</v>
      </c>
    </row>
    <row r="317" spans="1:18" outlineLevel="1" x14ac:dyDescent="0.25">
      <c r="B317" s="9">
        <v>44386</v>
      </c>
      <c r="C317" s="10" t="s">
        <v>693</v>
      </c>
      <c r="D317" s="10" t="s">
        <v>1051</v>
      </c>
      <c r="E317" s="10" t="s">
        <v>920</v>
      </c>
      <c r="F317" s="9">
        <v>44446</v>
      </c>
      <c r="G317" s="7">
        <v>1546532</v>
      </c>
      <c r="H317" s="7" t="e">
        <f>VLOOKUP(D317,VINCOMHCM!$C$1:$C$94,1,0)</f>
        <v>#N/A</v>
      </c>
      <c r="I317" s="7" t="e">
        <f>VLOOKUP(D317,VINCOMHANOI!$C$3:$C$348,1,0)</f>
        <v>#N/A</v>
      </c>
      <c r="J317" s="7" t="e">
        <f>VLOOKUP(D317,VINCOMKHAC!$D$2:$D$439,1,0)</f>
        <v>#N/A</v>
      </c>
      <c r="K317" s="7"/>
      <c r="L317" s="53"/>
      <c r="M317" s="60">
        <f t="shared" si="12"/>
        <v>0</v>
      </c>
      <c r="N317" s="61">
        <f t="shared" si="13"/>
        <v>0</v>
      </c>
      <c r="O317" s="67"/>
      <c r="P317" s="67"/>
      <c r="Q317" s="57">
        <v>0</v>
      </c>
      <c r="R317" s="7">
        <v>1546532</v>
      </c>
    </row>
    <row r="318" spans="1:18" outlineLevel="1" x14ac:dyDescent="0.25">
      <c r="B318" s="9">
        <v>44386</v>
      </c>
      <c r="C318" s="10" t="s">
        <v>83</v>
      </c>
      <c r="D318" s="10" t="s">
        <v>2705</v>
      </c>
      <c r="E318" s="10" t="s">
        <v>69</v>
      </c>
      <c r="F318" s="9">
        <v>44446</v>
      </c>
      <c r="G318" s="7">
        <v>3894352</v>
      </c>
      <c r="H318" s="7" t="e">
        <f>VLOOKUP(D318,VINCOMHCM!$C$1:$C$94,1,0)</f>
        <v>#N/A</v>
      </c>
      <c r="I318" s="7" t="e">
        <f>VLOOKUP(D318,VINCOMHANOI!$C$3:$C$348,1,0)</f>
        <v>#N/A</v>
      </c>
      <c r="J318" s="7" t="e">
        <f>VLOOKUP(D318,VINCOMKHAC!$D$2:$D$439,1,0)</f>
        <v>#N/A</v>
      </c>
      <c r="K318" s="7"/>
      <c r="L318" s="53"/>
      <c r="M318" s="60">
        <f t="shared" si="12"/>
        <v>0</v>
      </c>
      <c r="N318" s="61">
        <f t="shared" si="13"/>
        <v>0</v>
      </c>
      <c r="O318" s="67"/>
      <c r="P318" s="67"/>
      <c r="Q318" s="57">
        <v>0</v>
      </c>
      <c r="R318" s="7">
        <v>3894352</v>
      </c>
    </row>
    <row r="319" spans="1:18" outlineLevel="1" x14ac:dyDescent="0.25">
      <c r="B319" s="9">
        <v>44386</v>
      </c>
      <c r="C319" s="10" t="s">
        <v>324</v>
      </c>
      <c r="D319" s="10" t="s">
        <v>1431</v>
      </c>
      <c r="E319" s="10" t="s">
        <v>2617</v>
      </c>
      <c r="F319" s="9">
        <v>44446</v>
      </c>
      <c r="G319" s="7">
        <v>2089940</v>
      </c>
      <c r="H319" s="7" t="e">
        <f>VLOOKUP(D319,VINCOMHCM!$C$1:$C$94,1,0)</f>
        <v>#N/A</v>
      </c>
      <c r="I319" s="7" t="e">
        <f>VLOOKUP(D319,VINCOMHANOI!$C$3:$C$348,1,0)</f>
        <v>#N/A</v>
      </c>
      <c r="J319" s="7" t="e">
        <f>VLOOKUP(D319,VINCOMKHAC!$D$2:$D$439,1,0)</f>
        <v>#N/A</v>
      </c>
      <c r="K319" s="7"/>
      <c r="L319" s="53"/>
      <c r="M319" s="60">
        <f t="shared" si="12"/>
        <v>0</v>
      </c>
      <c r="N319" s="61">
        <f t="shared" si="13"/>
        <v>0</v>
      </c>
      <c r="O319" s="67"/>
      <c r="P319" s="67"/>
      <c r="Q319" s="57">
        <v>0</v>
      </c>
      <c r="R319" s="7">
        <v>2089940</v>
      </c>
    </row>
    <row r="320" spans="1:18" outlineLevel="1" x14ac:dyDescent="0.25">
      <c r="B320" s="9">
        <v>44386</v>
      </c>
      <c r="C320" s="10" t="s">
        <v>915</v>
      </c>
      <c r="D320" s="10" t="s">
        <v>684</v>
      </c>
      <c r="E320" s="10" t="s">
        <v>1291</v>
      </c>
      <c r="F320" s="9">
        <v>44446</v>
      </c>
      <c r="G320" s="7">
        <v>1718514</v>
      </c>
      <c r="H320" s="7" t="e">
        <f>VLOOKUP(D320,VINCOMHCM!$C$1:$C$94,1,0)</f>
        <v>#N/A</v>
      </c>
      <c r="I320" s="7" t="e">
        <f>VLOOKUP(D320,VINCOMHANOI!$C$3:$C$348,1,0)</f>
        <v>#N/A</v>
      </c>
      <c r="J320" s="7" t="e">
        <f>VLOOKUP(D320,VINCOMKHAC!$D$2:$D$439,1,0)</f>
        <v>#N/A</v>
      </c>
      <c r="K320" s="7"/>
      <c r="L320" s="53"/>
      <c r="M320" s="60">
        <f t="shared" si="12"/>
        <v>0</v>
      </c>
      <c r="N320" s="61">
        <f t="shared" si="13"/>
        <v>0</v>
      </c>
      <c r="O320" s="67"/>
      <c r="P320" s="67"/>
      <c r="Q320" s="57">
        <v>0</v>
      </c>
      <c r="R320" s="7">
        <v>1718514</v>
      </c>
    </row>
    <row r="321" spans="1:18" outlineLevel="1" x14ac:dyDescent="0.25">
      <c r="B321" s="9">
        <v>44404</v>
      </c>
      <c r="C321" s="10" t="s">
        <v>1190</v>
      </c>
      <c r="D321" s="10" t="s">
        <v>2599</v>
      </c>
      <c r="E321" s="10" t="s">
        <v>913</v>
      </c>
      <c r="F321" s="9">
        <v>44464</v>
      </c>
      <c r="G321" s="7">
        <v>16512025</v>
      </c>
      <c r="H321" s="7" t="e">
        <f>VLOOKUP(D321,VINCOMHCM!$C$1:$C$94,1,0)</f>
        <v>#N/A</v>
      </c>
      <c r="I321" s="7" t="e">
        <f>VLOOKUP(D321,VINCOMHANOI!$C$3:$C$348,1,0)</f>
        <v>#N/A</v>
      </c>
      <c r="J321" s="7" t="str">
        <f>VLOOKUP(D321,VINCOMKHAC!$D$2:$D$439,1,0)</f>
        <v>0006064</v>
      </c>
      <c r="K321" s="7"/>
      <c r="L321" s="53">
        <f>IF(J321&lt;&gt;0,R321,0)</f>
        <v>16512025</v>
      </c>
      <c r="M321" s="60">
        <f t="shared" si="12"/>
        <v>0</v>
      </c>
      <c r="N321" s="61">
        <f t="shared" si="13"/>
        <v>0</v>
      </c>
      <c r="O321" s="67"/>
      <c r="P321" s="67"/>
      <c r="Q321" s="57">
        <v>0</v>
      </c>
      <c r="R321" s="7">
        <v>16512025</v>
      </c>
    </row>
    <row r="322" spans="1:18" x14ac:dyDescent="0.25">
      <c r="A322" s="2" t="s">
        <v>2620</v>
      </c>
      <c r="G322" s="6">
        <v>2546515943</v>
      </c>
      <c r="H322" s="7" t="e">
        <f>VLOOKUP(D322,VINCOMHCM!$C$1:$C$94,1,0)</f>
        <v>#N/A</v>
      </c>
      <c r="I322" s="7" t="e">
        <f>VLOOKUP(D322,VINCOMHANOI!$C$3:$C$348,1,0)</f>
        <v>#N/A</v>
      </c>
      <c r="J322" s="7" t="e">
        <f>VLOOKUP(D322,VINCOMKHAC!$D$2:$D$439,1,0)</f>
        <v>#N/A</v>
      </c>
      <c r="K322" s="7"/>
      <c r="L322" s="53">
        <f>SUM(L323:L485)</f>
        <v>0</v>
      </c>
      <c r="M322" s="58" t="str">
        <f t="shared" si="12"/>
        <v>Tên khách hàng : Chi nhánh Hà Nội - Công ty Cổ phần Dịch vụ Thương mại Tổng hợp Vincommerce (163 )</v>
      </c>
      <c r="N322" s="59">
        <f t="shared" si="13"/>
        <v>0</v>
      </c>
      <c r="O322" s="66"/>
      <c r="P322" s="66">
        <f>N322-O322</f>
        <v>0</v>
      </c>
      <c r="Q322" s="56">
        <v>0</v>
      </c>
      <c r="R322" s="6">
        <v>2546515943</v>
      </c>
    </row>
    <row r="323" spans="1:18" outlineLevel="1" x14ac:dyDescent="0.25">
      <c r="B323" s="9">
        <v>44378</v>
      </c>
      <c r="C323" s="10" t="s">
        <v>1117</v>
      </c>
      <c r="D323" s="10" t="s">
        <v>1321</v>
      </c>
      <c r="E323" s="10" t="s">
        <v>2187</v>
      </c>
      <c r="F323" s="9">
        <v>44438</v>
      </c>
      <c r="G323" s="7">
        <v>1444790</v>
      </c>
      <c r="H323" s="7" t="e">
        <f>VLOOKUP(D323,VINCOMHCM!$C$1:$C$94,1,0)</f>
        <v>#N/A</v>
      </c>
      <c r="I323" s="7" t="e">
        <f>VLOOKUP(D323,VINCOMHANOI!$C$3:$C$348,1,0)</f>
        <v>#N/A</v>
      </c>
      <c r="J323" s="7" t="e">
        <f>VLOOKUP(D323,VINCOMKHAC!$D$2:$D$439,1,0)</f>
        <v>#N/A</v>
      </c>
      <c r="K323" s="7"/>
      <c r="L323" s="53"/>
      <c r="M323" s="60">
        <f t="shared" si="12"/>
        <v>0</v>
      </c>
      <c r="N323" s="61">
        <f t="shared" si="13"/>
        <v>0</v>
      </c>
      <c r="O323" s="67"/>
      <c r="P323" s="67"/>
      <c r="Q323" s="57" t="e">
        <f t="shared" ref="Q323:Q354" si="14">IF(I323&lt;&gt;0,R323,0)</f>
        <v>#N/A</v>
      </c>
      <c r="R323" s="7">
        <v>1444790</v>
      </c>
    </row>
    <row r="324" spans="1:18" outlineLevel="1" x14ac:dyDescent="0.25">
      <c r="B324" s="9">
        <v>44378</v>
      </c>
      <c r="C324" s="10" t="s">
        <v>1758</v>
      </c>
      <c r="D324" s="10" t="s">
        <v>320</v>
      </c>
      <c r="E324" s="10" t="s">
        <v>1543</v>
      </c>
      <c r="F324" s="9">
        <v>44438</v>
      </c>
      <c r="G324" s="7">
        <v>2154433</v>
      </c>
      <c r="H324" s="7" t="e">
        <f>VLOOKUP(D324,VINCOMHCM!$C$1:$C$94,1,0)</f>
        <v>#N/A</v>
      </c>
      <c r="I324" s="7" t="e">
        <f>VLOOKUP(D324,VINCOMHANOI!$C$3:$C$348,1,0)</f>
        <v>#N/A</v>
      </c>
      <c r="J324" s="7" t="e">
        <f>VLOOKUP(D324,VINCOMKHAC!$D$2:$D$439,1,0)</f>
        <v>#N/A</v>
      </c>
      <c r="K324" s="7"/>
      <c r="L324" s="53"/>
      <c r="M324" s="60">
        <f t="shared" si="12"/>
        <v>0</v>
      </c>
      <c r="N324" s="61">
        <f t="shared" si="13"/>
        <v>0</v>
      </c>
      <c r="O324" s="67"/>
      <c r="P324" s="67"/>
      <c r="Q324" s="57" t="e">
        <f t="shared" si="14"/>
        <v>#N/A</v>
      </c>
      <c r="R324" s="7">
        <v>2154433</v>
      </c>
    </row>
    <row r="325" spans="1:18" outlineLevel="1" x14ac:dyDescent="0.25">
      <c r="B325" s="9">
        <v>44378</v>
      </c>
      <c r="C325" s="10" t="s">
        <v>1313</v>
      </c>
      <c r="D325" s="10" t="s">
        <v>1083</v>
      </c>
      <c r="E325" s="10" t="s">
        <v>435</v>
      </c>
      <c r="F325" s="9">
        <v>44438</v>
      </c>
      <c r="G325" s="7">
        <v>2154433</v>
      </c>
      <c r="H325" s="7" t="e">
        <f>VLOOKUP(D325,VINCOMHCM!$C$1:$C$94,1,0)</f>
        <v>#N/A</v>
      </c>
      <c r="I325" s="7" t="e">
        <f>VLOOKUP(D325,VINCOMHANOI!$C$3:$C$348,1,0)</f>
        <v>#N/A</v>
      </c>
      <c r="J325" s="7" t="e">
        <f>VLOOKUP(D325,VINCOMKHAC!$D$2:$D$439,1,0)</f>
        <v>#N/A</v>
      </c>
      <c r="K325" s="7"/>
      <c r="L325" s="53"/>
      <c r="M325" s="60">
        <f t="shared" ref="M325:M388" si="15">IF(A325&lt;&gt;0,A325,0)</f>
        <v>0</v>
      </c>
      <c r="N325" s="61">
        <f t="shared" ref="N325:N388" si="16">IF(AND(L325&lt;&gt;0,M325&lt;&gt;0),L325,0)</f>
        <v>0</v>
      </c>
      <c r="O325" s="67"/>
      <c r="P325" s="67"/>
      <c r="Q325" s="57" t="e">
        <f t="shared" si="14"/>
        <v>#N/A</v>
      </c>
      <c r="R325" s="7">
        <v>2154433</v>
      </c>
    </row>
    <row r="326" spans="1:18" outlineLevel="1" x14ac:dyDescent="0.25">
      <c r="B326" s="9">
        <v>44379</v>
      </c>
      <c r="C326" s="10" t="s">
        <v>1935</v>
      </c>
      <c r="D326" s="10" t="s">
        <v>2327</v>
      </c>
      <c r="E326" s="10" t="s">
        <v>455</v>
      </c>
      <c r="F326" s="9">
        <v>44439</v>
      </c>
      <c r="G326" s="7">
        <v>101200</v>
      </c>
      <c r="H326" s="7" t="e">
        <f>VLOOKUP(D326,VINCOMHCM!$C$1:$C$94,1,0)</f>
        <v>#N/A</v>
      </c>
      <c r="I326" s="7" t="e">
        <f>VLOOKUP(D326,VINCOMHANOI!$C$3:$C$348,1,0)</f>
        <v>#N/A</v>
      </c>
      <c r="J326" s="7" t="e">
        <f>VLOOKUP(D326,VINCOMKHAC!$D$2:$D$439,1,0)</f>
        <v>#N/A</v>
      </c>
      <c r="K326" s="7"/>
      <c r="L326" s="53"/>
      <c r="M326" s="60">
        <f t="shared" si="15"/>
        <v>0</v>
      </c>
      <c r="N326" s="61">
        <f t="shared" si="16"/>
        <v>0</v>
      </c>
      <c r="O326" s="67"/>
      <c r="P326" s="67"/>
      <c r="Q326" s="57" t="e">
        <f t="shared" si="14"/>
        <v>#N/A</v>
      </c>
      <c r="R326" s="7">
        <v>101200</v>
      </c>
    </row>
    <row r="327" spans="1:18" outlineLevel="1" x14ac:dyDescent="0.25">
      <c r="B327" s="9">
        <v>44384</v>
      </c>
      <c r="C327" s="10" t="s">
        <v>1134</v>
      </c>
      <c r="D327" s="10" t="s">
        <v>1192</v>
      </c>
      <c r="E327" s="10" t="s">
        <v>1166</v>
      </c>
      <c r="F327" s="9">
        <v>44444</v>
      </c>
      <c r="G327" s="7">
        <v>89708359</v>
      </c>
      <c r="H327" s="7" t="e">
        <f>VLOOKUP(D327,VINCOMHCM!$C$1:$C$94,1,0)</f>
        <v>#N/A</v>
      </c>
      <c r="I327" s="7" t="e">
        <f>VLOOKUP(D327,VINCOMHANOI!$C$3:$C$348,1,0)</f>
        <v>#N/A</v>
      </c>
      <c r="J327" s="7" t="e">
        <f>VLOOKUP(D327,VINCOMKHAC!$D$2:$D$439,1,0)</f>
        <v>#N/A</v>
      </c>
      <c r="K327" s="7"/>
      <c r="L327" s="53"/>
      <c r="M327" s="60">
        <f t="shared" si="15"/>
        <v>0</v>
      </c>
      <c r="N327" s="61">
        <f t="shared" si="16"/>
        <v>0</v>
      </c>
      <c r="O327" s="67"/>
      <c r="P327" s="67"/>
      <c r="Q327" s="57" t="e">
        <f t="shared" si="14"/>
        <v>#N/A</v>
      </c>
      <c r="R327" s="7">
        <v>89708359</v>
      </c>
    </row>
    <row r="328" spans="1:18" outlineLevel="1" x14ac:dyDescent="0.25">
      <c r="B328" s="9">
        <v>44384</v>
      </c>
      <c r="C328" s="10" t="s">
        <v>1262</v>
      </c>
      <c r="D328" s="10" t="s">
        <v>2636</v>
      </c>
      <c r="E328" s="10" t="s">
        <v>493</v>
      </c>
      <c r="F328" s="9">
        <v>44444</v>
      </c>
      <c r="G328" s="7">
        <v>72733583</v>
      </c>
      <c r="H328" s="7" t="e">
        <f>VLOOKUP(D328,VINCOMHCM!$C$1:$C$94,1,0)</f>
        <v>#N/A</v>
      </c>
      <c r="I328" s="7" t="e">
        <f>VLOOKUP(D328,VINCOMHANOI!$C$3:$C$348,1,0)</f>
        <v>#N/A</v>
      </c>
      <c r="J328" s="7" t="e">
        <f>VLOOKUP(D328,VINCOMKHAC!$D$2:$D$439,1,0)</f>
        <v>#N/A</v>
      </c>
      <c r="K328" s="7"/>
      <c r="L328" s="53"/>
      <c r="M328" s="60">
        <f t="shared" si="15"/>
        <v>0</v>
      </c>
      <c r="N328" s="61">
        <f t="shared" si="16"/>
        <v>0</v>
      </c>
      <c r="O328" s="67"/>
      <c r="P328" s="67"/>
      <c r="Q328" s="57" t="e">
        <f t="shared" si="14"/>
        <v>#N/A</v>
      </c>
      <c r="R328" s="7">
        <v>72733583</v>
      </c>
    </row>
    <row r="329" spans="1:18" outlineLevel="1" x14ac:dyDescent="0.25">
      <c r="B329" s="9">
        <v>44384</v>
      </c>
      <c r="C329" s="10" t="s">
        <v>380</v>
      </c>
      <c r="D329" s="10" t="s">
        <v>349</v>
      </c>
      <c r="E329" s="10" t="s">
        <v>493</v>
      </c>
      <c r="F329" s="9">
        <v>44444</v>
      </c>
      <c r="G329" s="7">
        <v>79876767</v>
      </c>
      <c r="H329" s="7" t="e">
        <f>VLOOKUP(D329,VINCOMHCM!$C$1:$C$94,1,0)</f>
        <v>#N/A</v>
      </c>
      <c r="I329" s="7" t="e">
        <f>VLOOKUP(D329,VINCOMHANOI!$C$3:$C$348,1,0)</f>
        <v>#N/A</v>
      </c>
      <c r="J329" s="7" t="e">
        <f>VLOOKUP(D329,VINCOMKHAC!$D$2:$D$439,1,0)</f>
        <v>#N/A</v>
      </c>
      <c r="K329" s="7"/>
      <c r="L329" s="53"/>
      <c r="M329" s="60">
        <f t="shared" si="15"/>
        <v>0</v>
      </c>
      <c r="N329" s="61">
        <f t="shared" si="16"/>
        <v>0</v>
      </c>
      <c r="O329" s="67"/>
      <c r="P329" s="67"/>
      <c r="Q329" s="57" t="e">
        <f t="shared" si="14"/>
        <v>#N/A</v>
      </c>
      <c r="R329" s="7">
        <v>79876767</v>
      </c>
    </row>
    <row r="330" spans="1:18" outlineLevel="1" x14ac:dyDescent="0.25">
      <c r="B330" s="9">
        <v>44384</v>
      </c>
      <c r="C330" s="10" t="s">
        <v>1257</v>
      </c>
      <c r="D330" s="10" t="s">
        <v>1343</v>
      </c>
      <c r="E330" s="10" t="s">
        <v>493</v>
      </c>
      <c r="F330" s="9">
        <v>44444</v>
      </c>
      <c r="G330" s="7">
        <v>84012007</v>
      </c>
      <c r="H330" s="7" t="e">
        <f>VLOOKUP(D330,VINCOMHCM!$C$1:$C$94,1,0)</f>
        <v>#N/A</v>
      </c>
      <c r="I330" s="7" t="e">
        <f>VLOOKUP(D330,VINCOMHANOI!$C$3:$C$348,1,0)</f>
        <v>#N/A</v>
      </c>
      <c r="J330" s="7" t="e">
        <f>VLOOKUP(D330,VINCOMKHAC!$D$2:$D$439,1,0)</f>
        <v>#N/A</v>
      </c>
      <c r="K330" s="7"/>
      <c r="L330" s="53"/>
      <c r="M330" s="60">
        <f t="shared" si="15"/>
        <v>0</v>
      </c>
      <c r="N330" s="61">
        <f t="shared" si="16"/>
        <v>0</v>
      </c>
      <c r="O330" s="67"/>
      <c r="P330" s="67"/>
      <c r="Q330" s="57" t="e">
        <f t="shared" si="14"/>
        <v>#N/A</v>
      </c>
      <c r="R330" s="7">
        <v>84012007</v>
      </c>
    </row>
    <row r="331" spans="1:18" outlineLevel="1" x14ac:dyDescent="0.25">
      <c r="B331" s="9">
        <v>44384</v>
      </c>
      <c r="C331" s="10" t="s">
        <v>2377</v>
      </c>
      <c r="D331" s="10" t="s">
        <v>1637</v>
      </c>
      <c r="E331" s="10" t="s">
        <v>493</v>
      </c>
      <c r="F331" s="9">
        <v>44444</v>
      </c>
      <c r="G331" s="7">
        <v>86055210</v>
      </c>
      <c r="H331" s="7" t="e">
        <f>VLOOKUP(D331,VINCOMHCM!$C$1:$C$94,1,0)</f>
        <v>#N/A</v>
      </c>
      <c r="I331" s="7" t="e">
        <f>VLOOKUP(D331,VINCOMHANOI!$C$3:$C$348,1,0)</f>
        <v>#N/A</v>
      </c>
      <c r="J331" s="7" t="e">
        <f>VLOOKUP(D331,VINCOMKHAC!$D$2:$D$439,1,0)</f>
        <v>#N/A</v>
      </c>
      <c r="K331" s="7"/>
      <c r="L331" s="53"/>
      <c r="M331" s="60">
        <f t="shared" si="15"/>
        <v>0</v>
      </c>
      <c r="N331" s="61">
        <f t="shared" si="16"/>
        <v>0</v>
      </c>
      <c r="O331" s="67"/>
      <c r="P331" s="67"/>
      <c r="Q331" s="57" t="e">
        <f t="shared" si="14"/>
        <v>#N/A</v>
      </c>
      <c r="R331" s="7">
        <v>86055210</v>
      </c>
    </row>
    <row r="332" spans="1:18" outlineLevel="1" x14ac:dyDescent="0.25">
      <c r="B332" s="9">
        <v>44384</v>
      </c>
      <c r="C332" s="10" t="s">
        <v>2586</v>
      </c>
      <c r="D332" s="10" t="s">
        <v>2450</v>
      </c>
      <c r="E332" s="10" t="s">
        <v>493</v>
      </c>
      <c r="F332" s="9">
        <v>44444</v>
      </c>
      <c r="G332" s="7">
        <v>76574681</v>
      </c>
      <c r="H332" s="7" t="e">
        <f>VLOOKUP(D332,VINCOMHCM!$C$1:$C$94,1,0)</f>
        <v>#N/A</v>
      </c>
      <c r="I332" s="7" t="e">
        <f>VLOOKUP(D332,VINCOMHANOI!$C$3:$C$348,1,0)</f>
        <v>#N/A</v>
      </c>
      <c r="J332" s="7" t="e">
        <f>VLOOKUP(D332,VINCOMKHAC!$D$2:$D$439,1,0)</f>
        <v>#N/A</v>
      </c>
      <c r="K332" s="7"/>
      <c r="L332" s="53"/>
      <c r="M332" s="60">
        <f t="shared" si="15"/>
        <v>0</v>
      </c>
      <c r="N332" s="61">
        <f t="shared" si="16"/>
        <v>0</v>
      </c>
      <c r="O332" s="67"/>
      <c r="P332" s="67"/>
      <c r="Q332" s="57" t="e">
        <f t="shared" si="14"/>
        <v>#N/A</v>
      </c>
      <c r="R332" s="7">
        <v>76574681</v>
      </c>
    </row>
    <row r="333" spans="1:18" outlineLevel="1" x14ac:dyDescent="0.25">
      <c r="B333" s="9">
        <v>44384</v>
      </c>
      <c r="C333" s="10" t="s">
        <v>2537</v>
      </c>
      <c r="D333" s="10" t="s">
        <v>2274</v>
      </c>
      <c r="E333" s="10" t="s">
        <v>493</v>
      </c>
      <c r="F333" s="9">
        <v>44444</v>
      </c>
      <c r="G333" s="7">
        <v>92525266</v>
      </c>
      <c r="H333" s="7" t="e">
        <f>VLOOKUP(D333,VINCOMHCM!$C$1:$C$94,1,0)</f>
        <v>#N/A</v>
      </c>
      <c r="I333" s="7" t="e">
        <f>VLOOKUP(D333,VINCOMHANOI!$C$3:$C$348,1,0)</f>
        <v>#N/A</v>
      </c>
      <c r="J333" s="7" t="e">
        <f>VLOOKUP(D333,VINCOMKHAC!$D$2:$D$439,1,0)</f>
        <v>#N/A</v>
      </c>
      <c r="K333" s="7"/>
      <c r="L333" s="53"/>
      <c r="M333" s="60">
        <f t="shared" si="15"/>
        <v>0</v>
      </c>
      <c r="N333" s="61">
        <f t="shared" si="16"/>
        <v>0</v>
      </c>
      <c r="O333" s="67"/>
      <c r="P333" s="67"/>
      <c r="Q333" s="57" t="e">
        <f t="shared" si="14"/>
        <v>#N/A</v>
      </c>
      <c r="R333" s="7">
        <v>92525266</v>
      </c>
    </row>
    <row r="334" spans="1:18" outlineLevel="1" x14ac:dyDescent="0.25">
      <c r="B334" s="9">
        <v>44384</v>
      </c>
      <c r="C334" s="10" t="s">
        <v>2151</v>
      </c>
      <c r="D334" s="10" t="s">
        <v>2204</v>
      </c>
      <c r="E334" s="10" t="s">
        <v>493</v>
      </c>
      <c r="F334" s="9">
        <v>44444</v>
      </c>
      <c r="G334" s="7">
        <v>81197246</v>
      </c>
      <c r="H334" s="7" t="e">
        <f>VLOOKUP(D334,VINCOMHCM!$C$1:$C$94,1,0)</f>
        <v>#N/A</v>
      </c>
      <c r="I334" s="7" t="e">
        <f>VLOOKUP(D334,VINCOMHANOI!$C$3:$C$348,1,0)</f>
        <v>#N/A</v>
      </c>
      <c r="J334" s="7" t="e">
        <f>VLOOKUP(D334,VINCOMKHAC!$D$2:$D$439,1,0)</f>
        <v>#N/A</v>
      </c>
      <c r="K334" s="7"/>
      <c r="L334" s="53"/>
      <c r="M334" s="60">
        <f t="shared" si="15"/>
        <v>0</v>
      </c>
      <c r="N334" s="61">
        <f t="shared" si="16"/>
        <v>0</v>
      </c>
      <c r="O334" s="67"/>
      <c r="P334" s="67"/>
      <c r="Q334" s="57" t="e">
        <f t="shared" si="14"/>
        <v>#N/A</v>
      </c>
      <c r="R334" s="7">
        <v>81197246</v>
      </c>
    </row>
    <row r="335" spans="1:18" outlineLevel="1" x14ac:dyDescent="0.25">
      <c r="B335" s="9">
        <v>44384</v>
      </c>
      <c r="C335" s="10" t="s">
        <v>2503</v>
      </c>
      <c r="D335" s="10" t="s">
        <v>1012</v>
      </c>
      <c r="E335" s="10" t="s">
        <v>493</v>
      </c>
      <c r="F335" s="9">
        <v>44444</v>
      </c>
      <c r="G335" s="7">
        <v>76986923</v>
      </c>
      <c r="H335" s="7" t="e">
        <f>VLOOKUP(D335,VINCOMHCM!$C$1:$C$94,1,0)</f>
        <v>#N/A</v>
      </c>
      <c r="I335" s="7" t="e">
        <f>VLOOKUP(D335,VINCOMHANOI!$C$3:$C$348,1,0)</f>
        <v>#N/A</v>
      </c>
      <c r="J335" s="7" t="e">
        <f>VLOOKUP(D335,VINCOMKHAC!$D$2:$D$439,1,0)</f>
        <v>#N/A</v>
      </c>
      <c r="K335" s="7"/>
      <c r="L335" s="53"/>
      <c r="M335" s="60">
        <f t="shared" si="15"/>
        <v>0</v>
      </c>
      <c r="N335" s="61">
        <f t="shared" si="16"/>
        <v>0</v>
      </c>
      <c r="O335" s="67"/>
      <c r="P335" s="67"/>
      <c r="Q335" s="57" t="e">
        <f t="shared" si="14"/>
        <v>#N/A</v>
      </c>
      <c r="R335" s="7">
        <v>76986923</v>
      </c>
    </row>
    <row r="336" spans="1:18" outlineLevel="1" x14ac:dyDescent="0.25">
      <c r="B336" s="9">
        <v>44384</v>
      </c>
      <c r="C336" s="10" t="s">
        <v>1813</v>
      </c>
      <c r="D336" s="10" t="s">
        <v>343</v>
      </c>
      <c r="E336" s="10" t="s">
        <v>493</v>
      </c>
      <c r="F336" s="9">
        <v>44444</v>
      </c>
      <c r="G336" s="7">
        <v>72326807</v>
      </c>
      <c r="H336" s="7" t="e">
        <f>VLOOKUP(D336,VINCOMHCM!$C$1:$C$94,1,0)</f>
        <v>#N/A</v>
      </c>
      <c r="I336" s="7" t="e">
        <f>VLOOKUP(D336,VINCOMHANOI!$C$3:$C$348,1,0)</f>
        <v>#N/A</v>
      </c>
      <c r="J336" s="7" t="e">
        <f>VLOOKUP(D336,VINCOMKHAC!$D$2:$D$439,1,0)</f>
        <v>#N/A</v>
      </c>
      <c r="K336" s="7"/>
      <c r="L336" s="53"/>
      <c r="M336" s="60">
        <f t="shared" si="15"/>
        <v>0</v>
      </c>
      <c r="N336" s="61">
        <f t="shared" si="16"/>
        <v>0</v>
      </c>
      <c r="O336" s="67"/>
      <c r="P336" s="67"/>
      <c r="Q336" s="57" t="e">
        <f t="shared" si="14"/>
        <v>#N/A</v>
      </c>
      <c r="R336" s="7">
        <v>72326807</v>
      </c>
    </row>
    <row r="337" spans="2:18" outlineLevel="1" x14ac:dyDescent="0.25">
      <c r="B337" s="9">
        <v>44384</v>
      </c>
      <c r="C337" s="10" t="s">
        <v>2467</v>
      </c>
      <c r="D337" s="10" t="s">
        <v>389</v>
      </c>
      <c r="E337" s="10" t="s">
        <v>493</v>
      </c>
      <c r="F337" s="9">
        <v>44444</v>
      </c>
      <c r="G337" s="7">
        <v>81020154</v>
      </c>
      <c r="H337" s="7" t="e">
        <f>VLOOKUP(D337,VINCOMHCM!$C$1:$C$94,1,0)</f>
        <v>#N/A</v>
      </c>
      <c r="I337" s="7" t="e">
        <f>VLOOKUP(D337,VINCOMHANOI!$C$3:$C$348,1,0)</f>
        <v>#N/A</v>
      </c>
      <c r="J337" s="7" t="e">
        <f>VLOOKUP(D337,VINCOMKHAC!$D$2:$D$439,1,0)</f>
        <v>#N/A</v>
      </c>
      <c r="K337" s="7"/>
      <c r="L337" s="53"/>
      <c r="M337" s="60">
        <f t="shared" si="15"/>
        <v>0</v>
      </c>
      <c r="N337" s="61">
        <f t="shared" si="16"/>
        <v>0</v>
      </c>
      <c r="O337" s="67"/>
      <c r="P337" s="67"/>
      <c r="Q337" s="57" t="e">
        <f t="shared" si="14"/>
        <v>#N/A</v>
      </c>
      <c r="R337" s="7">
        <v>81020154</v>
      </c>
    </row>
    <row r="338" spans="2:18" outlineLevel="1" x14ac:dyDescent="0.25">
      <c r="B338" s="9">
        <v>44384</v>
      </c>
      <c r="C338" s="10" t="s">
        <v>2388</v>
      </c>
      <c r="D338" s="10" t="s">
        <v>375</v>
      </c>
      <c r="E338" s="10" t="s">
        <v>493</v>
      </c>
      <c r="F338" s="9">
        <v>44444</v>
      </c>
      <c r="G338" s="7">
        <v>77538197</v>
      </c>
      <c r="H338" s="7" t="e">
        <f>VLOOKUP(D338,VINCOMHCM!$C$1:$C$94,1,0)</f>
        <v>#N/A</v>
      </c>
      <c r="I338" s="7" t="e">
        <f>VLOOKUP(D338,VINCOMHANOI!$C$3:$C$348,1,0)</f>
        <v>#N/A</v>
      </c>
      <c r="J338" s="7" t="e">
        <f>VLOOKUP(D338,VINCOMKHAC!$D$2:$D$439,1,0)</f>
        <v>#N/A</v>
      </c>
      <c r="K338" s="7"/>
      <c r="L338" s="53"/>
      <c r="M338" s="60">
        <f t="shared" si="15"/>
        <v>0</v>
      </c>
      <c r="N338" s="61">
        <f t="shared" si="16"/>
        <v>0</v>
      </c>
      <c r="O338" s="67"/>
      <c r="P338" s="67"/>
      <c r="Q338" s="57" t="e">
        <f t="shared" si="14"/>
        <v>#N/A</v>
      </c>
      <c r="R338" s="7">
        <v>77538197</v>
      </c>
    </row>
    <row r="339" spans="2:18" outlineLevel="1" x14ac:dyDescent="0.25">
      <c r="B339" s="9">
        <v>44384</v>
      </c>
      <c r="C339" s="10" t="s">
        <v>1396</v>
      </c>
      <c r="D339" s="10" t="s">
        <v>2253</v>
      </c>
      <c r="E339" s="10" t="s">
        <v>493</v>
      </c>
      <c r="F339" s="9">
        <v>44444</v>
      </c>
      <c r="G339" s="7">
        <v>74270331</v>
      </c>
      <c r="H339" s="7" t="e">
        <f>VLOOKUP(D339,VINCOMHCM!$C$1:$C$94,1,0)</f>
        <v>#N/A</v>
      </c>
      <c r="I339" s="7" t="e">
        <f>VLOOKUP(D339,VINCOMHANOI!$C$3:$C$348,1,0)</f>
        <v>#N/A</v>
      </c>
      <c r="J339" s="7" t="e">
        <f>VLOOKUP(D339,VINCOMKHAC!$D$2:$D$439,1,0)</f>
        <v>#N/A</v>
      </c>
      <c r="K339" s="7"/>
      <c r="L339" s="53"/>
      <c r="M339" s="60">
        <f t="shared" si="15"/>
        <v>0</v>
      </c>
      <c r="N339" s="61">
        <f t="shared" si="16"/>
        <v>0</v>
      </c>
      <c r="O339" s="67"/>
      <c r="P339" s="67"/>
      <c r="Q339" s="57" t="e">
        <f t="shared" si="14"/>
        <v>#N/A</v>
      </c>
      <c r="R339" s="7">
        <v>74270331</v>
      </c>
    </row>
    <row r="340" spans="2:18" outlineLevel="1" x14ac:dyDescent="0.25">
      <c r="B340" s="9">
        <v>44386</v>
      </c>
      <c r="C340" s="10" t="s">
        <v>2164</v>
      </c>
      <c r="D340" s="10" t="s">
        <v>2493</v>
      </c>
      <c r="E340" s="10" t="s">
        <v>643</v>
      </c>
      <c r="F340" s="9">
        <v>44446</v>
      </c>
      <c r="G340" s="7">
        <v>1533586</v>
      </c>
      <c r="H340" s="7" t="e">
        <f>VLOOKUP(D340,VINCOMHCM!$C$1:$C$94,1,0)</f>
        <v>#N/A</v>
      </c>
      <c r="I340" s="7" t="e">
        <f>VLOOKUP(D340,VINCOMHANOI!$C$3:$C$348,1,0)</f>
        <v>#N/A</v>
      </c>
      <c r="J340" s="7" t="e">
        <f>VLOOKUP(D340,VINCOMKHAC!$D$2:$D$439,1,0)</f>
        <v>#N/A</v>
      </c>
      <c r="K340" s="7"/>
      <c r="L340" s="53"/>
      <c r="M340" s="60">
        <f t="shared" si="15"/>
        <v>0</v>
      </c>
      <c r="N340" s="61">
        <f t="shared" si="16"/>
        <v>0</v>
      </c>
      <c r="O340" s="67"/>
      <c r="P340" s="67"/>
      <c r="Q340" s="57" t="e">
        <f t="shared" si="14"/>
        <v>#N/A</v>
      </c>
      <c r="R340" s="7">
        <v>1533586</v>
      </c>
    </row>
    <row r="341" spans="2:18" outlineLevel="1" x14ac:dyDescent="0.25">
      <c r="B341" s="9">
        <v>44386</v>
      </c>
      <c r="C341" s="10" t="s">
        <v>1722</v>
      </c>
      <c r="D341" s="10" t="s">
        <v>2048</v>
      </c>
      <c r="E341" s="10" t="s">
        <v>2580</v>
      </c>
      <c r="F341" s="9">
        <v>44446</v>
      </c>
      <c r="G341" s="7">
        <v>826421</v>
      </c>
      <c r="H341" s="7" t="e">
        <f>VLOOKUP(D341,VINCOMHCM!$C$1:$C$94,1,0)</f>
        <v>#N/A</v>
      </c>
      <c r="I341" s="7" t="e">
        <f>VLOOKUP(D341,VINCOMHANOI!$C$3:$C$348,1,0)</f>
        <v>#N/A</v>
      </c>
      <c r="J341" s="7" t="e">
        <f>VLOOKUP(D341,VINCOMKHAC!$D$2:$D$439,1,0)</f>
        <v>#N/A</v>
      </c>
      <c r="K341" s="7"/>
      <c r="L341" s="53"/>
      <c r="M341" s="60">
        <f t="shared" si="15"/>
        <v>0</v>
      </c>
      <c r="N341" s="61">
        <f t="shared" si="16"/>
        <v>0</v>
      </c>
      <c r="O341" s="67"/>
      <c r="P341" s="67"/>
      <c r="Q341" s="57" t="e">
        <f t="shared" si="14"/>
        <v>#N/A</v>
      </c>
      <c r="R341" s="7">
        <v>826421</v>
      </c>
    </row>
    <row r="342" spans="2:18" outlineLevel="1" x14ac:dyDescent="0.25">
      <c r="B342" s="9">
        <v>44386</v>
      </c>
      <c r="C342" s="10" t="s">
        <v>846</v>
      </c>
      <c r="D342" s="10" t="s">
        <v>914</v>
      </c>
      <c r="E342" s="10" t="s">
        <v>2697</v>
      </c>
      <c r="F342" s="9">
        <v>44446</v>
      </c>
      <c r="G342" s="7">
        <v>1464348</v>
      </c>
      <c r="H342" s="7" t="e">
        <f>VLOOKUP(D342,VINCOMHCM!$C$1:$C$94,1,0)</f>
        <v>#N/A</v>
      </c>
      <c r="I342" s="7" t="e">
        <f>VLOOKUP(D342,VINCOMHANOI!$C$3:$C$348,1,0)</f>
        <v>#N/A</v>
      </c>
      <c r="J342" s="7" t="e">
        <f>VLOOKUP(D342,VINCOMKHAC!$D$2:$D$439,1,0)</f>
        <v>#N/A</v>
      </c>
      <c r="K342" s="7"/>
      <c r="L342" s="53"/>
      <c r="M342" s="60">
        <f t="shared" si="15"/>
        <v>0</v>
      </c>
      <c r="N342" s="61">
        <f t="shared" si="16"/>
        <v>0</v>
      </c>
      <c r="O342" s="67"/>
      <c r="P342" s="67"/>
      <c r="Q342" s="57" t="e">
        <f t="shared" si="14"/>
        <v>#N/A</v>
      </c>
      <c r="R342" s="7">
        <v>1464348</v>
      </c>
    </row>
    <row r="343" spans="2:18" outlineLevel="1" x14ac:dyDescent="0.25">
      <c r="B343" s="9">
        <v>44386</v>
      </c>
      <c r="C343" s="10" t="s">
        <v>653</v>
      </c>
      <c r="D343" s="10" t="s">
        <v>35</v>
      </c>
      <c r="E343" s="10" t="s">
        <v>2239</v>
      </c>
      <c r="F343" s="9">
        <v>44446</v>
      </c>
      <c r="G343" s="7">
        <v>3377660</v>
      </c>
      <c r="H343" s="7" t="e">
        <f>VLOOKUP(D343,VINCOMHCM!$C$1:$C$94,1,0)</f>
        <v>#N/A</v>
      </c>
      <c r="I343" s="7" t="e">
        <f>VLOOKUP(D343,VINCOMHANOI!$C$3:$C$348,1,0)</f>
        <v>#N/A</v>
      </c>
      <c r="J343" s="7" t="e">
        <f>VLOOKUP(D343,VINCOMKHAC!$D$2:$D$439,1,0)</f>
        <v>#N/A</v>
      </c>
      <c r="K343" s="7"/>
      <c r="L343" s="53"/>
      <c r="M343" s="60">
        <f t="shared" si="15"/>
        <v>0</v>
      </c>
      <c r="N343" s="61">
        <f t="shared" si="16"/>
        <v>0</v>
      </c>
      <c r="O343" s="67"/>
      <c r="P343" s="67"/>
      <c r="Q343" s="57" t="e">
        <f t="shared" si="14"/>
        <v>#N/A</v>
      </c>
      <c r="R343" s="7">
        <v>3377660</v>
      </c>
    </row>
    <row r="344" spans="2:18" outlineLevel="1" x14ac:dyDescent="0.25">
      <c r="B344" s="9">
        <v>44386</v>
      </c>
      <c r="C344" s="10" t="s">
        <v>395</v>
      </c>
      <c r="D344" s="10" t="s">
        <v>1553</v>
      </c>
      <c r="E344" s="10" t="s">
        <v>902</v>
      </c>
      <c r="F344" s="9">
        <v>44446</v>
      </c>
      <c r="G344" s="7">
        <v>1615482</v>
      </c>
      <c r="H344" s="7" t="e">
        <f>VLOOKUP(D344,VINCOMHCM!$C$1:$C$94,1,0)</f>
        <v>#N/A</v>
      </c>
      <c r="I344" s="7" t="e">
        <f>VLOOKUP(D344,VINCOMHANOI!$C$3:$C$348,1,0)</f>
        <v>#N/A</v>
      </c>
      <c r="J344" s="7" t="e">
        <f>VLOOKUP(D344,VINCOMKHAC!$D$2:$D$439,1,0)</f>
        <v>#N/A</v>
      </c>
      <c r="K344" s="7"/>
      <c r="L344" s="53"/>
      <c r="M344" s="60">
        <f t="shared" si="15"/>
        <v>0</v>
      </c>
      <c r="N344" s="61">
        <f t="shared" si="16"/>
        <v>0</v>
      </c>
      <c r="O344" s="67"/>
      <c r="P344" s="67"/>
      <c r="Q344" s="57" t="e">
        <f t="shared" si="14"/>
        <v>#N/A</v>
      </c>
      <c r="R344" s="7">
        <v>1615482</v>
      </c>
    </row>
    <row r="345" spans="2:18" outlineLevel="1" x14ac:dyDescent="0.25">
      <c r="B345" s="9">
        <v>44386</v>
      </c>
      <c r="C345" s="10" t="s">
        <v>1681</v>
      </c>
      <c r="D345" s="10" t="s">
        <v>1761</v>
      </c>
      <c r="E345" s="10" t="s">
        <v>2698</v>
      </c>
      <c r="F345" s="9">
        <v>44446</v>
      </c>
      <c r="G345" s="7">
        <v>2025287</v>
      </c>
      <c r="H345" s="7" t="e">
        <f>VLOOKUP(D345,VINCOMHCM!$C$1:$C$94,1,0)</f>
        <v>#N/A</v>
      </c>
      <c r="I345" s="7" t="e">
        <f>VLOOKUP(D345,VINCOMHANOI!$C$3:$C$348,1,0)</f>
        <v>#N/A</v>
      </c>
      <c r="J345" s="7" t="e">
        <f>VLOOKUP(D345,VINCOMKHAC!$D$2:$D$439,1,0)</f>
        <v>#N/A</v>
      </c>
      <c r="K345" s="7"/>
      <c r="L345" s="53"/>
      <c r="M345" s="60">
        <f t="shared" si="15"/>
        <v>0</v>
      </c>
      <c r="N345" s="61">
        <f t="shared" si="16"/>
        <v>0</v>
      </c>
      <c r="O345" s="67"/>
      <c r="P345" s="67"/>
      <c r="Q345" s="57" t="e">
        <f t="shared" si="14"/>
        <v>#N/A</v>
      </c>
      <c r="R345" s="7">
        <v>2025287</v>
      </c>
    </row>
    <row r="346" spans="2:18" outlineLevel="1" x14ac:dyDescent="0.25">
      <c r="B346" s="9">
        <v>44386</v>
      </c>
      <c r="C346" s="10" t="s">
        <v>2404</v>
      </c>
      <c r="D346" s="10" t="s">
        <v>2442</v>
      </c>
      <c r="E346" s="10" t="s">
        <v>2262</v>
      </c>
      <c r="F346" s="9">
        <v>44446</v>
      </c>
      <c r="G346" s="7">
        <v>1395757</v>
      </c>
      <c r="H346" s="7" t="e">
        <f>VLOOKUP(D346,VINCOMHCM!$C$1:$C$94,1,0)</f>
        <v>#N/A</v>
      </c>
      <c r="I346" s="7" t="e">
        <f>VLOOKUP(D346,VINCOMHANOI!$C$3:$C$348,1,0)</f>
        <v>#N/A</v>
      </c>
      <c r="J346" s="7" t="e">
        <f>VLOOKUP(D346,VINCOMKHAC!$D$2:$D$439,1,0)</f>
        <v>#N/A</v>
      </c>
      <c r="K346" s="7"/>
      <c r="L346" s="53"/>
      <c r="M346" s="60">
        <f t="shared" si="15"/>
        <v>0</v>
      </c>
      <c r="N346" s="61">
        <f t="shared" si="16"/>
        <v>0</v>
      </c>
      <c r="O346" s="67"/>
      <c r="P346" s="67"/>
      <c r="Q346" s="57" t="e">
        <f t="shared" si="14"/>
        <v>#N/A</v>
      </c>
      <c r="R346" s="7">
        <v>1395757</v>
      </c>
    </row>
    <row r="347" spans="2:18" outlineLevel="1" x14ac:dyDescent="0.25">
      <c r="B347" s="9">
        <v>44386</v>
      </c>
      <c r="C347" s="10" t="s">
        <v>2028</v>
      </c>
      <c r="D347" s="10" t="s">
        <v>118</v>
      </c>
      <c r="E347" s="10" t="s">
        <v>739</v>
      </c>
      <c r="F347" s="9">
        <v>44446</v>
      </c>
      <c r="G347" s="7">
        <v>1822431</v>
      </c>
      <c r="H347" s="7" t="e">
        <f>VLOOKUP(D347,VINCOMHCM!$C$1:$C$94,1,0)</f>
        <v>#N/A</v>
      </c>
      <c r="I347" s="7" t="e">
        <f>VLOOKUP(D347,VINCOMHANOI!$C$3:$C$348,1,0)</f>
        <v>#N/A</v>
      </c>
      <c r="J347" s="7" t="e">
        <f>VLOOKUP(D347,VINCOMKHAC!$D$2:$D$439,1,0)</f>
        <v>#N/A</v>
      </c>
      <c r="K347" s="7"/>
      <c r="L347" s="53"/>
      <c r="M347" s="60">
        <f t="shared" si="15"/>
        <v>0</v>
      </c>
      <c r="N347" s="61">
        <f t="shared" si="16"/>
        <v>0</v>
      </c>
      <c r="O347" s="67"/>
      <c r="P347" s="67"/>
      <c r="Q347" s="57" t="e">
        <f t="shared" si="14"/>
        <v>#N/A</v>
      </c>
      <c r="R347" s="7">
        <v>1822431</v>
      </c>
    </row>
    <row r="348" spans="2:18" outlineLevel="1" x14ac:dyDescent="0.25">
      <c r="B348" s="9">
        <v>44386</v>
      </c>
      <c r="C348" s="10" t="s">
        <v>673</v>
      </c>
      <c r="D348" s="10" t="s">
        <v>2469</v>
      </c>
      <c r="E348" s="10" t="s">
        <v>1925</v>
      </c>
      <c r="F348" s="9">
        <v>44446</v>
      </c>
      <c r="G348" s="7">
        <v>4244768</v>
      </c>
      <c r="H348" s="7" t="e">
        <f>VLOOKUP(D348,VINCOMHCM!$C$1:$C$94,1,0)</f>
        <v>#N/A</v>
      </c>
      <c r="I348" s="7" t="e">
        <f>VLOOKUP(D348,VINCOMHANOI!$C$3:$C$348,1,0)</f>
        <v>#N/A</v>
      </c>
      <c r="J348" s="7" t="e">
        <f>VLOOKUP(D348,VINCOMKHAC!$D$2:$D$439,1,0)</f>
        <v>#N/A</v>
      </c>
      <c r="K348" s="7"/>
      <c r="L348" s="53"/>
      <c r="M348" s="60">
        <f t="shared" si="15"/>
        <v>0</v>
      </c>
      <c r="N348" s="61">
        <f t="shared" si="16"/>
        <v>0</v>
      </c>
      <c r="O348" s="67"/>
      <c r="P348" s="67"/>
      <c r="Q348" s="57" t="e">
        <f t="shared" si="14"/>
        <v>#N/A</v>
      </c>
      <c r="R348" s="7">
        <v>4244768</v>
      </c>
    </row>
    <row r="349" spans="2:18" outlineLevel="1" x14ac:dyDescent="0.25">
      <c r="B349" s="9">
        <v>44386</v>
      </c>
      <c r="C349" s="10" t="s">
        <v>864</v>
      </c>
      <c r="D349" s="10" t="s">
        <v>2105</v>
      </c>
      <c r="E349" s="10" t="s">
        <v>2624</v>
      </c>
      <c r="F349" s="9">
        <v>44446</v>
      </c>
      <c r="G349" s="7">
        <v>1221638</v>
      </c>
      <c r="H349" s="7" t="e">
        <f>VLOOKUP(D349,VINCOMHCM!$C$1:$C$94,1,0)</f>
        <v>#N/A</v>
      </c>
      <c r="I349" s="7" t="e">
        <f>VLOOKUP(D349,VINCOMHANOI!$C$3:$C$348,1,0)</f>
        <v>#N/A</v>
      </c>
      <c r="J349" s="7" t="e">
        <f>VLOOKUP(D349,VINCOMKHAC!$D$2:$D$439,1,0)</f>
        <v>#N/A</v>
      </c>
      <c r="K349" s="7"/>
      <c r="L349" s="53"/>
      <c r="M349" s="60">
        <f t="shared" si="15"/>
        <v>0</v>
      </c>
      <c r="N349" s="61">
        <f t="shared" si="16"/>
        <v>0</v>
      </c>
      <c r="O349" s="67"/>
      <c r="P349" s="67"/>
      <c r="Q349" s="57" t="e">
        <f t="shared" si="14"/>
        <v>#N/A</v>
      </c>
      <c r="R349" s="7">
        <v>1221638</v>
      </c>
    </row>
    <row r="350" spans="2:18" outlineLevel="1" x14ac:dyDescent="0.25">
      <c r="B350" s="9">
        <v>44386</v>
      </c>
      <c r="C350" s="10" t="s">
        <v>683</v>
      </c>
      <c r="D350" s="10" t="s">
        <v>756</v>
      </c>
      <c r="E350" s="10" t="s">
        <v>2224</v>
      </c>
      <c r="F350" s="9">
        <v>44446</v>
      </c>
      <c r="G350" s="7">
        <v>1209065</v>
      </c>
      <c r="H350" s="7" t="e">
        <f>VLOOKUP(D350,VINCOMHCM!$C$1:$C$94,1,0)</f>
        <v>#N/A</v>
      </c>
      <c r="I350" s="7" t="e">
        <f>VLOOKUP(D350,VINCOMHANOI!$C$3:$C$348,1,0)</f>
        <v>#N/A</v>
      </c>
      <c r="J350" s="7" t="e">
        <f>VLOOKUP(D350,VINCOMKHAC!$D$2:$D$439,1,0)</f>
        <v>#N/A</v>
      </c>
      <c r="K350" s="7"/>
      <c r="L350" s="53"/>
      <c r="M350" s="60">
        <f t="shared" si="15"/>
        <v>0</v>
      </c>
      <c r="N350" s="61">
        <f t="shared" si="16"/>
        <v>0</v>
      </c>
      <c r="O350" s="67"/>
      <c r="P350" s="67"/>
      <c r="Q350" s="57" t="e">
        <f t="shared" si="14"/>
        <v>#N/A</v>
      </c>
      <c r="R350" s="7">
        <v>1209065</v>
      </c>
    </row>
    <row r="351" spans="2:18" outlineLevel="1" x14ac:dyDescent="0.25">
      <c r="B351" s="9">
        <v>44386</v>
      </c>
      <c r="C351" s="10" t="s">
        <v>284</v>
      </c>
      <c r="D351" s="10" t="s">
        <v>411</v>
      </c>
      <c r="E351" s="10" t="s">
        <v>709</v>
      </c>
      <c r="F351" s="9">
        <v>44446</v>
      </c>
      <c r="G351" s="7">
        <v>2222209</v>
      </c>
      <c r="H351" s="7" t="e">
        <f>VLOOKUP(D351,VINCOMHCM!$C$1:$C$94,1,0)</f>
        <v>#N/A</v>
      </c>
      <c r="I351" s="7" t="e">
        <f>VLOOKUP(D351,VINCOMHANOI!$C$3:$C$348,1,0)</f>
        <v>#N/A</v>
      </c>
      <c r="J351" s="7" t="e">
        <f>VLOOKUP(D351,VINCOMKHAC!$D$2:$D$439,1,0)</f>
        <v>#N/A</v>
      </c>
      <c r="K351" s="7"/>
      <c r="L351" s="53"/>
      <c r="M351" s="60">
        <f t="shared" si="15"/>
        <v>0</v>
      </c>
      <c r="N351" s="61">
        <f t="shared" si="16"/>
        <v>0</v>
      </c>
      <c r="O351" s="67"/>
      <c r="P351" s="67"/>
      <c r="Q351" s="57" t="e">
        <f t="shared" si="14"/>
        <v>#N/A</v>
      </c>
      <c r="R351" s="7">
        <v>2222209</v>
      </c>
    </row>
    <row r="352" spans="2:18" outlineLevel="1" x14ac:dyDescent="0.25">
      <c r="B352" s="9">
        <v>44386</v>
      </c>
      <c r="C352" s="10" t="s">
        <v>2657</v>
      </c>
      <c r="D352" s="10" t="s">
        <v>286</v>
      </c>
      <c r="E352" s="10" t="s">
        <v>1340</v>
      </c>
      <c r="F352" s="9">
        <v>44446</v>
      </c>
      <c r="G352" s="7">
        <v>807741</v>
      </c>
      <c r="H352" s="7" t="e">
        <f>VLOOKUP(D352,VINCOMHCM!$C$1:$C$94,1,0)</f>
        <v>#N/A</v>
      </c>
      <c r="I352" s="7" t="e">
        <f>VLOOKUP(D352,VINCOMHANOI!$C$3:$C$348,1,0)</f>
        <v>#N/A</v>
      </c>
      <c r="J352" s="7" t="e">
        <f>VLOOKUP(D352,VINCOMKHAC!$D$2:$D$439,1,0)</f>
        <v>#N/A</v>
      </c>
      <c r="K352" s="7"/>
      <c r="L352" s="53"/>
      <c r="M352" s="60">
        <f t="shared" si="15"/>
        <v>0</v>
      </c>
      <c r="N352" s="61">
        <f t="shared" si="16"/>
        <v>0</v>
      </c>
      <c r="O352" s="67"/>
      <c r="P352" s="67"/>
      <c r="Q352" s="57" t="e">
        <f t="shared" si="14"/>
        <v>#N/A</v>
      </c>
      <c r="R352" s="7">
        <v>807741</v>
      </c>
    </row>
    <row r="353" spans="2:18" outlineLevel="1" x14ac:dyDescent="0.25">
      <c r="B353" s="9">
        <v>44386</v>
      </c>
      <c r="C353" s="10" t="s">
        <v>2154</v>
      </c>
      <c r="D353" s="10" t="s">
        <v>291</v>
      </c>
      <c r="E353" s="10" t="s">
        <v>1904</v>
      </c>
      <c r="F353" s="9">
        <v>44446</v>
      </c>
      <c r="G353" s="7">
        <v>807741</v>
      </c>
      <c r="H353" s="7" t="e">
        <f>VLOOKUP(D353,VINCOMHCM!$C$1:$C$94,1,0)</f>
        <v>#N/A</v>
      </c>
      <c r="I353" s="7" t="e">
        <f>VLOOKUP(D353,VINCOMHANOI!$C$3:$C$348,1,0)</f>
        <v>#N/A</v>
      </c>
      <c r="J353" s="7" t="e">
        <f>VLOOKUP(D353,VINCOMKHAC!$D$2:$D$439,1,0)</f>
        <v>#N/A</v>
      </c>
      <c r="K353" s="7"/>
      <c r="L353" s="53"/>
      <c r="M353" s="60">
        <f t="shared" si="15"/>
        <v>0</v>
      </c>
      <c r="N353" s="61">
        <f t="shared" si="16"/>
        <v>0</v>
      </c>
      <c r="O353" s="67"/>
      <c r="P353" s="67"/>
      <c r="Q353" s="57" t="e">
        <f t="shared" si="14"/>
        <v>#N/A</v>
      </c>
      <c r="R353" s="7">
        <v>807741</v>
      </c>
    </row>
    <row r="354" spans="2:18" outlineLevel="1" x14ac:dyDescent="0.25">
      <c r="B354" s="9">
        <v>44386</v>
      </c>
      <c r="C354" s="10" t="s">
        <v>1225</v>
      </c>
      <c r="D354" s="10" t="s">
        <v>2303</v>
      </c>
      <c r="E354" s="10" t="s">
        <v>414</v>
      </c>
      <c r="F354" s="9">
        <v>44446</v>
      </c>
      <c r="G354" s="7">
        <v>403871</v>
      </c>
      <c r="H354" s="7" t="e">
        <f>VLOOKUP(D354,VINCOMHCM!$C$1:$C$94,1,0)</f>
        <v>#N/A</v>
      </c>
      <c r="I354" s="7" t="e">
        <f>VLOOKUP(D354,VINCOMHANOI!$C$3:$C$348,1,0)</f>
        <v>#N/A</v>
      </c>
      <c r="J354" s="7" t="e">
        <f>VLOOKUP(D354,VINCOMKHAC!$D$2:$D$439,1,0)</f>
        <v>#N/A</v>
      </c>
      <c r="K354" s="7"/>
      <c r="L354" s="53"/>
      <c r="M354" s="60">
        <f t="shared" si="15"/>
        <v>0</v>
      </c>
      <c r="N354" s="61">
        <f t="shared" si="16"/>
        <v>0</v>
      </c>
      <c r="O354" s="67"/>
      <c r="P354" s="67"/>
      <c r="Q354" s="57" t="e">
        <f t="shared" si="14"/>
        <v>#N/A</v>
      </c>
      <c r="R354" s="7">
        <v>403871</v>
      </c>
    </row>
    <row r="355" spans="2:18" outlineLevel="1" x14ac:dyDescent="0.25">
      <c r="B355" s="9">
        <v>44386</v>
      </c>
      <c r="C355" s="10" t="s">
        <v>2252</v>
      </c>
      <c r="D355" s="10" t="s">
        <v>1071</v>
      </c>
      <c r="E355" s="10" t="s">
        <v>542</v>
      </c>
      <c r="F355" s="9">
        <v>44446</v>
      </c>
      <c r="G355" s="7">
        <v>1662888</v>
      </c>
      <c r="H355" s="7" t="e">
        <f>VLOOKUP(D355,VINCOMHCM!$C$1:$C$94,1,0)</f>
        <v>#N/A</v>
      </c>
      <c r="I355" s="7" t="e">
        <f>VLOOKUP(D355,VINCOMHANOI!$C$3:$C$348,1,0)</f>
        <v>#N/A</v>
      </c>
      <c r="J355" s="7" t="e">
        <f>VLOOKUP(D355,VINCOMKHAC!$D$2:$D$439,1,0)</f>
        <v>#N/A</v>
      </c>
      <c r="K355" s="7"/>
      <c r="L355" s="53"/>
      <c r="M355" s="60">
        <f t="shared" si="15"/>
        <v>0</v>
      </c>
      <c r="N355" s="61">
        <f t="shared" si="16"/>
        <v>0</v>
      </c>
      <c r="O355" s="67"/>
      <c r="P355" s="67"/>
      <c r="Q355" s="57" t="e">
        <f t="shared" ref="Q355:Q386" si="17">IF(I355&lt;&gt;0,R355,0)</f>
        <v>#N/A</v>
      </c>
      <c r="R355" s="7">
        <v>1662888</v>
      </c>
    </row>
    <row r="356" spans="2:18" outlineLevel="1" x14ac:dyDescent="0.25">
      <c r="B356" s="9">
        <v>44386</v>
      </c>
      <c r="C356" s="10" t="s">
        <v>1683</v>
      </c>
      <c r="D356" s="10" t="s">
        <v>1042</v>
      </c>
      <c r="E356" s="10" t="s">
        <v>1651</v>
      </c>
      <c r="F356" s="9">
        <v>44446</v>
      </c>
      <c r="G356" s="7">
        <v>1371461</v>
      </c>
      <c r="H356" s="7" t="e">
        <f>VLOOKUP(D356,VINCOMHCM!$C$1:$C$94,1,0)</f>
        <v>#N/A</v>
      </c>
      <c r="I356" s="7" t="e">
        <f>VLOOKUP(D356,VINCOMHANOI!$C$3:$C$348,1,0)</f>
        <v>#N/A</v>
      </c>
      <c r="J356" s="7" t="e">
        <f>VLOOKUP(D356,VINCOMKHAC!$D$2:$D$439,1,0)</f>
        <v>#N/A</v>
      </c>
      <c r="K356" s="7"/>
      <c r="L356" s="53"/>
      <c r="M356" s="60">
        <f t="shared" si="15"/>
        <v>0</v>
      </c>
      <c r="N356" s="61">
        <f t="shared" si="16"/>
        <v>0</v>
      </c>
      <c r="O356" s="67"/>
      <c r="P356" s="67"/>
      <c r="Q356" s="57" t="e">
        <f t="shared" si="17"/>
        <v>#N/A</v>
      </c>
      <c r="R356" s="7">
        <v>1371461</v>
      </c>
    </row>
    <row r="357" spans="2:18" outlineLevel="1" x14ac:dyDescent="0.25">
      <c r="B357" s="9">
        <v>44386</v>
      </c>
      <c r="C357" s="10" t="s">
        <v>2289</v>
      </c>
      <c r="D357" s="10" t="s">
        <v>847</v>
      </c>
      <c r="E357" s="10" t="s">
        <v>1521</v>
      </c>
      <c r="F357" s="9">
        <v>44446</v>
      </c>
      <c r="G357" s="7">
        <v>2508116</v>
      </c>
      <c r="H357" s="7" t="e">
        <f>VLOOKUP(D357,VINCOMHCM!$C$1:$C$94,1,0)</f>
        <v>#N/A</v>
      </c>
      <c r="I357" s="7" t="e">
        <f>VLOOKUP(D357,VINCOMHANOI!$C$3:$C$348,1,0)</f>
        <v>#N/A</v>
      </c>
      <c r="J357" s="7" t="e">
        <f>VLOOKUP(D357,VINCOMKHAC!$D$2:$D$439,1,0)</f>
        <v>#N/A</v>
      </c>
      <c r="K357" s="7"/>
      <c r="L357" s="53"/>
      <c r="M357" s="60">
        <f t="shared" si="15"/>
        <v>0</v>
      </c>
      <c r="N357" s="61">
        <f t="shared" si="16"/>
        <v>0</v>
      </c>
      <c r="O357" s="67"/>
      <c r="P357" s="67"/>
      <c r="Q357" s="57" t="e">
        <f t="shared" si="17"/>
        <v>#N/A</v>
      </c>
      <c r="R357" s="7">
        <v>2508116</v>
      </c>
    </row>
    <row r="358" spans="2:18" outlineLevel="1" x14ac:dyDescent="0.25">
      <c r="B358" s="9">
        <v>44386</v>
      </c>
      <c r="C358" s="10" t="s">
        <v>2519</v>
      </c>
      <c r="D358" s="10" t="s">
        <v>358</v>
      </c>
      <c r="E358" s="10" t="s">
        <v>570</v>
      </c>
      <c r="F358" s="9">
        <v>44446</v>
      </c>
      <c r="G358" s="7">
        <v>1216899</v>
      </c>
      <c r="H358" s="7" t="e">
        <f>VLOOKUP(D358,VINCOMHCM!$C$1:$C$94,1,0)</f>
        <v>#N/A</v>
      </c>
      <c r="I358" s="7" t="e">
        <f>VLOOKUP(D358,VINCOMHANOI!$C$3:$C$348,1,0)</f>
        <v>#N/A</v>
      </c>
      <c r="J358" s="7" t="e">
        <f>VLOOKUP(D358,VINCOMKHAC!$D$2:$D$439,1,0)</f>
        <v>#N/A</v>
      </c>
      <c r="K358" s="7"/>
      <c r="L358" s="53"/>
      <c r="M358" s="60">
        <f t="shared" si="15"/>
        <v>0</v>
      </c>
      <c r="N358" s="61">
        <f t="shared" si="16"/>
        <v>0</v>
      </c>
      <c r="O358" s="67"/>
      <c r="P358" s="67"/>
      <c r="Q358" s="57" t="e">
        <f t="shared" si="17"/>
        <v>#N/A</v>
      </c>
      <c r="R358" s="7">
        <v>1216899</v>
      </c>
    </row>
    <row r="359" spans="2:18" outlineLevel="1" x14ac:dyDescent="0.25">
      <c r="B359" s="9">
        <v>44386</v>
      </c>
      <c r="C359" s="10" t="s">
        <v>184</v>
      </c>
      <c r="D359" s="10" t="s">
        <v>1586</v>
      </c>
      <c r="E359" s="10" t="s">
        <v>2081</v>
      </c>
      <c r="F359" s="9">
        <v>44446</v>
      </c>
      <c r="G359" s="7">
        <v>1860117</v>
      </c>
      <c r="H359" s="7" t="e">
        <f>VLOOKUP(D359,VINCOMHCM!$C$1:$C$94,1,0)</f>
        <v>#N/A</v>
      </c>
      <c r="I359" s="7" t="e">
        <f>VLOOKUP(D359,VINCOMHANOI!$C$3:$C$348,1,0)</f>
        <v>#N/A</v>
      </c>
      <c r="J359" s="7" t="e">
        <f>VLOOKUP(D359,VINCOMKHAC!$D$2:$D$439,1,0)</f>
        <v>#N/A</v>
      </c>
      <c r="K359" s="7"/>
      <c r="L359" s="53"/>
      <c r="M359" s="60">
        <f t="shared" si="15"/>
        <v>0</v>
      </c>
      <c r="N359" s="61">
        <f t="shared" si="16"/>
        <v>0</v>
      </c>
      <c r="O359" s="67"/>
      <c r="P359" s="67"/>
      <c r="Q359" s="57" t="e">
        <f t="shared" si="17"/>
        <v>#N/A</v>
      </c>
      <c r="R359" s="7">
        <v>1860117</v>
      </c>
    </row>
    <row r="360" spans="2:18" outlineLevel="1" x14ac:dyDescent="0.25">
      <c r="B360" s="9">
        <v>44386</v>
      </c>
      <c r="C360" s="10" t="s">
        <v>2066</v>
      </c>
      <c r="D360" s="10" t="s">
        <v>2117</v>
      </c>
      <c r="E360" s="10" t="s">
        <v>467</v>
      </c>
      <c r="F360" s="9">
        <v>44446</v>
      </c>
      <c r="G360" s="7">
        <v>2083268</v>
      </c>
      <c r="H360" s="7" t="e">
        <f>VLOOKUP(D360,VINCOMHCM!$C$1:$C$94,1,0)</f>
        <v>#N/A</v>
      </c>
      <c r="I360" s="7" t="e">
        <f>VLOOKUP(D360,VINCOMHANOI!$C$3:$C$348,1,0)</f>
        <v>#N/A</v>
      </c>
      <c r="J360" s="7" t="e">
        <f>VLOOKUP(D360,VINCOMKHAC!$D$2:$D$439,1,0)</f>
        <v>#N/A</v>
      </c>
      <c r="K360" s="7"/>
      <c r="L360" s="53"/>
      <c r="M360" s="60">
        <f t="shared" si="15"/>
        <v>0</v>
      </c>
      <c r="N360" s="61">
        <f t="shared" si="16"/>
        <v>0</v>
      </c>
      <c r="O360" s="67"/>
      <c r="P360" s="67"/>
      <c r="Q360" s="57" t="e">
        <f t="shared" si="17"/>
        <v>#N/A</v>
      </c>
      <c r="R360" s="7">
        <v>2083268</v>
      </c>
    </row>
    <row r="361" spans="2:18" outlineLevel="1" x14ac:dyDescent="0.25">
      <c r="B361" s="9">
        <v>44386</v>
      </c>
      <c r="C361" s="10" t="s">
        <v>1145</v>
      </c>
      <c r="D361" s="10" t="s">
        <v>1858</v>
      </c>
      <c r="E361" s="10" t="s">
        <v>55</v>
      </c>
      <c r="F361" s="9">
        <v>44446</v>
      </c>
      <c r="G361" s="7">
        <v>807741</v>
      </c>
      <c r="H361" s="7" t="e">
        <f>VLOOKUP(D361,VINCOMHCM!$C$1:$C$94,1,0)</f>
        <v>#N/A</v>
      </c>
      <c r="I361" s="7" t="e">
        <f>VLOOKUP(D361,VINCOMHANOI!$C$3:$C$348,1,0)</f>
        <v>#N/A</v>
      </c>
      <c r="J361" s="7" t="e">
        <f>VLOOKUP(D361,VINCOMKHAC!$D$2:$D$439,1,0)</f>
        <v>#N/A</v>
      </c>
      <c r="K361" s="7"/>
      <c r="L361" s="53"/>
      <c r="M361" s="60">
        <f t="shared" si="15"/>
        <v>0</v>
      </c>
      <c r="N361" s="61">
        <f t="shared" si="16"/>
        <v>0</v>
      </c>
      <c r="O361" s="67"/>
      <c r="P361" s="67"/>
      <c r="Q361" s="57" t="e">
        <f t="shared" si="17"/>
        <v>#N/A</v>
      </c>
      <c r="R361" s="7">
        <v>807741</v>
      </c>
    </row>
    <row r="362" spans="2:18" outlineLevel="1" x14ac:dyDescent="0.25">
      <c r="B362" s="9">
        <v>44386</v>
      </c>
      <c r="C362" s="10" t="s">
        <v>310</v>
      </c>
      <c r="D362" s="10" t="s">
        <v>1177</v>
      </c>
      <c r="E362" s="10" t="s">
        <v>2245</v>
      </c>
      <c r="F362" s="9">
        <v>44446</v>
      </c>
      <c r="G362" s="7">
        <v>1265883</v>
      </c>
      <c r="H362" s="7" t="e">
        <f>VLOOKUP(D362,VINCOMHCM!$C$1:$C$94,1,0)</f>
        <v>#N/A</v>
      </c>
      <c r="I362" s="7" t="e">
        <f>VLOOKUP(D362,VINCOMHANOI!$C$3:$C$348,1,0)</f>
        <v>#N/A</v>
      </c>
      <c r="J362" s="7" t="e">
        <f>VLOOKUP(D362,VINCOMKHAC!$D$2:$D$439,1,0)</f>
        <v>#N/A</v>
      </c>
      <c r="K362" s="7"/>
      <c r="L362" s="53"/>
      <c r="M362" s="60">
        <f t="shared" si="15"/>
        <v>0</v>
      </c>
      <c r="N362" s="61">
        <f t="shared" si="16"/>
        <v>0</v>
      </c>
      <c r="O362" s="67"/>
      <c r="P362" s="67"/>
      <c r="Q362" s="57" t="e">
        <f t="shared" si="17"/>
        <v>#N/A</v>
      </c>
      <c r="R362" s="7">
        <v>1265883</v>
      </c>
    </row>
    <row r="363" spans="2:18" outlineLevel="1" x14ac:dyDescent="0.25">
      <c r="B363" s="9">
        <v>44386</v>
      </c>
      <c r="C363" s="10" t="s">
        <v>296</v>
      </c>
      <c r="D363" s="10" t="s">
        <v>1421</v>
      </c>
      <c r="E363" s="10" t="s">
        <v>1982</v>
      </c>
      <c r="F363" s="9">
        <v>44446</v>
      </c>
      <c r="G363" s="7">
        <v>2029379</v>
      </c>
      <c r="H363" s="7" t="e">
        <f>VLOOKUP(D363,VINCOMHCM!$C$1:$C$94,1,0)</f>
        <v>#N/A</v>
      </c>
      <c r="I363" s="7" t="e">
        <f>VLOOKUP(D363,VINCOMHANOI!$C$3:$C$348,1,0)</f>
        <v>#N/A</v>
      </c>
      <c r="J363" s="7" t="e">
        <f>VLOOKUP(D363,VINCOMKHAC!$D$2:$D$439,1,0)</f>
        <v>#N/A</v>
      </c>
      <c r="K363" s="7"/>
      <c r="L363" s="53"/>
      <c r="M363" s="60">
        <f t="shared" si="15"/>
        <v>0</v>
      </c>
      <c r="N363" s="61">
        <f t="shared" si="16"/>
        <v>0</v>
      </c>
      <c r="O363" s="67"/>
      <c r="P363" s="67"/>
      <c r="Q363" s="57" t="e">
        <f t="shared" si="17"/>
        <v>#N/A</v>
      </c>
      <c r="R363" s="7">
        <v>2029379</v>
      </c>
    </row>
    <row r="364" spans="2:18" outlineLevel="1" x14ac:dyDescent="0.25">
      <c r="B364" s="9">
        <v>44386</v>
      </c>
      <c r="C364" s="10" t="s">
        <v>1664</v>
      </c>
      <c r="D364" s="10" t="s">
        <v>743</v>
      </c>
      <c r="E364" s="10" t="s">
        <v>1394</v>
      </c>
      <c r="F364" s="9">
        <v>44446</v>
      </c>
      <c r="G364" s="7">
        <v>2721973</v>
      </c>
      <c r="H364" s="7" t="e">
        <f>VLOOKUP(D364,VINCOMHCM!$C$1:$C$94,1,0)</f>
        <v>#N/A</v>
      </c>
      <c r="I364" s="7" t="e">
        <f>VLOOKUP(D364,VINCOMHANOI!$C$3:$C$348,1,0)</f>
        <v>#N/A</v>
      </c>
      <c r="J364" s="7" t="e">
        <f>VLOOKUP(D364,VINCOMKHAC!$D$2:$D$439,1,0)</f>
        <v>#N/A</v>
      </c>
      <c r="K364" s="7"/>
      <c r="L364" s="53"/>
      <c r="M364" s="60">
        <f t="shared" si="15"/>
        <v>0</v>
      </c>
      <c r="N364" s="61">
        <f t="shared" si="16"/>
        <v>0</v>
      </c>
      <c r="O364" s="67"/>
      <c r="P364" s="67"/>
      <c r="Q364" s="57" t="e">
        <f t="shared" si="17"/>
        <v>#N/A</v>
      </c>
      <c r="R364" s="7">
        <v>2721973</v>
      </c>
    </row>
    <row r="365" spans="2:18" outlineLevel="1" x14ac:dyDescent="0.25">
      <c r="B365" s="9">
        <v>44386</v>
      </c>
      <c r="C365" s="10" t="s">
        <v>1984</v>
      </c>
      <c r="D365" s="10" t="s">
        <v>782</v>
      </c>
      <c r="E365" s="10" t="s">
        <v>2513</v>
      </c>
      <c r="F365" s="9">
        <v>44446</v>
      </c>
      <c r="G365" s="7">
        <v>1801032</v>
      </c>
      <c r="H365" s="7" t="e">
        <f>VLOOKUP(D365,VINCOMHCM!$C$1:$C$94,1,0)</f>
        <v>#N/A</v>
      </c>
      <c r="I365" s="7" t="e">
        <f>VLOOKUP(D365,VINCOMHANOI!$C$3:$C$348,1,0)</f>
        <v>#N/A</v>
      </c>
      <c r="J365" s="7" t="e">
        <f>VLOOKUP(D365,VINCOMKHAC!$D$2:$D$439,1,0)</f>
        <v>#N/A</v>
      </c>
      <c r="K365" s="7"/>
      <c r="L365" s="53"/>
      <c r="M365" s="60">
        <f t="shared" si="15"/>
        <v>0</v>
      </c>
      <c r="N365" s="61">
        <f t="shared" si="16"/>
        <v>0</v>
      </c>
      <c r="O365" s="67"/>
      <c r="P365" s="67"/>
      <c r="Q365" s="57" t="e">
        <f t="shared" si="17"/>
        <v>#N/A</v>
      </c>
      <c r="R365" s="7">
        <v>1801032</v>
      </c>
    </row>
    <row r="366" spans="2:18" outlineLevel="1" x14ac:dyDescent="0.25">
      <c r="B366" s="9">
        <v>44386</v>
      </c>
      <c r="C366" s="10" t="s">
        <v>1874</v>
      </c>
      <c r="D366" s="10" t="s">
        <v>2678</v>
      </c>
      <c r="E366" s="10" t="s">
        <v>236</v>
      </c>
      <c r="F366" s="9">
        <v>44446</v>
      </c>
      <c r="G366" s="7">
        <v>1901389</v>
      </c>
      <c r="H366" s="7" t="e">
        <f>VLOOKUP(D366,VINCOMHCM!$C$1:$C$94,1,0)</f>
        <v>#N/A</v>
      </c>
      <c r="I366" s="7" t="e">
        <f>VLOOKUP(D366,VINCOMHANOI!$C$3:$C$348,1,0)</f>
        <v>#N/A</v>
      </c>
      <c r="J366" s="7" t="e">
        <f>VLOOKUP(D366,VINCOMKHAC!$D$2:$D$439,1,0)</f>
        <v>#N/A</v>
      </c>
      <c r="K366" s="7"/>
      <c r="L366" s="53"/>
      <c r="M366" s="60">
        <f t="shared" si="15"/>
        <v>0</v>
      </c>
      <c r="N366" s="61">
        <f t="shared" si="16"/>
        <v>0</v>
      </c>
      <c r="O366" s="67"/>
      <c r="P366" s="67"/>
      <c r="Q366" s="57" t="e">
        <f t="shared" si="17"/>
        <v>#N/A</v>
      </c>
      <c r="R366" s="7">
        <v>1901389</v>
      </c>
    </row>
    <row r="367" spans="2:18" outlineLevel="1" x14ac:dyDescent="0.25">
      <c r="B367" s="9">
        <v>44386</v>
      </c>
      <c r="C367" s="10" t="s">
        <v>2396</v>
      </c>
      <c r="D367" s="10" t="s">
        <v>1265</v>
      </c>
      <c r="E367" s="10" t="s">
        <v>1575</v>
      </c>
      <c r="F367" s="9">
        <v>44446</v>
      </c>
      <c r="G367" s="7">
        <v>964810</v>
      </c>
      <c r="H367" s="7" t="e">
        <f>VLOOKUP(D367,VINCOMHCM!$C$1:$C$94,1,0)</f>
        <v>#N/A</v>
      </c>
      <c r="I367" s="7" t="e">
        <f>VLOOKUP(D367,VINCOMHANOI!$C$3:$C$348,1,0)</f>
        <v>#N/A</v>
      </c>
      <c r="J367" s="7" t="e">
        <f>VLOOKUP(D367,VINCOMKHAC!$D$2:$D$439,1,0)</f>
        <v>#N/A</v>
      </c>
      <c r="K367" s="7"/>
      <c r="L367" s="53"/>
      <c r="M367" s="60">
        <f t="shared" si="15"/>
        <v>0</v>
      </c>
      <c r="N367" s="61">
        <f t="shared" si="16"/>
        <v>0</v>
      </c>
      <c r="O367" s="67"/>
      <c r="P367" s="67"/>
      <c r="Q367" s="57" t="e">
        <f t="shared" si="17"/>
        <v>#N/A</v>
      </c>
      <c r="R367" s="7">
        <v>964810</v>
      </c>
    </row>
    <row r="368" spans="2:18" outlineLevel="1" x14ac:dyDescent="0.25">
      <c r="B368" s="9">
        <v>44386</v>
      </c>
      <c r="C368" s="10" t="s">
        <v>2029</v>
      </c>
      <c r="D368" s="10" t="s">
        <v>332</v>
      </c>
      <c r="E368" s="10" t="s">
        <v>1091</v>
      </c>
      <c r="F368" s="9">
        <v>44446</v>
      </c>
      <c r="G368" s="7">
        <v>1080035</v>
      </c>
      <c r="H368" s="7" t="e">
        <f>VLOOKUP(D368,VINCOMHCM!$C$1:$C$94,1,0)</f>
        <v>#N/A</v>
      </c>
      <c r="I368" s="7" t="e">
        <f>VLOOKUP(D368,VINCOMHANOI!$C$3:$C$348,1,0)</f>
        <v>#N/A</v>
      </c>
      <c r="J368" s="7" t="e">
        <f>VLOOKUP(D368,VINCOMKHAC!$D$2:$D$439,1,0)</f>
        <v>#N/A</v>
      </c>
      <c r="K368" s="7"/>
      <c r="L368" s="53"/>
      <c r="M368" s="60">
        <f t="shared" si="15"/>
        <v>0</v>
      </c>
      <c r="N368" s="61">
        <f t="shared" si="16"/>
        <v>0</v>
      </c>
      <c r="O368" s="67"/>
      <c r="P368" s="67"/>
      <c r="Q368" s="57" t="e">
        <f t="shared" si="17"/>
        <v>#N/A</v>
      </c>
      <c r="R368" s="7">
        <v>1080035</v>
      </c>
    </row>
    <row r="369" spans="2:18" outlineLevel="1" x14ac:dyDescent="0.25">
      <c r="B369" s="9">
        <v>44386</v>
      </c>
      <c r="C369" s="10" t="s">
        <v>580</v>
      </c>
      <c r="D369" s="10" t="s">
        <v>751</v>
      </c>
      <c r="E369" s="10" t="s">
        <v>1829</v>
      </c>
      <c r="F369" s="9">
        <v>44446</v>
      </c>
      <c r="G369" s="7">
        <v>1217627</v>
      </c>
      <c r="H369" s="7" t="e">
        <f>VLOOKUP(D369,VINCOMHCM!$C$1:$C$94,1,0)</f>
        <v>#N/A</v>
      </c>
      <c r="I369" s="7" t="e">
        <f>VLOOKUP(D369,VINCOMHANOI!$C$3:$C$348,1,0)</f>
        <v>#N/A</v>
      </c>
      <c r="J369" s="7" t="e">
        <f>VLOOKUP(D369,VINCOMKHAC!$D$2:$D$439,1,0)</f>
        <v>#N/A</v>
      </c>
      <c r="K369" s="7"/>
      <c r="L369" s="53"/>
      <c r="M369" s="60">
        <f t="shared" si="15"/>
        <v>0</v>
      </c>
      <c r="N369" s="61">
        <f t="shared" si="16"/>
        <v>0</v>
      </c>
      <c r="O369" s="67"/>
      <c r="P369" s="67"/>
      <c r="Q369" s="57" t="e">
        <f t="shared" si="17"/>
        <v>#N/A</v>
      </c>
      <c r="R369" s="7">
        <v>1217627</v>
      </c>
    </row>
    <row r="370" spans="2:18" outlineLevel="1" x14ac:dyDescent="0.25">
      <c r="B370" s="9">
        <v>44386</v>
      </c>
      <c r="C370" s="10" t="s">
        <v>2658</v>
      </c>
      <c r="D370" s="10" t="s">
        <v>904</v>
      </c>
      <c r="E370" s="10" t="s">
        <v>1957</v>
      </c>
      <c r="F370" s="9">
        <v>44446</v>
      </c>
      <c r="G370" s="7">
        <v>1276957</v>
      </c>
      <c r="H370" s="7" t="e">
        <f>VLOOKUP(D370,VINCOMHCM!$C$1:$C$94,1,0)</f>
        <v>#N/A</v>
      </c>
      <c r="I370" s="7" t="e">
        <f>VLOOKUP(D370,VINCOMHANOI!$C$3:$C$348,1,0)</f>
        <v>#N/A</v>
      </c>
      <c r="J370" s="7" t="e">
        <f>VLOOKUP(D370,VINCOMKHAC!$D$2:$D$439,1,0)</f>
        <v>#N/A</v>
      </c>
      <c r="K370" s="7"/>
      <c r="L370" s="53"/>
      <c r="M370" s="60">
        <f t="shared" si="15"/>
        <v>0</v>
      </c>
      <c r="N370" s="61">
        <f t="shared" si="16"/>
        <v>0</v>
      </c>
      <c r="O370" s="67"/>
      <c r="P370" s="67"/>
      <c r="Q370" s="57" t="e">
        <f t="shared" si="17"/>
        <v>#N/A</v>
      </c>
      <c r="R370" s="7">
        <v>1276957</v>
      </c>
    </row>
    <row r="371" spans="2:18" outlineLevel="1" x14ac:dyDescent="0.25">
      <c r="B371" s="9">
        <v>44386</v>
      </c>
      <c r="C371" s="10" t="s">
        <v>2042</v>
      </c>
      <c r="D371" s="10" t="s">
        <v>292</v>
      </c>
      <c r="E371" s="10" t="s">
        <v>2243</v>
      </c>
      <c r="F371" s="9">
        <v>44446</v>
      </c>
      <c r="G371" s="7">
        <v>2876792</v>
      </c>
      <c r="H371" s="7" t="e">
        <f>VLOOKUP(D371,VINCOMHCM!$C$1:$C$94,1,0)</f>
        <v>#N/A</v>
      </c>
      <c r="I371" s="7" t="e">
        <f>VLOOKUP(D371,VINCOMHANOI!$C$3:$C$348,1,0)</f>
        <v>#N/A</v>
      </c>
      <c r="J371" s="7" t="e">
        <f>VLOOKUP(D371,VINCOMKHAC!$D$2:$D$439,1,0)</f>
        <v>#N/A</v>
      </c>
      <c r="K371" s="7"/>
      <c r="L371" s="53"/>
      <c r="M371" s="60">
        <f t="shared" si="15"/>
        <v>0</v>
      </c>
      <c r="N371" s="61">
        <f t="shared" si="16"/>
        <v>0</v>
      </c>
      <c r="O371" s="67"/>
      <c r="P371" s="67"/>
      <c r="Q371" s="57" t="e">
        <f t="shared" si="17"/>
        <v>#N/A</v>
      </c>
      <c r="R371" s="7">
        <v>2876792</v>
      </c>
    </row>
    <row r="372" spans="2:18" outlineLevel="1" x14ac:dyDescent="0.25">
      <c r="B372" s="9">
        <v>44386</v>
      </c>
      <c r="C372" s="10" t="s">
        <v>54</v>
      </c>
      <c r="D372" s="10" t="s">
        <v>783</v>
      </c>
      <c r="E372" s="10" t="s">
        <v>958</v>
      </c>
      <c r="F372" s="9">
        <v>44446</v>
      </c>
      <c r="G372" s="7">
        <v>1176420</v>
      </c>
      <c r="H372" s="7" t="e">
        <f>VLOOKUP(D372,VINCOMHCM!$C$1:$C$94,1,0)</f>
        <v>#N/A</v>
      </c>
      <c r="I372" s="7" t="e">
        <f>VLOOKUP(D372,VINCOMHANOI!$C$3:$C$348,1,0)</f>
        <v>#N/A</v>
      </c>
      <c r="J372" s="7" t="e">
        <f>VLOOKUP(D372,VINCOMKHAC!$D$2:$D$439,1,0)</f>
        <v>#N/A</v>
      </c>
      <c r="K372" s="7"/>
      <c r="L372" s="53"/>
      <c r="M372" s="60">
        <f t="shared" si="15"/>
        <v>0</v>
      </c>
      <c r="N372" s="61">
        <f t="shared" si="16"/>
        <v>0</v>
      </c>
      <c r="O372" s="67"/>
      <c r="P372" s="67"/>
      <c r="Q372" s="57" t="e">
        <f t="shared" si="17"/>
        <v>#N/A</v>
      </c>
      <c r="R372" s="7">
        <v>1176420</v>
      </c>
    </row>
    <row r="373" spans="2:18" outlineLevel="1" x14ac:dyDescent="0.25">
      <c r="B373" s="9">
        <v>44386</v>
      </c>
      <c r="C373" s="10" t="s">
        <v>1945</v>
      </c>
      <c r="D373" s="10" t="s">
        <v>1685</v>
      </c>
      <c r="E373" s="10" t="s">
        <v>884</v>
      </c>
      <c r="F373" s="9">
        <v>44446</v>
      </c>
      <c r="G373" s="7">
        <v>1221638</v>
      </c>
      <c r="H373" s="7" t="e">
        <f>VLOOKUP(D373,VINCOMHCM!$C$1:$C$94,1,0)</f>
        <v>#N/A</v>
      </c>
      <c r="I373" s="7" t="e">
        <f>VLOOKUP(D373,VINCOMHANOI!$C$3:$C$348,1,0)</f>
        <v>#N/A</v>
      </c>
      <c r="J373" s="7" t="e">
        <f>VLOOKUP(D373,VINCOMKHAC!$D$2:$D$439,1,0)</f>
        <v>#N/A</v>
      </c>
      <c r="K373" s="7"/>
      <c r="L373" s="53"/>
      <c r="M373" s="60">
        <f t="shared" si="15"/>
        <v>0</v>
      </c>
      <c r="N373" s="61">
        <f t="shared" si="16"/>
        <v>0</v>
      </c>
      <c r="O373" s="67"/>
      <c r="P373" s="67"/>
      <c r="Q373" s="57" t="e">
        <f t="shared" si="17"/>
        <v>#N/A</v>
      </c>
      <c r="R373" s="7">
        <v>1221638</v>
      </c>
    </row>
    <row r="374" spans="2:18" outlineLevel="1" x14ac:dyDescent="0.25">
      <c r="B374" s="9">
        <v>44386</v>
      </c>
      <c r="C374" s="10" t="s">
        <v>622</v>
      </c>
      <c r="D374" s="10" t="s">
        <v>401</v>
      </c>
      <c r="E374" s="10" t="s">
        <v>330</v>
      </c>
      <c r="F374" s="9">
        <v>44446</v>
      </c>
      <c r="G374" s="7">
        <v>610819</v>
      </c>
      <c r="H374" s="7" t="e">
        <f>VLOOKUP(D374,VINCOMHCM!$C$1:$C$94,1,0)</f>
        <v>#N/A</v>
      </c>
      <c r="I374" s="7" t="e">
        <f>VLOOKUP(D374,VINCOMHANOI!$C$3:$C$348,1,0)</f>
        <v>#N/A</v>
      </c>
      <c r="J374" s="7" t="e">
        <f>VLOOKUP(D374,VINCOMKHAC!$D$2:$D$439,1,0)</f>
        <v>#N/A</v>
      </c>
      <c r="K374" s="7"/>
      <c r="L374" s="53"/>
      <c r="M374" s="60">
        <f t="shared" si="15"/>
        <v>0</v>
      </c>
      <c r="N374" s="61">
        <f t="shared" si="16"/>
        <v>0</v>
      </c>
      <c r="O374" s="67"/>
      <c r="P374" s="67"/>
      <c r="Q374" s="57" t="e">
        <f t="shared" si="17"/>
        <v>#N/A</v>
      </c>
      <c r="R374" s="7">
        <v>610819</v>
      </c>
    </row>
    <row r="375" spans="2:18" outlineLevel="1" x14ac:dyDescent="0.25">
      <c r="B375" s="9">
        <v>44386</v>
      </c>
      <c r="C375" s="10" t="s">
        <v>1196</v>
      </c>
      <c r="D375" s="10" t="s">
        <v>1667</v>
      </c>
      <c r="E375" s="10" t="s">
        <v>2409</v>
      </c>
      <c r="F375" s="9">
        <v>44446</v>
      </c>
      <c r="G375" s="7">
        <v>2645275</v>
      </c>
      <c r="H375" s="7" t="e">
        <f>VLOOKUP(D375,VINCOMHCM!$C$1:$C$94,1,0)</f>
        <v>#N/A</v>
      </c>
      <c r="I375" s="7" t="e">
        <f>VLOOKUP(D375,VINCOMHANOI!$C$3:$C$348,1,0)</f>
        <v>#N/A</v>
      </c>
      <c r="J375" s="7" t="e">
        <f>VLOOKUP(D375,VINCOMKHAC!$D$2:$D$439,1,0)</f>
        <v>#N/A</v>
      </c>
      <c r="K375" s="7"/>
      <c r="L375" s="53"/>
      <c r="M375" s="60">
        <f t="shared" si="15"/>
        <v>0</v>
      </c>
      <c r="N375" s="61">
        <f t="shared" si="16"/>
        <v>0</v>
      </c>
      <c r="O375" s="67"/>
      <c r="P375" s="67"/>
      <c r="Q375" s="57" t="e">
        <f t="shared" si="17"/>
        <v>#N/A</v>
      </c>
      <c r="R375" s="7">
        <v>2645275</v>
      </c>
    </row>
    <row r="376" spans="2:18" outlineLevel="1" x14ac:dyDescent="0.25">
      <c r="B376" s="9">
        <v>44386</v>
      </c>
      <c r="C376" s="10" t="s">
        <v>189</v>
      </c>
      <c r="D376" s="10" t="s">
        <v>593</v>
      </c>
      <c r="E376" s="10" t="s">
        <v>425</v>
      </c>
      <c r="F376" s="9">
        <v>44446</v>
      </c>
      <c r="G376" s="7">
        <v>1771880</v>
      </c>
      <c r="H376" s="7" t="e">
        <f>VLOOKUP(D376,VINCOMHCM!$C$1:$C$94,1,0)</f>
        <v>#N/A</v>
      </c>
      <c r="I376" s="7" t="e">
        <f>VLOOKUP(D376,VINCOMHANOI!$C$3:$C$348,1,0)</f>
        <v>#N/A</v>
      </c>
      <c r="J376" s="7" t="e">
        <f>VLOOKUP(D376,VINCOMKHAC!$D$2:$D$439,1,0)</f>
        <v>#N/A</v>
      </c>
      <c r="K376" s="7"/>
      <c r="L376" s="53"/>
      <c r="M376" s="60">
        <f t="shared" si="15"/>
        <v>0</v>
      </c>
      <c r="N376" s="61">
        <f t="shared" si="16"/>
        <v>0</v>
      </c>
      <c r="O376" s="67"/>
      <c r="P376" s="67"/>
      <c r="Q376" s="57" t="e">
        <f t="shared" si="17"/>
        <v>#N/A</v>
      </c>
      <c r="R376" s="7">
        <v>1771880</v>
      </c>
    </row>
    <row r="377" spans="2:18" outlineLevel="1" x14ac:dyDescent="0.25">
      <c r="B377" s="9">
        <v>44388</v>
      </c>
      <c r="C377" s="10" t="s">
        <v>2321</v>
      </c>
      <c r="D377" s="10" t="s">
        <v>2171</v>
      </c>
      <c r="E377" s="10" t="s">
        <v>563</v>
      </c>
      <c r="F377" s="9">
        <v>44448</v>
      </c>
      <c r="G377" s="7">
        <v>4748656</v>
      </c>
      <c r="H377" s="7" t="e">
        <f>VLOOKUP(D377,VINCOMHCM!$C$1:$C$94,1,0)</f>
        <v>#N/A</v>
      </c>
      <c r="I377" s="7" t="e">
        <f>VLOOKUP(D377,VINCOMHANOI!$C$3:$C$348,1,0)</f>
        <v>#N/A</v>
      </c>
      <c r="J377" s="7" t="e">
        <f>VLOOKUP(D377,VINCOMKHAC!$D$2:$D$439,1,0)</f>
        <v>#N/A</v>
      </c>
      <c r="K377" s="7"/>
      <c r="L377" s="53"/>
      <c r="M377" s="60">
        <f t="shared" si="15"/>
        <v>0</v>
      </c>
      <c r="N377" s="61">
        <f t="shared" si="16"/>
        <v>0</v>
      </c>
      <c r="O377" s="67"/>
      <c r="P377" s="67"/>
      <c r="Q377" s="57" t="e">
        <f t="shared" si="17"/>
        <v>#N/A</v>
      </c>
      <c r="R377" s="7">
        <v>4748656</v>
      </c>
    </row>
    <row r="378" spans="2:18" outlineLevel="1" x14ac:dyDescent="0.25">
      <c r="B378" s="9">
        <v>44389</v>
      </c>
      <c r="C378" s="10" t="s">
        <v>388</v>
      </c>
      <c r="D378" s="10" t="s">
        <v>1377</v>
      </c>
      <c r="E378" s="10" t="s">
        <v>1902</v>
      </c>
      <c r="F378" s="9">
        <v>44449</v>
      </c>
      <c r="G378" s="7">
        <v>21049987</v>
      </c>
      <c r="H378" s="7" t="e">
        <f>VLOOKUP(D378,VINCOMHCM!$C$1:$C$94,1,0)</f>
        <v>#N/A</v>
      </c>
      <c r="I378" s="7" t="e">
        <f>VLOOKUP(D378,VINCOMHANOI!$C$3:$C$348,1,0)</f>
        <v>#N/A</v>
      </c>
      <c r="J378" s="7" t="e">
        <f>VLOOKUP(D378,VINCOMKHAC!$D$2:$D$439,1,0)</f>
        <v>#N/A</v>
      </c>
      <c r="K378" s="7"/>
      <c r="L378" s="53"/>
      <c r="M378" s="60">
        <f t="shared" si="15"/>
        <v>0</v>
      </c>
      <c r="N378" s="61">
        <f t="shared" si="16"/>
        <v>0</v>
      </c>
      <c r="O378" s="67"/>
      <c r="P378" s="67"/>
      <c r="Q378" s="57" t="e">
        <f t="shared" si="17"/>
        <v>#N/A</v>
      </c>
      <c r="R378" s="7">
        <v>21049987</v>
      </c>
    </row>
    <row r="379" spans="2:18" outlineLevel="1" x14ac:dyDescent="0.25">
      <c r="B379" s="9">
        <v>44389</v>
      </c>
      <c r="C379" s="10" t="s">
        <v>1512</v>
      </c>
      <c r="D379" s="10" t="s">
        <v>2382</v>
      </c>
      <c r="E379" s="10" t="s">
        <v>2463</v>
      </c>
      <c r="F379" s="9">
        <v>44449</v>
      </c>
      <c r="G379" s="7">
        <v>885940</v>
      </c>
      <c r="H379" s="7" t="e">
        <f>VLOOKUP(D379,VINCOMHCM!$C$1:$C$94,1,0)</f>
        <v>#N/A</v>
      </c>
      <c r="I379" s="7" t="e">
        <f>VLOOKUP(D379,VINCOMHANOI!$C$3:$C$348,1,0)</f>
        <v>#N/A</v>
      </c>
      <c r="J379" s="7" t="e">
        <f>VLOOKUP(D379,VINCOMKHAC!$D$2:$D$439,1,0)</f>
        <v>#N/A</v>
      </c>
      <c r="K379" s="7"/>
      <c r="L379" s="53"/>
      <c r="M379" s="60">
        <f t="shared" si="15"/>
        <v>0</v>
      </c>
      <c r="N379" s="61">
        <f t="shared" si="16"/>
        <v>0</v>
      </c>
      <c r="O379" s="67"/>
      <c r="P379" s="67"/>
      <c r="Q379" s="57" t="e">
        <f t="shared" si="17"/>
        <v>#N/A</v>
      </c>
      <c r="R379" s="7">
        <v>885940</v>
      </c>
    </row>
    <row r="380" spans="2:18" outlineLevel="1" x14ac:dyDescent="0.25">
      <c r="B380" s="9">
        <v>44389</v>
      </c>
      <c r="C380" s="10" t="s">
        <v>1170</v>
      </c>
      <c r="D380" s="10" t="s">
        <v>373</v>
      </c>
      <c r="E380" s="10" t="s">
        <v>637</v>
      </c>
      <c r="F380" s="9">
        <v>44449</v>
      </c>
      <c r="G380" s="7">
        <v>1136853</v>
      </c>
      <c r="H380" s="7" t="e">
        <f>VLOOKUP(D380,VINCOMHCM!$C$1:$C$94,1,0)</f>
        <v>#N/A</v>
      </c>
      <c r="I380" s="7" t="e">
        <f>VLOOKUP(D380,VINCOMHANOI!$C$3:$C$348,1,0)</f>
        <v>#N/A</v>
      </c>
      <c r="J380" s="7" t="e">
        <f>VLOOKUP(D380,VINCOMKHAC!$D$2:$D$439,1,0)</f>
        <v>#N/A</v>
      </c>
      <c r="K380" s="7"/>
      <c r="L380" s="53"/>
      <c r="M380" s="60">
        <f t="shared" si="15"/>
        <v>0</v>
      </c>
      <c r="N380" s="61">
        <f t="shared" si="16"/>
        <v>0</v>
      </c>
      <c r="O380" s="67"/>
      <c r="P380" s="67"/>
      <c r="Q380" s="57" t="e">
        <f t="shared" si="17"/>
        <v>#N/A</v>
      </c>
      <c r="R380" s="7">
        <v>1136853</v>
      </c>
    </row>
    <row r="381" spans="2:18" outlineLevel="1" x14ac:dyDescent="0.25">
      <c r="B381" s="9">
        <v>44389</v>
      </c>
      <c r="C381" s="10" t="s">
        <v>42</v>
      </c>
      <c r="D381" s="10" t="s">
        <v>1895</v>
      </c>
      <c r="E381" s="10" t="s">
        <v>2073</v>
      </c>
      <c r="F381" s="9">
        <v>44449</v>
      </c>
      <c r="G381" s="7">
        <v>1136853</v>
      </c>
      <c r="H381" s="7" t="e">
        <f>VLOOKUP(D381,VINCOMHCM!$C$1:$C$94,1,0)</f>
        <v>#N/A</v>
      </c>
      <c r="I381" s="7" t="e">
        <f>VLOOKUP(D381,VINCOMHANOI!$C$3:$C$348,1,0)</f>
        <v>#N/A</v>
      </c>
      <c r="J381" s="7" t="e">
        <f>VLOOKUP(D381,VINCOMKHAC!$D$2:$D$439,1,0)</f>
        <v>#N/A</v>
      </c>
      <c r="K381" s="7"/>
      <c r="L381" s="53"/>
      <c r="M381" s="60">
        <f t="shared" si="15"/>
        <v>0</v>
      </c>
      <c r="N381" s="61">
        <f t="shared" si="16"/>
        <v>0</v>
      </c>
      <c r="O381" s="67"/>
      <c r="P381" s="67"/>
      <c r="Q381" s="57" t="e">
        <f t="shared" si="17"/>
        <v>#N/A</v>
      </c>
      <c r="R381" s="7">
        <v>1136853</v>
      </c>
    </row>
    <row r="382" spans="2:18" outlineLevel="1" x14ac:dyDescent="0.25">
      <c r="B382" s="9">
        <v>44389</v>
      </c>
      <c r="C382" s="10" t="s">
        <v>1584</v>
      </c>
      <c r="D382" s="10" t="s">
        <v>1970</v>
      </c>
      <c r="E382" s="10" t="s">
        <v>2618</v>
      </c>
      <c r="F382" s="9">
        <v>44449</v>
      </c>
      <c r="G382" s="7">
        <v>3457185</v>
      </c>
      <c r="H382" s="7" t="e">
        <f>VLOOKUP(D382,VINCOMHCM!$C$1:$C$94,1,0)</f>
        <v>#N/A</v>
      </c>
      <c r="I382" s="7" t="e">
        <f>VLOOKUP(D382,VINCOMHANOI!$C$3:$C$348,1,0)</f>
        <v>#N/A</v>
      </c>
      <c r="J382" s="7" t="e">
        <f>VLOOKUP(D382,VINCOMKHAC!$D$2:$D$439,1,0)</f>
        <v>#N/A</v>
      </c>
      <c r="K382" s="7"/>
      <c r="L382" s="53"/>
      <c r="M382" s="60">
        <f t="shared" si="15"/>
        <v>0</v>
      </c>
      <c r="N382" s="61">
        <f t="shared" si="16"/>
        <v>0</v>
      </c>
      <c r="O382" s="67"/>
      <c r="P382" s="67"/>
      <c r="Q382" s="57" t="e">
        <f t="shared" si="17"/>
        <v>#N/A</v>
      </c>
      <c r="R382" s="7">
        <v>3457185</v>
      </c>
    </row>
    <row r="383" spans="2:18" outlineLevel="1" x14ac:dyDescent="0.25">
      <c r="B383" s="9">
        <v>44389</v>
      </c>
      <c r="C383" s="10" t="s">
        <v>1076</v>
      </c>
      <c r="D383" s="10" t="s">
        <v>187</v>
      </c>
      <c r="E383" s="10" t="s">
        <v>521</v>
      </c>
      <c r="F383" s="9">
        <v>44449</v>
      </c>
      <c r="G383" s="7">
        <v>2470936</v>
      </c>
      <c r="H383" s="7" t="e">
        <f>VLOOKUP(D383,VINCOMHCM!$C$1:$C$94,1,0)</f>
        <v>#N/A</v>
      </c>
      <c r="I383" s="7" t="e">
        <f>VLOOKUP(D383,VINCOMHANOI!$C$3:$C$348,1,0)</f>
        <v>#N/A</v>
      </c>
      <c r="J383" s="7" t="e">
        <f>VLOOKUP(D383,VINCOMKHAC!$D$2:$D$439,1,0)</f>
        <v>#N/A</v>
      </c>
      <c r="K383" s="7"/>
      <c r="L383" s="53"/>
      <c r="M383" s="60">
        <f t="shared" si="15"/>
        <v>0</v>
      </c>
      <c r="N383" s="61">
        <f t="shared" si="16"/>
        <v>0</v>
      </c>
      <c r="O383" s="67"/>
      <c r="P383" s="67"/>
      <c r="Q383" s="57" t="e">
        <f t="shared" si="17"/>
        <v>#N/A</v>
      </c>
      <c r="R383" s="7">
        <v>2470936</v>
      </c>
    </row>
    <row r="384" spans="2:18" outlineLevel="1" x14ac:dyDescent="0.25">
      <c r="B384" s="9">
        <v>44389</v>
      </c>
      <c r="C384" s="10" t="s">
        <v>949</v>
      </c>
      <c r="D384" s="10" t="s">
        <v>2159</v>
      </c>
      <c r="E384" s="10" t="s">
        <v>1690</v>
      </c>
      <c r="F384" s="9">
        <v>44449</v>
      </c>
      <c r="G384" s="7">
        <v>1163083</v>
      </c>
      <c r="H384" s="7" t="e">
        <f>VLOOKUP(D384,VINCOMHCM!$C$1:$C$94,1,0)</f>
        <v>#N/A</v>
      </c>
      <c r="I384" s="7" t="e">
        <f>VLOOKUP(D384,VINCOMHANOI!$C$3:$C$348,1,0)</f>
        <v>#N/A</v>
      </c>
      <c r="J384" s="7" t="e">
        <f>VLOOKUP(D384,VINCOMKHAC!$D$2:$D$439,1,0)</f>
        <v>#N/A</v>
      </c>
      <c r="K384" s="7"/>
      <c r="L384" s="53"/>
      <c r="M384" s="60">
        <f t="shared" si="15"/>
        <v>0</v>
      </c>
      <c r="N384" s="61">
        <f t="shared" si="16"/>
        <v>0</v>
      </c>
      <c r="O384" s="67"/>
      <c r="P384" s="67"/>
      <c r="Q384" s="57" t="e">
        <f t="shared" si="17"/>
        <v>#N/A</v>
      </c>
      <c r="R384" s="7">
        <v>1163083</v>
      </c>
    </row>
    <row r="385" spans="2:18" outlineLevel="1" x14ac:dyDescent="0.25">
      <c r="B385" s="9">
        <v>44389</v>
      </c>
      <c r="C385" s="10" t="s">
        <v>396</v>
      </c>
      <c r="D385" s="10" t="s">
        <v>1737</v>
      </c>
      <c r="E385" s="10" t="s">
        <v>623</v>
      </c>
      <c r="F385" s="9">
        <v>44449</v>
      </c>
      <c r="G385" s="7">
        <v>2078551</v>
      </c>
      <c r="H385" s="7" t="e">
        <f>VLOOKUP(D385,VINCOMHCM!$C$1:$C$94,1,0)</f>
        <v>#N/A</v>
      </c>
      <c r="I385" s="7" t="e">
        <f>VLOOKUP(D385,VINCOMHANOI!$C$3:$C$348,1,0)</f>
        <v>#N/A</v>
      </c>
      <c r="J385" s="7" t="e">
        <f>VLOOKUP(D385,VINCOMKHAC!$D$2:$D$439,1,0)</f>
        <v>#N/A</v>
      </c>
      <c r="K385" s="7"/>
      <c r="L385" s="53"/>
      <c r="M385" s="60">
        <f t="shared" si="15"/>
        <v>0</v>
      </c>
      <c r="N385" s="61">
        <f t="shared" si="16"/>
        <v>0</v>
      </c>
      <c r="O385" s="67"/>
      <c r="P385" s="67"/>
      <c r="Q385" s="57" t="e">
        <f t="shared" si="17"/>
        <v>#N/A</v>
      </c>
      <c r="R385" s="7">
        <v>2078551</v>
      </c>
    </row>
    <row r="386" spans="2:18" outlineLevel="1" x14ac:dyDescent="0.25">
      <c r="B386" s="9">
        <v>44389</v>
      </c>
      <c r="C386" s="10" t="s">
        <v>462</v>
      </c>
      <c r="D386" s="10" t="s">
        <v>2062</v>
      </c>
      <c r="E386" s="10" t="s">
        <v>204</v>
      </c>
      <c r="F386" s="9">
        <v>44449</v>
      </c>
      <c r="G386" s="7">
        <v>1974448</v>
      </c>
      <c r="H386" s="7" t="e">
        <f>VLOOKUP(D386,VINCOMHCM!$C$1:$C$94,1,0)</f>
        <v>#N/A</v>
      </c>
      <c r="I386" s="7" t="e">
        <f>VLOOKUP(D386,VINCOMHANOI!$C$3:$C$348,1,0)</f>
        <v>#N/A</v>
      </c>
      <c r="J386" s="7" t="e">
        <f>VLOOKUP(D386,VINCOMKHAC!$D$2:$D$439,1,0)</f>
        <v>#N/A</v>
      </c>
      <c r="K386" s="7"/>
      <c r="L386" s="53"/>
      <c r="M386" s="60">
        <f t="shared" si="15"/>
        <v>0</v>
      </c>
      <c r="N386" s="61">
        <f t="shared" si="16"/>
        <v>0</v>
      </c>
      <c r="O386" s="67"/>
      <c r="P386" s="67"/>
      <c r="Q386" s="57" t="e">
        <f t="shared" si="17"/>
        <v>#N/A</v>
      </c>
      <c r="R386" s="7">
        <v>1974448</v>
      </c>
    </row>
    <row r="387" spans="2:18" outlineLevel="1" x14ac:dyDescent="0.25">
      <c r="B387" s="9">
        <v>44389</v>
      </c>
      <c r="C387" s="10" t="s">
        <v>1581</v>
      </c>
      <c r="D387" s="10" t="s">
        <v>1854</v>
      </c>
      <c r="E387" s="10" t="s">
        <v>533</v>
      </c>
      <c r="F387" s="9">
        <v>44449</v>
      </c>
      <c r="G387" s="7">
        <v>1298978</v>
      </c>
      <c r="H387" s="7" t="e">
        <f>VLOOKUP(D387,VINCOMHCM!$C$1:$C$94,1,0)</f>
        <v>#N/A</v>
      </c>
      <c r="I387" s="7" t="e">
        <f>VLOOKUP(D387,VINCOMHANOI!$C$3:$C$348,1,0)</f>
        <v>#N/A</v>
      </c>
      <c r="J387" s="7" t="e">
        <f>VLOOKUP(D387,VINCOMKHAC!$D$2:$D$439,1,0)</f>
        <v>#N/A</v>
      </c>
      <c r="K387" s="7"/>
      <c r="L387" s="53"/>
      <c r="M387" s="60">
        <f t="shared" si="15"/>
        <v>0</v>
      </c>
      <c r="N387" s="61">
        <f t="shared" si="16"/>
        <v>0</v>
      </c>
      <c r="O387" s="67"/>
      <c r="P387" s="67"/>
      <c r="Q387" s="57" t="e">
        <f t="shared" ref="Q387:Q418" si="18">IF(I387&lt;&gt;0,R387,0)</f>
        <v>#N/A</v>
      </c>
      <c r="R387" s="7">
        <v>1298978</v>
      </c>
    </row>
    <row r="388" spans="2:18" outlineLevel="1" x14ac:dyDescent="0.25">
      <c r="B388" s="9">
        <v>44389</v>
      </c>
      <c r="C388" s="10" t="s">
        <v>746</v>
      </c>
      <c r="D388" s="10" t="s">
        <v>943</v>
      </c>
      <c r="E388" s="10" t="s">
        <v>1892</v>
      </c>
      <c r="F388" s="9">
        <v>44449</v>
      </c>
      <c r="G388" s="7">
        <v>1151710</v>
      </c>
      <c r="H388" s="7" t="e">
        <f>VLOOKUP(D388,VINCOMHCM!$C$1:$C$94,1,0)</f>
        <v>#N/A</v>
      </c>
      <c r="I388" s="7" t="e">
        <f>VLOOKUP(D388,VINCOMHANOI!$C$3:$C$348,1,0)</f>
        <v>#N/A</v>
      </c>
      <c r="J388" s="7" t="e">
        <f>VLOOKUP(D388,VINCOMKHAC!$D$2:$D$439,1,0)</f>
        <v>#N/A</v>
      </c>
      <c r="K388" s="7"/>
      <c r="L388" s="53"/>
      <c r="M388" s="60">
        <f t="shared" si="15"/>
        <v>0</v>
      </c>
      <c r="N388" s="61">
        <f t="shared" si="16"/>
        <v>0</v>
      </c>
      <c r="O388" s="67"/>
      <c r="P388" s="67"/>
      <c r="Q388" s="57" t="e">
        <f t="shared" si="18"/>
        <v>#N/A</v>
      </c>
      <c r="R388" s="7">
        <v>1151710</v>
      </c>
    </row>
    <row r="389" spans="2:18" outlineLevel="1" x14ac:dyDescent="0.25">
      <c r="B389" s="9">
        <v>44389</v>
      </c>
      <c r="C389" s="10" t="s">
        <v>2514</v>
      </c>
      <c r="D389" s="10" t="s">
        <v>1246</v>
      </c>
      <c r="E389" s="10" t="s">
        <v>2318</v>
      </c>
      <c r="F389" s="9">
        <v>44449</v>
      </c>
      <c r="G389" s="7">
        <v>2395209</v>
      </c>
      <c r="H389" s="7" t="e">
        <f>VLOOKUP(D389,VINCOMHCM!$C$1:$C$94,1,0)</f>
        <v>#N/A</v>
      </c>
      <c r="I389" s="7" t="e">
        <f>VLOOKUP(D389,VINCOMHANOI!$C$3:$C$348,1,0)</f>
        <v>#N/A</v>
      </c>
      <c r="J389" s="7" t="e">
        <f>VLOOKUP(D389,VINCOMKHAC!$D$2:$D$439,1,0)</f>
        <v>#N/A</v>
      </c>
      <c r="K389" s="7"/>
      <c r="L389" s="53"/>
      <c r="M389" s="60">
        <f t="shared" ref="M389:M452" si="19">IF(A389&lt;&gt;0,A389,0)</f>
        <v>0</v>
      </c>
      <c r="N389" s="61">
        <f t="shared" ref="N389:N452" si="20">IF(AND(L389&lt;&gt;0,M389&lt;&gt;0),L389,0)</f>
        <v>0</v>
      </c>
      <c r="O389" s="67"/>
      <c r="P389" s="67"/>
      <c r="Q389" s="57" t="e">
        <f t="shared" si="18"/>
        <v>#N/A</v>
      </c>
      <c r="R389" s="7">
        <v>2395209</v>
      </c>
    </row>
    <row r="390" spans="2:18" outlineLevel="1" x14ac:dyDescent="0.25">
      <c r="B390" s="9">
        <v>44389</v>
      </c>
      <c r="C390" s="10" t="s">
        <v>547</v>
      </c>
      <c r="D390" s="10" t="s">
        <v>2257</v>
      </c>
      <c r="E390" s="10" t="s">
        <v>1958</v>
      </c>
      <c r="F390" s="9">
        <v>44449</v>
      </c>
      <c r="G390" s="7">
        <v>1996504</v>
      </c>
      <c r="H390" s="7" t="e">
        <f>VLOOKUP(D390,VINCOMHCM!$C$1:$C$94,1,0)</f>
        <v>#N/A</v>
      </c>
      <c r="I390" s="7" t="e">
        <f>VLOOKUP(D390,VINCOMHANOI!$C$3:$C$348,1,0)</f>
        <v>#N/A</v>
      </c>
      <c r="J390" s="7" t="e">
        <f>VLOOKUP(D390,VINCOMKHAC!$D$2:$D$439,1,0)</f>
        <v>#N/A</v>
      </c>
      <c r="K390" s="7"/>
      <c r="L390" s="53"/>
      <c r="M390" s="60">
        <f t="shared" si="19"/>
        <v>0</v>
      </c>
      <c r="N390" s="61">
        <f t="shared" si="20"/>
        <v>0</v>
      </c>
      <c r="O390" s="67"/>
      <c r="P390" s="67"/>
      <c r="Q390" s="57" t="e">
        <f t="shared" si="18"/>
        <v>#N/A</v>
      </c>
      <c r="R390" s="7">
        <v>1996504</v>
      </c>
    </row>
    <row r="391" spans="2:18" outlineLevel="1" x14ac:dyDescent="0.25">
      <c r="B391" s="9">
        <v>44389</v>
      </c>
      <c r="C391" s="10" t="s">
        <v>2153</v>
      </c>
      <c r="D391" s="10" t="s">
        <v>1276</v>
      </c>
      <c r="E391" s="10" t="s">
        <v>729</v>
      </c>
      <c r="F391" s="9">
        <v>44449</v>
      </c>
      <c r="G391" s="7">
        <v>1773519</v>
      </c>
      <c r="H391" s="7" t="e">
        <f>VLOOKUP(D391,VINCOMHCM!$C$1:$C$94,1,0)</f>
        <v>#N/A</v>
      </c>
      <c r="I391" s="7" t="e">
        <f>VLOOKUP(D391,VINCOMHANOI!$C$3:$C$348,1,0)</f>
        <v>#N/A</v>
      </c>
      <c r="J391" s="7" t="e">
        <f>VLOOKUP(D391,VINCOMKHAC!$D$2:$D$439,1,0)</f>
        <v>#N/A</v>
      </c>
      <c r="K391" s="7"/>
      <c r="L391" s="53"/>
      <c r="M391" s="60">
        <f t="shared" si="19"/>
        <v>0</v>
      </c>
      <c r="N391" s="61">
        <f t="shared" si="20"/>
        <v>0</v>
      </c>
      <c r="O391" s="67"/>
      <c r="P391" s="67"/>
      <c r="Q391" s="57" t="e">
        <f t="shared" si="18"/>
        <v>#N/A</v>
      </c>
      <c r="R391" s="7">
        <v>1773519</v>
      </c>
    </row>
    <row r="392" spans="2:18" outlineLevel="1" x14ac:dyDescent="0.25">
      <c r="B392" s="9">
        <v>44389</v>
      </c>
      <c r="C392" s="10" t="s">
        <v>1419</v>
      </c>
      <c r="D392" s="10" t="s">
        <v>1428</v>
      </c>
      <c r="E392" s="10" t="s">
        <v>168</v>
      </c>
      <c r="F392" s="9">
        <v>44449</v>
      </c>
      <c r="G392" s="7">
        <v>2177560</v>
      </c>
      <c r="H392" s="7" t="e">
        <f>VLOOKUP(D392,VINCOMHCM!$C$1:$C$94,1,0)</f>
        <v>#N/A</v>
      </c>
      <c r="I392" s="7" t="e">
        <f>VLOOKUP(D392,VINCOMHANOI!$C$3:$C$348,1,0)</f>
        <v>#N/A</v>
      </c>
      <c r="J392" s="7" t="e">
        <f>VLOOKUP(D392,VINCOMKHAC!$D$2:$D$439,1,0)</f>
        <v>#N/A</v>
      </c>
      <c r="K392" s="7"/>
      <c r="L392" s="53"/>
      <c r="M392" s="60">
        <f t="shared" si="19"/>
        <v>0</v>
      </c>
      <c r="N392" s="61">
        <f t="shared" si="20"/>
        <v>0</v>
      </c>
      <c r="O392" s="67"/>
      <c r="P392" s="67"/>
      <c r="Q392" s="57" t="e">
        <f t="shared" si="18"/>
        <v>#N/A</v>
      </c>
      <c r="R392" s="7">
        <v>2177560</v>
      </c>
    </row>
    <row r="393" spans="2:18" outlineLevel="1" x14ac:dyDescent="0.25">
      <c r="B393" s="9">
        <v>44389</v>
      </c>
      <c r="C393" s="10" t="s">
        <v>1436</v>
      </c>
      <c r="D393" s="10" t="s">
        <v>1296</v>
      </c>
      <c r="E393" s="10" t="s">
        <v>1640</v>
      </c>
      <c r="F393" s="9">
        <v>44449</v>
      </c>
      <c r="G393" s="7">
        <v>2424467</v>
      </c>
      <c r="H393" s="7" t="e">
        <f>VLOOKUP(D393,VINCOMHCM!$C$1:$C$94,1,0)</f>
        <v>#N/A</v>
      </c>
      <c r="I393" s="7" t="e">
        <f>VLOOKUP(D393,VINCOMHANOI!$C$3:$C$348,1,0)</f>
        <v>#N/A</v>
      </c>
      <c r="J393" s="7" t="e">
        <f>VLOOKUP(D393,VINCOMKHAC!$D$2:$D$439,1,0)</f>
        <v>#N/A</v>
      </c>
      <c r="K393" s="7"/>
      <c r="L393" s="53"/>
      <c r="M393" s="60">
        <f t="shared" si="19"/>
        <v>0</v>
      </c>
      <c r="N393" s="61">
        <f t="shared" si="20"/>
        <v>0</v>
      </c>
      <c r="O393" s="67"/>
      <c r="P393" s="67"/>
      <c r="Q393" s="57" t="e">
        <f t="shared" si="18"/>
        <v>#N/A</v>
      </c>
      <c r="R393" s="7">
        <v>2424467</v>
      </c>
    </row>
    <row r="394" spans="2:18" outlineLevel="1" x14ac:dyDescent="0.25">
      <c r="B394" s="9">
        <v>44389</v>
      </c>
      <c r="C394" s="10" t="s">
        <v>730</v>
      </c>
      <c r="D394" s="10" t="s">
        <v>1776</v>
      </c>
      <c r="E394" s="10" t="s">
        <v>1224</v>
      </c>
      <c r="F394" s="9">
        <v>44449</v>
      </c>
      <c r="G394" s="7">
        <v>2081066</v>
      </c>
      <c r="H394" s="7" t="e">
        <f>VLOOKUP(D394,VINCOMHCM!$C$1:$C$94,1,0)</f>
        <v>#N/A</v>
      </c>
      <c r="I394" s="7" t="e">
        <f>VLOOKUP(D394,VINCOMHANOI!$C$3:$C$348,1,0)</f>
        <v>#N/A</v>
      </c>
      <c r="J394" s="7" t="e">
        <f>VLOOKUP(D394,VINCOMKHAC!$D$2:$D$439,1,0)</f>
        <v>#N/A</v>
      </c>
      <c r="K394" s="7"/>
      <c r="L394" s="53"/>
      <c r="M394" s="60">
        <f t="shared" si="19"/>
        <v>0</v>
      </c>
      <c r="N394" s="61">
        <f t="shared" si="20"/>
        <v>0</v>
      </c>
      <c r="O394" s="67"/>
      <c r="P394" s="67"/>
      <c r="Q394" s="57" t="e">
        <f t="shared" si="18"/>
        <v>#N/A</v>
      </c>
      <c r="R394" s="7">
        <v>2081066</v>
      </c>
    </row>
    <row r="395" spans="2:18" outlineLevel="1" x14ac:dyDescent="0.25">
      <c r="B395" s="9">
        <v>44389</v>
      </c>
      <c r="C395" s="10" t="s">
        <v>1086</v>
      </c>
      <c r="D395" s="10" t="s">
        <v>818</v>
      </c>
      <c r="E395" s="10" t="s">
        <v>721</v>
      </c>
      <c r="F395" s="9">
        <v>44449</v>
      </c>
      <c r="G395" s="7">
        <v>1042349</v>
      </c>
      <c r="H395" s="7" t="e">
        <f>VLOOKUP(D395,VINCOMHCM!$C$1:$C$94,1,0)</f>
        <v>#N/A</v>
      </c>
      <c r="I395" s="7" t="e">
        <f>VLOOKUP(D395,VINCOMHANOI!$C$3:$C$348,1,0)</f>
        <v>#N/A</v>
      </c>
      <c r="J395" s="7" t="e">
        <f>VLOOKUP(D395,VINCOMKHAC!$D$2:$D$439,1,0)</f>
        <v>#N/A</v>
      </c>
      <c r="K395" s="7"/>
      <c r="L395" s="53"/>
      <c r="M395" s="60">
        <f t="shared" si="19"/>
        <v>0</v>
      </c>
      <c r="N395" s="61">
        <f t="shared" si="20"/>
        <v>0</v>
      </c>
      <c r="O395" s="67"/>
      <c r="P395" s="67"/>
      <c r="Q395" s="57" t="e">
        <f t="shared" si="18"/>
        <v>#N/A</v>
      </c>
      <c r="R395" s="7">
        <v>1042349</v>
      </c>
    </row>
    <row r="396" spans="2:18" outlineLevel="1" x14ac:dyDescent="0.25">
      <c r="B396" s="9">
        <v>44389</v>
      </c>
      <c r="C396" s="10" t="s">
        <v>1955</v>
      </c>
      <c r="D396" s="10" t="s">
        <v>916</v>
      </c>
      <c r="E396" s="10" t="s">
        <v>1545</v>
      </c>
      <c r="F396" s="9">
        <v>44449</v>
      </c>
      <c r="G396" s="7">
        <v>1993613</v>
      </c>
      <c r="H396" s="7" t="e">
        <f>VLOOKUP(D396,VINCOMHCM!$C$1:$C$94,1,0)</f>
        <v>#N/A</v>
      </c>
      <c r="I396" s="7" t="e">
        <f>VLOOKUP(D396,VINCOMHANOI!$C$3:$C$348,1,0)</f>
        <v>#N/A</v>
      </c>
      <c r="J396" s="7" t="e">
        <f>VLOOKUP(D396,VINCOMKHAC!$D$2:$D$439,1,0)</f>
        <v>#N/A</v>
      </c>
      <c r="K396" s="7"/>
      <c r="L396" s="53"/>
      <c r="M396" s="60">
        <f t="shared" si="19"/>
        <v>0</v>
      </c>
      <c r="N396" s="61">
        <f t="shared" si="20"/>
        <v>0</v>
      </c>
      <c r="O396" s="67"/>
      <c r="P396" s="67"/>
      <c r="Q396" s="57" t="e">
        <f t="shared" si="18"/>
        <v>#N/A</v>
      </c>
      <c r="R396" s="7">
        <v>1993613</v>
      </c>
    </row>
    <row r="397" spans="2:18" outlineLevel="1" x14ac:dyDescent="0.25">
      <c r="B397" s="9">
        <v>44390</v>
      </c>
      <c r="C397" s="10" t="s">
        <v>870</v>
      </c>
      <c r="D397" s="10" t="s">
        <v>1158</v>
      </c>
      <c r="E397" s="10" t="s">
        <v>2037</v>
      </c>
      <c r="F397" s="9">
        <v>44450</v>
      </c>
      <c r="G397" s="7">
        <v>46122166</v>
      </c>
      <c r="H397" s="7" t="e">
        <f>VLOOKUP(D397,VINCOMHCM!$C$1:$C$94,1,0)</f>
        <v>#N/A</v>
      </c>
      <c r="I397" s="7" t="e">
        <f>VLOOKUP(D397,VINCOMHANOI!$C$3:$C$348,1,0)</f>
        <v>#N/A</v>
      </c>
      <c r="J397" s="7" t="e">
        <f>VLOOKUP(D397,VINCOMKHAC!$D$2:$D$439,1,0)</f>
        <v>#N/A</v>
      </c>
      <c r="K397" s="7"/>
      <c r="L397" s="53"/>
      <c r="M397" s="60">
        <f t="shared" si="19"/>
        <v>0</v>
      </c>
      <c r="N397" s="61">
        <f t="shared" si="20"/>
        <v>0</v>
      </c>
      <c r="O397" s="67"/>
      <c r="P397" s="67"/>
      <c r="Q397" s="57" t="e">
        <f t="shared" si="18"/>
        <v>#N/A</v>
      </c>
      <c r="R397" s="7">
        <v>46122166</v>
      </c>
    </row>
    <row r="398" spans="2:18" outlineLevel="1" x14ac:dyDescent="0.25">
      <c r="B398" s="9">
        <v>44391</v>
      </c>
      <c r="C398" s="10" t="s">
        <v>384</v>
      </c>
      <c r="D398" s="10" t="s">
        <v>2646</v>
      </c>
      <c r="E398" s="10" t="s">
        <v>1124</v>
      </c>
      <c r="F398" s="9">
        <v>44451</v>
      </c>
      <c r="G398" s="7">
        <v>1254326</v>
      </c>
      <c r="H398" s="7" t="e">
        <f>VLOOKUP(D398,VINCOMHCM!$C$1:$C$94,1,0)</f>
        <v>#N/A</v>
      </c>
      <c r="I398" s="7" t="str">
        <f>VLOOKUP(D398,VINCOMHANOI!$C$3:$C$348,1,0)</f>
        <v>0005434</v>
      </c>
      <c r="J398" s="7" t="e">
        <f>VLOOKUP(D398,VINCOMKHAC!$D$2:$D$439,1,0)</f>
        <v>#N/A</v>
      </c>
      <c r="K398" s="7"/>
      <c r="L398" s="53"/>
      <c r="M398" s="60">
        <f t="shared" si="19"/>
        <v>0</v>
      </c>
      <c r="N398" s="61">
        <f t="shared" si="20"/>
        <v>0</v>
      </c>
      <c r="O398" s="67"/>
      <c r="P398" s="67"/>
      <c r="Q398" s="57">
        <f t="shared" si="18"/>
        <v>1254326</v>
      </c>
      <c r="R398" s="7">
        <v>1254326</v>
      </c>
    </row>
    <row r="399" spans="2:18" outlineLevel="1" x14ac:dyDescent="0.25">
      <c r="B399" s="9">
        <v>44391</v>
      </c>
      <c r="C399" s="10" t="s">
        <v>1677</v>
      </c>
      <c r="D399" s="10" t="s">
        <v>1764</v>
      </c>
      <c r="E399" s="10" t="s">
        <v>2240</v>
      </c>
      <c r="F399" s="9">
        <v>44451</v>
      </c>
      <c r="G399" s="7">
        <v>2055598</v>
      </c>
      <c r="H399" s="7" t="e">
        <f>VLOOKUP(D399,VINCOMHCM!$C$1:$C$94,1,0)</f>
        <v>#N/A</v>
      </c>
      <c r="I399" s="7" t="str">
        <f>VLOOKUP(D399,VINCOMHANOI!$C$3:$C$348,1,0)</f>
        <v>0005439</v>
      </c>
      <c r="J399" s="7" t="e">
        <f>VLOOKUP(D399,VINCOMKHAC!$D$2:$D$439,1,0)</f>
        <v>#N/A</v>
      </c>
      <c r="K399" s="7"/>
      <c r="L399" s="53"/>
      <c r="M399" s="60">
        <f t="shared" si="19"/>
        <v>0</v>
      </c>
      <c r="N399" s="61">
        <f t="shared" si="20"/>
        <v>0</v>
      </c>
      <c r="O399" s="67"/>
      <c r="P399" s="67"/>
      <c r="Q399" s="57">
        <f t="shared" si="18"/>
        <v>2055598</v>
      </c>
      <c r="R399" s="7">
        <v>2055598</v>
      </c>
    </row>
    <row r="400" spans="2:18" outlineLevel="1" x14ac:dyDescent="0.25">
      <c r="B400" s="9">
        <v>44391</v>
      </c>
      <c r="C400" s="10" t="s">
        <v>1300</v>
      </c>
      <c r="D400" s="10" t="s">
        <v>2148</v>
      </c>
      <c r="E400" s="10" t="s">
        <v>1996</v>
      </c>
      <c r="F400" s="9">
        <v>44451</v>
      </c>
      <c r="G400" s="7">
        <v>2055598</v>
      </c>
      <c r="H400" s="7" t="e">
        <f>VLOOKUP(D400,VINCOMHCM!$C$1:$C$94,1,0)</f>
        <v>#N/A</v>
      </c>
      <c r="I400" s="7" t="str">
        <f>VLOOKUP(D400,VINCOMHANOI!$C$3:$C$348,1,0)</f>
        <v>0005440</v>
      </c>
      <c r="J400" s="7" t="e">
        <f>VLOOKUP(D400,VINCOMKHAC!$D$2:$D$439,1,0)</f>
        <v>#N/A</v>
      </c>
      <c r="K400" s="7"/>
      <c r="L400" s="53"/>
      <c r="M400" s="60">
        <f t="shared" si="19"/>
        <v>0</v>
      </c>
      <c r="N400" s="61">
        <f t="shared" si="20"/>
        <v>0</v>
      </c>
      <c r="O400" s="67"/>
      <c r="P400" s="67"/>
      <c r="Q400" s="57">
        <f t="shared" si="18"/>
        <v>2055598</v>
      </c>
      <c r="R400" s="7">
        <v>2055598</v>
      </c>
    </row>
    <row r="401" spans="2:18" outlineLevel="1" x14ac:dyDescent="0.25">
      <c r="B401" s="9">
        <v>44391</v>
      </c>
      <c r="C401" s="10" t="s">
        <v>2644</v>
      </c>
      <c r="D401" s="10" t="s">
        <v>1169</v>
      </c>
      <c r="E401" s="10" t="s">
        <v>463</v>
      </c>
      <c r="F401" s="9">
        <v>44451</v>
      </c>
      <c r="G401" s="7">
        <v>1521227</v>
      </c>
      <c r="H401" s="7" t="e">
        <f>VLOOKUP(D401,VINCOMHCM!$C$1:$C$94,1,0)</f>
        <v>#N/A</v>
      </c>
      <c r="I401" s="7" t="str">
        <f>VLOOKUP(D401,VINCOMHANOI!$C$3:$C$348,1,0)</f>
        <v>0005444</v>
      </c>
      <c r="J401" s="7" t="e">
        <f>VLOOKUP(D401,VINCOMKHAC!$D$2:$D$439,1,0)</f>
        <v>#N/A</v>
      </c>
      <c r="K401" s="7"/>
      <c r="L401" s="53"/>
      <c r="M401" s="60">
        <f t="shared" si="19"/>
        <v>0</v>
      </c>
      <c r="N401" s="61">
        <f t="shared" si="20"/>
        <v>0</v>
      </c>
      <c r="O401" s="67"/>
      <c r="P401" s="67"/>
      <c r="Q401" s="57">
        <f t="shared" si="18"/>
        <v>1521227</v>
      </c>
      <c r="R401" s="7">
        <v>1521227</v>
      </c>
    </row>
    <row r="402" spans="2:18" outlineLevel="1" x14ac:dyDescent="0.25">
      <c r="B402" s="9">
        <v>44391</v>
      </c>
      <c r="C402" s="10" t="s">
        <v>1903</v>
      </c>
      <c r="D402" s="10" t="s">
        <v>868</v>
      </c>
      <c r="E402" s="10" t="s">
        <v>91</v>
      </c>
      <c r="F402" s="9">
        <v>44451</v>
      </c>
      <c r="G402" s="7">
        <v>1521227</v>
      </c>
      <c r="H402" s="7" t="e">
        <f>VLOOKUP(D402,VINCOMHCM!$C$1:$C$94,1,0)</f>
        <v>#N/A</v>
      </c>
      <c r="I402" s="7" t="str">
        <f>VLOOKUP(D402,VINCOMHANOI!$C$3:$C$348,1,0)</f>
        <v>0005445</v>
      </c>
      <c r="J402" s="7" t="e">
        <f>VLOOKUP(D402,VINCOMKHAC!$D$2:$D$439,1,0)</f>
        <v>#N/A</v>
      </c>
      <c r="K402" s="7"/>
      <c r="L402" s="53"/>
      <c r="M402" s="60">
        <f t="shared" si="19"/>
        <v>0</v>
      </c>
      <c r="N402" s="61">
        <f t="shared" si="20"/>
        <v>0</v>
      </c>
      <c r="O402" s="67"/>
      <c r="P402" s="67"/>
      <c r="Q402" s="57">
        <f t="shared" si="18"/>
        <v>1521227</v>
      </c>
      <c r="R402" s="7">
        <v>1521227</v>
      </c>
    </row>
    <row r="403" spans="2:18" outlineLevel="1" x14ac:dyDescent="0.25">
      <c r="B403" s="9">
        <v>44391</v>
      </c>
      <c r="C403" s="10" t="s">
        <v>2588</v>
      </c>
      <c r="D403" s="10" t="s">
        <v>1490</v>
      </c>
      <c r="E403" s="10" t="s">
        <v>1808</v>
      </c>
      <c r="F403" s="9">
        <v>44451</v>
      </c>
      <c r="G403" s="7">
        <v>2599267</v>
      </c>
      <c r="H403" s="7" t="e">
        <f>VLOOKUP(D403,VINCOMHCM!$C$1:$C$94,1,0)</f>
        <v>#N/A</v>
      </c>
      <c r="I403" s="7" t="str">
        <f>VLOOKUP(D403,VINCOMHANOI!$C$3:$C$348,1,0)</f>
        <v>0005446</v>
      </c>
      <c r="J403" s="7" t="e">
        <f>VLOOKUP(D403,VINCOMKHAC!$D$2:$D$439,1,0)</f>
        <v>#N/A</v>
      </c>
      <c r="K403" s="7"/>
      <c r="L403" s="53"/>
      <c r="M403" s="60">
        <f t="shared" si="19"/>
        <v>0</v>
      </c>
      <c r="N403" s="61">
        <f t="shared" si="20"/>
        <v>0</v>
      </c>
      <c r="O403" s="67"/>
      <c r="P403" s="67"/>
      <c r="Q403" s="57">
        <f t="shared" si="18"/>
        <v>2599267</v>
      </c>
      <c r="R403" s="7">
        <v>2599267</v>
      </c>
    </row>
    <row r="404" spans="2:18" outlineLevel="1" x14ac:dyDescent="0.25">
      <c r="B404" s="9">
        <v>44391</v>
      </c>
      <c r="C404" s="10" t="s">
        <v>571</v>
      </c>
      <c r="D404" s="10" t="s">
        <v>2546</v>
      </c>
      <c r="E404" s="10" t="s">
        <v>2106</v>
      </c>
      <c r="F404" s="9">
        <v>44451</v>
      </c>
      <c r="G404" s="7">
        <v>2687610</v>
      </c>
      <c r="H404" s="7" t="e">
        <f>VLOOKUP(D404,VINCOMHCM!$C$1:$C$94,1,0)</f>
        <v>#N/A</v>
      </c>
      <c r="I404" s="7" t="str">
        <f>VLOOKUP(D404,VINCOMHANOI!$C$3:$C$348,1,0)</f>
        <v>0005447</v>
      </c>
      <c r="J404" s="7" t="e">
        <f>VLOOKUP(D404,VINCOMKHAC!$D$2:$D$439,1,0)</f>
        <v>#N/A</v>
      </c>
      <c r="K404" s="7"/>
      <c r="L404" s="53"/>
      <c r="M404" s="60">
        <f t="shared" si="19"/>
        <v>0</v>
      </c>
      <c r="N404" s="61">
        <f t="shared" si="20"/>
        <v>0</v>
      </c>
      <c r="O404" s="67"/>
      <c r="P404" s="67"/>
      <c r="Q404" s="57">
        <f t="shared" si="18"/>
        <v>2687610</v>
      </c>
      <c r="R404" s="7">
        <v>2687610</v>
      </c>
    </row>
    <row r="405" spans="2:18" outlineLevel="1" x14ac:dyDescent="0.25">
      <c r="B405" s="9">
        <v>44391</v>
      </c>
      <c r="C405" s="10" t="s">
        <v>609</v>
      </c>
      <c r="D405" s="10" t="s">
        <v>1143</v>
      </c>
      <c r="E405" s="10" t="s">
        <v>1692</v>
      </c>
      <c r="F405" s="9">
        <v>44451</v>
      </c>
      <c r="G405" s="7">
        <v>1418560</v>
      </c>
      <c r="H405" s="7" t="e">
        <f>VLOOKUP(D405,VINCOMHCM!$C$1:$C$94,1,0)</f>
        <v>#N/A</v>
      </c>
      <c r="I405" s="7" t="str">
        <f>VLOOKUP(D405,VINCOMHANOI!$C$3:$C$348,1,0)</f>
        <v>0005448</v>
      </c>
      <c r="J405" s="7" t="e">
        <f>VLOOKUP(D405,VINCOMKHAC!$D$2:$D$439,1,0)</f>
        <v>#N/A</v>
      </c>
      <c r="K405" s="7"/>
      <c r="L405" s="53"/>
      <c r="M405" s="60">
        <f t="shared" si="19"/>
        <v>0</v>
      </c>
      <c r="N405" s="61">
        <f t="shared" si="20"/>
        <v>0</v>
      </c>
      <c r="O405" s="67"/>
      <c r="P405" s="67"/>
      <c r="Q405" s="57">
        <f t="shared" si="18"/>
        <v>1418560</v>
      </c>
      <c r="R405" s="7">
        <v>1418560</v>
      </c>
    </row>
    <row r="406" spans="2:18" outlineLevel="1" x14ac:dyDescent="0.25">
      <c r="B406" s="9">
        <v>44391</v>
      </c>
      <c r="C406" s="10" t="s">
        <v>2557</v>
      </c>
      <c r="D406" s="10" t="s">
        <v>464</v>
      </c>
      <c r="E406" s="10" t="s">
        <v>1346</v>
      </c>
      <c r="F406" s="9">
        <v>44451</v>
      </c>
      <c r="G406" s="7">
        <v>1397777</v>
      </c>
      <c r="H406" s="7" t="e">
        <f>VLOOKUP(D406,VINCOMHCM!$C$1:$C$94,1,0)</f>
        <v>#N/A</v>
      </c>
      <c r="I406" s="7" t="str">
        <f>VLOOKUP(D406,VINCOMHANOI!$C$3:$C$348,1,0)</f>
        <v>0005451</v>
      </c>
      <c r="J406" s="7" t="e">
        <f>VLOOKUP(D406,VINCOMKHAC!$D$2:$D$439,1,0)</f>
        <v>#N/A</v>
      </c>
      <c r="K406" s="7"/>
      <c r="L406" s="53"/>
      <c r="M406" s="60">
        <f t="shared" si="19"/>
        <v>0</v>
      </c>
      <c r="N406" s="61">
        <f t="shared" si="20"/>
        <v>0</v>
      </c>
      <c r="O406" s="67"/>
      <c r="P406" s="67"/>
      <c r="Q406" s="57">
        <f t="shared" si="18"/>
        <v>1397777</v>
      </c>
      <c r="R406" s="7">
        <v>1397777</v>
      </c>
    </row>
    <row r="407" spans="2:18" outlineLevel="1" x14ac:dyDescent="0.25">
      <c r="B407" s="9">
        <v>44391</v>
      </c>
      <c r="C407" s="10" t="s">
        <v>604</v>
      </c>
      <c r="D407" s="10" t="s">
        <v>2074</v>
      </c>
      <c r="E407" s="10" t="s">
        <v>448</v>
      </c>
      <c r="F407" s="9">
        <v>44451</v>
      </c>
      <c r="G407" s="7">
        <v>1653168</v>
      </c>
      <c r="H407" s="7" t="e">
        <f>VLOOKUP(D407,VINCOMHCM!$C$1:$C$94,1,0)</f>
        <v>#N/A</v>
      </c>
      <c r="I407" s="7" t="str">
        <f>VLOOKUP(D407,VINCOMHANOI!$C$3:$C$348,1,0)</f>
        <v>0005452</v>
      </c>
      <c r="J407" s="7" t="e">
        <f>VLOOKUP(D407,VINCOMKHAC!$D$2:$D$439,1,0)</f>
        <v>#N/A</v>
      </c>
      <c r="K407" s="7"/>
      <c r="L407" s="53"/>
      <c r="M407" s="60">
        <f t="shared" si="19"/>
        <v>0</v>
      </c>
      <c r="N407" s="61">
        <f t="shared" si="20"/>
        <v>0</v>
      </c>
      <c r="O407" s="67"/>
      <c r="P407" s="67"/>
      <c r="Q407" s="57">
        <f t="shared" si="18"/>
        <v>1653168</v>
      </c>
      <c r="R407" s="7">
        <v>1653168</v>
      </c>
    </row>
    <row r="408" spans="2:18" outlineLevel="1" x14ac:dyDescent="0.25">
      <c r="B408" s="9">
        <v>44394</v>
      </c>
      <c r="C408" s="10" t="s">
        <v>1900</v>
      </c>
      <c r="D408" s="10" t="s">
        <v>53</v>
      </c>
      <c r="E408" s="10" t="s">
        <v>1457</v>
      </c>
      <c r="F408" s="9">
        <v>44454</v>
      </c>
      <c r="G408" s="7">
        <v>2837120</v>
      </c>
      <c r="H408" s="7" t="e">
        <f>VLOOKUP(D408,VINCOMHCM!$C$1:$C$94,1,0)</f>
        <v>#N/A</v>
      </c>
      <c r="I408" s="7" t="str">
        <f>VLOOKUP(D408,VINCOMHANOI!$C$3:$C$348,1,0)</f>
        <v>0005601</v>
      </c>
      <c r="J408" s="7" t="e">
        <f>VLOOKUP(D408,VINCOMKHAC!$D$2:$D$439,1,0)</f>
        <v>#N/A</v>
      </c>
      <c r="K408" s="7"/>
      <c r="L408" s="53"/>
      <c r="M408" s="60">
        <f t="shared" si="19"/>
        <v>0</v>
      </c>
      <c r="N408" s="61">
        <f t="shared" si="20"/>
        <v>0</v>
      </c>
      <c r="O408" s="67"/>
      <c r="P408" s="67"/>
      <c r="Q408" s="57">
        <f t="shared" si="18"/>
        <v>2837120</v>
      </c>
      <c r="R408" s="7">
        <v>2837120</v>
      </c>
    </row>
    <row r="409" spans="2:18" outlineLevel="1" x14ac:dyDescent="0.25">
      <c r="B409" s="9">
        <v>44398</v>
      </c>
      <c r="C409" s="10" t="s">
        <v>1841</v>
      </c>
      <c r="D409" s="10" t="s">
        <v>1269</v>
      </c>
      <c r="E409" s="10" t="s">
        <v>1660</v>
      </c>
      <c r="F409" s="9">
        <v>44458</v>
      </c>
      <c r="G409" s="7">
        <v>2315852</v>
      </c>
      <c r="H409" s="7" t="e">
        <f>VLOOKUP(D409,VINCOMHCM!$C$1:$C$94,1,0)</f>
        <v>#N/A</v>
      </c>
      <c r="I409" s="7" t="str">
        <f>VLOOKUP(D409,VINCOMHANOI!$C$3:$C$348,1,0)</f>
        <v>0005796</v>
      </c>
      <c r="J409" s="7" t="e">
        <f>VLOOKUP(D409,VINCOMKHAC!$D$2:$D$439,1,0)</f>
        <v>#N/A</v>
      </c>
      <c r="K409" s="7"/>
      <c r="L409" s="53"/>
      <c r="M409" s="60">
        <f t="shared" si="19"/>
        <v>0</v>
      </c>
      <c r="N409" s="61">
        <f t="shared" si="20"/>
        <v>0</v>
      </c>
      <c r="O409" s="67"/>
      <c r="P409" s="67"/>
      <c r="Q409" s="57">
        <f t="shared" si="18"/>
        <v>2315852</v>
      </c>
      <c r="R409" s="7">
        <v>2315852</v>
      </c>
    </row>
    <row r="410" spans="2:18" outlineLevel="1" x14ac:dyDescent="0.25">
      <c r="B410" s="9">
        <v>44398</v>
      </c>
      <c r="C410" s="10" t="s">
        <v>676</v>
      </c>
      <c r="D410" s="10" t="s">
        <v>675</v>
      </c>
      <c r="E410" s="10" t="s">
        <v>1769</v>
      </c>
      <c r="F410" s="9">
        <v>44458</v>
      </c>
      <c r="G410" s="7">
        <v>3505838</v>
      </c>
      <c r="H410" s="7" t="e">
        <f>VLOOKUP(D410,VINCOMHCM!$C$1:$C$94,1,0)</f>
        <v>#N/A</v>
      </c>
      <c r="I410" s="7" t="str">
        <f>VLOOKUP(D410,VINCOMHANOI!$C$3:$C$348,1,0)</f>
        <v>0005797</v>
      </c>
      <c r="J410" s="7" t="e">
        <f>VLOOKUP(D410,VINCOMKHAC!$D$2:$D$439,1,0)</f>
        <v>#N/A</v>
      </c>
      <c r="K410" s="7"/>
      <c r="L410" s="53"/>
      <c r="M410" s="60">
        <f t="shared" si="19"/>
        <v>0</v>
      </c>
      <c r="N410" s="61">
        <f t="shared" si="20"/>
        <v>0</v>
      </c>
      <c r="O410" s="67"/>
      <c r="P410" s="67"/>
      <c r="Q410" s="57">
        <f t="shared" si="18"/>
        <v>3505838</v>
      </c>
      <c r="R410" s="7">
        <v>3505838</v>
      </c>
    </row>
    <row r="411" spans="2:18" outlineLevel="1" x14ac:dyDescent="0.25">
      <c r="B411" s="9">
        <v>44398</v>
      </c>
      <c r="C411" s="10" t="s">
        <v>1301</v>
      </c>
      <c r="D411" s="10" t="s">
        <v>365</v>
      </c>
      <c r="E411" s="10" t="s">
        <v>1087</v>
      </c>
      <c r="F411" s="9">
        <v>44458</v>
      </c>
      <c r="G411" s="7">
        <v>1651738</v>
      </c>
      <c r="H411" s="7" t="e">
        <f>VLOOKUP(D411,VINCOMHCM!$C$1:$C$94,1,0)</f>
        <v>#N/A</v>
      </c>
      <c r="I411" s="7" t="str">
        <f>VLOOKUP(D411,VINCOMHANOI!$C$3:$C$348,1,0)</f>
        <v>0005798</v>
      </c>
      <c r="J411" s="7" t="e">
        <f>VLOOKUP(D411,VINCOMKHAC!$D$2:$D$439,1,0)</f>
        <v>#N/A</v>
      </c>
      <c r="K411" s="7"/>
      <c r="L411" s="53"/>
      <c r="M411" s="60">
        <f t="shared" si="19"/>
        <v>0</v>
      </c>
      <c r="N411" s="61">
        <f t="shared" si="20"/>
        <v>0</v>
      </c>
      <c r="O411" s="67"/>
      <c r="P411" s="67"/>
      <c r="Q411" s="57">
        <f t="shared" si="18"/>
        <v>1651738</v>
      </c>
      <c r="R411" s="7">
        <v>1651738</v>
      </c>
    </row>
    <row r="412" spans="2:18" outlineLevel="1" x14ac:dyDescent="0.25">
      <c r="B412" s="9">
        <v>44398</v>
      </c>
      <c r="C412" s="10" t="s">
        <v>1109</v>
      </c>
      <c r="D412" s="10" t="s">
        <v>2337</v>
      </c>
      <c r="E412" s="10" t="s">
        <v>1617</v>
      </c>
      <c r="F412" s="9">
        <v>44458</v>
      </c>
      <c r="G412" s="7">
        <v>1947176</v>
      </c>
      <c r="H412" s="7" t="e">
        <f>VLOOKUP(D412,VINCOMHCM!$C$1:$C$94,1,0)</f>
        <v>#N/A</v>
      </c>
      <c r="I412" s="7" t="str">
        <f>VLOOKUP(D412,VINCOMHANOI!$C$3:$C$348,1,0)</f>
        <v>0005799</v>
      </c>
      <c r="J412" s="7" t="e">
        <f>VLOOKUP(D412,VINCOMKHAC!$D$2:$D$439,1,0)</f>
        <v>#N/A</v>
      </c>
      <c r="K412" s="7"/>
      <c r="L412" s="53"/>
      <c r="M412" s="60">
        <f t="shared" si="19"/>
        <v>0</v>
      </c>
      <c r="N412" s="61">
        <f t="shared" si="20"/>
        <v>0</v>
      </c>
      <c r="O412" s="67"/>
      <c r="P412" s="67"/>
      <c r="Q412" s="57">
        <f t="shared" si="18"/>
        <v>1947176</v>
      </c>
      <c r="R412" s="7">
        <v>1947176</v>
      </c>
    </row>
    <row r="413" spans="2:18" outlineLevel="1" x14ac:dyDescent="0.25">
      <c r="B413" s="9">
        <v>44398</v>
      </c>
      <c r="C413" s="10" t="s">
        <v>31</v>
      </c>
      <c r="D413" s="10" t="s">
        <v>2002</v>
      </c>
      <c r="E413" s="10" t="s">
        <v>828</v>
      </c>
      <c r="F413" s="9">
        <v>44458</v>
      </c>
      <c r="G413" s="7">
        <v>1463960</v>
      </c>
      <c r="H413" s="7" t="e">
        <f>VLOOKUP(D413,VINCOMHCM!$C$1:$C$94,1,0)</f>
        <v>#N/A</v>
      </c>
      <c r="I413" s="7" t="str">
        <f>VLOOKUP(D413,VINCOMHANOI!$C$3:$C$348,1,0)</f>
        <v>0005800</v>
      </c>
      <c r="J413" s="7" t="e">
        <f>VLOOKUP(D413,VINCOMKHAC!$D$2:$D$439,1,0)</f>
        <v>#N/A</v>
      </c>
      <c r="K413" s="7"/>
      <c r="L413" s="53"/>
      <c r="M413" s="60">
        <f t="shared" si="19"/>
        <v>0</v>
      </c>
      <c r="N413" s="61">
        <f t="shared" si="20"/>
        <v>0</v>
      </c>
      <c r="O413" s="67"/>
      <c r="P413" s="67"/>
      <c r="Q413" s="57">
        <f t="shared" si="18"/>
        <v>1463960</v>
      </c>
      <c r="R413" s="7">
        <v>1463960</v>
      </c>
    </row>
    <row r="414" spans="2:18" outlineLevel="1" x14ac:dyDescent="0.25">
      <c r="B414" s="9">
        <v>44398</v>
      </c>
      <c r="C414" s="10" t="s">
        <v>735</v>
      </c>
      <c r="D414" s="10" t="s">
        <v>2076</v>
      </c>
      <c r="E414" s="10" t="s">
        <v>2689</v>
      </c>
      <c r="F414" s="9">
        <v>44458</v>
      </c>
      <c r="G414" s="7">
        <v>1712568</v>
      </c>
      <c r="H414" s="7" t="e">
        <f>VLOOKUP(D414,VINCOMHCM!$C$1:$C$94,1,0)</f>
        <v>#N/A</v>
      </c>
      <c r="I414" s="7" t="str">
        <f>VLOOKUP(D414,VINCOMHANOI!$C$3:$C$348,1,0)</f>
        <v>0005801</v>
      </c>
      <c r="J414" s="7" t="e">
        <f>VLOOKUP(D414,VINCOMKHAC!$D$2:$D$439,1,0)</f>
        <v>#N/A</v>
      </c>
      <c r="K414" s="7"/>
      <c r="L414" s="53"/>
      <c r="M414" s="60">
        <f t="shared" si="19"/>
        <v>0</v>
      </c>
      <c r="N414" s="61">
        <f t="shared" si="20"/>
        <v>0</v>
      </c>
      <c r="O414" s="67"/>
      <c r="P414" s="67"/>
      <c r="Q414" s="57">
        <f t="shared" si="18"/>
        <v>1712568</v>
      </c>
      <c r="R414" s="7">
        <v>1712568</v>
      </c>
    </row>
    <row r="415" spans="2:18" outlineLevel="1" x14ac:dyDescent="0.25">
      <c r="B415" s="9">
        <v>44398</v>
      </c>
      <c r="C415" s="10" t="s">
        <v>1376</v>
      </c>
      <c r="D415" s="10" t="s">
        <v>2569</v>
      </c>
      <c r="E415" s="10" t="s">
        <v>2079</v>
      </c>
      <c r="F415" s="9">
        <v>44458</v>
      </c>
      <c r="G415" s="7">
        <v>2182918</v>
      </c>
      <c r="H415" s="7" t="e">
        <f>VLOOKUP(D415,VINCOMHCM!$C$1:$C$94,1,0)</f>
        <v>#N/A</v>
      </c>
      <c r="I415" s="7" t="str">
        <f>VLOOKUP(D415,VINCOMHANOI!$C$3:$C$348,1,0)</f>
        <v>0005802</v>
      </c>
      <c r="J415" s="7" t="e">
        <f>VLOOKUP(D415,VINCOMKHAC!$D$2:$D$439,1,0)</f>
        <v>#N/A</v>
      </c>
      <c r="K415" s="7"/>
      <c r="L415" s="53"/>
      <c r="M415" s="60">
        <f t="shared" si="19"/>
        <v>0</v>
      </c>
      <c r="N415" s="61">
        <f t="shared" si="20"/>
        <v>0</v>
      </c>
      <c r="O415" s="67"/>
      <c r="P415" s="67"/>
      <c r="Q415" s="57">
        <f t="shared" si="18"/>
        <v>2182918</v>
      </c>
      <c r="R415" s="7">
        <v>2182918</v>
      </c>
    </row>
    <row r="416" spans="2:18" outlineLevel="1" x14ac:dyDescent="0.25">
      <c r="B416" s="9">
        <v>44398</v>
      </c>
      <c r="C416" s="10" t="s">
        <v>2494</v>
      </c>
      <c r="D416" s="10" t="s">
        <v>210</v>
      </c>
      <c r="E416" s="10" t="s">
        <v>2498</v>
      </c>
      <c r="F416" s="9">
        <v>44458</v>
      </c>
      <c r="G416" s="7">
        <v>1102884</v>
      </c>
      <c r="H416" s="7" t="e">
        <f>VLOOKUP(D416,VINCOMHCM!$C$1:$C$94,1,0)</f>
        <v>#N/A</v>
      </c>
      <c r="I416" s="7" t="str">
        <f>VLOOKUP(D416,VINCOMHANOI!$C$3:$C$348,1,0)</f>
        <v>0005803</v>
      </c>
      <c r="J416" s="7" t="e">
        <f>VLOOKUP(D416,VINCOMKHAC!$D$2:$D$439,1,0)</f>
        <v>#N/A</v>
      </c>
      <c r="K416" s="7"/>
      <c r="L416" s="53"/>
      <c r="M416" s="60">
        <f t="shared" si="19"/>
        <v>0</v>
      </c>
      <c r="N416" s="61">
        <f t="shared" si="20"/>
        <v>0</v>
      </c>
      <c r="O416" s="67"/>
      <c r="P416" s="67"/>
      <c r="Q416" s="57">
        <f t="shared" si="18"/>
        <v>1102884</v>
      </c>
      <c r="R416" s="7">
        <v>1102884</v>
      </c>
    </row>
    <row r="417" spans="2:18" outlineLevel="1" x14ac:dyDescent="0.25">
      <c r="B417" s="9">
        <v>44398</v>
      </c>
      <c r="C417" s="10" t="s">
        <v>1786</v>
      </c>
      <c r="D417" s="10" t="s">
        <v>1700</v>
      </c>
      <c r="E417" s="10" t="s">
        <v>1663</v>
      </c>
      <c r="F417" s="9">
        <v>44458</v>
      </c>
      <c r="G417" s="7">
        <v>727276</v>
      </c>
      <c r="H417" s="7" t="e">
        <f>VLOOKUP(D417,VINCOMHCM!$C$1:$C$94,1,0)</f>
        <v>#N/A</v>
      </c>
      <c r="I417" s="7" t="str">
        <f>VLOOKUP(D417,VINCOMHANOI!$C$3:$C$348,1,0)</f>
        <v>0005804</v>
      </c>
      <c r="J417" s="7" t="e">
        <f>VLOOKUP(D417,VINCOMKHAC!$D$2:$D$439,1,0)</f>
        <v>#N/A</v>
      </c>
      <c r="K417" s="7"/>
      <c r="L417" s="53"/>
      <c r="M417" s="60">
        <f t="shared" si="19"/>
        <v>0</v>
      </c>
      <c r="N417" s="61">
        <f t="shared" si="20"/>
        <v>0</v>
      </c>
      <c r="O417" s="67"/>
      <c r="P417" s="67"/>
      <c r="Q417" s="57">
        <f t="shared" si="18"/>
        <v>727276</v>
      </c>
      <c r="R417" s="7">
        <v>727276</v>
      </c>
    </row>
    <row r="418" spans="2:18" outlineLevel="1" x14ac:dyDescent="0.25">
      <c r="B418" s="9">
        <v>44398</v>
      </c>
      <c r="C418" s="10" t="s">
        <v>590</v>
      </c>
      <c r="D418" s="10" t="s">
        <v>70</v>
      </c>
      <c r="E418" s="10" t="s">
        <v>36</v>
      </c>
      <c r="F418" s="9">
        <v>44458</v>
      </c>
      <c r="G418" s="7">
        <v>3017185</v>
      </c>
      <c r="H418" s="7" t="e">
        <f>VLOOKUP(D418,VINCOMHCM!$C$1:$C$94,1,0)</f>
        <v>#N/A</v>
      </c>
      <c r="I418" s="7" t="str">
        <f>VLOOKUP(D418,VINCOMHANOI!$C$3:$C$348,1,0)</f>
        <v>0005805</v>
      </c>
      <c r="J418" s="7" t="e">
        <f>VLOOKUP(D418,VINCOMKHAC!$D$2:$D$439,1,0)</f>
        <v>#N/A</v>
      </c>
      <c r="K418" s="7"/>
      <c r="L418" s="53"/>
      <c r="M418" s="60">
        <f t="shared" si="19"/>
        <v>0</v>
      </c>
      <c r="N418" s="61">
        <f t="shared" si="20"/>
        <v>0</v>
      </c>
      <c r="O418" s="67"/>
      <c r="P418" s="67"/>
      <c r="Q418" s="57">
        <f t="shared" si="18"/>
        <v>3017185</v>
      </c>
      <c r="R418" s="7">
        <v>3017185</v>
      </c>
    </row>
    <row r="419" spans="2:18" outlineLevel="1" x14ac:dyDescent="0.25">
      <c r="B419" s="9">
        <v>44398</v>
      </c>
      <c r="C419" s="10" t="s">
        <v>1884</v>
      </c>
      <c r="D419" s="10" t="s">
        <v>2012</v>
      </c>
      <c r="E419" s="10" t="s">
        <v>2128</v>
      </c>
      <c r="F419" s="9">
        <v>44458</v>
      </c>
      <c r="G419" s="7">
        <v>2859765</v>
      </c>
      <c r="H419" s="7" t="e">
        <f>VLOOKUP(D419,VINCOMHCM!$C$1:$C$94,1,0)</f>
        <v>#N/A</v>
      </c>
      <c r="I419" s="7" t="str">
        <f>VLOOKUP(D419,VINCOMHANOI!$C$3:$C$348,1,0)</f>
        <v>0005806</v>
      </c>
      <c r="J419" s="7" t="e">
        <f>VLOOKUP(D419,VINCOMKHAC!$D$2:$D$439,1,0)</f>
        <v>#N/A</v>
      </c>
      <c r="K419" s="7"/>
      <c r="L419" s="53"/>
      <c r="M419" s="60">
        <f t="shared" si="19"/>
        <v>0</v>
      </c>
      <c r="N419" s="61">
        <f t="shared" si="20"/>
        <v>0</v>
      </c>
      <c r="O419" s="67"/>
      <c r="P419" s="67"/>
      <c r="Q419" s="57">
        <f t="shared" ref="Q419:Q450" si="21">IF(I419&lt;&gt;0,R419,0)</f>
        <v>2859765</v>
      </c>
      <c r="R419" s="7">
        <v>2859765</v>
      </c>
    </row>
    <row r="420" spans="2:18" outlineLevel="1" x14ac:dyDescent="0.25">
      <c r="B420" s="9">
        <v>44398</v>
      </c>
      <c r="C420" s="10" t="s">
        <v>2470</v>
      </c>
      <c r="D420" s="10" t="s">
        <v>158</v>
      </c>
      <c r="E420" s="10" t="s">
        <v>2268</v>
      </c>
      <c r="F420" s="9">
        <v>44458</v>
      </c>
      <c r="G420" s="7">
        <v>2553914</v>
      </c>
      <c r="H420" s="7" t="e">
        <f>VLOOKUP(D420,VINCOMHCM!$C$1:$C$94,1,0)</f>
        <v>#N/A</v>
      </c>
      <c r="I420" s="7" t="str">
        <f>VLOOKUP(D420,VINCOMHANOI!$C$3:$C$348,1,0)</f>
        <v>0005807</v>
      </c>
      <c r="J420" s="7" t="e">
        <f>VLOOKUP(D420,VINCOMKHAC!$D$2:$D$439,1,0)</f>
        <v>#N/A</v>
      </c>
      <c r="K420" s="7"/>
      <c r="L420" s="53"/>
      <c r="M420" s="60">
        <f t="shared" si="19"/>
        <v>0</v>
      </c>
      <c r="N420" s="61">
        <f t="shared" si="20"/>
        <v>0</v>
      </c>
      <c r="O420" s="67"/>
      <c r="P420" s="67"/>
      <c r="Q420" s="57">
        <f t="shared" si="21"/>
        <v>2553914</v>
      </c>
      <c r="R420" s="7">
        <v>2553914</v>
      </c>
    </row>
    <row r="421" spans="2:18" outlineLevel="1" x14ac:dyDescent="0.25">
      <c r="B421" s="9">
        <v>44398</v>
      </c>
      <c r="C421" s="10" t="s">
        <v>2481</v>
      </c>
      <c r="D421" s="10" t="s">
        <v>1468</v>
      </c>
      <c r="E421" s="10" t="s">
        <v>1234</v>
      </c>
      <c r="F421" s="9">
        <v>44458</v>
      </c>
      <c r="G421" s="7">
        <v>1832457</v>
      </c>
      <c r="H421" s="7" t="e">
        <f>VLOOKUP(D421,VINCOMHCM!$C$1:$C$94,1,0)</f>
        <v>#N/A</v>
      </c>
      <c r="I421" s="7" t="str">
        <f>VLOOKUP(D421,VINCOMHANOI!$C$3:$C$348,1,0)</f>
        <v>0005808</v>
      </c>
      <c r="J421" s="7" t="e">
        <f>VLOOKUP(D421,VINCOMKHAC!$D$2:$D$439,1,0)</f>
        <v>#N/A</v>
      </c>
      <c r="K421" s="7"/>
      <c r="L421" s="53"/>
      <c r="M421" s="60">
        <f t="shared" si="19"/>
        <v>0</v>
      </c>
      <c r="N421" s="61">
        <f t="shared" si="20"/>
        <v>0</v>
      </c>
      <c r="O421" s="67"/>
      <c r="P421" s="67"/>
      <c r="Q421" s="57">
        <f t="shared" si="21"/>
        <v>1832457</v>
      </c>
      <c r="R421" s="7">
        <v>1832457</v>
      </c>
    </row>
    <row r="422" spans="2:18" outlineLevel="1" x14ac:dyDescent="0.25">
      <c r="B422" s="9">
        <v>44398</v>
      </c>
      <c r="C422" s="10" t="s">
        <v>1745</v>
      </c>
      <c r="D422" s="10" t="s">
        <v>630</v>
      </c>
      <c r="E422" s="10" t="s">
        <v>1513</v>
      </c>
      <c r="F422" s="9">
        <v>44458</v>
      </c>
      <c r="G422" s="7">
        <v>1798632</v>
      </c>
      <c r="H422" s="7" t="e">
        <f>VLOOKUP(D422,VINCOMHCM!$C$1:$C$94,1,0)</f>
        <v>#N/A</v>
      </c>
      <c r="I422" s="7" t="str">
        <f>VLOOKUP(D422,VINCOMHANOI!$C$3:$C$348,1,0)</f>
        <v>0005809</v>
      </c>
      <c r="J422" s="7" t="e">
        <f>VLOOKUP(D422,VINCOMKHAC!$D$2:$D$439,1,0)</f>
        <v>#N/A</v>
      </c>
      <c r="K422" s="7"/>
      <c r="L422" s="53"/>
      <c r="M422" s="60">
        <f t="shared" si="19"/>
        <v>0</v>
      </c>
      <c r="N422" s="61">
        <f t="shared" si="20"/>
        <v>0</v>
      </c>
      <c r="O422" s="67"/>
      <c r="P422" s="67"/>
      <c r="Q422" s="57">
        <f t="shared" si="21"/>
        <v>1798632</v>
      </c>
      <c r="R422" s="7">
        <v>1798632</v>
      </c>
    </row>
    <row r="423" spans="2:18" outlineLevel="1" x14ac:dyDescent="0.25">
      <c r="B423" s="9">
        <v>44398</v>
      </c>
      <c r="C423" s="10" t="s">
        <v>2563</v>
      </c>
      <c r="D423" s="10" t="s">
        <v>1150</v>
      </c>
      <c r="E423" s="10" t="s">
        <v>2067</v>
      </c>
      <c r="F423" s="9">
        <v>44458</v>
      </c>
      <c r="G423" s="7">
        <v>1615482</v>
      </c>
      <c r="H423" s="7" t="e">
        <f>VLOOKUP(D423,VINCOMHCM!$C$1:$C$94,1,0)</f>
        <v>#N/A</v>
      </c>
      <c r="I423" s="7" t="str">
        <f>VLOOKUP(D423,VINCOMHANOI!$C$3:$C$348,1,0)</f>
        <v>0005810</v>
      </c>
      <c r="J423" s="7" t="e">
        <f>VLOOKUP(D423,VINCOMKHAC!$D$2:$D$439,1,0)</f>
        <v>#N/A</v>
      </c>
      <c r="K423" s="7"/>
      <c r="L423" s="53"/>
      <c r="M423" s="60">
        <f t="shared" si="19"/>
        <v>0</v>
      </c>
      <c r="N423" s="61">
        <f t="shared" si="20"/>
        <v>0</v>
      </c>
      <c r="O423" s="67"/>
      <c r="P423" s="67"/>
      <c r="Q423" s="57">
        <f t="shared" si="21"/>
        <v>1615482</v>
      </c>
      <c r="R423" s="7">
        <v>1615482</v>
      </c>
    </row>
    <row r="424" spans="2:18" outlineLevel="1" x14ac:dyDescent="0.25">
      <c r="B424" s="9">
        <v>44398</v>
      </c>
      <c r="C424" s="10" t="s">
        <v>736</v>
      </c>
      <c r="D424" s="10" t="s">
        <v>648</v>
      </c>
      <c r="E424" s="10" t="s">
        <v>2009</v>
      </c>
      <c r="F424" s="9">
        <v>44458</v>
      </c>
      <c r="G424" s="7">
        <v>281530</v>
      </c>
      <c r="H424" s="7" t="e">
        <f>VLOOKUP(D424,VINCOMHCM!$C$1:$C$94,1,0)</f>
        <v>#N/A</v>
      </c>
      <c r="I424" s="7" t="str">
        <f>VLOOKUP(D424,VINCOMHANOI!$C$3:$C$348,1,0)</f>
        <v>0005811</v>
      </c>
      <c r="J424" s="7" t="e">
        <f>VLOOKUP(D424,VINCOMKHAC!$D$2:$D$439,1,0)</f>
        <v>#N/A</v>
      </c>
      <c r="K424" s="7"/>
      <c r="L424" s="53"/>
      <c r="M424" s="60">
        <f t="shared" si="19"/>
        <v>0</v>
      </c>
      <c r="N424" s="61">
        <f t="shared" si="20"/>
        <v>0</v>
      </c>
      <c r="O424" s="67"/>
      <c r="P424" s="67"/>
      <c r="Q424" s="57">
        <f t="shared" si="21"/>
        <v>281530</v>
      </c>
      <c r="R424" s="7">
        <v>281530</v>
      </c>
    </row>
    <row r="425" spans="2:18" outlineLevel="1" x14ac:dyDescent="0.25">
      <c r="B425" s="9">
        <v>44398</v>
      </c>
      <c r="C425" s="10" t="s">
        <v>2030</v>
      </c>
      <c r="D425" s="10" t="s">
        <v>789</v>
      </c>
      <c r="E425" s="10" t="s">
        <v>276</v>
      </c>
      <c r="F425" s="9">
        <v>44458</v>
      </c>
      <c r="G425" s="7">
        <v>1136853</v>
      </c>
      <c r="H425" s="7" t="e">
        <f>VLOOKUP(D425,VINCOMHCM!$C$1:$C$94,1,0)</f>
        <v>#N/A</v>
      </c>
      <c r="I425" s="7" t="str">
        <f>VLOOKUP(D425,VINCOMHANOI!$C$3:$C$348,1,0)</f>
        <v>0005812</v>
      </c>
      <c r="J425" s="7" t="e">
        <f>VLOOKUP(D425,VINCOMKHAC!$D$2:$D$439,1,0)</f>
        <v>#N/A</v>
      </c>
      <c r="K425" s="7"/>
      <c r="L425" s="53"/>
      <c r="M425" s="60">
        <f t="shared" si="19"/>
        <v>0</v>
      </c>
      <c r="N425" s="61">
        <f t="shared" si="20"/>
        <v>0</v>
      </c>
      <c r="O425" s="67"/>
      <c r="P425" s="67"/>
      <c r="Q425" s="57">
        <f t="shared" si="21"/>
        <v>1136853</v>
      </c>
      <c r="R425" s="7">
        <v>1136853</v>
      </c>
    </row>
    <row r="426" spans="2:18" outlineLevel="1" x14ac:dyDescent="0.25">
      <c r="B426" s="9">
        <v>44398</v>
      </c>
      <c r="C426" s="10" t="s">
        <v>1871</v>
      </c>
      <c r="D426" s="10" t="s">
        <v>806</v>
      </c>
      <c r="E426" s="10" t="s">
        <v>546</v>
      </c>
      <c r="F426" s="9">
        <v>44458</v>
      </c>
      <c r="G426" s="7">
        <v>807741</v>
      </c>
      <c r="H426" s="7" t="e">
        <f>VLOOKUP(D426,VINCOMHCM!$C$1:$C$94,1,0)</f>
        <v>#N/A</v>
      </c>
      <c r="I426" s="7" t="str">
        <f>VLOOKUP(D426,VINCOMHANOI!$C$3:$C$348,1,0)</f>
        <v>0005813</v>
      </c>
      <c r="J426" s="7" t="e">
        <f>VLOOKUP(D426,VINCOMKHAC!$D$2:$D$439,1,0)</f>
        <v>#N/A</v>
      </c>
      <c r="K426" s="7"/>
      <c r="L426" s="53"/>
      <c r="M426" s="60">
        <f t="shared" si="19"/>
        <v>0</v>
      </c>
      <c r="N426" s="61">
        <f t="shared" si="20"/>
        <v>0</v>
      </c>
      <c r="O426" s="67"/>
      <c r="P426" s="67"/>
      <c r="Q426" s="57">
        <f t="shared" si="21"/>
        <v>807741</v>
      </c>
      <c r="R426" s="7">
        <v>807741</v>
      </c>
    </row>
    <row r="427" spans="2:18" outlineLevel="1" x14ac:dyDescent="0.25">
      <c r="B427" s="9">
        <v>44398</v>
      </c>
      <c r="C427" s="10" t="s">
        <v>2116</v>
      </c>
      <c r="D427" s="10" t="s">
        <v>492</v>
      </c>
      <c r="E427" s="10" t="s">
        <v>1752</v>
      </c>
      <c r="F427" s="9">
        <v>44458</v>
      </c>
      <c r="G427" s="7">
        <v>1364890</v>
      </c>
      <c r="H427" s="7" t="e">
        <f>VLOOKUP(D427,VINCOMHCM!$C$1:$C$94,1,0)</f>
        <v>#N/A</v>
      </c>
      <c r="I427" s="7" t="str">
        <f>VLOOKUP(D427,VINCOMHANOI!$C$3:$C$348,1,0)</f>
        <v>0005814</v>
      </c>
      <c r="J427" s="7" t="e">
        <f>VLOOKUP(D427,VINCOMKHAC!$D$2:$D$439,1,0)</f>
        <v>#N/A</v>
      </c>
      <c r="K427" s="7"/>
      <c r="L427" s="53"/>
      <c r="M427" s="60">
        <f t="shared" si="19"/>
        <v>0</v>
      </c>
      <c r="N427" s="61">
        <f t="shared" si="20"/>
        <v>0</v>
      </c>
      <c r="O427" s="67"/>
      <c r="P427" s="67"/>
      <c r="Q427" s="57">
        <f t="shared" si="21"/>
        <v>1364890</v>
      </c>
      <c r="R427" s="7">
        <v>1364890</v>
      </c>
    </row>
    <row r="428" spans="2:18" outlineLevel="1" x14ac:dyDescent="0.25">
      <c r="B428" s="9">
        <v>44398</v>
      </c>
      <c r="C428" s="10" t="s">
        <v>963</v>
      </c>
      <c r="D428" s="10" t="s">
        <v>731</v>
      </c>
      <c r="E428" s="10" t="s">
        <v>714</v>
      </c>
      <c r="F428" s="9">
        <v>44458</v>
      </c>
      <c r="G428" s="7">
        <v>2108337</v>
      </c>
      <c r="H428" s="7" t="e">
        <f>VLOOKUP(D428,VINCOMHCM!$C$1:$C$94,1,0)</f>
        <v>#N/A</v>
      </c>
      <c r="I428" s="7" t="str">
        <f>VLOOKUP(D428,VINCOMHANOI!$C$3:$C$348,1,0)</f>
        <v>0005815</v>
      </c>
      <c r="J428" s="7" t="e">
        <f>VLOOKUP(D428,VINCOMKHAC!$D$2:$D$439,1,0)</f>
        <v>#N/A</v>
      </c>
      <c r="K428" s="7"/>
      <c r="L428" s="53"/>
      <c r="M428" s="60">
        <f t="shared" si="19"/>
        <v>0</v>
      </c>
      <c r="N428" s="61">
        <f t="shared" si="20"/>
        <v>0</v>
      </c>
      <c r="O428" s="67"/>
      <c r="P428" s="67"/>
      <c r="Q428" s="57">
        <f t="shared" si="21"/>
        <v>2108337</v>
      </c>
      <c r="R428" s="7">
        <v>2108337</v>
      </c>
    </row>
    <row r="429" spans="2:18" outlineLevel="1" x14ac:dyDescent="0.25">
      <c r="B429" s="9">
        <v>44398</v>
      </c>
      <c r="C429" s="10" t="s">
        <v>1270</v>
      </c>
      <c r="D429" s="10" t="s">
        <v>344</v>
      </c>
      <c r="E429" s="10" t="s">
        <v>2685</v>
      </c>
      <c r="F429" s="9">
        <v>44458</v>
      </c>
      <c r="G429" s="7">
        <v>1901389</v>
      </c>
      <c r="H429" s="7" t="e">
        <f>VLOOKUP(D429,VINCOMHCM!$C$1:$C$94,1,0)</f>
        <v>#N/A</v>
      </c>
      <c r="I429" s="7" t="str">
        <f>VLOOKUP(D429,VINCOMHANOI!$C$3:$C$348,1,0)</f>
        <v>0005816</v>
      </c>
      <c r="J429" s="7" t="e">
        <f>VLOOKUP(D429,VINCOMKHAC!$D$2:$D$439,1,0)</f>
        <v>#N/A</v>
      </c>
      <c r="K429" s="7"/>
      <c r="L429" s="53"/>
      <c r="M429" s="60">
        <f t="shared" si="19"/>
        <v>0</v>
      </c>
      <c r="N429" s="61">
        <f t="shared" si="20"/>
        <v>0</v>
      </c>
      <c r="O429" s="67"/>
      <c r="P429" s="67"/>
      <c r="Q429" s="57">
        <f t="shared" si="21"/>
        <v>1901389</v>
      </c>
      <c r="R429" s="7">
        <v>1901389</v>
      </c>
    </row>
    <row r="430" spans="2:18" outlineLevel="1" x14ac:dyDescent="0.25">
      <c r="B430" s="9">
        <v>44398</v>
      </c>
      <c r="C430" s="10" t="s">
        <v>813</v>
      </c>
      <c r="D430" s="10" t="s">
        <v>1893</v>
      </c>
      <c r="E430" s="10" t="s">
        <v>254</v>
      </c>
      <c r="F430" s="9">
        <v>44458</v>
      </c>
      <c r="G430" s="7">
        <v>2108337</v>
      </c>
      <c r="H430" s="7" t="e">
        <f>VLOOKUP(D430,VINCOMHCM!$C$1:$C$94,1,0)</f>
        <v>#N/A</v>
      </c>
      <c r="I430" s="7" t="str">
        <f>VLOOKUP(D430,VINCOMHANOI!$C$3:$C$348,1,0)</f>
        <v>0005817</v>
      </c>
      <c r="J430" s="7" t="e">
        <f>VLOOKUP(D430,VINCOMKHAC!$D$2:$D$439,1,0)</f>
        <v>#N/A</v>
      </c>
      <c r="K430" s="7"/>
      <c r="L430" s="53"/>
      <c r="M430" s="60">
        <f t="shared" si="19"/>
        <v>0</v>
      </c>
      <c r="N430" s="61">
        <f t="shared" si="20"/>
        <v>0</v>
      </c>
      <c r="O430" s="67"/>
      <c r="P430" s="67"/>
      <c r="Q430" s="57">
        <f t="shared" si="21"/>
        <v>2108337</v>
      </c>
      <c r="R430" s="7">
        <v>2108337</v>
      </c>
    </row>
    <row r="431" spans="2:18" outlineLevel="1" x14ac:dyDescent="0.25">
      <c r="B431" s="9">
        <v>44398</v>
      </c>
      <c r="C431" s="10" t="s">
        <v>2031</v>
      </c>
      <c r="D431" s="10" t="s">
        <v>1405</v>
      </c>
      <c r="E431" s="10" t="s">
        <v>2622</v>
      </c>
      <c r="F431" s="9">
        <v>44458</v>
      </c>
      <c r="G431" s="7">
        <v>1497518</v>
      </c>
      <c r="H431" s="7" t="e">
        <f>VLOOKUP(D431,VINCOMHCM!$C$1:$C$94,1,0)</f>
        <v>#N/A</v>
      </c>
      <c r="I431" s="7" t="str">
        <f>VLOOKUP(D431,VINCOMHANOI!$C$3:$C$348,1,0)</f>
        <v>0005818</v>
      </c>
      <c r="J431" s="7" t="e">
        <f>VLOOKUP(D431,VINCOMKHAC!$D$2:$D$439,1,0)</f>
        <v>#N/A</v>
      </c>
      <c r="K431" s="7"/>
      <c r="L431" s="53"/>
      <c r="M431" s="60">
        <f t="shared" si="19"/>
        <v>0</v>
      </c>
      <c r="N431" s="61">
        <f t="shared" si="20"/>
        <v>0</v>
      </c>
      <c r="O431" s="67"/>
      <c r="P431" s="67"/>
      <c r="Q431" s="57">
        <f t="shared" si="21"/>
        <v>1497518</v>
      </c>
      <c r="R431" s="7">
        <v>1497518</v>
      </c>
    </row>
    <row r="432" spans="2:18" outlineLevel="1" x14ac:dyDescent="0.25">
      <c r="B432" s="9">
        <v>44398</v>
      </c>
      <c r="C432" s="10" t="s">
        <v>2175</v>
      </c>
      <c r="D432" s="10" t="s">
        <v>598</v>
      </c>
      <c r="E432" s="10" t="s">
        <v>45</v>
      </c>
      <c r="F432" s="9">
        <v>44458</v>
      </c>
      <c r="G432" s="7">
        <v>2789641</v>
      </c>
      <c r="H432" s="7" t="e">
        <f>VLOOKUP(D432,VINCOMHCM!$C$1:$C$94,1,0)</f>
        <v>#N/A</v>
      </c>
      <c r="I432" s="7" t="str">
        <f>VLOOKUP(D432,VINCOMHANOI!$C$3:$C$348,1,0)</f>
        <v>0005819</v>
      </c>
      <c r="J432" s="7" t="e">
        <f>VLOOKUP(D432,VINCOMKHAC!$D$2:$D$439,1,0)</f>
        <v>#N/A</v>
      </c>
      <c r="K432" s="7"/>
      <c r="L432" s="53"/>
      <c r="M432" s="60">
        <f t="shared" si="19"/>
        <v>0</v>
      </c>
      <c r="N432" s="61">
        <f t="shared" si="20"/>
        <v>0</v>
      </c>
      <c r="O432" s="67"/>
      <c r="P432" s="67"/>
      <c r="Q432" s="57">
        <f t="shared" si="21"/>
        <v>2789641</v>
      </c>
      <c r="R432" s="7">
        <v>2789641</v>
      </c>
    </row>
    <row r="433" spans="2:18" outlineLevel="1" x14ac:dyDescent="0.25">
      <c r="B433" s="9">
        <v>44398</v>
      </c>
      <c r="C433" s="10" t="s">
        <v>1085</v>
      </c>
      <c r="D433" s="10" t="s">
        <v>638</v>
      </c>
      <c r="E433" s="10" t="s">
        <v>1642</v>
      </c>
      <c r="F433" s="9">
        <v>44458</v>
      </c>
      <c r="G433" s="7">
        <v>310243</v>
      </c>
      <c r="H433" s="7" t="e">
        <f>VLOOKUP(D433,VINCOMHCM!$C$1:$C$94,1,0)</f>
        <v>#N/A</v>
      </c>
      <c r="I433" s="7" t="str">
        <f>VLOOKUP(D433,VINCOMHANOI!$C$3:$C$348,1,0)</f>
        <v>0005820</v>
      </c>
      <c r="J433" s="7" t="e">
        <f>VLOOKUP(D433,VINCOMKHAC!$D$2:$D$439,1,0)</f>
        <v>#N/A</v>
      </c>
      <c r="K433" s="7"/>
      <c r="L433" s="53"/>
      <c r="M433" s="60">
        <f t="shared" si="19"/>
        <v>0</v>
      </c>
      <c r="N433" s="61">
        <f t="shared" si="20"/>
        <v>0</v>
      </c>
      <c r="O433" s="67"/>
      <c r="P433" s="67"/>
      <c r="Q433" s="57">
        <f t="shared" si="21"/>
        <v>310243</v>
      </c>
      <c r="R433" s="7">
        <v>310243</v>
      </c>
    </row>
    <row r="434" spans="2:18" outlineLevel="1" x14ac:dyDescent="0.25">
      <c r="B434" s="9">
        <v>44398</v>
      </c>
      <c r="C434" s="10" t="s">
        <v>2479</v>
      </c>
      <c r="D434" s="10" t="s">
        <v>2292</v>
      </c>
      <c r="E434" s="10" t="s">
        <v>1397</v>
      </c>
      <c r="F434" s="9">
        <v>44458</v>
      </c>
      <c r="G434" s="7">
        <v>2853433</v>
      </c>
      <c r="H434" s="7" t="e">
        <f>VLOOKUP(D434,VINCOMHCM!$C$1:$C$94,1,0)</f>
        <v>#N/A</v>
      </c>
      <c r="I434" s="7" t="str">
        <f>VLOOKUP(D434,VINCOMHANOI!$C$3:$C$348,1,0)</f>
        <v>0005821</v>
      </c>
      <c r="J434" s="7" t="e">
        <f>VLOOKUP(D434,VINCOMKHAC!$D$2:$D$439,1,0)</f>
        <v>#N/A</v>
      </c>
      <c r="K434" s="7"/>
      <c r="L434" s="53"/>
      <c r="M434" s="60">
        <f t="shared" si="19"/>
        <v>0</v>
      </c>
      <c r="N434" s="61">
        <f t="shared" si="20"/>
        <v>0</v>
      </c>
      <c r="O434" s="67"/>
      <c r="P434" s="67"/>
      <c r="Q434" s="57">
        <f t="shared" si="21"/>
        <v>2853433</v>
      </c>
      <c r="R434" s="7">
        <v>2853433</v>
      </c>
    </row>
    <row r="435" spans="2:18" outlineLevel="1" x14ac:dyDescent="0.25">
      <c r="B435" s="9">
        <v>44398</v>
      </c>
      <c r="C435" s="10" t="s">
        <v>2086</v>
      </c>
      <c r="D435" s="10" t="s">
        <v>1759</v>
      </c>
      <c r="E435" s="10" t="s">
        <v>148</v>
      </c>
      <c r="F435" s="9">
        <v>44458</v>
      </c>
      <c r="G435" s="7">
        <v>2050590</v>
      </c>
      <c r="H435" s="7" t="e">
        <f>VLOOKUP(D435,VINCOMHCM!$C$1:$C$94,1,0)</f>
        <v>#N/A</v>
      </c>
      <c r="I435" s="7" t="str">
        <f>VLOOKUP(D435,VINCOMHANOI!$C$3:$C$348,1,0)</f>
        <v>0005822</v>
      </c>
      <c r="J435" s="7" t="e">
        <f>VLOOKUP(D435,VINCOMKHAC!$D$2:$D$439,1,0)</f>
        <v>#N/A</v>
      </c>
      <c r="K435" s="7"/>
      <c r="L435" s="53"/>
      <c r="M435" s="60">
        <f t="shared" si="19"/>
        <v>0</v>
      </c>
      <c r="N435" s="61">
        <f t="shared" si="20"/>
        <v>0</v>
      </c>
      <c r="O435" s="67"/>
      <c r="P435" s="67"/>
      <c r="Q435" s="57">
        <f t="shared" si="21"/>
        <v>2050590</v>
      </c>
      <c r="R435" s="7">
        <v>2050590</v>
      </c>
    </row>
    <row r="436" spans="2:18" outlineLevel="1" x14ac:dyDescent="0.25">
      <c r="B436" s="9">
        <v>44398</v>
      </c>
      <c r="C436" s="10" t="s">
        <v>2410</v>
      </c>
      <c r="D436" s="10" t="s">
        <v>950</v>
      </c>
      <c r="E436" s="10" t="s">
        <v>178</v>
      </c>
      <c r="F436" s="9">
        <v>44458</v>
      </c>
      <c r="G436" s="7">
        <v>3434974</v>
      </c>
      <c r="H436" s="7" t="e">
        <f>VLOOKUP(D436,VINCOMHCM!$C$1:$C$94,1,0)</f>
        <v>#N/A</v>
      </c>
      <c r="I436" s="7" t="str">
        <f>VLOOKUP(D436,VINCOMHANOI!$C$3:$C$348,1,0)</f>
        <v>0005823</v>
      </c>
      <c r="J436" s="7" t="e">
        <f>VLOOKUP(D436,VINCOMKHAC!$D$2:$D$439,1,0)</f>
        <v>#N/A</v>
      </c>
      <c r="K436" s="7"/>
      <c r="L436" s="53"/>
      <c r="M436" s="60">
        <f t="shared" si="19"/>
        <v>0</v>
      </c>
      <c r="N436" s="61">
        <f t="shared" si="20"/>
        <v>0</v>
      </c>
      <c r="O436" s="67"/>
      <c r="P436" s="67"/>
      <c r="Q436" s="57">
        <f t="shared" si="21"/>
        <v>3434974</v>
      </c>
      <c r="R436" s="7">
        <v>3434974</v>
      </c>
    </row>
    <row r="437" spans="2:18" outlineLevel="1" x14ac:dyDescent="0.25">
      <c r="B437" s="9">
        <v>44398</v>
      </c>
      <c r="C437" s="10" t="s">
        <v>1478</v>
      </c>
      <c r="D437" s="10" t="s">
        <v>2574</v>
      </c>
      <c r="E437" s="10" t="s">
        <v>2486</v>
      </c>
      <c r="F437" s="9">
        <v>44458</v>
      </c>
      <c r="G437" s="7">
        <v>1519989</v>
      </c>
      <c r="H437" s="7" t="e">
        <f>VLOOKUP(D437,VINCOMHCM!$C$1:$C$94,1,0)</f>
        <v>#N/A</v>
      </c>
      <c r="I437" s="7" t="str">
        <f>VLOOKUP(D437,VINCOMHANOI!$C$3:$C$348,1,0)</f>
        <v>0005824</v>
      </c>
      <c r="J437" s="7" t="e">
        <f>VLOOKUP(D437,VINCOMKHAC!$D$2:$D$439,1,0)</f>
        <v>#N/A</v>
      </c>
      <c r="K437" s="7"/>
      <c r="L437" s="53"/>
      <c r="M437" s="60">
        <f t="shared" si="19"/>
        <v>0</v>
      </c>
      <c r="N437" s="61">
        <f t="shared" si="20"/>
        <v>0</v>
      </c>
      <c r="O437" s="67"/>
      <c r="P437" s="67"/>
      <c r="Q437" s="57">
        <f t="shared" si="21"/>
        <v>1519989</v>
      </c>
      <c r="R437" s="7">
        <v>1519989</v>
      </c>
    </row>
    <row r="438" spans="2:18" outlineLevel="1" x14ac:dyDescent="0.25">
      <c r="B438" s="9">
        <v>44398</v>
      </c>
      <c r="C438" s="10" t="s">
        <v>2520</v>
      </c>
      <c r="D438" s="10" t="s">
        <v>978</v>
      </c>
      <c r="E438" s="10" t="s">
        <v>412</v>
      </c>
      <c r="F438" s="9">
        <v>44458</v>
      </c>
      <c r="G438" s="7">
        <v>2834427</v>
      </c>
      <c r="H438" s="7" t="e">
        <f>VLOOKUP(D438,VINCOMHCM!$C$1:$C$94,1,0)</f>
        <v>#N/A</v>
      </c>
      <c r="I438" s="7" t="str">
        <f>VLOOKUP(D438,VINCOMHANOI!$C$3:$C$348,1,0)</f>
        <v>0005825</v>
      </c>
      <c r="J438" s="7" t="e">
        <f>VLOOKUP(D438,VINCOMKHAC!$D$2:$D$439,1,0)</f>
        <v>#N/A</v>
      </c>
      <c r="K438" s="7"/>
      <c r="L438" s="53"/>
      <c r="M438" s="60">
        <f t="shared" si="19"/>
        <v>0</v>
      </c>
      <c r="N438" s="61">
        <f t="shared" si="20"/>
        <v>0</v>
      </c>
      <c r="O438" s="67"/>
      <c r="P438" s="67"/>
      <c r="Q438" s="57">
        <f t="shared" si="21"/>
        <v>2834427</v>
      </c>
      <c r="R438" s="7">
        <v>2834427</v>
      </c>
    </row>
    <row r="439" spans="2:18" outlineLevel="1" x14ac:dyDescent="0.25">
      <c r="B439" s="9">
        <v>44398</v>
      </c>
      <c r="C439" s="10" t="s">
        <v>1077</v>
      </c>
      <c r="D439" s="10" t="s">
        <v>1048</v>
      </c>
      <c r="E439" s="10" t="s">
        <v>1097</v>
      </c>
      <c r="F439" s="9">
        <v>44458</v>
      </c>
      <c r="G439" s="7">
        <v>731108</v>
      </c>
      <c r="H439" s="7" t="e">
        <f>VLOOKUP(D439,VINCOMHCM!$C$1:$C$94,1,0)</f>
        <v>#N/A</v>
      </c>
      <c r="I439" s="7" t="str">
        <f>VLOOKUP(D439,VINCOMHANOI!$C$3:$C$348,1,0)</f>
        <v>0005826</v>
      </c>
      <c r="J439" s="7" t="e">
        <f>VLOOKUP(D439,VINCOMKHAC!$D$2:$D$439,1,0)</f>
        <v>#N/A</v>
      </c>
      <c r="K439" s="7"/>
      <c r="L439" s="53"/>
      <c r="M439" s="60">
        <f t="shared" si="19"/>
        <v>0</v>
      </c>
      <c r="N439" s="61">
        <f t="shared" si="20"/>
        <v>0</v>
      </c>
      <c r="O439" s="67"/>
      <c r="P439" s="67"/>
      <c r="Q439" s="57">
        <f t="shared" si="21"/>
        <v>731108</v>
      </c>
      <c r="R439" s="7">
        <v>731108</v>
      </c>
    </row>
    <row r="440" spans="2:18" outlineLevel="1" x14ac:dyDescent="0.25">
      <c r="B440" s="9">
        <v>44398</v>
      </c>
      <c r="C440" s="10" t="s">
        <v>768</v>
      </c>
      <c r="D440" s="10" t="s">
        <v>1344</v>
      </c>
      <c r="E440" s="10" t="s">
        <v>1432</v>
      </c>
      <c r="F440" s="9">
        <v>44458</v>
      </c>
      <c r="G440" s="7">
        <v>852037</v>
      </c>
      <c r="H440" s="7" t="e">
        <f>VLOOKUP(D440,VINCOMHCM!$C$1:$C$94,1,0)</f>
        <v>#N/A</v>
      </c>
      <c r="I440" s="7" t="str">
        <f>VLOOKUP(D440,VINCOMHANOI!$C$3:$C$348,1,0)</f>
        <v>0005827</v>
      </c>
      <c r="J440" s="7" t="e">
        <f>VLOOKUP(D440,VINCOMKHAC!$D$2:$D$439,1,0)</f>
        <v>#N/A</v>
      </c>
      <c r="K440" s="7"/>
      <c r="L440" s="53"/>
      <c r="M440" s="60">
        <f t="shared" si="19"/>
        <v>0</v>
      </c>
      <c r="N440" s="61">
        <f t="shared" si="20"/>
        <v>0</v>
      </c>
      <c r="O440" s="67"/>
      <c r="P440" s="67"/>
      <c r="Q440" s="57">
        <f t="shared" si="21"/>
        <v>852037</v>
      </c>
      <c r="R440" s="7">
        <v>852037</v>
      </c>
    </row>
    <row r="441" spans="2:18" outlineLevel="1" x14ac:dyDescent="0.25">
      <c r="B441" s="9">
        <v>44398</v>
      </c>
      <c r="C441" s="10" t="s">
        <v>1286</v>
      </c>
      <c r="D441" s="10" t="s">
        <v>548</v>
      </c>
      <c r="E441" s="10" t="s">
        <v>2706</v>
      </c>
      <c r="F441" s="9">
        <v>44458</v>
      </c>
      <c r="G441" s="7">
        <v>1172665</v>
      </c>
      <c r="H441" s="7" t="e">
        <f>VLOOKUP(D441,VINCOMHCM!$C$1:$C$94,1,0)</f>
        <v>#N/A</v>
      </c>
      <c r="I441" s="7" t="str">
        <f>VLOOKUP(D441,VINCOMHANOI!$C$3:$C$348,1,0)</f>
        <v>0005828</v>
      </c>
      <c r="J441" s="7" t="e">
        <f>VLOOKUP(D441,VINCOMKHAC!$D$2:$D$439,1,0)</f>
        <v>#N/A</v>
      </c>
      <c r="K441" s="7"/>
      <c r="L441" s="53"/>
      <c r="M441" s="60">
        <f t="shared" si="19"/>
        <v>0</v>
      </c>
      <c r="N441" s="61">
        <f t="shared" si="20"/>
        <v>0</v>
      </c>
      <c r="O441" s="67"/>
      <c r="P441" s="67"/>
      <c r="Q441" s="57">
        <f t="shared" si="21"/>
        <v>1172665</v>
      </c>
      <c r="R441" s="7">
        <v>1172665</v>
      </c>
    </row>
    <row r="442" spans="2:18" outlineLevel="1" x14ac:dyDescent="0.25">
      <c r="B442" s="9">
        <v>44398</v>
      </c>
      <c r="C442" s="10" t="s">
        <v>445</v>
      </c>
      <c r="D442" s="10" t="s">
        <v>1264</v>
      </c>
      <c r="E442" s="10" t="s">
        <v>85</v>
      </c>
      <c r="F442" s="9">
        <v>44458</v>
      </c>
      <c r="G442" s="7">
        <v>1329815</v>
      </c>
      <c r="H442" s="7" t="e">
        <f>VLOOKUP(D442,VINCOMHCM!$C$1:$C$94,1,0)</f>
        <v>#N/A</v>
      </c>
      <c r="I442" s="7" t="str">
        <f>VLOOKUP(D442,VINCOMHANOI!$C$3:$C$348,1,0)</f>
        <v>0005829</v>
      </c>
      <c r="J442" s="7" t="e">
        <f>VLOOKUP(D442,VINCOMKHAC!$D$2:$D$439,1,0)</f>
        <v>#N/A</v>
      </c>
      <c r="K442" s="7"/>
      <c r="L442" s="53"/>
      <c r="M442" s="60">
        <f t="shared" si="19"/>
        <v>0</v>
      </c>
      <c r="N442" s="61">
        <f t="shared" si="20"/>
        <v>0</v>
      </c>
      <c r="O442" s="67"/>
      <c r="P442" s="67"/>
      <c r="Q442" s="57">
        <f t="shared" si="21"/>
        <v>1329815</v>
      </c>
      <c r="R442" s="7">
        <v>1329815</v>
      </c>
    </row>
    <row r="443" spans="2:18" outlineLevel="1" x14ac:dyDescent="0.25">
      <c r="B443" s="9">
        <v>44398</v>
      </c>
      <c r="C443" s="10" t="s">
        <v>1411</v>
      </c>
      <c r="D443" s="10" t="s">
        <v>1426</v>
      </c>
      <c r="E443" s="10" t="s">
        <v>1079</v>
      </c>
      <c r="F443" s="9">
        <v>44458</v>
      </c>
      <c r="G443" s="7">
        <v>1915206</v>
      </c>
      <c r="H443" s="7" t="e">
        <f>VLOOKUP(D443,VINCOMHCM!$C$1:$C$94,1,0)</f>
        <v>#N/A</v>
      </c>
      <c r="I443" s="7" t="str">
        <f>VLOOKUP(D443,VINCOMHANOI!$C$3:$C$348,1,0)</f>
        <v>0005830</v>
      </c>
      <c r="J443" s="7" t="e">
        <f>VLOOKUP(D443,VINCOMKHAC!$D$2:$D$439,1,0)</f>
        <v>#N/A</v>
      </c>
      <c r="K443" s="7"/>
      <c r="L443" s="53"/>
      <c r="M443" s="60">
        <f t="shared" si="19"/>
        <v>0</v>
      </c>
      <c r="N443" s="61">
        <f t="shared" si="20"/>
        <v>0</v>
      </c>
      <c r="O443" s="67"/>
      <c r="P443" s="67"/>
      <c r="Q443" s="57">
        <f t="shared" si="21"/>
        <v>1915206</v>
      </c>
      <c r="R443" s="7">
        <v>1915206</v>
      </c>
    </row>
    <row r="444" spans="2:18" outlineLevel="1" x14ac:dyDescent="0.25">
      <c r="B444" s="9">
        <v>44398</v>
      </c>
      <c r="C444" s="10" t="s">
        <v>1441</v>
      </c>
      <c r="D444" s="10" t="s">
        <v>1236</v>
      </c>
      <c r="E444" s="10" t="s">
        <v>114</v>
      </c>
      <c r="F444" s="9">
        <v>44458</v>
      </c>
      <c r="G444" s="7">
        <v>338022</v>
      </c>
      <c r="H444" s="7" t="e">
        <f>VLOOKUP(D444,VINCOMHCM!$C$1:$C$94,1,0)</f>
        <v>#N/A</v>
      </c>
      <c r="I444" s="7" t="str">
        <f>VLOOKUP(D444,VINCOMHANOI!$C$3:$C$348,1,0)</f>
        <v>0005831</v>
      </c>
      <c r="J444" s="7" t="e">
        <f>VLOOKUP(D444,VINCOMKHAC!$D$2:$D$439,1,0)</f>
        <v>#N/A</v>
      </c>
      <c r="K444" s="7"/>
      <c r="L444" s="53"/>
      <c r="M444" s="60">
        <f t="shared" si="19"/>
        <v>0</v>
      </c>
      <c r="N444" s="61">
        <f t="shared" si="20"/>
        <v>0</v>
      </c>
      <c r="O444" s="67"/>
      <c r="P444" s="67"/>
      <c r="Q444" s="57">
        <f t="shared" si="21"/>
        <v>338022</v>
      </c>
      <c r="R444" s="7">
        <v>338022</v>
      </c>
    </row>
    <row r="445" spans="2:18" outlineLevel="1" x14ac:dyDescent="0.25">
      <c r="B445" s="9">
        <v>44398</v>
      </c>
      <c r="C445" s="10" t="s">
        <v>976</v>
      </c>
      <c r="D445" s="10" t="s">
        <v>2453</v>
      </c>
      <c r="E445" s="10" t="s">
        <v>1137</v>
      </c>
      <c r="F445" s="9">
        <v>44458</v>
      </c>
      <c r="G445" s="7">
        <v>2257419</v>
      </c>
      <c r="H445" s="7" t="e">
        <f>VLOOKUP(D445,VINCOMHCM!$C$1:$C$94,1,0)</f>
        <v>#N/A</v>
      </c>
      <c r="I445" s="7" t="str">
        <f>VLOOKUP(D445,VINCOMHANOI!$C$3:$C$348,1,0)</f>
        <v>0005832</v>
      </c>
      <c r="J445" s="7" t="e">
        <f>VLOOKUP(D445,VINCOMKHAC!$D$2:$D$439,1,0)</f>
        <v>#N/A</v>
      </c>
      <c r="K445" s="7"/>
      <c r="L445" s="53"/>
      <c r="M445" s="60">
        <f t="shared" si="19"/>
        <v>0</v>
      </c>
      <c r="N445" s="61">
        <f t="shared" si="20"/>
        <v>0</v>
      </c>
      <c r="O445" s="67"/>
      <c r="P445" s="67"/>
      <c r="Q445" s="57">
        <f t="shared" si="21"/>
        <v>2257419</v>
      </c>
      <c r="R445" s="7">
        <v>2257419</v>
      </c>
    </row>
    <row r="446" spans="2:18" outlineLevel="1" x14ac:dyDescent="0.25">
      <c r="B446" s="9">
        <v>44398</v>
      </c>
      <c r="C446" s="10" t="s">
        <v>1865</v>
      </c>
      <c r="D446" s="10" t="s">
        <v>528</v>
      </c>
      <c r="E446" s="10" t="s">
        <v>697</v>
      </c>
      <c r="F446" s="9">
        <v>44458</v>
      </c>
      <c r="G446" s="7">
        <v>2370605</v>
      </c>
      <c r="H446" s="7" t="e">
        <f>VLOOKUP(D446,VINCOMHCM!$C$1:$C$94,1,0)</f>
        <v>#N/A</v>
      </c>
      <c r="I446" s="7" t="str">
        <f>VLOOKUP(D446,VINCOMHANOI!$C$3:$C$348,1,0)</f>
        <v>0005833</v>
      </c>
      <c r="J446" s="7" t="e">
        <f>VLOOKUP(D446,VINCOMKHAC!$D$2:$D$439,1,0)</f>
        <v>#N/A</v>
      </c>
      <c r="K446" s="7"/>
      <c r="L446" s="53"/>
      <c r="M446" s="60">
        <f t="shared" si="19"/>
        <v>0</v>
      </c>
      <c r="N446" s="61">
        <f t="shared" si="20"/>
        <v>0</v>
      </c>
      <c r="O446" s="67"/>
      <c r="P446" s="67"/>
      <c r="Q446" s="57">
        <f t="shared" si="21"/>
        <v>2370605</v>
      </c>
      <c r="R446" s="7">
        <v>2370605</v>
      </c>
    </row>
    <row r="447" spans="2:18" outlineLevel="1" x14ac:dyDescent="0.25">
      <c r="B447" s="9">
        <v>44398</v>
      </c>
      <c r="C447" s="10" t="s">
        <v>777</v>
      </c>
      <c r="D447" s="10" t="s">
        <v>1278</v>
      </c>
      <c r="E447" s="10" t="s">
        <v>2421</v>
      </c>
      <c r="F447" s="9">
        <v>44458</v>
      </c>
      <c r="G447" s="7">
        <v>215602</v>
      </c>
      <c r="H447" s="7" t="e">
        <f>VLOOKUP(D447,VINCOMHCM!$C$1:$C$94,1,0)</f>
        <v>#N/A</v>
      </c>
      <c r="I447" s="7" t="str">
        <f>VLOOKUP(D447,VINCOMHANOI!$C$3:$C$348,1,0)</f>
        <v>0005834</v>
      </c>
      <c r="J447" s="7" t="e">
        <f>VLOOKUP(D447,VINCOMKHAC!$D$2:$D$439,1,0)</f>
        <v>#N/A</v>
      </c>
      <c r="K447" s="7"/>
      <c r="L447" s="53"/>
      <c r="M447" s="60">
        <f t="shared" si="19"/>
        <v>0</v>
      </c>
      <c r="N447" s="61">
        <f t="shared" si="20"/>
        <v>0</v>
      </c>
      <c r="O447" s="67"/>
      <c r="P447" s="67"/>
      <c r="Q447" s="57">
        <f t="shared" si="21"/>
        <v>215602</v>
      </c>
      <c r="R447" s="7">
        <v>215602</v>
      </c>
    </row>
    <row r="448" spans="2:18" outlineLevel="1" x14ac:dyDescent="0.25">
      <c r="B448" s="9">
        <v>44398</v>
      </c>
      <c r="C448" s="10" t="s">
        <v>2198</v>
      </c>
      <c r="D448" s="10" t="s">
        <v>266</v>
      </c>
      <c r="E448" s="10" t="s">
        <v>1760</v>
      </c>
      <c r="F448" s="9">
        <v>44458</v>
      </c>
      <c r="G448" s="7">
        <v>854081</v>
      </c>
      <c r="H448" s="7" t="e">
        <f>VLOOKUP(D448,VINCOMHCM!$C$1:$C$94,1,0)</f>
        <v>#N/A</v>
      </c>
      <c r="I448" s="7" t="str">
        <f>VLOOKUP(D448,VINCOMHANOI!$C$3:$C$348,1,0)</f>
        <v>0005835</v>
      </c>
      <c r="J448" s="7" t="e">
        <f>VLOOKUP(D448,VINCOMKHAC!$D$2:$D$439,1,0)</f>
        <v>#N/A</v>
      </c>
      <c r="K448" s="7"/>
      <c r="L448" s="53"/>
      <c r="M448" s="60">
        <f t="shared" si="19"/>
        <v>0</v>
      </c>
      <c r="N448" s="61">
        <f t="shared" si="20"/>
        <v>0</v>
      </c>
      <c r="O448" s="67"/>
      <c r="P448" s="67"/>
      <c r="Q448" s="57">
        <f t="shared" si="21"/>
        <v>854081</v>
      </c>
      <c r="R448" s="7">
        <v>854081</v>
      </c>
    </row>
    <row r="449" spans="2:18" outlineLevel="1" x14ac:dyDescent="0.25">
      <c r="B449" s="9">
        <v>44398</v>
      </c>
      <c r="C449" s="10" t="s">
        <v>366</v>
      </c>
      <c r="D449" s="10" t="s">
        <v>2352</v>
      </c>
      <c r="E449" s="10" t="s">
        <v>901</v>
      </c>
      <c r="F449" s="9">
        <v>44458</v>
      </c>
      <c r="G449" s="7">
        <v>2459479</v>
      </c>
      <c r="H449" s="7" t="e">
        <f>VLOOKUP(D449,VINCOMHCM!$C$1:$C$94,1,0)</f>
        <v>#N/A</v>
      </c>
      <c r="I449" s="7" t="str">
        <f>VLOOKUP(D449,VINCOMHANOI!$C$3:$C$348,1,0)</f>
        <v>0005836</v>
      </c>
      <c r="J449" s="7" t="e">
        <f>VLOOKUP(D449,VINCOMKHAC!$D$2:$D$439,1,0)</f>
        <v>#N/A</v>
      </c>
      <c r="K449" s="7"/>
      <c r="L449" s="53"/>
      <c r="M449" s="60">
        <f t="shared" si="19"/>
        <v>0</v>
      </c>
      <c r="N449" s="61">
        <f t="shared" si="20"/>
        <v>0</v>
      </c>
      <c r="O449" s="67"/>
      <c r="P449" s="67"/>
      <c r="Q449" s="57">
        <f t="shared" si="21"/>
        <v>2459479</v>
      </c>
      <c r="R449" s="7">
        <v>2459479</v>
      </c>
    </row>
    <row r="450" spans="2:18" outlineLevel="1" x14ac:dyDescent="0.25">
      <c r="B450" s="9">
        <v>44398</v>
      </c>
      <c r="C450" s="10" t="s">
        <v>894</v>
      </c>
      <c r="D450" s="10" t="s">
        <v>1851</v>
      </c>
      <c r="E450" s="10" t="s">
        <v>107</v>
      </c>
      <c r="F450" s="9">
        <v>44458</v>
      </c>
      <c r="G450" s="7">
        <v>2102826</v>
      </c>
      <c r="H450" s="7" t="e">
        <f>VLOOKUP(D450,VINCOMHCM!$C$1:$C$94,1,0)</f>
        <v>#N/A</v>
      </c>
      <c r="I450" s="7" t="str">
        <f>VLOOKUP(D450,VINCOMHANOI!$C$3:$C$348,1,0)</f>
        <v>0005837</v>
      </c>
      <c r="J450" s="7" t="e">
        <f>VLOOKUP(D450,VINCOMKHAC!$D$2:$D$439,1,0)</f>
        <v>#N/A</v>
      </c>
      <c r="K450" s="7"/>
      <c r="L450" s="53"/>
      <c r="M450" s="60">
        <f t="shared" si="19"/>
        <v>0</v>
      </c>
      <c r="N450" s="61">
        <f t="shared" si="20"/>
        <v>0</v>
      </c>
      <c r="O450" s="67"/>
      <c r="P450" s="67"/>
      <c r="Q450" s="57">
        <f t="shared" si="21"/>
        <v>2102826</v>
      </c>
      <c r="R450" s="7">
        <v>2102826</v>
      </c>
    </row>
    <row r="451" spans="2:18" outlineLevel="1" x14ac:dyDescent="0.25">
      <c r="B451" s="9">
        <v>44398</v>
      </c>
      <c r="C451" s="10" t="s">
        <v>1768</v>
      </c>
      <c r="D451" s="10" t="s">
        <v>2311</v>
      </c>
      <c r="E451" s="10" t="s">
        <v>599</v>
      </c>
      <c r="F451" s="9">
        <v>44458</v>
      </c>
      <c r="G451" s="7">
        <v>3213109</v>
      </c>
      <c r="H451" s="7" t="e">
        <f>VLOOKUP(D451,VINCOMHCM!$C$1:$C$94,1,0)</f>
        <v>#N/A</v>
      </c>
      <c r="I451" s="7" t="str">
        <f>VLOOKUP(D451,VINCOMHANOI!$C$3:$C$348,1,0)</f>
        <v>0005838</v>
      </c>
      <c r="J451" s="7" t="e">
        <f>VLOOKUP(D451,VINCOMKHAC!$D$2:$D$439,1,0)</f>
        <v>#N/A</v>
      </c>
      <c r="K451" s="7"/>
      <c r="L451" s="53"/>
      <c r="M451" s="60">
        <f t="shared" si="19"/>
        <v>0</v>
      </c>
      <c r="N451" s="61">
        <f t="shared" si="20"/>
        <v>0</v>
      </c>
      <c r="O451" s="67"/>
      <c r="P451" s="67"/>
      <c r="Q451" s="57">
        <f t="shared" ref="Q451:Q462" si="22">IF(I451&lt;&gt;0,R451,0)</f>
        <v>3213109</v>
      </c>
      <c r="R451" s="7">
        <v>3213109</v>
      </c>
    </row>
    <row r="452" spans="2:18" outlineLevel="1" x14ac:dyDescent="0.25">
      <c r="B452" s="9">
        <v>44398</v>
      </c>
      <c r="C452" s="10" t="s">
        <v>773</v>
      </c>
      <c r="D452" s="10" t="s">
        <v>932</v>
      </c>
      <c r="E452" s="10" t="s">
        <v>712</v>
      </c>
      <c r="F452" s="9">
        <v>44458</v>
      </c>
      <c r="G452" s="7">
        <v>1475533</v>
      </c>
      <c r="H452" s="7" t="e">
        <f>VLOOKUP(D452,VINCOMHCM!$C$1:$C$94,1,0)</f>
        <v>#N/A</v>
      </c>
      <c r="I452" s="7" t="str">
        <f>VLOOKUP(D452,VINCOMHANOI!$C$3:$C$348,1,0)</f>
        <v>0005839</v>
      </c>
      <c r="J452" s="7" t="e">
        <f>VLOOKUP(D452,VINCOMKHAC!$D$2:$D$439,1,0)</f>
        <v>#N/A</v>
      </c>
      <c r="K452" s="7"/>
      <c r="L452" s="53"/>
      <c r="M452" s="60">
        <f t="shared" si="19"/>
        <v>0</v>
      </c>
      <c r="N452" s="61">
        <f t="shared" si="20"/>
        <v>0</v>
      </c>
      <c r="O452" s="67"/>
      <c r="P452" s="67"/>
      <c r="Q452" s="57">
        <f t="shared" si="22"/>
        <v>1475533</v>
      </c>
      <c r="R452" s="7">
        <v>1475533</v>
      </c>
    </row>
    <row r="453" spans="2:18" outlineLevel="1" x14ac:dyDescent="0.25">
      <c r="B453" s="9">
        <v>44398</v>
      </c>
      <c r="C453" s="10" t="s">
        <v>313</v>
      </c>
      <c r="D453" s="10" t="s">
        <v>1940</v>
      </c>
      <c r="E453" s="10" t="s">
        <v>833</v>
      </c>
      <c r="F453" s="9">
        <v>44458</v>
      </c>
      <c r="G453" s="7">
        <v>1617191</v>
      </c>
      <c r="H453" s="7" t="e">
        <f>VLOOKUP(D453,VINCOMHCM!$C$1:$C$94,1,0)</f>
        <v>#N/A</v>
      </c>
      <c r="I453" s="7" t="str">
        <f>VLOOKUP(D453,VINCOMHANOI!$C$3:$C$348,1,0)</f>
        <v>0005840</v>
      </c>
      <c r="J453" s="7" t="e">
        <f>VLOOKUP(D453,VINCOMKHAC!$D$2:$D$439,1,0)</f>
        <v>#N/A</v>
      </c>
      <c r="K453" s="7"/>
      <c r="L453" s="53"/>
      <c r="M453" s="60">
        <f t="shared" ref="M453:M486" si="23">IF(A453&lt;&gt;0,A453,0)</f>
        <v>0</v>
      </c>
      <c r="N453" s="61">
        <f t="shared" ref="N453:N516" si="24">IF(AND(L453&lt;&gt;0,M453&lt;&gt;0),L453,0)</f>
        <v>0</v>
      </c>
      <c r="O453" s="67"/>
      <c r="P453" s="67"/>
      <c r="Q453" s="57">
        <f t="shared" si="22"/>
        <v>1617191</v>
      </c>
      <c r="R453" s="7">
        <v>1617191</v>
      </c>
    </row>
    <row r="454" spans="2:18" outlineLevel="1" x14ac:dyDescent="0.25">
      <c r="B454" s="9">
        <v>44398</v>
      </c>
      <c r="C454" s="10" t="s">
        <v>2319</v>
      </c>
      <c r="D454" s="10" t="s">
        <v>2610</v>
      </c>
      <c r="E454" s="10" t="s">
        <v>1062</v>
      </c>
      <c r="F454" s="9">
        <v>44458</v>
      </c>
      <c r="G454" s="7">
        <v>1488530</v>
      </c>
      <c r="H454" s="7" t="e">
        <f>VLOOKUP(D454,VINCOMHCM!$C$1:$C$94,1,0)</f>
        <v>#N/A</v>
      </c>
      <c r="I454" s="7" t="str">
        <f>VLOOKUP(D454,VINCOMHANOI!$C$3:$C$348,1,0)</f>
        <v>0005841</v>
      </c>
      <c r="J454" s="7" t="e">
        <f>VLOOKUP(D454,VINCOMKHAC!$D$2:$D$439,1,0)</f>
        <v>#N/A</v>
      </c>
      <c r="K454" s="7"/>
      <c r="L454" s="53"/>
      <c r="M454" s="60">
        <f t="shared" si="23"/>
        <v>0</v>
      </c>
      <c r="N454" s="61">
        <f t="shared" si="24"/>
        <v>0</v>
      </c>
      <c r="O454" s="67"/>
      <c r="P454" s="67"/>
      <c r="Q454" s="57">
        <f t="shared" si="22"/>
        <v>1488530</v>
      </c>
      <c r="R454" s="7">
        <v>1488530</v>
      </c>
    </row>
    <row r="455" spans="2:18" outlineLevel="1" x14ac:dyDescent="0.25">
      <c r="B455" s="9">
        <v>44398</v>
      </c>
      <c r="C455" s="10" t="s">
        <v>331</v>
      </c>
      <c r="D455" s="10" t="s">
        <v>1802</v>
      </c>
      <c r="E455" s="10" t="s">
        <v>888</v>
      </c>
      <c r="F455" s="9">
        <v>44458</v>
      </c>
      <c r="G455" s="7">
        <v>2579914</v>
      </c>
      <c r="H455" s="7" t="e">
        <f>VLOOKUP(D455,VINCOMHCM!$C$1:$C$94,1,0)</f>
        <v>#N/A</v>
      </c>
      <c r="I455" s="7" t="str">
        <f>VLOOKUP(D455,VINCOMHANOI!$C$3:$C$348,1,0)</f>
        <v>0005842</v>
      </c>
      <c r="J455" s="7" t="e">
        <f>VLOOKUP(D455,VINCOMKHAC!$D$2:$D$439,1,0)</f>
        <v>#N/A</v>
      </c>
      <c r="K455" s="7"/>
      <c r="L455" s="53"/>
      <c r="M455" s="60">
        <f t="shared" si="23"/>
        <v>0</v>
      </c>
      <c r="N455" s="61">
        <f t="shared" si="24"/>
        <v>0</v>
      </c>
      <c r="O455" s="67"/>
      <c r="P455" s="67"/>
      <c r="Q455" s="57">
        <f t="shared" si="22"/>
        <v>2579914</v>
      </c>
      <c r="R455" s="7">
        <v>2579914</v>
      </c>
    </row>
    <row r="456" spans="2:18" outlineLevel="1" x14ac:dyDescent="0.25">
      <c r="B456" s="9">
        <v>44398</v>
      </c>
      <c r="C456" s="10" t="s">
        <v>495</v>
      </c>
      <c r="D456" s="10" t="s">
        <v>489</v>
      </c>
      <c r="E456" s="10" t="s">
        <v>1402</v>
      </c>
      <c r="F456" s="9">
        <v>44458</v>
      </c>
      <c r="G456" s="7">
        <v>3669129</v>
      </c>
      <c r="H456" s="7" t="e">
        <f>VLOOKUP(D456,VINCOMHCM!$C$1:$C$94,1,0)</f>
        <v>#N/A</v>
      </c>
      <c r="I456" s="7" t="str">
        <f>VLOOKUP(D456,VINCOMHANOI!$C$3:$C$348,1,0)</f>
        <v>0005843</v>
      </c>
      <c r="J456" s="7" t="e">
        <f>VLOOKUP(D456,VINCOMKHAC!$D$2:$D$439,1,0)</f>
        <v>#N/A</v>
      </c>
      <c r="K456" s="7"/>
      <c r="L456" s="53"/>
      <c r="M456" s="60">
        <f t="shared" si="23"/>
        <v>0</v>
      </c>
      <c r="N456" s="61">
        <f t="shared" si="24"/>
        <v>0</v>
      </c>
      <c r="O456" s="67"/>
      <c r="P456" s="67"/>
      <c r="Q456" s="57">
        <f t="shared" si="22"/>
        <v>3669129</v>
      </c>
      <c r="R456" s="7">
        <v>3669129</v>
      </c>
    </row>
    <row r="457" spans="2:18" outlineLevel="1" x14ac:dyDescent="0.25">
      <c r="B457" s="9">
        <v>44398</v>
      </c>
      <c r="C457" s="10" t="s">
        <v>1178</v>
      </c>
      <c r="D457" s="10" t="s">
        <v>1885</v>
      </c>
      <c r="E457" s="10" t="s">
        <v>1123</v>
      </c>
      <c r="F457" s="9">
        <v>44458</v>
      </c>
      <c r="G457" s="7">
        <v>2015961</v>
      </c>
      <c r="H457" s="7" t="e">
        <f>VLOOKUP(D457,VINCOMHCM!$C$1:$C$94,1,0)</f>
        <v>#N/A</v>
      </c>
      <c r="I457" s="7" t="str">
        <f>VLOOKUP(D457,VINCOMHANOI!$C$3:$C$348,1,0)</f>
        <v>0005844</v>
      </c>
      <c r="J457" s="7" t="e">
        <f>VLOOKUP(D457,VINCOMKHAC!$D$2:$D$439,1,0)</f>
        <v>#N/A</v>
      </c>
      <c r="K457" s="7"/>
      <c r="L457" s="53"/>
      <c r="M457" s="60">
        <f t="shared" si="23"/>
        <v>0</v>
      </c>
      <c r="N457" s="61">
        <f t="shared" si="24"/>
        <v>0</v>
      </c>
      <c r="O457" s="67"/>
      <c r="P457" s="67"/>
      <c r="Q457" s="57">
        <f t="shared" si="22"/>
        <v>2015961</v>
      </c>
      <c r="R457" s="7">
        <v>2015961</v>
      </c>
    </row>
    <row r="458" spans="2:18" outlineLevel="1" x14ac:dyDescent="0.25">
      <c r="B458" s="9">
        <v>44398</v>
      </c>
      <c r="C458" s="10" t="s">
        <v>2372</v>
      </c>
      <c r="D458" s="10" t="s">
        <v>522</v>
      </c>
      <c r="E458" s="10" t="s">
        <v>774</v>
      </c>
      <c r="F458" s="9">
        <v>44458</v>
      </c>
      <c r="G458" s="7">
        <v>4592949</v>
      </c>
      <c r="H458" s="7" t="e">
        <f>VLOOKUP(D458,VINCOMHCM!$C$1:$C$94,1,0)</f>
        <v>#N/A</v>
      </c>
      <c r="I458" s="7" t="str">
        <f>VLOOKUP(D458,VINCOMHANOI!$C$3:$C$348,1,0)</f>
        <v>0005845</v>
      </c>
      <c r="J458" s="7" t="e">
        <f>VLOOKUP(D458,VINCOMKHAC!$D$2:$D$439,1,0)</f>
        <v>#N/A</v>
      </c>
      <c r="K458" s="7"/>
      <c r="L458" s="53"/>
      <c r="M458" s="60">
        <f t="shared" si="23"/>
        <v>0</v>
      </c>
      <c r="N458" s="61">
        <f t="shared" si="24"/>
        <v>0</v>
      </c>
      <c r="O458" s="67"/>
      <c r="P458" s="67"/>
      <c r="Q458" s="57">
        <f t="shared" si="22"/>
        <v>4592949</v>
      </c>
      <c r="R458" s="7">
        <v>4592949</v>
      </c>
    </row>
    <row r="459" spans="2:18" outlineLevel="1" x14ac:dyDescent="0.25">
      <c r="B459" s="9">
        <v>44398</v>
      </c>
      <c r="C459" s="10" t="s">
        <v>1218</v>
      </c>
      <c r="D459" s="10" t="s">
        <v>1112</v>
      </c>
      <c r="E459" s="10" t="s">
        <v>1839</v>
      </c>
      <c r="F459" s="9">
        <v>44458</v>
      </c>
      <c r="G459" s="7">
        <v>1680232</v>
      </c>
      <c r="H459" s="7" t="e">
        <f>VLOOKUP(D459,VINCOMHCM!$C$1:$C$94,1,0)</f>
        <v>#N/A</v>
      </c>
      <c r="I459" s="7" t="str">
        <f>VLOOKUP(D459,VINCOMHANOI!$C$3:$C$348,1,0)</f>
        <v>0005849</v>
      </c>
      <c r="J459" s="7" t="e">
        <f>VLOOKUP(D459,VINCOMKHAC!$D$2:$D$439,1,0)</f>
        <v>#N/A</v>
      </c>
      <c r="K459" s="7"/>
      <c r="L459" s="53"/>
      <c r="M459" s="60">
        <f t="shared" si="23"/>
        <v>0</v>
      </c>
      <c r="N459" s="61">
        <f t="shared" si="24"/>
        <v>0</v>
      </c>
      <c r="O459" s="67"/>
      <c r="P459" s="67"/>
      <c r="Q459" s="57">
        <f t="shared" si="22"/>
        <v>1680232</v>
      </c>
      <c r="R459" s="7">
        <v>1680232</v>
      </c>
    </row>
    <row r="460" spans="2:18" outlineLevel="1" x14ac:dyDescent="0.25">
      <c r="B460" s="9">
        <v>44401</v>
      </c>
      <c r="C460" s="10" t="s">
        <v>1913</v>
      </c>
      <c r="D460" s="10" t="s">
        <v>1027</v>
      </c>
      <c r="E460" s="10" t="s">
        <v>2695</v>
      </c>
      <c r="F460" s="9">
        <v>44461</v>
      </c>
      <c r="G460" s="7">
        <v>80182449</v>
      </c>
      <c r="H460" s="7" t="e">
        <f>VLOOKUP(D460,VINCOMHCM!$C$1:$C$94,1,0)</f>
        <v>#N/A</v>
      </c>
      <c r="I460" s="7" t="str">
        <f>VLOOKUP(D460,VINCOMHANOI!$C$3:$C$348,1,0)</f>
        <v>0005996</v>
      </c>
      <c r="J460" s="7" t="e">
        <f>VLOOKUP(D460,VINCOMKHAC!$D$2:$D$439,1,0)</f>
        <v>#N/A</v>
      </c>
      <c r="K460" s="7"/>
      <c r="L460" s="53"/>
      <c r="M460" s="60">
        <f t="shared" si="23"/>
        <v>0</v>
      </c>
      <c r="N460" s="61">
        <f t="shared" si="24"/>
        <v>0</v>
      </c>
      <c r="O460" s="67"/>
      <c r="P460" s="67"/>
      <c r="Q460" s="57">
        <f t="shared" si="22"/>
        <v>80182449</v>
      </c>
      <c r="R460" s="7">
        <v>80182449</v>
      </c>
    </row>
    <row r="461" spans="2:18" outlineLevel="1" x14ac:dyDescent="0.25">
      <c r="B461" s="9">
        <v>44401</v>
      </c>
      <c r="C461" s="10" t="s">
        <v>2235</v>
      </c>
      <c r="D461" s="10" t="s">
        <v>2052</v>
      </c>
      <c r="E461" s="10" t="s">
        <v>252</v>
      </c>
      <c r="F461" s="9">
        <v>44461</v>
      </c>
      <c r="G461" s="7">
        <v>73942321</v>
      </c>
      <c r="H461" s="7" t="e">
        <f>VLOOKUP(D461,VINCOMHCM!$C$1:$C$94,1,0)</f>
        <v>#N/A</v>
      </c>
      <c r="I461" s="7" t="str">
        <f>VLOOKUP(D461,VINCOMHANOI!$C$3:$C$348,1,0)</f>
        <v>0005997</v>
      </c>
      <c r="J461" s="7" t="e">
        <f>VLOOKUP(D461,VINCOMKHAC!$D$2:$D$439,1,0)</f>
        <v>#N/A</v>
      </c>
      <c r="K461" s="7"/>
      <c r="L461" s="53"/>
      <c r="M461" s="60">
        <f t="shared" si="23"/>
        <v>0</v>
      </c>
      <c r="N461" s="61">
        <f t="shared" si="24"/>
        <v>0</v>
      </c>
      <c r="O461" s="67"/>
      <c r="P461" s="67"/>
      <c r="Q461" s="57">
        <f t="shared" si="22"/>
        <v>73942321</v>
      </c>
      <c r="R461" s="7">
        <v>73942321</v>
      </c>
    </row>
    <row r="462" spans="2:18" outlineLevel="1" x14ac:dyDescent="0.25">
      <c r="B462" s="9">
        <v>44401</v>
      </c>
      <c r="C462" s="10" t="s">
        <v>2250</v>
      </c>
      <c r="D462" s="10" t="s">
        <v>1155</v>
      </c>
      <c r="E462" s="10" t="s">
        <v>426</v>
      </c>
      <c r="F462" s="9">
        <v>44461</v>
      </c>
      <c r="G462" s="7">
        <v>69166486</v>
      </c>
      <c r="H462" s="7" t="e">
        <f>VLOOKUP(D462,VINCOMHCM!$C$1:$C$94,1,0)</f>
        <v>#N/A</v>
      </c>
      <c r="I462" s="7" t="str">
        <f>VLOOKUP(D462,VINCOMHANOI!$C$3:$C$348,1,0)</f>
        <v>0005998</v>
      </c>
      <c r="J462" s="7" t="e">
        <f>VLOOKUP(D462,VINCOMKHAC!$D$2:$D$439,1,0)</f>
        <v>#N/A</v>
      </c>
      <c r="K462" s="7"/>
      <c r="L462" s="53"/>
      <c r="M462" s="60">
        <f t="shared" si="23"/>
        <v>0</v>
      </c>
      <c r="N462" s="61">
        <f t="shared" si="24"/>
        <v>0</v>
      </c>
      <c r="O462" s="67"/>
      <c r="P462" s="67"/>
      <c r="Q462" s="57">
        <f t="shared" si="22"/>
        <v>69166486</v>
      </c>
      <c r="R462" s="7">
        <v>69166486</v>
      </c>
    </row>
    <row r="463" spans="2:18" outlineLevel="1" x14ac:dyDescent="0.25">
      <c r="B463" s="9">
        <v>44401</v>
      </c>
      <c r="C463" s="10" t="s">
        <v>1075</v>
      </c>
      <c r="D463" s="10" t="s">
        <v>1502</v>
      </c>
      <c r="E463" s="10" t="s">
        <v>2695</v>
      </c>
      <c r="F463" s="9">
        <v>44461</v>
      </c>
      <c r="G463" s="7">
        <v>76270109</v>
      </c>
      <c r="H463" s="7" t="e">
        <f>VLOOKUP(D463,VINCOMHCM!$C$1:$C$94,1,0)</f>
        <v>#N/A</v>
      </c>
      <c r="I463" s="7" t="e">
        <f>VLOOKUP(D463,VINCOMHANOI!$C$3:$C$348,1,0)</f>
        <v>#N/A</v>
      </c>
      <c r="J463" s="7" t="e">
        <f>VLOOKUP(D463,VINCOMKHAC!$D$2:$D$439,1,0)</f>
        <v>#N/A</v>
      </c>
      <c r="K463" s="7"/>
      <c r="L463" s="53"/>
      <c r="M463" s="60">
        <f t="shared" si="23"/>
        <v>0</v>
      </c>
      <c r="N463" s="61">
        <f t="shared" si="24"/>
        <v>0</v>
      </c>
      <c r="O463" s="67"/>
      <c r="P463" s="67"/>
      <c r="Q463" s="57"/>
      <c r="R463" s="7">
        <v>76270109</v>
      </c>
    </row>
    <row r="464" spans="2:18" outlineLevel="1" x14ac:dyDescent="0.25">
      <c r="B464" s="9">
        <v>44401</v>
      </c>
      <c r="C464" s="10" t="s">
        <v>1556</v>
      </c>
      <c r="D464" s="10" t="s">
        <v>1164</v>
      </c>
      <c r="E464" s="10" t="s">
        <v>2695</v>
      </c>
      <c r="F464" s="9">
        <v>44461</v>
      </c>
      <c r="G464" s="7">
        <v>78268725</v>
      </c>
      <c r="H464" s="7" t="e">
        <f>VLOOKUP(D464,VINCOMHCM!$C$1:$C$94,1,0)</f>
        <v>#N/A</v>
      </c>
      <c r="I464" s="7" t="str">
        <f>VLOOKUP(D464,VINCOMHANOI!$C$3:$C$348,1,0)</f>
        <v>0006000</v>
      </c>
      <c r="J464" s="7" t="e">
        <f>VLOOKUP(D464,VINCOMKHAC!$D$2:$D$439,1,0)</f>
        <v>#N/A</v>
      </c>
      <c r="K464" s="7"/>
      <c r="L464" s="53"/>
      <c r="M464" s="60">
        <f t="shared" si="23"/>
        <v>0</v>
      </c>
      <c r="N464" s="61">
        <f t="shared" si="24"/>
        <v>0</v>
      </c>
      <c r="O464" s="67"/>
      <c r="P464" s="67"/>
      <c r="Q464" s="57">
        <f t="shared" ref="Q464:Q484" si="25">IF(I464&lt;&gt;0,R464,0)</f>
        <v>78268725</v>
      </c>
      <c r="R464" s="7">
        <v>78268725</v>
      </c>
    </row>
    <row r="465" spans="2:18" outlineLevel="1" x14ac:dyDescent="0.25">
      <c r="B465" s="9">
        <v>44401</v>
      </c>
      <c r="C465" s="10" t="s">
        <v>2576</v>
      </c>
      <c r="D465" s="10" t="s">
        <v>2121</v>
      </c>
      <c r="E465" s="10" t="s">
        <v>252</v>
      </c>
      <c r="F465" s="9">
        <v>44461</v>
      </c>
      <c r="G465" s="7">
        <v>67595501</v>
      </c>
      <c r="H465" s="7" t="e">
        <f>VLOOKUP(D465,VINCOMHCM!$C$1:$C$94,1,0)</f>
        <v>#N/A</v>
      </c>
      <c r="I465" s="7" t="str">
        <f>VLOOKUP(D465,VINCOMHANOI!$C$3:$C$348,1,0)</f>
        <v>0006001</v>
      </c>
      <c r="J465" s="7" t="e">
        <f>VLOOKUP(D465,VINCOMKHAC!$D$2:$D$439,1,0)</f>
        <v>#N/A</v>
      </c>
      <c r="K465" s="7"/>
      <c r="L465" s="53"/>
      <c r="M465" s="60">
        <f t="shared" si="23"/>
        <v>0</v>
      </c>
      <c r="N465" s="61">
        <f t="shared" si="24"/>
        <v>0</v>
      </c>
      <c r="O465" s="67"/>
      <c r="P465" s="67"/>
      <c r="Q465" s="57">
        <f t="shared" si="25"/>
        <v>67595501</v>
      </c>
      <c r="R465" s="7">
        <v>67595501</v>
      </c>
    </row>
    <row r="466" spans="2:18" outlineLevel="1" x14ac:dyDescent="0.25">
      <c r="B466" s="9">
        <v>44401</v>
      </c>
      <c r="C466" s="10" t="s">
        <v>1528</v>
      </c>
      <c r="D466" s="10" t="s">
        <v>1336</v>
      </c>
      <c r="E466" s="10" t="s">
        <v>252</v>
      </c>
      <c r="F466" s="9">
        <v>44461</v>
      </c>
      <c r="G466" s="7">
        <v>75821217</v>
      </c>
      <c r="H466" s="7" t="e">
        <f>VLOOKUP(D466,VINCOMHCM!$C$1:$C$94,1,0)</f>
        <v>#N/A</v>
      </c>
      <c r="I466" s="7" t="str">
        <f>VLOOKUP(D466,VINCOMHANOI!$C$3:$C$348,1,0)</f>
        <v>0006002</v>
      </c>
      <c r="J466" s="7" t="e">
        <f>VLOOKUP(D466,VINCOMKHAC!$D$2:$D$439,1,0)</f>
        <v>#N/A</v>
      </c>
      <c r="K466" s="7"/>
      <c r="L466" s="53"/>
      <c r="M466" s="60">
        <f t="shared" si="23"/>
        <v>0</v>
      </c>
      <c r="N466" s="61">
        <f t="shared" si="24"/>
        <v>0</v>
      </c>
      <c r="O466" s="67"/>
      <c r="P466" s="67"/>
      <c r="Q466" s="57">
        <f t="shared" si="25"/>
        <v>75821217</v>
      </c>
      <c r="R466" s="7">
        <v>75821217</v>
      </c>
    </row>
    <row r="467" spans="2:18" outlineLevel="1" x14ac:dyDescent="0.25">
      <c r="B467" s="9">
        <v>44401</v>
      </c>
      <c r="C467" s="10" t="s">
        <v>1572</v>
      </c>
      <c r="D467" s="10" t="s">
        <v>2348</v>
      </c>
      <c r="E467" s="10" t="s">
        <v>2695</v>
      </c>
      <c r="F467" s="9">
        <v>44461</v>
      </c>
      <c r="G467" s="7">
        <v>81372144</v>
      </c>
      <c r="H467" s="7" t="e">
        <f>VLOOKUP(D467,VINCOMHCM!$C$1:$C$94,1,0)</f>
        <v>#N/A</v>
      </c>
      <c r="I467" s="7" t="str">
        <f>VLOOKUP(D467,VINCOMHANOI!$C$3:$C$348,1,0)</f>
        <v>0006003</v>
      </c>
      <c r="J467" s="7" t="e">
        <f>VLOOKUP(D467,VINCOMKHAC!$D$2:$D$439,1,0)</f>
        <v>#N/A</v>
      </c>
      <c r="K467" s="7"/>
      <c r="L467" s="53"/>
      <c r="M467" s="60">
        <f t="shared" si="23"/>
        <v>0</v>
      </c>
      <c r="N467" s="61">
        <f t="shared" si="24"/>
        <v>0</v>
      </c>
      <c r="O467" s="67"/>
      <c r="P467" s="67"/>
      <c r="Q467" s="57">
        <f t="shared" si="25"/>
        <v>81372144</v>
      </c>
      <c r="R467" s="7">
        <v>81372144</v>
      </c>
    </row>
    <row r="468" spans="2:18" outlineLevel="1" x14ac:dyDescent="0.25">
      <c r="B468" s="9">
        <v>44401</v>
      </c>
      <c r="C468" s="10" t="s">
        <v>1501</v>
      </c>
      <c r="D468" s="10" t="s">
        <v>381</v>
      </c>
      <c r="E468" s="10" t="s">
        <v>2695</v>
      </c>
      <c r="F468" s="9">
        <v>44461</v>
      </c>
      <c r="G468" s="7">
        <v>70258310</v>
      </c>
      <c r="H468" s="7" t="e">
        <f>VLOOKUP(D468,VINCOMHCM!$C$1:$C$94,1,0)</f>
        <v>#N/A</v>
      </c>
      <c r="I468" s="7" t="str">
        <f>VLOOKUP(D468,VINCOMHANOI!$C$3:$C$348,1,0)</f>
        <v>0006004</v>
      </c>
      <c r="J468" s="7" t="e">
        <f>VLOOKUP(D468,VINCOMKHAC!$D$2:$D$439,1,0)</f>
        <v>#N/A</v>
      </c>
      <c r="K468" s="7"/>
      <c r="L468" s="53"/>
      <c r="M468" s="60">
        <f t="shared" si="23"/>
        <v>0</v>
      </c>
      <c r="N468" s="61">
        <f t="shared" si="24"/>
        <v>0</v>
      </c>
      <c r="O468" s="67"/>
      <c r="P468" s="67"/>
      <c r="Q468" s="57">
        <f t="shared" si="25"/>
        <v>70258310</v>
      </c>
      <c r="R468" s="7">
        <v>70258310</v>
      </c>
    </row>
    <row r="469" spans="2:18" outlineLevel="1" x14ac:dyDescent="0.25">
      <c r="B469" s="9">
        <v>44401</v>
      </c>
      <c r="C469" s="10" t="s">
        <v>2306</v>
      </c>
      <c r="D469" s="10" t="s">
        <v>496</v>
      </c>
      <c r="E469" s="10" t="s">
        <v>1185</v>
      </c>
      <c r="F469" s="9">
        <v>44461</v>
      </c>
      <c r="G469" s="7">
        <v>94386967</v>
      </c>
      <c r="H469" s="7" t="e">
        <f>VLOOKUP(D469,VINCOMHCM!$C$1:$C$94,1,0)</f>
        <v>#N/A</v>
      </c>
      <c r="I469" s="7" t="str">
        <f>VLOOKUP(D469,VINCOMHANOI!$C$3:$C$348,1,0)</f>
        <v>0006005</v>
      </c>
      <c r="J469" s="7" t="e">
        <f>VLOOKUP(D469,VINCOMKHAC!$D$2:$D$439,1,0)</f>
        <v>#N/A</v>
      </c>
      <c r="K469" s="7"/>
      <c r="L469" s="53"/>
      <c r="M469" s="60">
        <f t="shared" si="23"/>
        <v>0</v>
      </c>
      <c r="N469" s="61">
        <f t="shared" si="24"/>
        <v>0</v>
      </c>
      <c r="O469" s="67"/>
      <c r="P469" s="67"/>
      <c r="Q469" s="57">
        <f t="shared" si="25"/>
        <v>94386967</v>
      </c>
      <c r="R469" s="7">
        <v>94386967</v>
      </c>
    </row>
    <row r="470" spans="2:18" outlineLevel="1" x14ac:dyDescent="0.25">
      <c r="B470" s="9">
        <v>44401</v>
      </c>
      <c r="C470" s="10" t="s">
        <v>2400</v>
      </c>
      <c r="D470" s="10" t="s">
        <v>273</v>
      </c>
      <c r="E470" s="10" t="s">
        <v>2712</v>
      </c>
      <c r="F470" s="9">
        <v>44461</v>
      </c>
      <c r="G470" s="7">
        <v>117814755</v>
      </c>
      <c r="H470" s="7" t="e">
        <f>VLOOKUP(D470,VINCOMHCM!$C$1:$C$94,1,0)</f>
        <v>#N/A</v>
      </c>
      <c r="I470" s="7" t="str">
        <f>VLOOKUP(D470,VINCOMHANOI!$C$3:$C$348,1,0)</f>
        <v>0006006</v>
      </c>
      <c r="J470" s="7" t="e">
        <f>VLOOKUP(D470,VINCOMKHAC!$D$2:$D$439,1,0)</f>
        <v>#N/A</v>
      </c>
      <c r="K470" s="7"/>
      <c r="L470" s="53"/>
      <c r="M470" s="60">
        <f t="shared" si="23"/>
        <v>0</v>
      </c>
      <c r="N470" s="61">
        <f t="shared" si="24"/>
        <v>0</v>
      </c>
      <c r="O470" s="67"/>
      <c r="P470" s="67"/>
      <c r="Q470" s="57">
        <f t="shared" si="25"/>
        <v>117814755</v>
      </c>
      <c r="R470" s="7">
        <v>117814755</v>
      </c>
    </row>
    <row r="471" spans="2:18" outlineLevel="1" x14ac:dyDescent="0.25">
      <c r="B471" s="9">
        <v>44401</v>
      </c>
      <c r="C471" s="10" t="s">
        <v>1144</v>
      </c>
      <c r="D471" s="10" t="s">
        <v>1680</v>
      </c>
      <c r="E471" s="10" t="s">
        <v>2675</v>
      </c>
      <c r="F471" s="9">
        <v>44461</v>
      </c>
      <c r="G471" s="7">
        <v>56587317</v>
      </c>
      <c r="H471" s="7" t="e">
        <f>VLOOKUP(D471,VINCOMHCM!$C$1:$C$94,1,0)</f>
        <v>#N/A</v>
      </c>
      <c r="I471" s="7" t="str">
        <f>VLOOKUP(D471,VINCOMHANOI!$C$3:$C$348,1,0)</f>
        <v>0006007</v>
      </c>
      <c r="J471" s="7" t="e">
        <f>VLOOKUP(D471,VINCOMKHAC!$D$2:$D$439,1,0)</f>
        <v>#N/A</v>
      </c>
      <c r="K471" s="7"/>
      <c r="L471" s="53"/>
      <c r="M471" s="60">
        <f t="shared" si="23"/>
        <v>0</v>
      </c>
      <c r="N471" s="61">
        <f t="shared" si="24"/>
        <v>0</v>
      </c>
      <c r="O471" s="67"/>
      <c r="P471" s="67"/>
      <c r="Q471" s="57">
        <f t="shared" si="25"/>
        <v>56587317</v>
      </c>
      <c r="R471" s="7">
        <v>56587317</v>
      </c>
    </row>
    <row r="472" spans="2:18" outlineLevel="1" x14ac:dyDescent="0.25">
      <c r="B472" s="9">
        <v>44403</v>
      </c>
      <c r="C472" s="10" t="s">
        <v>497</v>
      </c>
      <c r="D472" s="40" t="s">
        <v>3232</v>
      </c>
      <c r="E472" s="10" t="s">
        <v>1609</v>
      </c>
      <c r="F472" s="9">
        <v>44463</v>
      </c>
      <c r="G472" s="7">
        <v>4312000</v>
      </c>
      <c r="H472" s="7" t="e">
        <f>VLOOKUP(D472,VINCOMHCM!$C$1:$C$94,1,0)</f>
        <v>#N/A</v>
      </c>
      <c r="I472" s="7" t="str">
        <f>VLOOKUP(D472,VINCOMHANOI!$C$3:$C$348,1,0)</f>
        <v>0006012</v>
      </c>
      <c r="J472" s="7" t="e">
        <f>VLOOKUP(D472,VINCOMKHAC!$D$2:$D$439,1,0)</f>
        <v>#N/A</v>
      </c>
      <c r="K472" s="7"/>
      <c r="L472" s="53"/>
      <c r="M472" s="60">
        <f t="shared" si="23"/>
        <v>0</v>
      </c>
      <c r="N472" s="61">
        <f t="shared" si="24"/>
        <v>0</v>
      </c>
      <c r="O472" s="67"/>
      <c r="P472" s="67"/>
      <c r="Q472" s="57">
        <f t="shared" si="25"/>
        <v>4312000</v>
      </c>
      <c r="R472" s="7">
        <v>4312000</v>
      </c>
    </row>
    <row r="473" spans="2:18" outlineLevel="1" x14ac:dyDescent="0.25">
      <c r="B473" s="9">
        <v>44403</v>
      </c>
      <c r="C473" s="10" t="s">
        <v>10</v>
      </c>
      <c r="D473" s="10" t="s">
        <v>162</v>
      </c>
      <c r="E473" s="10" t="s">
        <v>964</v>
      </c>
      <c r="F473" s="9">
        <v>44463</v>
      </c>
      <c r="G473" s="7">
        <v>70736568</v>
      </c>
      <c r="H473" s="7" t="e">
        <f>VLOOKUP(D473,VINCOMHCM!$C$1:$C$94,1,0)</f>
        <v>#N/A</v>
      </c>
      <c r="I473" s="7" t="str">
        <f>VLOOKUP(D473,VINCOMHANOI!$C$3:$C$348,1,0)</f>
        <v>0006034</v>
      </c>
      <c r="J473" s="7" t="e">
        <f>VLOOKUP(D473,VINCOMKHAC!$D$2:$D$439,1,0)</f>
        <v>#N/A</v>
      </c>
      <c r="K473" s="7"/>
      <c r="L473" s="53"/>
      <c r="M473" s="60">
        <f t="shared" si="23"/>
        <v>0</v>
      </c>
      <c r="N473" s="61">
        <f t="shared" si="24"/>
        <v>0</v>
      </c>
      <c r="O473" s="67"/>
      <c r="P473" s="67"/>
      <c r="Q473" s="57">
        <f t="shared" si="25"/>
        <v>70736568</v>
      </c>
      <c r="R473" s="7">
        <v>70736568</v>
      </c>
    </row>
    <row r="474" spans="2:18" outlineLevel="1" x14ac:dyDescent="0.25">
      <c r="B474" s="9">
        <v>44404</v>
      </c>
      <c r="C474" s="10" t="s">
        <v>1495</v>
      </c>
      <c r="D474" s="10" t="s">
        <v>1473</v>
      </c>
      <c r="E474" s="10" t="s">
        <v>1458</v>
      </c>
      <c r="F474" s="9">
        <v>44464</v>
      </c>
      <c r="G474" s="7">
        <v>1416595</v>
      </c>
      <c r="H474" s="7" t="e">
        <f>VLOOKUP(D474,VINCOMHCM!$C$1:$C$94,1,0)</f>
        <v>#N/A</v>
      </c>
      <c r="I474" s="7" t="str">
        <f>VLOOKUP(D474,VINCOMHANOI!$C$3:$C$348,1,0)</f>
        <v>0006046</v>
      </c>
      <c r="J474" s="7" t="e">
        <f>VLOOKUP(D474,VINCOMKHAC!$D$2:$D$439,1,0)</f>
        <v>#N/A</v>
      </c>
      <c r="K474" s="7"/>
      <c r="L474" s="53"/>
      <c r="M474" s="60">
        <f t="shared" si="23"/>
        <v>0</v>
      </c>
      <c r="N474" s="61">
        <f t="shared" si="24"/>
        <v>0</v>
      </c>
      <c r="O474" s="67"/>
      <c r="P474" s="67"/>
      <c r="Q474" s="57">
        <f t="shared" si="25"/>
        <v>1416595</v>
      </c>
      <c r="R474" s="7">
        <v>1416595</v>
      </c>
    </row>
    <row r="475" spans="2:18" outlineLevel="1" x14ac:dyDescent="0.25">
      <c r="B475" s="9">
        <v>44404</v>
      </c>
      <c r="C475" s="10" t="s">
        <v>1005</v>
      </c>
      <c r="D475" s="10" t="s">
        <v>102</v>
      </c>
      <c r="E475" s="10" t="s">
        <v>214</v>
      </c>
      <c r="F475" s="9">
        <v>44464</v>
      </c>
      <c r="G475" s="7">
        <v>1562963</v>
      </c>
      <c r="H475" s="7" t="e">
        <f>VLOOKUP(D475,VINCOMHCM!$C$1:$C$94,1,0)</f>
        <v>#N/A</v>
      </c>
      <c r="I475" s="7" t="str">
        <f>VLOOKUP(D475,VINCOMHANOI!$C$3:$C$348,1,0)</f>
        <v>0006047</v>
      </c>
      <c r="J475" s="7" t="e">
        <f>VLOOKUP(D475,VINCOMKHAC!$D$2:$D$439,1,0)</f>
        <v>#N/A</v>
      </c>
      <c r="K475" s="7"/>
      <c r="L475" s="53"/>
      <c r="M475" s="60">
        <f t="shared" si="23"/>
        <v>0</v>
      </c>
      <c r="N475" s="61">
        <f t="shared" si="24"/>
        <v>0</v>
      </c>
      <c r="O475" s="67"/>
      <c r="P475" s="67"/>
      <c r="Q475" s="57">
        <f t="shared" si="25"/>
        <v>1562963</v>
      </c>
      <c r="R475" s="7">
        <v>1562963</v>
      </c>
    </row>
    <row r="476" spans="2:18" outlineLevel="1" x14ac:dyDescent="0.25">
      <c r="B476" s="9">
        <v>44404</v>
      </c>
      <c r="C476" s="10" t="s">
        <v>989</v>
      </c>
      <c r="D476" s="10" t="s">
        <v>2041</v>
      </c>
      <c r="E476" s="10" t="s">
        <v>1381</v>
      </c>
      <c r="F476" s="9">
        <v>44464</v>
      </c>
      <c r="G476" s="7">
        <v>1093648</v>
      </c>
      <c r="H476" s="7" t="e">
        <f>VLOOKUP(D476,VINCOMHCM!$C$1:$C$94,1,0)</f>
        <v>#N/A</v>
      </c>
      <c r="I476" s="7" t="str">
        <f>VLOOKUP(D476,VINCOMHANOI!$C$3:$C$348,1,0)</f>
        <v>0006048</v>
      </c>
      <c r="J476" s="7" t="e">
        <f>VLOOKUP(D476,VINCOMKHAC!$D$2:$D$439,1,0)</f>
        <v>#N/A</v>
      </c>
      <c r="K476" s="7"/>
      <c r="L476" s="53"/>
      <c r="M476" s="60">
        <f t="shared" si="23"/>
        <v>0</v>
      </c>
      <c r="N476" s="61">
        <f t="shared" si="24"/>
        <v>0</v>
      </c>
      <c r="O476" s="67"/>
      <c r="P476" s="67"/>
      <c r="Q476" s="57">
        <f t="shared" si="25"/>
        <v>1093648</v>
      </c>
      <c r="R476" s="7">
        <v>1093648</v>
      </c>
    </row>
    <row r="477" spans="2:18" outlineLevel="1" x14ac:dyDescent="0.25">
      <c r="B477" s="9">
        <v>44404</v>
      </c>
      <c r="C477" s="10" t="s">
        <v>656</v>
      </c>
      <c r="D477" s="10" t="s">
        <v>1928</v>
      </c>
      <c r="E477" s="10" t="s">
        <v>840</v>
      </c>
      <c r="F477" s="9">
        <v>44464</v>
      </c>
      <c r="G477" s="7">
        <v>917318</v>
      </c>
      <c r="H477" s="7" t="e">
        <f>VLOOKUP(D477,VINCOMHCM!$C$1:$C$94,1,0)</f>
        <v>#N/A</v>
      </c>
      <c r="I477" s="7" t="str">
        <f>VLOOKUP(D477,VINCOMHANOI!$C$3:$C$348,1,0)</f>
        <v>0006049</v>
      </c>
      <c r="J477" s="7" t="e">
        <f>VLOOKUP(D477,VINCOMKHAC!$D$2:$D$439,1,0)</f>
        <v>#N/A</v>
      </c>
      <c r="K477" s="7"/>
      <c r="L477" s="53"/>
      <c r="M477" s="60">
        <f t="shared" si="23"/>
        <v>0</v>
      </c>
      <c r="N477" s="61">
        <f t="shared" si="24"/>
        <v>0</v>
      </c>
      <c r="O477" s="67"/>
      <c r="P477" s="67"/>
      <c r="Q477" s="57">
        <f t="shared" si="25"/>
        <v>917318</v>
      </c>
      <c r="R477" s="7">
        <v>917318</v>
      </c>
    </row>
    <row r="478" spans="2:18" outlineLevel="1" x14ac:dyDescent="0.25">
      <c r="B478" s="9">
        <v>44404</v>
      </c>
      <c r="C478" s="10" t="s">
        <v>2561</v>
      </c>
      <c r="D478" s="10" t="s">
        <v>2592</v>
      </c>
      <c r="E478" s="10" t="s">
        <v>2457</v>
      </c>
      <c r="F478" s="9">
        <v>44464</v>
      </c>
      <c r="G478" s="7">
        <v>2361458</v>
      </c>
      <c r="H478" s="7" t="e">
        <f>VLOOKUP(D478,VINCOMHCM!$C$1:$C$94,1,0)</f>
        <v>#N/A</v>
      </c>
      <c r="I478" s="7" t="str">
        <f>VLOOKUP(D478,VINCOMHANOI!$C$3:$C$348,1,0)</f>
        <v>0006050</v>
      </c>
      <c r="J478" s="7" t="e">
        <f>VLOOKUP(D478,VINCOMKHAC!$D$2:$D$439,1,0)</f>
        <v>#N/A</v>
      </c>
      <c r="K478" s="7"/>
      <c r="L478" s="53"/>
      <c r="M478" s="60">
        <f t="shared" si="23"/>
        <v>0</v>
      </c>
      <c r="N478" s="61">
        <f t="shared" si="24"/>
        <v>0</v>
      </c>
      <c r="O478" s="67"/>
      <c r="P478" s="67"/>
      <c r="Q478" s="57">
        <f t="shared" si="25"/>
        <v>2361458</v>
      </c>
      <c r="R478" s="7">
        <v>2361458</v>
      </c>
    </row>
    <row r="479" spans="2:18" outlineLevel="1" x14ac:dyDescent="0.25">
      <c r="B479" s="9">
        <v>44404</v>
      </c>
      <c r="C479" s="10" t="s">
        <v>2438</v>
      </c>
      <c r="D479" s="10" t="s">
        <v>390</v>
      </c>
      <c r="E479" s="10" t="s">
        <v>2102</v>
      </c>
      <c r="F479" s="9">
        <v>44464</v>
      </c>
      <c r="G479" s="7">
        <v>1543691</v>
      </c>
      <c r="H479" s="7" t="e">
        <f>VLOOKUP(D479,VINCOMHCM!$C$1:$C$94,1,0)</f>
        <v>#N/A</v>
      </c>
      <c r="I479" s="7" t="str">
        <f>VLOOKUP(D479,VINCOMHANOI!$C$3:$C$348,1,0)</f>
        <v>0006051</v>
      </c>
      <c r="J479" s="7" t="e">
        <f>VLOOKUP(D479,VINCOMKHAC!$D$2:$D$439,1,0)</f>
        <v>#N/A</v>
      </c>
      <c r="K479" s="7"/>
      <c r="L479" s="53"/>
      <c r="M479" s="60">
        <f t="shared" si="23"/>
        <v>0</v>
      </c>
      <c r="N479" s="61">
        <f t="shared" si="24"/>
        <v>0</v>
      </c>
      <c r="O479" s="67"/>
      <c r="P479" s="67"/>
      <c r="Q479" s="57">
        <f t="shared" si="25"/>
        <v>1543691</v>
      </c>
      <c r="R479" s="7">
        <v>1543691</v>
      </c>
    </row>
    <row r="480" spans="2:18" outlineLevel="1" x14ac:dyDescent="0.25">
      <c r="B480" s="9">
        <v>44404</v>
      </c>
      <c r="C480" s="10" t="s">
        <v>1025</v>
      </c>
      <c r="D480" s="10" t="s">
        <v>1619</v>
      </c>
      <c r="E480" s="10" t="s">
        <v>1933</v>
      </c>
      <c r="F480" s="9">
        <v>44464</v>
      </c>
      <c r="G480" s="7">
        <v>2407389</v>
      </c>
      <c r="H480" s="7" t="e">
        <f>VLOOKUP(D480,VINCOMHCM!$C$1:$C$94,1,0)</f>
        <v>#N/A</v>
      </c>
      <c r="I480" s="7" t="str">
        <f>VLOOKUP(D480,VINCOMHANOI!$C$3:$C$348,1,0)</f>
        <v>0006052</v>
      </c>
      <c r="J480" s="7" t="e">
        <f>VLOOKUP(D480,VINCOMKHAC!$D$2:$D$439,1,0)</f>
        <v>#N/A</v>
      </c>
      <c r="K480" s="7"/>
      <c r="L480" s="53"/>
      <c r="M480" s="60">
        <f t="shared" si="23"/>
        <v>0</v>
      </c>
      <c r="N480" s="61">
        <f t="shared" si="24"/>
        <v>0</v>
      </c>
      <c r="O480" s="67"/>
      <c r="P480" s="67"/>
      <c r="Q480" s="57">
        <f t="shared" si="25"/>
        <v>2407389</v>
      </c>
      <c r="R480" s="7">
        <v>2407389</v>
      </c>
    </row>
    <row r="481" spans="1:18" outlineLevel="1" x14ac:dyDescent="0.25">
      <c r="B481" s="9">
        <v>44404</v>
      </c>
      <c r="C481" s="10" t="s">
        <v>2330</v>
      </c>
      <c r="D481" s="10" t="s">
        <v>60</v>
      </c>
      <c r="E481" s="10" t="s">
        <v>1612</v>
      </c>
      <c r="F481" s="9">
        <v>44464</v>
      </c>
      <c r="G481" s="7">
        <v>2246563</v>
      </c>
      <c r="H481" s="7" t="e">
        <f>VLOOKUP(D481,VINCOMHCM!$C$1:$C$94,1,0)</f>
        <v>#N/A</v>
      </c>
      <c r="I481" s="7" t="str">
        <f>VLOOKUP(D481,VINCOMHANOI!$C$3:$C$348,1,0)</f>
        <v>0006053</v>
      </c>
      <c r="J481" s="7" t="e">
        <f>VLOOKUP(D481,VINCOMKHAC!$D$2:$D$439,1,0)</f>
        <v>#N/A</v>
      </c>
      <c r="K481" s="7"/>
      <c r="L481" s="53"/>
      <c r="M481" s="60">
        <f t="shared" si="23"/>
        <v>0</v>
      </c>
      <c r="N481" s="61">
        <f t="shared" si="24"/>
        <v>0</v>
      </c>
      <c r="O481" s="67"/>
      <c r="P481" s="67"/>
      <c r="Q481" s="57">
        <f t="shared" si="25"/>
        <v>2246563</v>
      </c>
      <c r="R481" s="7">
        <v>2246563</v>
      </c>
    </row>
    <row r="482" spans="1:18" outlineLevel="1" x14ac:dyDescent="0.25">
      <c r="B482" s="9">
        <v>44404</v>
      </c>
      <c r="C482" s="10" t="s">
        <v>1400</v>
      </c>
      <c r="D482" s="10" t="s">
        <v>534</v>
      </c>
      <c r="E482" s="10" t="s">
        <v>1492</v>
      </c>
      <c r="F482" s="9">
        <v>44464</v>
      </c>
      <c r="G482" s="7">
        <v>1548829</v>
      </c>
      <c r="H482" s="7" t="e">
        <f>VLOOKUP(D482,VINCOMHCM!$C$1:$C$94,1,0)</f>
        <v>#N/A</v>
      </c>
      <c r="I482" s="7" t="str">
        <f>VLOOKUP(D482,VINCOMHANOI!$C$3:$C$348,1,0)</f>
        <v>0006054</v>
      </c>
      <c r="J482" s="7" t="e">
        <f>VLOOKUP(D482,VINCOMKHAC!$D$2:$D$439,1,0)</f>
        <v>#N/A</v>
      </c>
      <c r="K482" s="7"/>
      <c r="L482" s="53"/>
      <c r="M482" s="60">
        <f t="shared" si="23"/>
        <v>0</v>
      </c>
      <c r="N482" s="61">
        <f t="shared" si="24"/>
        <v>0</v>
      </c>
      <c r="O482" s="67"/>
      <c r="P482" s="67"/>
      <c r="Q482" s="57">
        <f t="shared" si="25"/>
        <v>1548829</v>
      </c>
      <c r="R482" s="7">
        <v>1548829</v>
      </c>
    </row>
    <row r="483" spans="1:18" outlineLevel="1" x14ac:dyDescent="0.25">
      <c r="B483" s="9">
        <v>44404</v>
      </c>
      <c r="C483" s="10" t="s">
        <v>191</v>
      </c>
      <c r="D483" s="10" t="s">
        <v>1205</v>
      </c>
      <c r="E483" s="10" t="s">
        <v>301</v>
      </c>
      <c r="F483" s="9">
        <v>44464</v>
      </c>
      <c r="G483" s="7">
        <v>2758006</v>
      </c>
      <c r="H483" s="7" t="e">
        <f>VLOOKUP(D483,VINCOMHCM!$C$1:$C$94,1,0)</f>
        <v>#N/A</v>
      </c>
      <c r="I483" s="7" t="str">
        <f>VLOOKUP(D483,VINCOMHANOI!$C$3:$C$348,1,0)</f>
        <v>0006055</v>
      </c>
      <c r="J483" s="7" t="e">
        <f>VLOOKUP(D483,VINCOMKHAC!$D$2:$D$439,1,0)</f>
        <v>#N/A</v>
      </c>
      <c r="K483" s="7"/>
      <c r="L483" s="53"/>
      <c r="M483" s="60">
        <f t="shared" si="23"/>
        <v>0</v>
      </c>
      <c r="N483" s="61">
        <f t="shared" si="24"/>
        <v>0</v>
      </c>
      <c r="O483" s="67"/>
      <c r="P483" s="67"/>
      <c r="Q483" s="57">
        <f t="shared" si="25"/>
        <v>2758006</v>
      </c>
      <c r="R483" s="7">
        <v>2758006</v>
      </c>
    </row>
    <row r="484" spans="1:18" outlineLevel="1" x14ac:dyDescent="0.25">
      <c r="B484" s="9">
        <v>44405</v>
      </c>
      <c r="C484" s="10" t="s">
        <v>2140</v>
      </c>
      <c r="D484" s="10" t="s">
        <v>44</v>
      </c>
      <c r="E484" s="10" t="s">
        <v>493</v>
      </c>
      <c r="F484" s="9">
        <v>44465</v>
      </c>
      <c r="G484" s="7">
        <v>80431324</v>
      </c>
      <c r="H484" s="7" t="e">
        <f>VLOOKUP(D484,VINCOMHCM!$C$1:$C$94,1,0)</f>
        <v>#N/A</v>
      </c>
      <c r="I484" s="7" t="str">
        <f>VLOOKUP(D484,VINCOMHANOI!$C$3:$C$348,1,0)</f>
        <v>0006157</v>
      </c>
      <c r="J484" s="7" t="e">
        <f>VLOOKUP(D484,VINCOMKHAC!$D$2:$D$439,1,0)</f>
        <v>#N/A</v>
      </c>
      <c r="K484" s="7"/>
      <c r="L484" s="53"/>
      <c r="M484" s="60">
        <f t="shared" si="23"/>
        <v>0</v>
      </c>
      <c r="N484" s="61">
        <f t="shared" si="24"/>
        <v>0</v>
      </c>
      <c r="O484" s="67"/>
      <c r="P484" s="67"/>
      <c r="Q484" s="57">
        <f t="shared" si="25"/>
        <v>80431324</v>
      </c>
      <c r="R484" s="7">
        <v>80431324</v>
      </c>
    </row>
    <row r="485" spans="1:18" outlineLevel="1" x14ac:dyDescent="0.25">
      <c r="B485" s="9">
        <v>44405</v>
      </c>
      <c r="C485" s="10" t="s">
        <v>862</v>
      </c>
      <c r="D485" s="10"/>
      <c r="E485" s="10" t="s">
        <v>493</v>
      </c>
      <c r="F485" s="9">
        <v>44465</v>
      </c>
      <c r="G485" s="7">
        <v>98002438</v>
      </c>
      <c r="H485" s="7" t="e">
        <f>VLOOKUP(D485,VINCOMHCM!$C$1:$C$94,1,0)</f>
        <v>#N/A</v>
      </c>
      <c r="I485" s="7" t="e">
        <f>VLOOKUP(D485,VINCOMHANOI!$C$3:$C$348,1,0)</f>
        <v>#N/A</v>
      </c>
      <c r="J485" s="7" t="e">
        <f>VLOOKUP(D485,VINCOMKHAC!$D$2:$D$439,1,0)</f>
        <v>#N/A</v>
      </c>
      <c r="K485" s="7"/>
      <c r="L485" s="53"/>
      <c r="M485" s="60">
        <f t="shared" si="23"/>
        <v>0</v>
      </c>
      <c r="N485" s="61">
        <f t="shared" si="24"/>
        <v>0</v>
      </c>
      <c r="O485" s="67"/>
      <c r="P485" s="67"/>
      <c r="Q485" s="57"/>
      <c r="R485" s="7">
        <v>98002438</v>
      </c>
    </row>
    <row r="486" spans="1:18" x14ac:dyDescent="0.25">
      <c r="A486" s="2" t="s">
        <v>1766</v>
      </c>
      <c r="G486" s="6">
        <v>87137758</v>
      </c>
      <c r="H486" s="7" t="e">
        <f>VLOOKUP(D486,VINCOMHCM!$C$1:$C$94,1,0)</f>
        <v>#N/A</v>
      </c>
      <c r="I486" s="7" t="e">
        <f>VLOOKUP(D486,VINCOMHANOI!$C$3:$C$348,1,0)</f>
        <v>#N/A</v>
      </c>
      <c r="J486" s="7" t="e">
        <f>VLOOKUP(D486,VINCOMKHAC!$D$2:$D$439,1,0)</f>
        <v>#N/A</v>
      </c>
      <c r="K486" s="7"/>
      <c r="L486" s="55">
        <f>SUM(L487:L490)</f>
        <v>34284438</v>
      </c>
      <c r="M486" s="58" t="str">
        <f t="shared" si="23"/>
        <v>Tên khách hàng : Chi nhánh Hà Tĩnh - Công ty Cổ phần Dịch vụ Thương mại Tổng hợp Vincommerce (4 )</v>
      </c>
      <c r="N486" s="59">
        <f t="shared" si="24"/>
        <v>34284438</v>
      </c>
      <c r="O486" s="66">
        <v>3438171</v>
      </c>
      <c r="P486" s="66">
        <f>N486-O486</f>
        <v>30846267</v>
      </c>
      <c r="Q486" s="56">
        <v>80526606</v>
      </c>
      <c r="R486" s="6">
        <v>87137758</v>
      </c>
    </row>
    <row r="487" spans="1:18" outlineLevel="1" x14ac:dyDescent="0.25">
      <c r="B487" s="9">
        <v>44386</v>
      </c>
      <c r="C487" s="10" t="s">
        <v>317</v>
      </c>
      <c r="D487" s="10" t="s">
        <v>95</v>
      </c>
      <c r="E487" s="10" t="s">
        <v>857</v>
      </c>
      <c r="F487" s="9">
        <v>44446</v>
      </c>
      <c r="G487" s="7">
        <v>51172492</v>
      </c>
      <c r="H487" s="7" t="e">
        <f>VLOOKUP(D487,VINCOMHCM!$C$1:$C$94,1,0)</f>
        <v>#N/A</v>
      </c>
      <c r="I487" s="7" t="e">
        <f>VLOOKUP(D487,VINCOMHANOI!$C$3:$C$348,1,0)</f>
        <v>#N/A</v>
      </c>
      <c r="J487" s="7" t="e">
        <f>VLOOKUP(D487,VINCOMKHAC!$D$2:$D$439,1,0)</f>
        <v>#N/A</v>
      </c>
      <c r="K487" s="7"/>
      <c r="L487" s="53"/>
      <c r="M487" s="60">
        <f t="shared" ref="M487:M518" si="26">IF(A487&lt;&gt;0,A487,0)</f>
        <v>0</v>
      </c>
      <c r="N487" s="61">
        <f t="shared" si="24"/>
        <v>0</v>
      </c>
      <c r="O487" s="67"/>
      <c r="P487" s="67"/>
      <c r="Q487" s="57">
        <v>0</v>
      </c>
      <c r="R487" s="7">
        <v>51172492</v>
      </c>
    </row>
    <row r="488" spans="1:18" outlineLevel="1" x14ac:dyDescent="0.25">
      <c r="B488" s="9">
        <v>44386</v>
      </c>
      <c r="C488" s="10" t="s">
        <v>2103</v>
      </c>
      <c r="D488" s="10" t="s">
        <v>1577</v>
      </c>
      <c r="E488" s="10" t="s">
        <v>3</v>
      </c>
      <c r="F488" s="9">
        <v>44446</v>
      </c>
      <c r="G488" s="7">
        <v>1680828</v>
      </c>
      <c r="H488" s="7" t="e">
        <f>VLOOKUP(D488,VINCOMHCM!$C$1:$C$94,1,0)</f>
        <v>#N/A</v>
      </c>
      <c r="I488" s="7" t="e">
        <f>VLOOKUP(D488,VINCOMHANOI!$C$3:$C$348,1,0)</f>
        <v>#N/A</v>
      </c>
      <c r="J488" s="7" t="e">
        <f>VLOOKUP(D488,VINCOMKHAC!$D$2:$D$439,1,0)</f>
        <v>#N/A</v>
      </c>
      <c r="K488" s="7"/>
      <c r="L488" s="53"/>
      <c r="M488" s="60">
        <f t="shared" si="26"/>
        <v>0</v>
      </c>
      <c r="N488" s="61">
        <f t="shared" si="24"/>
        <v>0</v>
      </c>
      <c r="O488" s="67"/>
      <c r="P488" s="67"/>
      <c r="Q488" s="57">
        <v>0</v>
      </c>
      <c r="R488" s="7">
        <v>1680828</v>
      </c>
    </row>
    <row r="489" spans="1:18" outlineLevel="1" x14ac:dyDescent="0.25">
      <c r="B489" s="9">
        <v>44404</v>
      </c>
      <c r="C489" s="10" t="s">
        <v>737</v>
      </c>
      <c r="D489" s="10" t="s">
        <v>1135</v>
      </c>
      <c r="E489" s="10" t="s">
        <v>1010</v>
      </c>
      <c r="F489" s="9">
        <v>44464</v>
      </c>
      <c r="G489" s="7">
        <v>15221568</v>
      </c>
      <c r="H489" s="7" t="e">
        <f>VLOOKUP(D489,VINCOMHCM!$C$1:$C$94,1,0)</f>
        <v>#N/A</v>
      </c>
      <c r="I489" s="7" t="e">
        <f>VLOOKUP(D489,VINCOMHANOI!$C$3:$C$348,1,0)</f>
        <v>#N/A</v>
      </c>
      <c r="J489" s="7" t="str">
        <f>VLOOKUP(D489,VINCOMKHAC!$D$2:$D$439,1,0)</f>
        <v>0006084</v>
      </c>
      <c r="K489" s="7"/>
      <c r="L489" s="53">
        <f>IF(J489&lt;&gt;0,R489,0)</f>
        <v>15221568</v>
      </c>
      <c r="M489" s="60">
        <f t="shared" si="26"/>
        <v>0</v>
      </c>
      <c r="N489" s="61">
        <f t="shared" si="24"/>
        <v>0</v>
      </c>
      <c r="O489" s="67"/>
      <c r="P489" s="67"/>
      <c r="Q489" s="57">
        <v>0</v>
      </c>
      <c r="R489" s="7">
        <v>15221568</v>
      </c>
    </row>
    <row r="490" spans="1:18" outlineLevel="1" x14ac:dyDescent="0.25">
      <c r="B490" s="9">
        <v>44404</v>
      </c>
      <c r="C490" s="10" t="s">
        <v>1980</v>
      </c>
      <c r="D490" s="10" t="s">
        <v>893</v>
      </c>
      <c r="E490" s="10" t="s">
        <v>2237</v>
      </c>
      <c r="F490" s="9">
        <v>44464</v>
      </c>
      <c r="G490" s="7">
        <v>19062870</v>
      </c>
      <c r="H490" s="7" t="e">
        <f>VLOOKUP(D490,VINCOMHCM!$C$1:$C$94,1,0)</f>
        <v>#N/A</v>
      </c>
      <c r="I490" s="7" t="e">
        <f>VLOOKUP(D490,VINCOMHANOI!$C$3:$C$348,1,0)</f>
        <v>#N/A</v>
      </c>
      <c r="J490" s="7" t="str">
        <f>VLOOKUP(D490,VINCOMKHAC!$D$2:$D$439,1,0)</f>
        <v>0006085</v>
      </c>
      <c r="K490" s="7"/>
      <c r="L490" s="53">
        <f>IF(J490&lt;&gt;0,R490,0)</f>
        <v>19062870</v>
      </c>
      <c r="M490" s="60">
        <f t="shared" si="26"/>
        <v>0</v>
      </c>
      <c r="N490" s="61">
        <f t="shared" si="24"/>
        <v>0</v>
      </c>
      <c r="O490" s="67"/>
      <c r="P490" s="67"/>
      <c r="Q490" s="57">
        <v>0</v>
      </c>
      <c r="R490" s="7">
        <v>19062870</v>
      </c>
    </row>
    <row r="491" spans="1:18" x14ac:dyDescent="0.25">
      <c r="A491" s="2" t="s">
        <v>65</v>
      </c>
      <c r="G491" s="6">
        <v>81055807</v>
      </c>
      <c r="H491" s="7" t="e">
        <f>VLOOKUP(D491,VINCOMHCM!$C$1:$C$94,1,0)</f>
        <v>#N/A</v>
      </c>
      <c r="I491" s="7" t="e">
        <f>VLOOKUP(D491,VINCOMHANOI!$C$3:$C$348,1,0)</f>
        <v>#N/A</v>
      </c>
      <c r="J491" s="7" t="e">
        <f>VLOOKUP(D491,VINCOMKHAC!$D$2:$D$439,1,0)</f>
        <v>#N/A</v>
      </c>
      <c r="K491" s="7"/>
      <c r="L491" s="53">
        <f>SUM(L492:L516)</f>
        <v>27693129</v>
      </c>
      <c r="M491" s="58" t="str">
        <f t="shared" si="26"/>
        <v>Tên khách hàng : Chi Nhánh Hải Dương - Công Ty Cổ Phần Dịch Vụ Thương Mại Tổng Hợp Vincommerce (25 )</v>
      </c>
      <c r="N491" s="59">
        <f t="shared" si="24"/>
        <v>27693129</v>
      </c>
      <c r="O491" s="66">
        <v>1773889</v>
      </c>
      <c r="P491" s="66">
        <f>N491-O491</f>
        <v>25919240</v>
      </c>
      <c r="Q491" s="56">
        <v>0</v>
      </c>
      <c r="R491" s="6">
        <v>81055807</v>
      </c>
    </row>
    <row r="492" spans="1:18" outlineLevel="1" x14ac:dyDescent="0.25">
      <c r="B492" s="9">
        <v>44378</v>
      </c>
      <c r="C492" s="10" t="s">
        <v>557</v>
      </c>
      <c r="D492" s="10" t="s">
        <v>180</v>
      </c>
      <c r="E492" s="10" t="s">
        <v>94</v>
      </c>
      <c r="F492" s="9">
        <v>44438</v>
      </c>
      <c r="G492" s="7">
        <v>3119560</v>
      </c>
      <c r="H492" s="7" t="e">
        <f>VLOOKUP(D492,VINCOMHCM!$C$1:$C$94,1,0)</f>
        <v>#N/A</v>
      </c>
      <c r="I492" s="7" t="e">
        <f>VLOOKUP(D492,VINCOMHANOI!$C$3:$C$348,1,0)</f>
        <v>#N/A</v>
      </c>
      <c r="J492" s="7" t="e">
        <f>VLOOKUP(D492,VINCOMKHAC!$D$2:$D$439,1,0)</f>
        <v>#N/A</v>
      </c>
      <c r="K492" s="7"/>
      <c r="L492" s="53"/>
      <c r="M492" s="60">
        <f t="shared" si="26"/>
        <v>0</v>
      </c>
      <c r="N492" s="61">
        <f t="shared" si="24"/>
        <v>0</v>
      </c>
      <c r="O492" s="67"/>
      <c r="P492" s="67"/>
      <c r="Q492" s="57">
        <v>0</v>
      </c>
      <c r="R492" s="7">
        <v>3119560</v>
      </c>
    </row>
    <row r="493" spans="1:18" outlineLevel="1" x14ac:dyDescent="0.25">
      <c r="B493" s="9">
        <v>44378</v>
      </c>
      <c r="C493" s="10" t="s">
        <v>2484</v>
      </c>
      <c r="D493" s="10" t="s">
        <v>437</v>
      </c>
      <c r="E493" s="10" t="s">
        <v>1142</v>
      </c>
      <c r="F493" s="9">
        <v>44438</v>
      </c>
      <c r="G493" s="7">
        <v>2414110</v>
      </c>
      <c r="H493" s="7" t="e">
        <f>VLOOKUP(D493,VINCOMHCM!$C$1:$C$94,1,0)</f>
        <v>#N/A</v>
      </c>
      <c r="I493" s="7" t="e">
        <f>VLOOKUP(D493,VINCOMHANOI!$C$3:$C$348,1,0)</f>
        <v>#N/A</v>
      </c>
      <c r="J493" s="7" t="str">
        <f>VLOOKUP(D493,VINCOMKHAC!$D$2:$D$439,1,0)</f>
        <v>0004319</v>
      </c>
      <c r="K493" s="7"/>
      <c r="L493" s="53">
        <f>IF(J493&lt;&gt;0,R493,0)</f>
        <v>2414110</v>
      </c>
      <c r="M493" s="60">
        <f t="shared" si="26"/>
        <v>0</v>
      </c>
      <c r="N493" s="61">
        <f t="shared" si="24"/>
        <v>0</v>
      </c>
      <c r="O493" s="67"/>
      <c r="P493" s="67"/>
      <c r="Q493" s="57">
        <v>0</v>
      </c>
      <c r="R493" s="7">
        <v>2414110</v>
      </c>
    </row>
    <row r="494" spans="1:18" outlineLevel="1" x14ac:dyDescent="0.25">
      <c r="B494" s="9">
        <v>44386</v>
      </c>
      <c r="C494" s="10" t="s">
        <v>2131</v>
      </c>
      <c r="D494" s="10" t="s">
        <v>876</v>
      </c>
      <c r="E494" s="10" t="s">
        <v>482</v>
      </c>
      <c r="F494" s="9">
        <v>44446</v>
      </c>
      <c r="G494" s="7">
        <v>3324464</v>
      </c>
      <c r="H494" s="7" t="e">
        <f>VLOOKUP(D494,VINCOMHCM!$C$1:$C$94,1,0)</f>
        <v>#N/A</v>
      </c>
      <c r="I494" s="7" t="e">
        <f>VLOOKUP(D494,VINCOMHANOI!$C$3:$C$348,1,0)</f>
        <v>#N/A</v>
      </c>
      <c r="J494" s="7" t="e">
        <f>VLOOKUP(D494,VINCOMKHAC!$D$2:$D$439,1,0)</f>
        <v>#N/A</v>
      </c>
      <c r="K494" s="7"/>
      <c r="L494" s="53"/>
      <c r="M494" s="60">
        <f t="shared" si="26"/>
        <v>0</v>
      </c>
      <c r="N494" s="61">
        <f t="shared" si="24"/>
        <v>0</v>
      </c>
      <c r="O494" s="67"/>
      <c r="P494" s="67"/>
      <c r="Q494" s="57">
        <v>0</v>
      </c>
      <c r="R494" s="7">
        <v>3324464</v>
      </c>
    </row>
    <row r="495" spans="1:18" outlineLevel="1" x14ac:dyDescent="0.25">
      <c r="B495" s="9">
        <v>44386</v>
      </c>
      <c r="C495" s="10" t="s">
        <v>4</v>
      </c>
      <c r="D495" s="10" t="s">
        <v>1302</v>
      </c>
      <c r="E495" s="10" t="s">
        <v>1345</v>
      </c>
      <c r="F495" s="9">
        <v>44446</v>
      </c>
      <c r="G495" s="7">
        <v>1955278</v>
      </c>
      <c r="H495" s="7" t="e">
        <f>VLOOKUP(D495,VINCOMHCM!$C$1:$C$94,1,0)</f>
        <v>#N/A</v>
      </c>
      <c r="I495" s="7" t="e">
        <f>VLOOKUP(D495,VINCOMHANOI!$C$3:$C$348,1,0)</f>
        <v>#N/A</v>
      </c>
      <c r="J495" s="7" t="e">
        <f>VLOOKUP(D495,VINCOMKHAC!$D$2:$D$439,1,0)</f>
        <v>#N/A</v>
      </c>
      <c r="K495" s="7"/>
      <c r="L495" s="53"/>
      <c r="M495" s="60">
        <f t="shared" si="26"/>
        <v>0</v>
      </c>
      <c r="N495" s="61">
        <f t="shared" si="24"/>
        <v>0</v>
      </c>
      <c r="O495" s="67"/>
      <c r="P495" s="67"/>
      <c r="Q495" s="57">
        <v>0</v>
      </c>
      <c r="R495" s="7">
        <v>1955278</v>
      </c>
    </row>
    <row r="496" spans="1:18" outlineLevel="1" x14ac:dyDescent="0.25">
      <c r="B496" s="9">
        <v>44386</v>
      </c>
      <c r="C496" s="10" t="s">
        <v>2380</v>
      </c>
      <c r="D496" s="10" t="s">
        <v>1194</v>
      </c>
      <c r="E496" s="10" t="s">
        <v>1229</v>
      </c>
      <c r="F496" s="9">
        <v>44446</v>
      </c>
      <c r="G496" s="7">
        <v>2493068</v>
      </c>
      <c r="H496" s="7" t="e">
        <f>VLOOKUP(D496,VINCOMHCM!$C$1:$C$94,1,0)</f>
        <v>#N/A</v>
      </c>
      <c r="I496" s="7" t="e">
        <f>VLOOKUP(D496,VINCOMHANOI!$C$3:$C$348,1,0)</f>
        <v>#N/A</v>
      </c>
      <c r="J496" s="7" t="e">
        <f>VLOOKUP(D496,VINCOMKHAC!$D$2:$D$439,1,0)</f>
        <v>#N/A</v>
      </c>
      <c r="K496" s="7"/>
      <c r="L496" s="53"/>
      <c r="M496" s="60">
        <f t="shared" si="26"/>
        <v>0</v>
      </c>
      <c r="N496" s="61">
        <f t="shared" si="24"/>
        <v>0</v>
      </c>
      <c r="O496" s="67"/>
      <c r="P496" s="67"/>
      <c r="Q496" s="57">
        <v>0</v>
      </c>
      <c r="R496" s="7">
        <v>2493068</v>
      </c>
    </row>
    <row r="497" spans="2:18" outlineLevel="1" x14ac:dyDescent="0.25">
      <c r="B497" s="9">
        <v>44386</v>
      </c>
      <c r="C497" s="10" t="s">
        <v>613</v>
      </c>
      <c r="D497" s="10" t="s">
        <v>2322</v>
      </c>
      <c r="E497" s="10" t="s">
        <v>523</v>
      </c>
      <c r="F497" s="9">
        <v>44446</v>
      </c>
      <c r="G497" s="7">
        <v>7510831</v>
      </c>
      <c r="H497" s="7" t="e">
        <f>VLOOKUP(D497,VINCOMHCM!$C$1:$C$94,1,0)</f>
        <v>#N/A</v>
      </c>
      <c r="I497" s="7" t="e">
        <f>VLOOKUP(D497,VINCOMHANOI!$C$3:$C$348,1,0)</f>
        <v>#N/A</v>
      </c>
      <c r="J497" s="7" t="e">
        <f>VLOOKUP(D497,VINCOMKHAC!$D$2:$D$439,1,0)</f>
        <v>#N/A</v>
      </c>
      <c r="K497" s="7"/>
      <c r="L497" s="53"/>
      <c r="M497" s="60">
        <f t="shared" si="26"/>
        <v>0</v>
      </c>
      <c r="N497" s="61">
        <f t="shared" si="24"/>
        <v>0</v>
      </c>
      <c r="O497" s="67"/>
      <c r="P497" s="67"/>
      <c r="Q497" s="57">
        <v>0</v>
      </c>
      <c r="R497" s="7">
        <v>7510831</v>
      </c>
    </row>
    <row r="498" spans="2:18" outlineLevel="1" x14ac:dyDescent="0.25">
      <c r="B498" s="9">
        <v>44386</v>
      </c>
      <c r="C498" s="10" t="s">
        <v>2418</v>
      </c>
      <c r="D498" s="10" t="s">
        <v>1266</v>
      </c>
      <c r="E498" s="10" t="s">
        <v>268</v>
      </c>
      <c r="F498" s="9">
        <v>44446</v>
      </c>
      <c r="G498" s="7">
        <v>2081838</v>
      </c>
      <c r="H498" s="7" t="e">
        <f>VLOOKUP(D498,VINCOMHCM!$C$1:$C$94,1,0)</f>
        <v>#N/A</v>
      </c>
      <c r="I498" s="7" t="e">
        <f>VLOOKUP(D498,VINCOMHANOI!$C$3:$C$348,1,0)</f>
        <v>#N/A</v>
      </c>
      <c r="J498" s="7" t="e">
        <f>VLOOKUP(D498,VINCOMKHAC!$D$2:$D$439,1,0)</f>
        <v>#N/A</v>
      </c>
      <c r="K498" s="7"/>
      <c r="L498" s="53"/>
      <c r="M498" s="60">
        <f t="shared" si="26"/>
        <v>0</v>
      </c>
      <c r="N498" s="61">
        <f t="shared" si="24"/>
        <v>0</v>
      </c>
      <c r="O498" s="67"/>
      <c r="P498" s="67"/>
      <c r="Q498" s="57">
        <v>0</v>
      </c>
      <c r="R498" s="7">
        <v>2081838</v>
      </c>
    </row>
    <row r="499" spans="2:18" outlineLevel="1" x14ac:dyDescent="0.25">
      <c r="B499" s="9">
        <v>44386</v>
      </c>
      <c r="C499" s="10" t="s">
        <v>537</v>
      </c>
      <c r="D499" s="10" t="s">
        <v>667</v>
      </c>
      <c r="E499" s="10" t="s">
        <v>1337</v>
      </c>
      <c r="F499" s="9">
        <v>44446</v>
      </c>
      <c r="G499" s="7">
        <v>2788814</v>
      </c>
      <c r="H499" s="7" t="e">
        <f>VLOOKUP(D499,VINCOMHCM!$C$1:$C$94,1,0)</f>
        <v>#N/A</v>
      </c>
      <c r="I499" s="7" t="e">
        <f>VLOOKUP(D499,VINCOMHANOI!$C$3:$C$348,1,0)</f>
        <v>#N/A</v>
      </c>
      <c r="J499" s="7" t="e">
        <f>VLOOKUP(D499,VINCOMKHAC!$D$2:$D$439,1,0)</f>
        <v>#N/A</v>
      </c>
      <c r="K499" s="7"/>
      <c r="L499" s="53"/>
      <c r="M499" s="60">
        <f t="shared" si="26"/>
        <v>0</v>
      </c>
      <c r="N499" s="61">
        <f t="shared" si="24"/>
        <v>0</v>
      </c>
      <c r="O499" s="67"/>
      <c r="P499" s="67"/>
      <c r="Q499" s="57">
        <v>0</v>
      </c>
      <c r="R499" s="7">
        <v>2788814</v>
      </c>
    </row>
    <row r="500" spans="2:18" outlineLevel="1" x14ac:dyDescent="0.25">
      <c r="B500" s="9">
        <v>44386</v>
      </c>
      <c r="C500" s="10" t="s">
        <v>41</v>
      </c>
      <c r="D500" s="10" t="s">
        <v>1657</v>
      </c>
      <c r="E500" s="10" t="s">
        <v>1859</v>
      </c>
      <c r="F500" s="9">
        <v>44446</v>
      </c>
      <c r="G500" s="7">
        <v>1237841</v>
      </c>
      <c r="H500" s="7" t="e">
        <f>VLOOKUP(D500,VINCOMHCM!$C$1:$C$94,1,0)</f>
        <v>#N/A</v>
      </c>
      <c r="I500" s="7" t="e">
        <f>VLOOKUP(D500,VINCOMHANOI!$C$3:$C$348,1,0)</f>
        <v>#N/A</v>
      </c>
      <c r="J500" s="7" t="e">
        <f>VLOOKUP(D500,VINCOMKHAC!$D$2:$D$439,1,0)</f>
        <v>#N/A</v>
      </c>
      <c r="K500" s="7"/>
      <c r="L500" s="53"/>
      <c r="M500" s="60">
        <f t="shared" si="26"/>
        <v>0</v>
      </c>
      <c r="N500" s="61">
        <f t="shared" si="24"/>
        <v>0</v>
      </c>
      <c r="O500" s="67"/>
      <c r="P500" s="67"/>
      <c r="Q500" s="57">
        <v>0</v>
      </c>
      <c r="R500" s="7">
        <v>1237841</v>
      </c>
    </row>
    <row r="501" spans="2:18" outlineLevel="1" x14ac:dyDescent="0.25">
      <c r="B501" s="9">
        <v>44386</v>
      </c>
      <c r="C501" s="10" t="s">
        <v>1842</v>
      </c>
      <c r="D501" s="10" t="s">
        <v>23</v>
      </c>
      <c r="E501" s="10" t="s">
        <v>1794</v>
      </c>
      <c r="F501" s="9">
        <v>44446</v>
      </c>
      <c r="G501" s="7">
        <v>2045571</v>
      </c>
      <c r="H501" s="7" t="e">
        <f>VLOOKUP(D501,VINCOMHCM!$C$1:$C$94,1,0)</f>
        <v>#N/A</v>
      </c>
      <c r="I501" s="7" t="e">
        <f>VLOOKUP(D501,VINCOMHANOI!$C$3:$C$348,1,0)</f>
        <v>#N/A</v>
      </c>
      <c r="J501" s="7" t="e">
        <f>VLOOKUP(D501,VINCOMKHAC!$D$2:$D$439,1,0)</f>
        <v>#N/A</v>
      </c>
      <c r="K501" s="7"/>
      <c r="L501" s="53"/>
      <c r="M501" s="60">
        <f t="shared" si="26"/>
        <v>0</v>
      </c>
      <c r="N501" s="61">
        <f t="shared" si="24"/>
        <v>0</v>
      </c>
      <c r="O501" s="67"/>
      <c r="P501" s="67"/>
      <c r="Q501" s="57">
        <v>0</v>
      </c>
      <c r="R501" s="7">
        <v>2045571</v>
      </c>
    </row>
    <row r="502" spans="2:18" outlineLevel="1" x14ac:dyDescent="0.25">
      <c r="B502" s="9">
        <v>44386</v>
      </c>
      <c r="C502" s="10" t="s">
        <v>740</v>
      </c>
      <c r="D502" s="10" t="s">
        <v>215</v>
      </c>
      <c r="E502" s="10" t="s">
        <v>333</v>
      </c>
      <c r="F502" s="9">
        <v>44446</v>
      </c>
      <c r="G502" s="7">
        <v>1211612</v>
      </c>
      <c r="H502" s="7" t="e">
        <f>VLOOKUP(D502,VINCOMHCM!$C$1:$C$94,1,0)</f>
        <v>#N/A</v>
      </c>
      <c r="I502" s="7" t="e">
        <f>VLOOKUP(D502,VINCOMHANOI!$C$3:$C$348,1,0)</f>
        <v>#N/A</v>
      </c>
      <c r="J502" s="7" t="e">
        <f>VLOOKUP(D502,VINCOMKHAC!$D$2:$D$439,1,0)</f>
        <v>#N/A</v>
      </c>
      <c r="K502" s="7"/>
      <c r="L502" s="53"/>
      <c r="M502" s="60">
        <f t="shared" si="26"/>
        <v>0</v>
      </c>
      <c r="N502" s="61">
        <f t="shared" si="24"/>
        <v>0</v>
      </c>
      <c r="O502" s="67"/>
      <c r="P502" s="67"/>
      <c r="Q502" s="57">
        <v>0</v>
      </c>
      <c r="R502" s="7">
        <v>1211612</v>
      </c>
    </row>
    <row r="503" spans="2:18" outlineLevel="1" x14ac:dyDescent="0.25">
      <c r="B503" s="9">
        <v>44386</v>
      </c>
      <c r="C503" s="10" t="s">
        <v>1081</v>
      </c>
      <c r="D503" s="10" t="s">
        <v>591</v>
      </c>
      <c r="E503" s="10" t="s">
        <v>1564</v>
      </c>
      <c r="F503" s="9">
        <v>44446</v>
      </c>
      <c r="G503" s="7">
        <v>2187295</v>
      </c>
      <c r="H503" s="7" t="e">
        <f>VLOOKUP(D503,VINCOMHCM!$C$1:$C$94,1,0)</f>
        <v>#N/A</v>
      </c>
      <c r="I503" s="7" t="e">
        <f>VLOOKUP(D503,VINCOMHANOI!$C$3:$C$348,1,0)</f>
        <v>#N/A</v>
      </c>
      <c r="J503" s="7" t="e">
        <f>VLOOKUP(D503,VINCOMKHAC!$D$2:$D$439,1,0)</f>
        <v>#N/A</v>
      </c>
      <c r="K503" s="7"/>
      <c r="L503" s="53"/>
      <c r="M503" s="60">
        <f t="shared" si="26"/>
        <v>0</v>
      </c>
      <c r="N503" s="61">
        <f t="shared" si="24"/>
        <v>0</v>
      </c>
      <c r="O503" s="67"/>
      <c r="P503" s="67"/>
      <c r="Q503" s="57">
        <v>0</v>
      </c>
      <c r="R503" s="7">
        <v>2187295</v>
      </c>
    </row>
    <row r="504" spans="2:18" outlineLevel="1" x14ac:dyDescent="0.25">
      <c r="B504" s="9">
        <v>44386</v>
      </c>
      <c r="C504" s="10" t="s">
        <v>319</v>
      </c>
      <c r="D504" s="10" t="s">
        <v>2682</v>
      </c>
      <c r="E504" s="10" t="s">
        <v>117</v>
      </c>
      <c r="F504" s="9">
        <v>44446</v>
      </c>
      <c r="G504" s="7">
        <v>2248857</v>
      </c>
      <c r="H504" s="7" t="e">
        <f>VLOOKUP(D504,VINCOMHCM!$C$1:$C$94,1,0)</f>
        <v>#N/A</v>
      </c>
      <c r="I504" s="7" t="e">
        <f>VLOOKUP(D504,VINCOMHANOI!$C$3:$C$348,1,0)</f>
        <v>#N/A</v>
      </c>
      <c r="J504" s="7" t="e">
        <f>VLOOKUP(D504,VINCOMKHAC!$D$2:$D$439,1,0)</f>
        <v>#N/A</v>
      </c>
      <c r="K504" s="7"/>
      <c r="L504" s="53"/>
      <c r="M504" s="60">
        <f t="shared" si="26"/>
        <v>0</v>
      </c>
      <c r="N504" s="61">
        <f t="shared" si="24"/>
        <v>0</v>
      </c>
      <c r="O504" s="67"/>
      <c r="P504" s="67"/>
      <c r="Q504" s="57">
        <v>0</v>
      </c>
      <c r="R504" s="7">
        <v>2248857</v>
      </c>
    </row>
    <row r="505" spans="2:18" outlineLevel="1" x14ac:dyDescent="0.25">
      <c r="B505" s="9">
        <v>44386</v>
      </c>
      <c r="C505" s="10" t="s">
        <v>81</v>
      </c>
      <c r="D505" s="10" t="s">
        <v>2111</v>
      </c>
      <c r="E505" s="10" t="s">
        <v>2114</v>
      </c>
      <c r="F505" s="9">
        <v>44446</v>
      </c>
      <c r="G505" s="7">
        <v>1551979</v>
      </c>
      <c r="H505" s="7" t="e">
        <f>VLOOKUP(D505,VINCOMHCM!$C$1:$C$94,1,0)</f>
        <v>#N/A</v>
      </c>
      <c r="I505" s="7" t="e">
        <f>VLOOKUP(D505,VINCOMHANOI!$C$3:$C$348,1,0)</f>
        <v>#N/A</v>
      </c>
      <c r="J505" s="7" t="e">
        <f>VLOOKUP(D505,VINCOMKHAC!$D$2:$D$439,1,0)</f>
        <v>#N/A</v>
      </c>
      <c r="K505" s="7"/>
      <c r="L505" s="53"/>
      <c r="M505" s="60">
        <f t="shared" si="26"/>
        <v>0</v>
      </c>
      <c r="N505" s="61">
        <f t="shared" si="24"/>
        <v>0</v>
      </c>
      <c r="O505" s="67"/>
      <c r="P505" s="67"/>
      <c r="Q505" s="57">
        <v>0</v>
      </c>
      <c r="R505" s="7">
        <v>1551979</v>
      </c>
    </row>
    <row r="506" spans="2:18" outlineLevel="1" x14ac:dyDescent="0.25">
      <c r="B506" s="9">
        <v>44386</v>
      </c>
      <c r="C506" s="10" t="s">
        <v>1531</v>
      </c>
      <c r="D506" s="10" t="s">
        <v>1862</v>
      </c>
      <c r="E506" s="10" t="s">
        <v>1703</v>
      </c>
      <c r="F506" s="9">
        <v>44446</v>
      </c>
      <c r="G506" s="7">
        <v>1283629</v>
      </c>
      <c r="H506" s="7" t="e">
        <f>VLOOKUP(D506,VINCOMHCM!$C$1:$C$94,1,0)</f>
        <v>#N/A</v>
      </c>
      <c r="I506" s="7" t="e">
        <f>VLOOKUP(D506,VINCOMHANOI!$C$3:$C$348,1,0)</f>
        <v>#N/A</v>
      </c>
      <c r="J506" s="7" t="e">
        <f>VLOOKUP(D506,VINCOMKHAC!$D$2:$D$439,1,0)</f>
        <v>#N/A</v>
      </c>
      <c r="K506" s="7"/>
      <c r="L506" s="53"/>
      <c r="M506" s="60">
        <f t="shared" si="26"/>
        <v>0</v>
      </c>
      <c r="N506" s="61">
        <f t="shared" si="24"/>
        <v>0</v>
      </c>
      <c r="O506" s="67"/>
      <c r="P506" s="67"/>
      <c r="Q506" s="57">
        <v>0</v>
      </c>
      <c r="R506" s="7">
        <v>1283629</v>
      </c>
    </row>
    <row r="507" spans="2:18" outlineLevel="1" x14ac:dyDescent="0.25">
      <c r="B507" s="9">
        <v>44386</v>
      </c>
      <c r="C507" s="10" t="s">
        <v>257</v>
      </c>
      <c r="D507" s="10" t="s">
        <v>1730</v>
      </c>
      <c r="E507" s="10" t="s">
        <v>954</v>
      </c>
      <c r="F507" s="9">
        <v>44446</v>
      </c>
      <c r="G507" s="7">
        <v>4290847</v>
      </c>
      <c r="H507" s="7" t="e">
        <f>VLOOKUP(D507,VINCOMHCM!$C$1:$C$94,1,0)</f>
        <v>#N/A</v>
      </c>
      <c r="I507" s="7" t="e">
        <f>VLOOKUP(D507,VINCOMHANOI!$C$3:$C$348,1,0)</f>
        <v>#N/A</v>
      </c>
      <c r="J507" s="7" t="e">
        <f>VLOOKUP(D507,VINCOMKHAC!$D$2:$D$439,1,0)</f>
        <v>#N/A</v>
      </c>
      <c r="K507" s="7"/>
      <c r="L507" s="53"/>
      <c r="M507" s="60">
        <f t="shared" si="26"/>
        <v>0</v>
      </c>
      <c r="N507" s="61">
        <f t="shared" si="24"/>
        <v>0</v>
      </c>
      <c r="O507" s="67"/>
      <c r="P507" s="67"/>
      <c r="Q507" s="57">
        <v>0</v>
      </c>
      <c r="R507" s="7">
        <v>4290847</v>
      </c>
    </row>
    <row r="508" spans="2:18" outlineLevel="1" x14ac:dyDescent="0.25">
      <c r="B508" s="9">
        <v>44386</v>
      </c>
      <c r="C508" s="10" t="s">
        <v>1044</v>
      </c>
      <c r="D508" s="10" t="s">
        <v>419</v>
      </c>
      <c r="E508" s="10" t="s">
        <v>1171</v>
      </c>
      <c r="F508" s="9">
        <v>44446</v>
      </c>
      <c r="G508" s="7">
        <v>1418560</v>
      </c>
      <c r="H508" s="7" t="e">
        <f>VLOOKUP(D508,VINCOMHCM!$C$1:$C$94,1,0)</f>
        <v>#N/A</v>
      </c>
      <c r="I508" s="7" t="e">
        <f>VLOOKUP(D508,VINCOMHANOI!$C$3:$C$348,1,0)</f>
        <v>#N/A</v>
      </c>
      <c r="J508" s="7" t="e">
        <f>VLOOKUP(D508,VINCOMKHAC!$D$2:$D$439,1,0)</f>
        <v>#N/A</v>
      </c>
      <c r="K508" s="7"/>
      <c r="L508" s="53"/>
      <c r="M508" s="60">
        <f t="shared" si="26"/>
        <v>0</v>
      </c>
      <c r="N508" s="61">
        <f t="shared" si="24"/>
        <v>0</v>
      </c>
      <c r="O508" s="67"/>
      <c r="P508" s="67"/>
      <c r="Q508" s="57">
        <v>0</v>
      </c>
      <c r="R508" s="7">
        <v>1418560</v>
      </c>
    </row>
    <row r="509" spans="2:18" outlineLevel="1" x14ac:dyDescent="0.25">
      <c r="B509" s="9">
        <v>44386</v>
      </c>
      <c r="C509" s="10" t="s">
        <v>1351</v>
      </c>
      <c r="D509" s="10" t="s">
        <v>566</v>
      </c>
      <c r="E509" s="10" t="s">
        <v>1976</v>
      </c>
      <c r="F509" s="9">
        <v>44446</v>
      </c>
      <c r="G509" s="7">
        <v>3176916</v>
      </c>
      <c r="H509" s="7" t="e">
        <f>VLOOKUP(D509,VINCOMHCM!$C$1:$C$94,1,0)</f>
        <v>#N/A</v>
      </c>
      <c r="I509" s="7" t="e">
        <f>VLOOKUP(D509,VINCOMHANOI!$C$3:$C$348,1,0)</f>
        <v>#N/A</v>
      </c>
      <c r="J509" s="7" t="e">
        <f>VLOOKUP(D509,VINCOMKHAC!$D$2:$D$439,1,0)</f>
        <v>#N/A</v>
      </c>
      <c r="K509" s="7"/>
      <c r="L509" s="53"/>
      <c r="M509" s="60">
        <f t="shared" si="26"/>
        <v>0</v>
      </c>
      <c r="N509" s="61">
        <f t="shared" si="24"/>
        <v>0</v>
      </c>
      <c r="O509" s="67"/>
      <c r="P509" s="67"/>
      <c r="Q509" s="57">
        <v>0</v>
      </c>
      <c r="R509" s="7">
        <v>3176916</v>
      </c>
    </row>
    <row r="510" spans="2:18" outlineLevel="1" x14ac:dyDescent="0.25">
      <c r="B510" s="9">
        <v>44386</v>
      </c>
      <c r="C510" s="10" t="s">
        <v>1748</v>
      </c>
      <c r="D510" s="10" t="s">
        <v>1669</v>
      </c>
      <c r="E510" s="10" t="s">
        <v>896</v>
      </c>
      <c r="F510" s="9">
        <v>44446</v>
      </c>
      <c r="G510" s="7">
        <v>1832457</v>
      </c>
      <c r="H510" s="7" t="e">
        <f>VLOOKUP(D510,VINCOMHCM!$C$1:$C$94,1,0)</f>
        <v>#N/A</v>
      </c>
      <c r="I510" s="7" t="e">
        <f>VLOOKUP(D510,VINCOMHANOI!$C$3:$C$348,1,0)</f>
        <v>#N/A</v>
      </c>
      <c r="J510" s="7" t="e">
        <f>VLOOKUP(D510,VINCOMKHAC!$D$2:$D$439,1,0)</f>
        <v>#N/A</v>
      </c>
      <c r="K510" s="7"/>
      <c r="L510" s="53"/>
      <c r="M510" s="60">
        <f t="shared" si="26"/>
        <v>0</v>
      </c>
      <c r="N510" s="61">
        <f t="shared" si="24"/>
        <v>0</v>
      </c>
      <c r="O510" s="67"/>
      <c r="P510" s="67"/>
      <c r="Q510" s="57">
        <v>0</v>
      </c>
      <c r="R510" s="7">
        <v>1832457</v>
      </c>
    </row>
    <row r="511" spans="2:18" outlineLevel="1" x14ac:dyDescent="0.25">
      <c r="B511" s="9">
        <v>44386</v>
      </c>
      <c r="C511" s="10" t="s">
        <v>2275</v>
      </c>
      <c r="D511" s="10" t="s">
        <v>1742</v>
      </c>
      <c r="E511" s="10" t="s">
        <v>610</v>
      </c>
      <c r="F511" s="9">
        <v>44446</v>
      </c>
      <c r="G511" s="7">
        <v>1848660</v>
      </c>
      <c r="H511" s="7" t="e">
        <f>VLOOKUP(D511,VINCOMHCM!$C$1:$C$94,1,0)</f>
        <v>#N/A</v>
      </c>
      <c r="I511" s="7" t="e">
        <f>VLOOKUP(D511,VINCOMHANOI!$C$3:$C$348,1,0)</f>
        <v>#N/A</v>
      </c>
      <c r="J511" s="7" t="e">
        <f>VLOOKUP(D511,VINCOMKHAC!$D$2:$D$439,1,0)</f>
        <v>#N/A</v>
      </c>
      <c r="K511" s="7"/>
      <c r="L511" s="53"/>
      <c r="M511" s="60">
        <f t="shared" si="26"/>
        <v>0</v>
      </c>
      <c r="N511" s="61">
        <f t="shared" si="24"/>
        <v>0</v>
      </c>
      <c r="O511" s="67"/>
      <c r="P511" s="67"/>
      <c r="Q511" s="57">
        <v>0</v>
      </c>
      <c r="R511" s="7">
        <v>1848660</v>
      </c>
    </row>
    <row r="512" spans="2:18" outlineLevel="1" x14ac:dyDescent="0.25">
      <c r="B512" s="9">
        <v>44386</v>
      </c>
      <c r="C512" s="10" t="s">
        <v>1922</v>
      </c>
      <c r="D512" s="10" t="s">
        <v>1656</v>
      </c>
      <c r="E512" s="10" t="s">
        <v>468</v>
      </c>
      <c r="F512" s="9">
        <v>44446</v>
      </c>
      <c r="G512" s="7">
        <v>3661900</v>
      </c>
      <c r="H512" s="7" t="e">
        <f>VLOOKUP(D512,VINCOMHCM!$C$1:$C$94,1,0)</f>
        <v>#N/A</v>
      </c>
      <c r="I512" s="7" t="e">
        <f>VLOOKUP(D512,VINCOMHANOI!$C$3:$C$348,1,0)</f>
        <v>#N/A</v>
      </c>
      <c r="J512" s="7" t="e">
        <f>VLOOKUP(D512,VINCOMKHAC!$D$2:$D$439,1,0)</f>
        <v>#N/A</v>
      </c>
      <c r="K512" s="7"/>
      <c r="L512" s="53"/>
      <c r="M512" s="60">
        <f t="shared" si="26"/>
        <v>0</v>
      </c>
      <c r="N512" s="61">
        <f t="shared" si="24"/>
        <v>0</v>
      </c>
      <c r="O512" s="67"/>
      <c r="P512" s="67"/>
      <c r="Q512" s="57">
        <v>0</v>
      </c>
      <c r="R512" s="7">
        <v>3661900</v>
      </c>
    </row>
    <row r="513" spans="1:18" outlineLevel="1" x14ac:dyDescent="0.25">
      <c r="B513" s="9">
        <v>44386</v>
      </c>
      <c r="C513" s="10" t="s">
        <v>40</v>
      </c>
      <c r="D513" s="10" t="s">
        <v>2251</v>
      </c>
      <c r="E513" s="10" t="s">
        <v>442</v>
      </c>
      <c r="F513" s="9">
        <v>44446</v>
      </c>
      <c r="G513" s="7">
        <v>2092701</v>
      </c>
      <c r="H513" s="7" t="e">
        <f>VLOOKUP(D513,VINCOMHCM!$C$1:$C$94,1,0)</f>
        <v>#N/A</v>
      </c>
      <c r="I513" s="7" t="e">
        <f>VLOOKUP(D513,VINCOMHANOI!$C$3:$C$348,1,0)</f>
        <v>#N/A</v>
      </c>
      <c r="J513" s="7" t="e">
        <f>VLOOKUP(D513,VINCOMKHAC!$D$2:$D$439,1,0)</f>
        <v>#N/A</v>
      </c>
      <c r="K513" s="7"/>
      <c r="L513" s="53"/>
      <c r="M513" s="60">
        <f t="shared" si="26"/>
        <v>0</v>
      </c>
      <c r="N513" s="61">
        <f t="shared" si="24"/>
        <v>0</v>
      </c>
      <c r="O513" s="67"/>
      <c r="P513" s="67"/>
      <c r="Q513" s="57">
        <v>0</v>
      </c>
      <c r="R513" s="7">
        <v>2092701</v>
      </c>
    </row>
    <row r="514" spans="1:18" outlineLevel="1" x14ac:dyDescent="0.25">
      <c r="B514" s="9">
        <v>44392</v>
      </c>
      <c r="C514" s="10" t="s">
        <v>2236</v>
      </c>
      <c r="D514" s="10" t="s">
        <v>1126</v>
      </c>
      <c r="E514" s="10" t="s">
        <v>1443</v>
      </c>
      <c r="F514" s="9">
        <v>44452</v>
      </c>
      <c r="G514" s="7">
        <v>1905904</v>
      </c>
      <c r="H514" s="7" t="e">
        <f>VLOOKUP(D514,VINCOMHCM!$C$1:$C$94,1,0)</f>
        <v>#N/A</v>
      </c>
      <c r="I514" s="7" t="e">
        <f>VLOOKUP(D514,VINCOMHANOI!$C$3:$C$348,1,0)</f>
        <v>#N/A</v>
      </c>
      <c r="J514" s="7" t="str">
        <f>VLOOKUP(D514,VINCOMKHAC!$D$2:$D$439,1,0)</f>
        <v>0005539</v>
      </c>
      <c r="K514" s="7"/>
      <c r="L514" s="53">
        <f>IF(J514&lt;&gt;0,R514,0)</f>
        <v>1905904</v>
      </c>
      <c r="M514" s="60">
        <f t="shared" si="26"/>
        <v>0</v>
      </c>
      <c r="N514" s="61">
        <f t="shared" si="24"/>
        <v>0</v>
      </c>
      <c r="O514" s="67"/>
      <c r="P514" s="67"/>
      <c r="Q514" s="57">
        <v>0</v>
      </c>
      <c r="R514" s="7">
        <v>1905904</v>
      </c>
    </row>
    <row r="515" spans="1:18" outlineLevel="1" x14ac:dyDescent="0.25">
      <c r="B515" s="9">
        <v>44404</v>
      </c>
      <c r="C515" s="10" t="s">
        <v>859</v>
      </c>
      <c r="D515" s="10" t="s">
        <v>973</v>
      </c>
      <c r="E515" s="10" t="s">
        <v>2237</v>
      </c>
      <c r="F515" s="9">
        <v>44464</v>
      </c>
      <c r="G515" s="7">
        <v>10331685</v>
      </c>
      <c r="H515" s="7" t="e">
        <f>VLOOKUP(D515,VINCOMHCM!$C$1:$C$94,1,0)</f>
        <v>#N/A</v>
      </c>
      <c r="I515" s="7" t="e">
        <f>VLOOKUP(D515,VINCOMHANOI!$C$3:$C$348,1,0)</f>
        <v>#N/A</v>
      </c>
      <c r="J515" s="7" t="str">
        <f>VLOOKUP(D515,VINCOMKHAC!$D$2:$D$439,1,0)</f>
        <v>0006080</v>
      </c>
      <c r="K515" s="7"/>
      <c r="L515" s="53">
        <f>IF(J515&lt;&gt;0,R515,0)</f>
        <v>10331685</v>
      </c>
      <c r="M515" s="60">
        <f t="shared" si="26"/>
        <v>0</v>
      </c>
      <c r="N515" s="61">
        <f t="shared" si="24"/>
        <v>0</v>
      </c>
      <c r="O515" s="67"/>
      <c r="P515" s="67"/>
      <c r="Q515" s="57">
        <v>0</v>
      </c>
      <c r="R515" s="7">
        <v>10331685</v>
      </c>
    </row>
    <row r="516" spans="1:18" outlineLevel="1" x14ac:dyDescent="0.25">
      <c r="B516" s="9">
        <v>44404</v>
      </c>
      <c r="C516" s="10" t="s">
        <v>538</v>
      </c>
      <c r="D516" s="10" t="s">
        <v>1791</v>
      </c>
      <c r="E516" s="10" t="s">
        <v>913</v>
      </c>
      <c r="F516" s="9">
        <v>44464</v>
      </c>
      <c r="G516" s="7">
        <v>13041430</v>
      </c>
      <c r="H516" s="7" t="e">
        <f>VLOOKUP(D516,VINCOMHCM!$C$1:$C$94,1,0)</f>
        <v>#N/A</v>
      </c>
      <c r="I516" s="7" t="e">
        <f>VLOOKUP(D516,VINCOMHANOI!$C$3:$C$348,1,0)</f>
        <v>#N/A</v>
      </c>
      <c r="J516" s="7" t="str">
        <f>VLOOKUP(D516,VINCOMKHAC!$D$2:$D$439,1,0)</f>
        <v>0006081</v>
      </c>
      <c r="K516" s="7"/>
      <c r="L516" s="53">
        <f>IF(J516&lt;&gt;0,R516,0)</f>
        <v>13041430</v>
      </c>
      <c r="M516" s="60">
        <f t="shared" si="26"/>
        <v>0</v>
      </c>
      <c r="N516" s="61">
        <f t="shared" si="24"/>
        <v>0</v>
      </c>
      <c r="O516" s="67"/>
      <c r="P516" s="67"/>
      <c r="Q516" s="57">
        <v>0</v>
      </c>
      <c r="R516" s="7">
        <v>13041430</v>
      </c>
    </row>
    <row r="517" spans="1:18" x14ac:dyDescent="0.25">
      <c r="A517" s="2" t="s">
        <v>2192</v>
      </c>
      <c r="G517" s="6">
        <v>488655</v>
      </c>
      <c r="H517" s="7" t="e">
        <f>VLOOKUP(D517,VINCOMHCM!$C$1:$C$94,1,0)</f>
        <v>#N/A</v>
      </c>
      <c r="I517" s="7" t="e">
        <f>VLOOKUP(D517,VINCOMHANOI!$C$3:$C$348,1,0)</f>
        <v>#N/A</v>
      </c>
      <c r="J517" s="7" t="e">
        <f>VLOOKUP(D517,VINCOMKHAC!$D$2:$D$439,1,0)</f>
        <v>#N/A</v>
      </c>
      <c r="K517" s="7"/>
      <c r="L517" s="53">
        <f>SUM(L518)</f>
        <v>0</v>
      </c>
      <c r="M517" s="62" t="str">
        <f t="shared" si="26"/>
        <v>Tên khách hàng : Chi nhánh Hậu Giang - Công ty Cổ Phần Dich Vụ Thương Mại Tổng Hợp Vincommerce (1 )</v>
      </c>
      <c r="N517" s="61">
        <f t="shared" ref="N517:N580" si="27">IF(AND(L517&lt;&gt;0,M517&lt;&gt;0),L517,0)</f>
        <v>0</v>
      </c>
      <c r="O517" s="67"/>
      <c r="P517" s="67"/>
      <c r="Q517" s="56">
        <v>0</v>
      </c>
      <c r="R517" s="6">
        <v>488655</v>
      </c>
    </row>
    <row r="518" spans="1:18" outlineLevel="1" x14ac:dyDescent="0.25">
      <c r="B518" s="9">
        <v>44388</v>
      </c>
      <c r="C518" s="10" t="s">
        <v>2635</v>
      </c>
      <c r="D518" s="10" t="s">
        <v>2092</v>
      </c>
      <c r="E518" s="10" t="s">
        <v>1732</v>
      </c>
      <c r="F518" s="9">
        <v>44448</v>
      </c>
      <c r="G518" s="7">
        <v>488655</v>
      </c>
      <c r="H518" s="7" t="e">
        <f>VLOOKUP(D518,VINCOMHCM!$C$1:$C$94,1,0)</f>
        <v>#N/A</v>
      </c>
      <c r="I518" s="7" t="e">
        <f>VLOOKUP(D518,VINCOMHANOI!$C$3:$C$348,1,0)</f>
        <v>#N/A</v>
      </c>
      <c r="J518" s="7" t="e">
        <f>VLOOKUP(D518,VINCOMKHAC!$D$2:$D$439,1,0)</f>
        <v>#N/A</v>
      </c>
      <c r="K518" s="7"/>
      <c r="L518" s="53"/>
      <c r="M518" s="60">
        <f t="shared" si="26"/>
        <v>0</v>
      </c>
      <c r="N518" s="61">
        <f t="shared" si="27"/>
        <v>0</v>
      </c>
      <c r="O518" s="67"/>
      <c r="P518" s="67"/>
      <c r="Q518" s="57">
        <v>0</v>
      </c>
      <c r="R518" s="7">
        <v>488655</v>
      </c>
    </row>
    <row r="519" spans="1:18" x14ac:dyDescent="0.25">
      <c r="A519" s="2" t="s">
        <v>1773</v>
      </c>
      <c r="G519" s="6">
        <v>20708140</v>
      </c>
      <c r="H519" s="7" t="e">
        <f>VLOOKUP(D519,VINCOMHCM!$C$1:$C$94,1,0)</f>
        <v>#N/A</v>
      </c>
      <c r="I519" s="7" t="e">
        <f>VLOOKUP(D519,VINCOMHANOI!$C$3:$C$348,1,0)</f>
        <v>#N/A</v>
      </c>
      <c r="J519" s="7" t="e">
        <f>VLOOKUP(D519,VINCOMKHAC!$D$2:$D$439,1,0)</f>
        <v>#N/A</v>
      </c>
      <c r="K519" s="7"/>
      <c r="L519" s="55">
        <f>SUM(L520:L522)</f>
        <v>8909936</v>
      </c>
      <c r="M519" s="58" t="str">
        <f t="shared" ref="M519:M550" si="28">IF(A519&lt;&gt;0,A519,0)</f>
        <v>Tên khách hàng : CHI NHÁNH HÒA BÌNH - CÔNG TY CỔ PHẦN DỊCH VỤ THƯƠNG MẠI TỔNG HỢP VINCOMMERCE (3 )</v>
      </c>
      <c r="N519" s="59">
        <f t="shared" si="27"/>
        <v>8909936</v>
      </c>
      <c r="O519" s="66">
        <v>122164</v>
      </c>
      <c r="P519" s="66">
        <f>N519-O519</f>
        <v>8787772</v>
      </c>
      <c r="Q519" s="56">
        <v>0</v>
      </c>
      <c r="R519" s="6">
        <v>20708140</v>
      </c>
    </row>
    <row r="520" spans="1:18" outlineLevel="1" x14ac:dyDescent="0.25">
      <c r="B520" s="9">
        <v>44386</v>
      </c>
      <c r="C520" s="10" t="s">
        <v>1538</v>
      </c>
      <c r="D520" s="10" t="s">
        <v>2094</v>
      </c>
      <c r="E520" s="10" t="s">
        <v>1308</v>
      </c>
      <c r="F520" s="9">
        <v>44446</v>
      </c>
      <c r="G520" s="7">
        <v>2498595</v>
      </c>
      <c r="H520" s="7" t="e">
        <f>VLOOKUP(D520,VINCOMHCM!$C$1:$C$94,1,0)</f>
        <v>#N/A</v>
      </c>
      <c r="I520" s="7" t="e">
        <f>VLOOKUP(D520,VINCOMHANOI!$C$3:$C$348,1,0)</f>
        <v>#N/A</v>
      </c>
      <c r="J520" s="7" t="e">
        <f>VLOOKUP(D520,VINCOMKHAC!$D$2:$D$439,1,0)</f>
        <v>#N/A</v>
      </c>
      <c r="K520" s="7"/>
      <c r="L520" s="53"/>
      <c r="M520" s="60">
        <f t="shared" si="28"/>
        <v>0</v>
      </c>
      <c r="N520" s="61">
        <f t="shared" si="27"/>
        <v>0</v>
      </c>
      <c r="O520" s="67"/>
      <c r="P520" s="67"/>
      <c r="Q520" s="57">
        <v>0</v>
      </c>
      <c r="R520" s="7">
        <v>2498595</v>
      </c>
    </row>
    <row r="521" spans="1:18" outlineLevel="1" x14ac:dyDescent="0.25">
      <c r="B521" s="9">
        <v>44386</v>
      </c>
      <c r="C521" s="10" t="s">
        <v>2552</v>
      </c>
      <c r="D521" s="10" t="s">
        <v>135</v>
      </c>
      <c r="E521" s="10" t="s">
        <v>499</v>
      </c>
      <c r="F521" s="9">
        <v>44446</v>
      </c>
      <c r="G521" s="7">
        <v>9299609</v>
      </c>
      <c r="H521" s="7" t="e">
        <f>VLOOKUP(D521,VINCOMHCM!$C$1:$C$94,1,0)</f>
        <v>#N/A</v>
      </c>
      <c r="I521" s="7" t="e">
        <f>VLOOKUP(D521,VINCOMHANOI!$C$3:$C$348,1,0)</f>
        <v>#N/A</v>
      </c>
      <c r="J521" s="7" t="e">
        <f>VLOOKUP(D521,VINCOMKHAC!$D$2:$D$439,1,0)</f>
        <v>#N/A</v>
      </c>
      <c r="K521" s="7"/>
      <c r="L521" s="53"/>
      <c r="M521" s="60">
        <f t="shared" si="28"/>
        <v>0</v>
      </c>
      <c r="N521" s="61">
        <f t="shared" si="27"/>
        <v>0</v>
      </c>
      <c r="O521" s="67"/>
      <c r="P521" s="67"/>
      <c r="Q521" s="57">
        <v>0</v>
      </c>
      <c r="R521" s="7">
        <v>9299609</v>
      </c>
    </row>
    <row r="522" spans="1:18" outlineLevel="1" x14ac:dyDescent="0.25">
      <c r="B522" s="9">
        <v>44403</v>
      </c>
      <c r="C522" s="10" t="s">
        <v>2666</v>
      </c>
      <c r="D522" s="10" t="s">
        <v>84</v>
      </c>
      <c r="E522" s="10" t="s">
        <v>1483</v>
      </c>
      <c r="F522" s="9">
        <v>44463</v>
      </c>
      <c r="G522" s="7">
        <v>8909936</v>
      </c>
      <c r="H522" s="7" t="e">
        <f>VLOOKUP(D522,VINCOMHCM!$C$1:$C$94,1,0)</f>
        <v>#N/A</v>
      </c>
      <c r="I522" s="7" t="e">
        <f>VLOOKUP(D522,VINCOMHANOI!$C$3:$C$348,1,0)</f>
        <v>#N/A</v>
      </c>
      <c r="J522" s="7" t="str">
        <f>VLOOKUP(D522,VINCOMKHAC!$D$2:$D$439,1,0)</f>
        <v>0006043</v>
      </c>
      <c r="K522" s="7"/>
      <c r="L522" s="53">
        <f>IF(J522&lt;&gt;0,R522,0)</f>
        <v>8909936</v>
      </c>
      <c r="M522" s="60">
        <f t="shared" si="28"/>
        <v>0</v>
      </c>
      <c r="N522" s="61">
        <f t="shared" si="27"/>
        <v>0</v>
      </c>
      <c r="O522" s="67"/>
      <c r="P522" s="67"/>
      <c r="Q522" s="57">
        <v>0</v>
      </c>
      <c r="R522" s="7">
        <v>8909936</v>
      </c>
    </row>
    <row r="523" spans="1:18" x14ac:dyDescent="0.25">
      <c r="A523" s="2" t="s">
        <v>449</v>
      </c>
      <c r="G523" s="6">
        <v>91201008</v>
      </c>
      <c r="H523" s="7" t="e">
        <f>VLOOKUP(D523,VINCOMHCM!$C$1:$C$94,1,0)</f>
        <v>#N/A</v>
      </c>
      <c r="I523" s="7" t="e">
        <f>VLOOKUP(D523,VINCOMHANOI!$C$3:$C$348,1,0)</f>
        <v>#N/A</v>
      </c>
      <c r="J523" s="7" t="e">
        <f>VLOOKUP(D523,VINCOMKHAC!$D$2:$D$439,1,0)</f>
        <v>#N/A</v>
      </c>
      <c r="K523" s="7"/>
      <c r="L523" s="55">
        <f>SUM(L524:L549)</f>
        <v>42154913</v>
      </c>
      <c r="M523" s="58" t="str">
        <f t="shared" si="28"/>
        <v>Tên khách hàng : Chi nhánh Hưng Yên - Công ty Cổ phần Dịch vụ Thương mại Tổng hợp Vincommerce (26 )</v>
      </c>
      <c r="N523" s="59">
        <f t="shared" si="27"/>
        <v>42154913</v>
      </c>
      <c r="O523" s="66">
        <v>2096321</v>
      </c>
      <c r="P523" s="66">
        <f>N523-O523</f>
        <v>40058592</v>
      </c>
      <c r="Q523" s="56">
        <v>0</v>
      </c>
      <c r="R523" s="6">
        <v>91201008</v>
      </c>
    </row>
    <row r="524" spans="1:18" outlineLevel="1" x14ac:dyDescent="0.25">
      <c r="B524" s="9">
        <v>44386</v>
      </c>
      <c r="C524" s="10" t="s">
        <v>1353</v>
      </c>
      <c r="D524" s="10" t="s">
        <v>2276</v>
      </c>
      <c r="E524" s="10" t="s">
        <v>744</v>
      </c>
      <c r="F524" s="9">
        <v>44446</v>
      </c>
      <c r="G524" s="7">
        <v>2694087</v>
      </c>
      <c r="H524" s="7" t="e">
        <f>VLOOKUP(D524,VINCOMHCM!$C$1:$C$94,1,0)</f>
        <v>#N/A</v>
      </c>
      <c r="I524" s="7" t="e">
        <f>VLOOKUP(D524,VINCOMHANOI!$C$3:$C$348,1,0)</f>
        <v>#N/A</v>
      </c>
      <c r="J524" s="7" t="e">
        <f>VLOOKUP(D524,VINCOMKHAC!$D$2:$D$439,1,0)</f>
        <v>#N/A</v>
      </c>
      <c r="K524" s="7"/>
      <c r="L524" s="53"/>
      <c r="M524" s="60">
        <f t="shared" si="28"/>
        <v>0</v>
      </c>
      <c r="N524" s="61">
        <f t="shared" si="27"/>
        <v>0</v>
      </c>
      <c r="O524" s="67"/>
      <c r="P524" s="67"/>
      <c r="Q524" s="57">
        <v>0</v>
      </c>
      <c r="R524" s="7">
        <v>2694087</v>
      </c>
    </row>
    <row r="525" spans="1:18" outlineLevel="1" x14ac:dyDescent="0.25">
      <c r="B525" s="9">
        <v>44386</v>
      </c>
      <c r="C525" s="10" t="s">
        <v>267</v>
      </c>
      <c r="D525" s="10" t="s">
        <v>1287</v>
      </c>
      <c r="E525" s="10" t="s">
        <v>918</v>
      </c>
      <c r="F525" s="9">
        <v>44446</v>
      </c>
      <c r="G525" s="7">
        <v>1418560</v>
      </c>
      <c r="H525" s="7" t="e">
        <f>VLOOKUP(D525,VINCOMHCM!$C$1:$C$94,1,0)</f>
        <v>#N/A</v>
      </c>
      <c r="I525" s="7" t="e">
        <f>VLOOKUP(D525,VINCOMHANOI!$C$3:$C$348,1,0)</f>
        <v>#N/A</v>
      </c>
      <c r="J525" s="7" t="e">
        <f>VLOOKUP(D525,VINCOMKHAC!$D$2:$D$439,1,0)</f>
        <v>#N/A</v>
      </c>
      <c r="K525" s="7"/>
      <c r="L525" s="53"/>
      <c r="M525" s="60">
        <f t="shared" si="28"/>
        <v>0</v>
      </c>
      <c r="N525" s="61">
        <f t="shared" si="27"/>
        <v>0</v>
      </c>
      <c r="O525" s="67"/>
      <c r="P525" s="67"/>
      <c r="Q525" s="57">
        <v>0</v>
      </c>
      <c r="R525" s="7">
        <v>1418560</v>
      </c>
    </row>
    <row r="526" spans="1:18" outlineLevel="1" x14ac:dyDescent="0.25">
      <c r="B526" s="9">
        <v>44386</v>
      </c>
      <c r="C526" s="10" t="s">
        <v>1271</v>
      </c>
      <c r="D526" s="10" t="s">
        <v>980</v>
      </c>
      <c r="E526" s="10" t="s">
        <v>717</v>
      </c>
      <c r="F526" s="9">
        <v>44446</v>
      </c>
      <c r="G526" s="7">
        <v>2392319</v>
      </c>
      <c r="H526" s="7" t="e">
        <f>VLOOKUP(D526,VINCOMHCM!$C$1:$C$94,1,0)</f>
        <v>#N/A</v>
      </c>
      <c r="I526" s="7" t="e">
        <f>VLOOKUP(D526,VINCOMHANOI!$C$3:$C$348,1,0)</f>
        <v>#N/A</v>
      </c>
      <c r="J526" s="7" t="e">
        <f>VLOOKUP(D526,VINCOMKHAC!$D$2:$D$439,1,0)</f>
        <v>#N/A</v>
      </c>
      <c r="K526" s="7"/>
      <c r="L526" s="53"/>
      <c r="M526" s="60">
        <f t="shared" si="28"/>
        <v>0</v>
      </c>
      <c r="N526" s="61">
        <f t="shared" si="27"/>
        <v>0</v>
      </c>
      <c r="O526" s="67"/>
      <c r="P526" s="67"/>
      <c r="Q526" s="57">
        <v>0</v>
      </c>
      <c r="R526" s="7">
        <v>2392319</v>
      </c>
    </row>
    <row r="527" spans="1:18" outlineLevel="1" x14ac:dyDescent="0.25">
      <c r="B527" s="9">
        <v>44386</v>
      </c>
      <c r="C527" s="10" t="s">
        <v>644</v>
      </c>
      <c r="D527" s="10" t="s">
        <v>2627</v>
      </c>
      <c r="E527" s="10" t="s">
        <v>345</v>
      </c>
      <c r="F527" s="9">
        <v>44446</v>
      </c>
      <c r="G527" s="7">
        <v>3214096</v>
      </c>
      <c r="H527" s="7" t="e">
        <f>VLOOKUP(D527,VINCOMHCM!$C$1:$C$94,1,0)</f>
        <v>#N/A</v>
      </c>
      <c r="I527" s="7" t="e">
        <f>VLOOKUP(D527,VINCOMHANOI!$C$3:$C$348,1,0)</f>
        <v>#N/A</v>
      </c>
      <c r="J527" s="7" t="e">
        <f>VLOOKUP(D527,VINCOMKHAC!$D$2:$D$439,1,0)</f>
        <v>#N/A</v>
      </c>
      <c r="K527" s="7"/>
      <c r="L527" s="53"/>
      <c r="M527" s="60">
        <f t="shared" si="28"/>
        <v>0</v>
      </c>
      <c r="N527" s="61">
        <f t="shared" si="27"/>
        <v>0</v>
      </c>
      <c r="O527" s="67"/>
      <c r="P527" s="67"/>
      <c r="Q527" s="57">
        <v>0</v>
      </c>
      <c r="R527" s="7">
        <v>3214096</v>
      </c>
    </row>
    <row r="528" spans="1:18" outlineLevel="1" x14ac:dyDescent="0.25">
      <c r="B528" s="9">
        <v>44386</v>
      </c>
      <c r="C528" s="10" t="s">
        <v>404</v>
      </c>
      <c r="D528" s="10" t="s">
        <v>2668</v>
      </c>
      <c r="E528" s="10" t="s">
        <v>8</v>
      </c>
      <c r="F528" s="9">
        <v>44446</v>
      </c>
      <c r="G528" s="7">
        <v>2655664</v>
      </c>
      <c r="H528" s="7" t="e">
        <f>VLOOKUP(D528,VINCOMHCM!$C$1:$C$94,1,0)</f>
        <v>#N/A</v>
      </c>
      <c r="I528" s="7" t="e">
        <f>VLOOKUP(D528,VINCOMHANOI!$C$3:$C$348,1,0)</f>
        <v>#N/A</v>
      </c>
      <c r="J528" s="7" t="e">
        <f>VLOOKUP(D528,VINCOMKHAC!$D$2:$D$439,1,0)</f>
        <v>#N/A</v>
      </c>
      <c r="K528" s="7"/>
      <c r="L528" s="53"/>
      <c r="M528" s="60">
        <f t="shared" si="28"/>
        <v>0</v>
      </c>
      <c r="N528" s="61">
        <f t="shared" si="27"/>
        <v>0</v>
      </c>
      <c r="O528" s="67"/>
      <c r="P528" s="67"/>
      <c r="Q528" s="57">
        <v>0</v>
      </c>
      <c r="R528" s="7">
        <v>2655664</v>
      </c>
    </row>
    <row r="529" spans="2:18" outlineLevel="1" x14ac:dyDescent="0.25">
      <c r="B529" s="9">
        <v>44386</v>
      </c>
      <c r="C529" s="10" t="s">
        <v>881</v>
      </c>
      <c r="D529" s="10" t="s">
        <v>2212</v>
      </c>
      <c r="E529" s="10" t="s">
        <v>2432</v>
      </c>
      <c r="F529" s="9">
        <v>44446</v>
      </c>
      <c r="G529" s="7">
        <v>2043668</v>
      </c>
      <c r="H529" s="7" t="e">
        <f>VLOOKUP(D529,VINCOMHCM!$C$1:$C$94,1,0)</f>
        <v>#N/A</v>
      </c>
      <c r="I529" s="7" t="e">
        <f>VLOOKUP(D529,VINCOMHANOI!$C$3:$C$348,1,0)</f>
        <v>#N/A</v>
      </c>
      <c r="J529" s="7" t="e">
        <f>VLOOKUP(D529,VINCOMKHAC!$D$2:$D$439,1,0)</f>
        <v>#N/A</v>
      </c>
      <c r="K529" s="7"/>
      <c r="L529" s="53"/>
      <c r="M529" s="60">
        <f t="shared" si="28"/>
        <v>0</v>
      </c>
      <c r="N529" s="61">
        <f t="shared" si="27"/>
        <v>0</v>
      </c>
      <c r="O529" s="67"/>
      <c r="P529" s="67"/>
      <c r="Q529" s="57">
        <v>0</v>
      </c>
      <c r="R529" s="7">
        <v>2043668</v>
      </c>
    </row>
    <row r="530" spans="2:18" outlineLevel="1" x14ac:dyDescent="0.25">
      <c r="B530" s="9">
        <v>44386</v>
      </c>
      <c r="C530" s="10" t="s">
        <v>885</v>
      </c>
      <c r="D530" s="10" t="s">
        <v>843</v>
      </c>
      <c r="E530" s="10" t="s">
        <v>1605</v>
      </c>
      <c r="F530" s="9">
        <v>44446</v>
      </c>
      <c r="G530" s="7">
        <v>1198315</v>
      </c>
      <c r="H530" s="7" t="e">
        <f>VLOOKUP(D530,VINCOMHCM!$C$1:$C$94,1,0)</f>
        <v>#N/A</v>
      </c>
      <c r="I530" s="7" t="e">
        <f>VLOOKUP(D530,VINCOMHANOI!$C$3:$C$348,1,0)</f>
        <v>#N/A</v>
      </c>
      <c r="J530" s="7" t="e">
        <f>VLOOKUP(D530,VINCOMKHAC!$D$2:$D$439,1,0)</f>
        <v>#N/A</v>
      </c>
      <c r="K530" s="7"/>
      <c r="L530" s="53"/>
      <c r="M530" s="60">
        <f t="shared" si="28"/>
        <v>0</v>
      </c>
      <c r="N530" s="61">
        <f t="shared" si="27"/>
        <v>0</v>
      </c>
      <c r="O530" s="67"/>
      <c r="P530" s="67"/>
      <c r="Q530" s="57">
        <v>0</v>
      </c>
      <c r="R530" s="7">
        <v>1198315</v>
      </c>
    </row>
    <row r="531" spans="2:18" outlineLevel="1" x14ac:dyDescent="0.25">
      <c r="B531" s="9">
        <v>44386</v>
      </c>
      <c r="C531" s="10" t="s">
        <v>165</v>
      </c>
      <c r="D531" s="10" t="s">
        <v>368</v>
      </c>
      <c r="E531" s="10" t="s">
        <v>1814</v>
      </c>
      <c r="F531" s="9">
        <v>44446</v>
      </c>
      <c r="G531" s="7">
        <v>1414468</v>
      </c>
      <c r="H531" s="7" t="e">
        <f>VLOOKUP(D531,VINCOMHCM!$C$1:$C$94,1,0)</f>
        <v>#N/A</v>
      </c>
      <c r="I531" s="7" t="e">
        <f>VLOOKUP(D531,VINCOMHANOI!$C$3:$C$348,1,0)</f>
        <v>#N/A</v>
      </c>
      <c r="J531" s="7" t="e">
        <f>VLOOKUP(D531,VINCOMKHAC!$D$2:$D$439,1,0)</f>
        <v>#N/A</v>
      </c>
      <c r="K531" s="7"/>
      <c r="L531" s="53"/>
      <c r="M531" s="60">
        <f t="shared" si="28"/>
        <v>0</v>
      </c>
      <c r="N531" s="61">
        <f t="shared" si="27"/>
        <v>0</v>
      </c>
      <c r="O531" s="67"/>
      <c r="P531" s="67"/>
      <c r="Q531" s="57">
        <v>0</v>
      </c>
      <c r="R531" s="7">
        <v>1414468</v>
      </c>
    </row>
    <row r="532" spans="2:18" outlineLevel="1" x14ac:dyDescent="0.25">
      <c r="B532" s="9">
        <v>44386</v>
      </c>
      <c r="C532" s="10" t="s">
        <v>2419</v>
      </c>
      <c r="D532" s="10" t="s">
        <v>2511</v>
      </c>
      <c r="E532" s="10" t="s">
        <v>1098</v>
      </c>
      <c r="F532" s="9">
        <v>44446</v>
      </c>
      <c r="G532" s="7">
        <v>1931540</v>
      </c>
      <c r="H532" s="7" t="e">
        <f>VLOOKUP(D532,VINCOMHCM!$C$1:$C$94,1,0)</f>
        <v>#N/A</v>
      </c>
      <c r="I532" s="7" t="e">
        <f>VLOOKUP(D532,VINCOMHANOI!$C$3:$C$348,1,0)</f>
        <v>#N/A</v>
      </c>
      <c r="J532" s="7" t="e">
        <f>VLOOKUP(D532,VINCOMKHAC!$D$2:$D$439,1,0)</f>
        <v>#N/A</v>
      </c>
      <c r="K532" s="7"/>
      <c r="L532" s="53"/>
      <c r="M532" s="60">
        <f t="shared" si="28"/>
        <v>0</v>
      </c>
      <c r="N532" s="61">
        <f t="shared" si="27"/>
        <v>0</v>
      </c>
      <c r="O532" s="67"/>
      <c r="P532" s="67"/>
      <c r="Q532" s="57">
        <v>0</v>
      </c>
      <c r="R532" s="7">
        <v>1931540</v>
      </c>
    </row>
    <row r="533" spans="2:18" outlineLevel="1" x14ac:dyDescent="0.25">
      <c r="B533" s="9">
        <v>44386</v>
      </c>
      <c r="C533" s="10" t="s">
        <v>1311</v>
      </c>
      <c r="D533" s="10" t="s">
        <v>1090</v>
      </c>
      <c r="E533" s="10" t="s">
        <v>2375</v>
      </c>
      <c r="F533" s="9">
        <v>44446</v>
      </c>
      <c r="G533" s="7">
        <v>2317876</v>
      </c>
      <c r="H533" s="7" t="e">
        <f>VLOOKUP(D533,VINCOMHCM!$C$1:$C$94,1,0)</f>
        <v>#N/A</v>
      </c>
      <c r="I533" s="7" t="e">
        <f>VLOOKUP(D533,VINCOMHANOI!$C$3:$C$348,1,0)</f>
        <v>#N/A</v>
      </c>
      <c r="J533" s="7" t="e">
        <f>VLOOKUP(D533,VINCOMKHAC!$D$2:$D$439,1,0)</f>
        <v>#N/A</v>
      </c>
      <c r="K533" s="7"/>
      <c r="L533" s="53"/>
      <c r="M533" s="60">
        <f t="shared" si="28"/>
        <v>0</v>
      </c>
      <c r="N533" s="61">
        <f t="shared" si="27"/>
        <v>0</v>
      </c>
      <c r="O533" s="67"/>
      <c r="P533" s="67"/>
      <c r="Q533" s="57">
        <v>0</v>
      </c>
      <c r="R533" s="7">
        <v>2317876</v>
      </c>
    </row>
    <row r="534" spans="2:18" outlineLevel="1" x14ac:dyDescent="0.25">
      <c r="B534" s="9">
        <v>44386</v>
      </c>
      <c r="C534" s="10" t="s">
        <v>2443</v>
      </c>
      <c r="D534" s="10" t="s">
        <v>2381</v>
      </c>
      <c r="E534" s="10" t="s">
        <v>1268</v>
      </c>
      <c r="F534" s="9">
        <v>44446</v>
      </c>
      <c r="G534" s="7">
        <v>1122936</v>
      </c>
      <c r="H534" s="7" t="e">
        <f>VLOOKUP(D534,VINCOMHCM!$C$1:$C$94,1,0)</f>
        <v>#N/A</v>
      </c>
      <c r="I534" s="7" t="e">
        <f>VLOOKUP(D534,VINCOMHANOI!$C$3:$C$348,1,0)</f>
        <v>#N/A</v>
      </c>
      <c r="J534" s="7" t="e">
        <f>VLOOKUP(D534,VINCOMKHAC!$D$2:$D$439,1,0)</f>
        <v>#N/A</v>
      </c>
      <c r="K534" s="7"/>
      <c r="L534" s="53"/>
      <c r="M534" s="60">
        <f t="shared" si="28"/>
        <v>0</v>
      </c>
      <c r="N534" s="61">
        <f t="shared" si="27"/>
        <v>0</v>
      </c>
      <c r="O534" s="67"/>
      <c r="P534" s="67"/>
      <c r="Q534" s="57">
        <v>0</v>
      </c>
      <c r="R534" s="7">
        <v>1122936</v>
      </c>
    </row>
    <row r="535" spans="2:18" outlineLevel="1" x14ac:dyDescent="0.25">
      <c r="B535" s="9">
        <v>44386</v>
      </c>
      <c r="C535" s="10" t="s">
        <v>121</v>
      </c>
      <c r="D535" s="10" t="s">
        <v>2521</v>
      </c>
      <c r="E535" s="10" t="s">
        <v>318</v>
      </c>
      <c r="F535" s="9">
        <v>44446</v>
      </c>
      <c r="G535" s="7">
        <v>2806607</v>
      </c>
      <c r="H535" s="7" t="e">
        <f>VLOOKUP(D535,VINCOMHCM!$C$1:$C$94,1,0)</f>
        <v>#N/A</v>
      </c>
      <c r="I535" s="7" t="e">
        <f>VLOOKUP(D535,VINCOMHANOI!$C$3:$C$348,1,0)</f>
        <v>#N/A</v>
      </c>
      <c r="J535" s="7" t="e">
        <f>VLOOKUP(D535,VINCOMKHAC!$D$2:$D$439,1,0)</f>
        <v>#N/A</v>
      </c>
      <c r="K535" s="7"/>
      <c r="L535" s="53"/>
      <c r="M535" s="60">
        <f t="shared" si="28"/>
        <v>0</v>
      </c>
      <c r="N535" s="61">
        <f t="shared" si="27"/>
        <v>0</v>
      </c>
      <c r="O535" s="67"/>
      <c r="P535" s="67"/>
      <c r="Q535" s="57">
        <v>0</v>
      </c>
      <c r="R535" s="7">
        <v>2806607</v>
      </c>
    </row>
    <row r="536" spans="2:18" outlineLevel="1" x14ac:dyDescent="0.25">
      <c r="B536" s="9">
        <v>44386</v>
      </c>
      <c r="C536" s="10" t="s">
        <v>1082</v>
      </c>
      <c r="D536" s="10" t="s">
        <v>2370</v>
      </c>
      <c r="E536" s="10" t="s">
        <v>56</v>
      </c>
      <c r="F536" s="9">
        <v>44446</v>
      </c>
      <c r="G536" s="7">
        <v>5285253</v>
      </c>
      <c r="H536" s="7" t="e">
        <f>VLOOKUP(D536,VINCOMHCM!$C$1:$C$94,1,0)</f>
        <v>#N/A</v>
      </c>
      <c r="I536" s="7" t="e">
        <f>VLOOKUP(D536,VINCOMHANOI!$C$3:$C$348,1,0)</f>
        <v>#N/A</v>
      </c>
      <c r="J536" s="7" t="e">
        <f>VLOOKUP(D536,VINCOMKHAC!$D$2:$D$439,1,0)</f>
        <v>#N/A</v>
      </c>
      <c r="K536" s="7"/>
      <c r="L536" s="53"/>
      <c r="M536" s="60">
        <f t="shared" si="28"/>
        <v>0</v>
      </c>
      <c r="N536" s="61">
        <f t="shared" si="27"/>
        <v>0</v>
      </c>
      <c r="O536" s="67"/>
      <c r="P536" s="67"/>
      <c r="Q536" s="57">
        <v>0</v>
      </c>
      <c r="R536" s="7">
        <v>5285253</v>
      </c>
    </row>
    <row r="537" spans="2:18" outlineLevel="1" x14ac:dyDescent="0.25">
      <c r="B537" s="9">
        <v>44386</v>
      </c>
      <c r="C537" s="10" t="s">
        <v>1753</v>
      </c>
      <c r="D537" s="10" t="s">
        <v>2671</v>
      </c>
      <c r="E537" s="10" t="s">
        <v>1378</v>
      </c>
      <c r="F537" s="9">
        <v>44446</v>
      </c>
      <c r="G537" s="7">
        <v>1310597</v>
      </c>
      <c r="H537" s="7" t="e">
        <f>VLOOKUP(D537,VINCOMHCM!$C$1:$C$94,1,0)</f>
        <v>#N/A</v>
      </c>
      <c r="I537" s="7" t="e">
        <f>VLOOKUP(D537,VINCOMHANOI!$C$3:$C$348,1,0)</f>
        <v>#N/A</v>
      </c>
      <c r="J537" s="7" t="e">
        <f>VLOOKUP(D537,VINCOMKHAC!$D$2:$D$439,1,0)</f>
        <v>#N/A</v>
      </c>
      <c r="K537" s="7"/>
      <c r="L537" s="53"/>
      <c r="M537" s="60">
        <f t="shared" si="28"/>
        <v>0</v>
      </c>
      <c r="N537" s="61">
        <f t="shared" si="27"/>
        <v>0</v>
      </c>
      <c r="O537" s="67"/>
      <c r="P537" s="67"/>
      <c r="Q537" s="57">
        <v>0</v>
      </c>
      <c r="R537" s="7">
        <v>1310597</v>
      </c>
    </row>
    <row r="538" spans="2:18" outlineLevel="1" x14ac:dyDescent="0.25">
      <c r="B538" s="9">
        <v>44386</v>
      </c>
      <c r="C538" s="10" t="s">
        <v>1931</v>
      </c>
      <c r="D538" s="10" t="s">
        <v>877</v>
      </c>
      <c r="E538" s="10" t="s">
        <v>354</v>
      </c>
      <c r="F538" s="9">
        <v>44446</v>
      </c>
      <c r="G538" s="7">
        <v>1721894</v>
      </c>
      <c r="H538" s="7" t="e">
        <f>VLOOKUP(D538,VINCOMHCM!$C$1:$C$94,1,0)</f>
        <v>#N/A</v>
      </c>
      <c r="I538" s="7" t="e">
        <f>VLOOKUP(D538,VINCOMHANOI!$C$3:$C$348,1,0)</f>
        <v>#N/A</v>
      </c>
      <c r="J538" s="7" t="e">
        <f>VLOOKUP(D538,VINCOMKHAC!$D$2:$D$439,1,0)</f>
        <v>#N/A</v>
      </c>
      <c r="K538" s="7"/>
      <c r="L538" s="53"/>
      <c r="M538" s="60">
        <f t="shared" si="28"/>
        <v>0</v>
      </c>
      <c r="N538" s="61">
        <f t="shared" si="27"/>
        <v>0</v>
      </c>
      <c r="O538" s="67"/>
      <c r="P538" s="67"/>
      <c r="Q538" s="57">
        <v>0</v>
      </c>
      <c r="R538" s="7">
        <v>1721894</v>
      </c>
    </row>
    <row r="539" spans="2:18" outlineLevel="1" x14ac:dyDescent="0.25">
      <c r="B539" s="9">
        <v>44386</v>
      </c>
      <c r="C539" s="10" t="s">
        <v>329</v>
      </c>
      <c r="D539" s="10" t="s">
        <v>393</v>
      </c>
      <c r="E539" s="10" t="s">
        <v>600</v>
      </c>
      <c r="F539" s="9">
        <v>44446</v>
      </c>
      <c r="G539" s="7">
        <v>1612993</v>
      </c>
      <c r="H539" s="7" t="e">
        <f>VLOOKUP(D539,VINCOMHCM!$C$1:$C$94,1,0)</f>
        <v>#N/A</v>
      </c>
      <c r="I539" s="7" t="e">
        <f>VLOOKUP(D539,VINCOMHANOI!$C$3:$C$348,1,0)</f>
        <v>#N/A</v>
      </c>
      <c r="J539" s="7" t="e">
        <f>VLOOKUP(D539,VINCOMKHAC!$D$2:$D$439,1,0)</f>
        <v>#N/A</v>
      </c>
      <c r="K539" s="7"/>
      <c r="L539" s="53"/>
      <c r="M539" s="60">
        <f t="shared" si="28"/>
        <v>0</v>
      </c>
      <c r="N539" s="61">
        <f t="shared" si="27"/>
        <v>0</v>
      </c>
      <c r="O539" s="67"/>
      <c r="P539" s="67"/>
      <c r="Q539" s="57">
        <v>0</v>
      </c>
      <c r="R539" s="7">
        <v>1612993</v>
      </c>
    </row>
    <row r="540" spans="2:18" outlineLevel="1" x14ac:dyDescent="0.25">
      <c r="B540" s="9">
        <v>44386</v>
      </c>
      <c r="C540" s="10" t="s">
        <v>141</v>
      </c>
      <c r="D540" s="10" t="s">
        <v>1961</v>
      </c>
      <c r="E540" s="10" t="s">
        <v>1585</v>
      </c>
      <c r="F540" s="9">
        <v>44446</v>
      </c>
      <c r="G540" s="7">
        <v>1931716</v>
      </c>
      <c r="H540" s="7" t="e">
        <f>VLOOKUP(D540,VINCOMHCM!$C$1:$C$94,1,0)</f>
        <v>#N/A</v>
      </c>
      <c r="I540" s="7" t="e">
        <f>VLOOKUP(D540,VINCOMHANOI!$C$3:$C$348,1,0)</f>
        <v>#N/A</v>
      </c>
      <c r="J540" s="7" t="e">
        <f>VLOOKUP(D540,VINCOMKHAC!$D$2:$D$439,1,0)</f>
        <v>#N/A</v>
      </c>
      <c r="K540" s="7"/>
      <c r="L540" s="53"/>
      <c r="M540" s="60">
        <f t="shared" si="28"/>
        <v>0</v>
      </c>
      <c r="N540" s="61">
        <f t="shared" si="27"/>
        <v>0</v>
      </c>
      <c r="O540" s="67"/>
      <c r="P540" s="67"/>
      <c r="Q540" s="57">
        <v>0</v>
      </c>
      <c r="R540" s="7">
        <v>1931716</v>
      </c>
    </row>
    <row r="541" spans="2:18" outlineLevel="1" x14ac:dyDescent="0.25">
      <c r="B541" s="9">
        <v>44386</v>
      </c>
      <c r="C541" s="10" t="s">
        <v>680</v>
      </c>
      <c r="D541" s="10" t="s">
        <v>1532</v>
      </c>
      <c r="E541" s="10" t="s">
        <v>2423</v>
      </c>
      <c r="F541" s="9">
        <v>44446</v>
      </c>
      <c r="G541" s="7">
        <v>2931544</v>
      </c>
      <c r="H541" s="7" t="e">
        <f>VLOOKUP(D541,VINCOMHCM!$C$1:$C$94,1,0)</f>
        <v>#N/A</v>
      </c>
      <c r="I541" s="7" t="e">
        <f>VLOOKUP(D541,VINCOMHANOI!$C$3:$C$348,1,0)</f>
        <v>#N/A</v>
      </c>
      <c r="J541" s="7" t="e">
        <f>VLOOKUP(D541,VINCOMKHAC!$D$2:$D$439,1,0)</f>
        <v>#N/A</v>
      </c>
      <c r="K541" s="7"/>
      <c r="L541" s="53"/>
      <c r="M541" s="60">
        <f t="shared" si="28"/>
        <v>0</v>
      </c>
      <c r="N541" s="61">
        <f t="shared" si="27"/>
        <v>0</v>
      </c>
      <c r="O541" s="67"/>
      <c r="P541" s="67"/>
      <c r="Q541" s="57">
        <v>0</v>
      </c>
      <c r="R541" s="7">
        <v>2931544</v>
      </c>
    </row>
    <row r="542" spans="2:18" outlineLevel="1" x14ac:dyDescent="0.25">
      <c r="B542" s="9">
        <v>44386</v>
      </c>
      <c r="C542" s="10" t="s">
        <v>1325</v>
      </c>
      <c r="D542" s="10" t="s">
        <v>977</v>
      </c>
      <c r="E542" s="10" t="s">
        <v>136</v>
      </c>
      <c r="F542" s="9">
        <v>44446</v>
      </c>
      <c r="G542" s="7">
        <v>2037481</v>
      </c>
      <c r="H542" s="7" t="e">
        <f>VLOOKUP(D542,VINCOMHCM!$C$1:$C$94,1,0)</f>
        <v>#N/A</v>
      </c>
      <c r="I542" s="7" t="e">
        <f>VLOOKUP(D542,VINCOMHANOI!$C$3:$C$348,1,0)</f>
        <v>#N/A</v>
      </c>
      <c r="J542" s="7" t="e">
        <f>VLOOKUP(D542,VINCOMKHAC!$D$2:$D$439,1,0)</f>
        <v>#N/A</v>
      </c>
      <c r="K542" s="7"/>
      <c r="L542" s="53"/>
      <c r="M542" s="60">
        <f t="shared" si="28"/>
        <v>0</v>
      </c>
      <c r="N542" s="61">
        <f t="shared" si="27"/>
        <v>0</v>
      </c>
      <c r="O542" s="67"/>
      <c r="P542" s="67"/>
      <c r="Q542" s="57">
        <v>0</v>
      </c>
      <c r="R542" s="7">
        <v>2037481</v>
      </c>
    </row>
    <row r="543" spans="2:18" outlineLevel="1" x14ac:dyDescent="0.25">
      <c r="B543" s="9">
        <v>44386</v>
      </c>
      <c r="C543" s="10" t="s">
        <v>1693</v>
      </c>
      <c r="D543" s="10" t="s">
        <v>2310</v>
      </c>
      <c r="E543" s="10" t="s">
        <v>125</v>
      </c>
      <c r="F543" s="9">
        <v>44446</v>
      </c>
      <c r="G543" s="7">
        <v>531564</v>
      </c>
      <c r="H543" s="7" t="e">
        <f>VLOOKUP(D543,VINCOMHCM!$C$1:$C$94,1,0)</f>
        <v>#N/A</v>
      </c>
      <c r="I543" s="7" t="e">
        <f>VLOOKUP(D543,VINCOMHANOI!$C$3:$C$348,1,0)</f>
        <v>#N/A</v>
      </c>
      <c r="J543" s="7" t="e">
        <f>VLOOKUP(D543,VINCOMKHAC!$D$2:$D$439,1,0)</f>
        <v>#N/A</v>
      </c>
      <c r="K543" s="7"/>
      <c r="L543" s="53"/>
      <c r="M543" s="60">
        <f t="shared" si="28"/>
        <v>0</v>
      </c>
      <c r="N543" s="61">
        <f t="shared" si="27"/>
        <v>0</v>
      </c>
      <c r="O543" s="67"/>
      <c r="P543" s="67"/>
      <c r="Q543" s="57">
        <v>0</v>
      </c>
      <c r="R543" s="7">
        <v>531564</v>
      </c>
    </row>
    <row r="544" spans="2:18" outlineLevel="1" x14ac:dyDescent="0.25">
      <c r="B544" s="9">
        <v>44386</v>
      </c>
      <c r="C544" s="10" t="s">
        <v>1406</v>
      </c>
      <c r="D544" s="10" t="s">
        <v>149</v>
      </c>
      <c r="E544" s="10" t="s">
        <v>1292</v>
      </c>
      <c r="F544" s="9">
        <v>44446</v>
      </c>
      <c r="G544" s="7">
        <v>1594692</v>
      </c>
      <c r="H544" s="7" t="e">
        <f>VLOOKUP(D544,VINCOMHCM!$C$1:$C$94,1,0)</f>
        <v>#N/A</v>
      </c>
      <c r="I544" s="7" t="e">
        <f>VLOOKUP(D544,VINCOMHANOI!$C$3:$C$348,1,0)</f>
        <v>#N/A</v>
      </c>
      <c r="J544" s="7" t="e">
        <f>VLOOKUP(D544,VINCOMKHAC!$D$2:$D$439,1,0)</f>
        <v>#N/A</v>
      </c>
      <c r="K544" s="7"/>
      <c r="L544" s="53"/>
      <c r="M544" s="60">
        <f t="shared" si="28"/>
        <v>0</v>
      </c>
      <c r="N544" s="61">
        <f t="shared" si="27"/>
        <v>0</v>
      </c>
      <c r="O544" s="67"/>
      <c r="P544" s="67"/>
      <c r="Q544" s="57">
        <v>0</v>
      </c>
      <c r="R544" s="7">
        <v>1594692</v>
      </c>
    </row>
    <row r="545" spans="1:18" outlineLevel="1" x14ac:dyDescent="0.25">
      <c r="B545" s="9">
        <v>44386</v>
      </c>
      <c r="C545" s="10" t="s">
        <v>1746</v>
      </c>
      <c r="D545" s="10" t="s">
        <v>1147</v>
      </c>
      <c r="E545" s="10" t="s">
        <v>567</v>
      </c>
      <c r="F545" s="9">
        <v>44446</v>
      </c>
      <c r="G545" s="7">
        <v>1063128</v>
      </c>
      <c r="H545" s="7" t="e">
        <f>VLOOKUP(D545,VINCOMHCM!$C$1:$C$94,1,0)</f>
        <v>#N/A</v>
      </c>
      <c r="I545" s="7" t="e">
        <f>VLOOKUP(D545,VINCOMHANOI!$C$3:$C$348,1,0)</f>
        <v>#N/A</v>
      </c>
      <c r="J545" s="7" t="e">
        <f>VLOOKUP(D545,VINCOMKHAC!$D$2:$D$439,1,0)</f>
        <v>#N/A</v>
      </c>
      <c r="K545" s="7"/>
      <c r="L545" s="53"/>
      <c r="M545" s="60">
        <f t="shared" si="28"/>
        <v>0</v>
      </c>
      <c r="N545" s="61">
        <f t="shared" si="27"/>
        <v>0</v>
      </c>
      <c r="O545" s="67"/>
      <c r="P545" s="67"/>
      <c r="Q545" s="57">
        <v>0</v>
      </c>
      <c r="R545" s="7">
        <v>1063128</v>
      </c>
    </row>
    <row r="546" spans="1:18" outlineLevel="1" x14ac:dyDescent="0.25">
      <c r="B546" s="9">
        <v>44386</v>
      </c>
      <c r="C546" s="10" t="s">
        <v>2385</v>
      </c>
      <c r="D546" s="10" t="s">
        <v>1385</v>
      </c>
      <c r="E546" s="10" t="s">
        <v>306</v>
      </c>
      <c r="F546" s="9">
        <v>44446</v>
      </c>
      <c r="G546" s="7">
        <v>531564</v>
      </c>
      <c r="H546" s="7" t="e">
        <f>VLOOKUP(D546,VINCOMHCM!$C$1:$C$94,1,0)</f>
        <v>#N/A</v>
      </c>
      <c r="I546" s="7" t="e">
        <f>VLOOKUP(D546,VINCOMHANOI!$C$3:$C$348,1,0)</f>
        <v>#N/A</v>
      </c>
      <c r="J546" s="7" t="e">
        <f>VLOOKUP(D546,VINCOMKHAC!$D$2:$D$439,1,0)</f>
        <v>#N/A</v>
      </c>
      <c r="K546" s="7"/>
      <c r="L546" s="53"/>
      <c r="M546" s="60">
        <f t="shared" si="28"/>
        <v>0</v>
      </c>
      <c r="N546" s="61">
        <f t="shared" si="27"/>
        <v>0</v>
      </c>
      <c r="O546" s="67"/>
      <c r="P546" s="67"/>
      <c r="Q546" s="57">
        <v>0</v>
      </c>
      <c r="R546" s="7">
        <v>531564</v>
      </c>
    </row>
    <row r="547" spans="1:18" outlineLevel="1" x14ac:dyDescent="0.25">
      <c r="B547" s="9">
        <v>44389</v>
      </c>
      <c r="C547" s="10" t="s">
        <v>1028</v>
      </c>
      <c r="D547" s="10" t="s">
        <v>1230</v>
      </c>
      <c r="E547" s="10" t="s">
        <v>1876</v>
      </c>
      <c r="F547" s="9">
        <v>44449</v>
      </c>
      <c r="G547" s="7">
        <v>3283533</v>
      </c>
      <c r="H547" s="7" t="e">
        <f>VLOOKUP(D547,VINCOMHCM!$C$1:$C$94,1,0)</f>
        <v>#N/A</v>
      </c>
      <c r="I547" s="7" t="e">
        <f>VLOOKUP(D547,VINCOMHANOI!$C$3:$C$348,1,0)</f>
        <v>#N/A</v>
      </c>
      <c r="J547" s="7" t="e">
        <f>VLOOKUP(D547,VINCOMKHAC!$D$2:$D$439,1,0)</f>
        <v>#N/A</v>
      </c>
      <c r="K547" s="7"/>
      <c r="L547" s="53"/>
      <c r="M547" s="60">
        <f t="shared" si="28"/>
        <v>0</v>
      </c>
      <c r="N547" s="61">
        <f t="shared" si="27"/>
        <v>0</v>
      </c>
      <c r="O547" s="67"/>
      <c r="P547" s="67"/>
      <c r="Q547" s="57">
        <v>0</v>
      </c>
      <c r="R547" s="7">
        <v>3283533</v>
      </c>
    </row>
    <row r="548" spans="1:18" outlineLevel="1" x14ac:dyDescent="0.25">
      <c r="B548" s="9">
        <v>44404</v>
      </c>
      <c r="C548" s="10" t="s">
        <v>420</v>
      </c>
      <c r="D548" s="10" t="s">
        <v>255</v>
      </c>
      <c r="E548" s="10" t="s">
        <v>1609</v>
      </c>
      <c r="F548" s="9">
        <v>44464</v>
      </c>
      <c r="G548" s="7">
        <v>21962239</v>
      </c>
      <c r="H548" s="7" t="e">
        <f>VLOOKUP(D548,VINCOMHCM!$C$1:$C$94,1,0)</f>
        <v>#N/A</v>
      </c>
      <c r="I548" s="7" t="e">
        <f>VLOOKUP(D548,VINCOMHANOI!$C$3:$C$348,1,0)</f>
        <v>#N/A</v>
      </c>
      <c r="J548" s="7" t="str">
        <f>VLOOKUP(D548,VINCOMKHAC!$D$2:$D$439,1,0)</f>
        <v>0006074</v>
      </c>
      <c r="K548" s="7"/>
      <c r="L548" s="53">
        <f>IF(J548&lt;&gt;0,R548,0)</f>
        <v>21962239</v>
      </c>
      <c r="M548" s="60">
        <f t="shared" si="28"/>
        <v>0</v>
      </c>
      <c r="N548" s="61">
        <f t="shared" si="27"/>
        <v>0</v>
      </c>
      <c r="O548" s="67"/>
      <c r="P548" s="67"/>
      <c r="Q548" s="57">
        <v>0</v>
      </c>
      <c r="R548" s="7">
        <v>21962239</v>
      </c>
    </row>
    <row r="549" spans="1:18" outlineLevel="1" x14ac:dyDescent="0.25">
      <c r="B549" s="9">
        <v>44404</v>
      </c>
      <c r="C549" s="10" t="s">
        <v>2447</v>
      </c>
      <c r="D549" s="10" t="s">
        <v>1863</v>
      </c>
      <c r="E549" s="10" t="s">
        <v>1609</v>
      </c>
      <c r="F549" s="9">
        <v>44464</v>
      </c>
      <c r="G549" s="7">
        <v>20192674</v>
      </c>
      <c r="H549" s="7" t="e">
        <f>VLOOKUP(D549,VINCOMHCM!$C$1:$C$94,1,0)</f>
        <v>#N/A</v>
      </c>
      <c r="I549" s="7" t="e">
        <f>VLOOKUP(D549,VINCOMHANOI!$C$3:$C$348,1,0)</f>
        <v>#N/A</v>
      </c>
      <c r="J549" s="7" t="str">
        <f>VLOOKUP(D549,VINCOMKHAC!$D$2:$D$439,1,0)</f>
        <v>0006075</v>
      </c>
      <c r="K549" s="7"/>
      <c r="L549" s="53">
        <f>IF(J549&lt;&gt;0,R549,0)</f>
        <v>20192674</v>
      </c>
      <c r="M549" s="60">
        <f t="shared" si="28"/>
        <v>0</v>
      </c>
      <c r="N549" s="61">
        <f t="shared" si="27"/>
        <v>0</v>
      </c>
      <c r="O549" s="67"/>
      <c r="P549" s="67"/>
      <c r="Q549" s="57">
        <v>0</v>
      </c>
      <c r="R549" s="7">
        <v>20192674</v>
      </c>
    </row>
    <row r="550" spans="1:18" x14ac:dyDescent="0.25">
      <c r="A550" s="2" t="s">
        <v>487</v>
      </c>
      <c r="G550" s="6">
        <v>20898648</v>
      </c>
      <c r="H550" s="7" t="e">
        <f>VLOOKUP(D550,VINCOMHCM!$C$1:$C$94,1,0)</f>
        <v>#N/A</v>
      </c>
      <c r="I550" s="7" t="e">
        <f>VLOOKUP(D550,VINCOMHANOI!$C$3:$C$348,1,0)</f>
        <v>#N/A</v>
      </c>
      <c r="J550" s="7" t="e">
        <f>VLOOKUP(D550,VINCOMKHAC!$D$2:$D$439,1,0)</f>
        <v>#N/A</v>
      </c>
      <c r="K550" s="7"/>
      <c r="L550" s="55">
        <f>SUM(L551:L563)</f>
        <v>2696643</v>
      </c>
      <c r="M550" s="58" t="str">
        <f t="shared" si="28"/>
        <v>Tên khách hàng : CHI NHÁNH KIÊN GIANG - CÔNG TY CỔ PHẦN DỊCH VỤ THƯƠNG MẠI TỔNG HỢP VINCOMMERCE (13 )</v>
      </c>
      <c r="N550" s="59">
        <f t="shared" si="27"/>
        <v>2696643</v>
      </c>
      <c r="O550" s="66"/>
      <c r="P550" s="66">
        <f>N550-O550</f>
        <v>2696643</v>
      </c>
      <c r="Q550" s="56">
        <v>0</v>
      </c>
      <c r="R550" s="6">
        <v>20898648</v>
      </c>
    </row>
    <row r="551" spans="1:18" outlineLevel="1" x14ac:dyDescent="0.25">
      <c r="B551" s="9">
        <v>44378</v>
      </c>
      <c r="C551" s="10" t="s">
        <v>1420</v>
      </c>
      <c r="D551" s="10" t="s">
        <v>1951</v>
      </c>
      <c r="E551" s="10" t="s">
        <v>2053</v>
      </c>
      <c r="F551" s="9">
        <v>44438</v>
      </c>
      <c r="G551" s="7">
        <v>2116010</v>
      </c>
      <c r="H551" s="7" t="e">
        <f>VLOOKUP(D551,VINCOMHCM!$C$1:$C$94,1,0)</f>
        <v>#N/A</v>
      </c>
      <c r="I551" s="7" t="e">
        <f>VLOOKUP(D551,VINCOMHANOI!$C$3:$C$348,1,0)</f>
        <v>#N/A</v>
      </c>
      <c r="J551" s="7" t="e">
        <f>VLOOKUP(D551,VINCOMKHAC!$D$2:$D$439,1,0)</f>
        <v>#N/A</v>
      </c>
      <c r="K551" s="7"/>
      <c r="L551" s="53"/>
      <c r="M551" s="60">
        <f t="shared" ref="M551:M582" si="29">IF(A551&lt;&gt;0,A551,0)</f>
        <v>0</v>
      </c>
      <c r="N551" s="61">
        <f t="shared" si="27"/>
        <v>0</v>
      </c>
      <c r="O551" s="67"/>
      <c r="P551" s="67"/>
      <c r="Q551" s="57">
        <v>0</v>
      </c>
      <c r="R551" s="7">
        <v>2116010</v>
      </c>
    </row>
    <row r="552" spans="1:18" outlineLevel="1" x14ac:dyDescent="0.25">
      <c r="B552" s="9">
        <v>44378</v>
      </c>
      <c r="C552" s="10" t="s">
        <v>1988</v>
      </c>
      <c r="D552" s="10" t="s">
        <v>1208</v>
      </c>
      <c r="E552" s="10" t="s">
        <v>119</v>
      </c>
      <c r="F552" s="9">
        <v>44438</v>
      </c>
      <c r="G552" s="7">
        <v>2656819</v>
      </c>
      <c r="H552" s="7" t="e">
        <f>VLOOKUP(D552,VINCOMHCM!$C$1:$C$94,1,0)</f>
        <v>#N/A</v>
      </c>
      <c r="I552" s="7" t="e">
        <f>VLOOKUP(D552,VINCOMHANOI!$C$3:$C$348,1,0)</f>
        <v>#N/A</v>
      </c>
      <c r="J552" s="7" t="e">
        <f>VLOOKUP(D552,VINCOMKHAC!$D$2:$D$439,1,0)</f>
        <v>#N/A</v>
      </c>
      <c r="K552" s="7"/>
      <c r="L552" s="53"/>
      <c r="M552" s="60">
        <f t="shared" si="29"/>
        <v>0</v>
      </c>
      <c r="N552" s="61">
        <f t="shared" si="27"/>
        <v>0</v>
      </c>
      <c r="O552" s="67"/>
      <c r="P552" s="67"/>
      <c r="Q552" s="57">
        <v>0</v>
      </c>
      <c r="R552" s="7">
        <v>2656819</v>
      </c>
    </row>
    <row r="553" spans="1:18" outlineLevel="1" x14ac:dyDescent="0.25">
      <c r="B553" s="9">
        <v>44379</v>
      </c>
      <c r="C553" s="10" t="s">
        <v>711</v>
      </c>
      <c r="D553" s="10" t="s">
        <v>336</v>
      </c>
      <c r="E553" s="10" t="s">
        <v>1373</v>
      </c>
      <c r="F553" s="9">
        <v>44439</v>
      </c>
      <c r="G553" s="7">
        <v>1101749</v>
      </c>
      <c r="H553" s="7" t="e">
        <f>VLOOKUP(D553,VINCOMHCM!$C$1:$C$94,1,0)</f>
        <v>#N/A</v>
      </c>
      <c r="I553" s="7" t="e">
        <f>VLOOKUP(D553,VINCOMHANOI!$C$3:$C$348,1,0)</f>
        <v>#N/A</v>
      </c>
      <c r="J553" s="7" t="e">
        <f>VLOOKUP(D553,VINCOMKHAC!$D$2:$D$439,1,0)</f>
        <v>#N/A</v>
      </c>
      <c r="K553" s="7"/>
      <c r="L553" s="53"/>
      <c r="M553" s="60">
        <f t="shared" si="29"/>
        <v>0</v>
      </c>
      <c r="N553" s="61">
        <f t="shared" si="27"/>
        <v>0</v>
      </c>
      <c r="O553" s="67"/>
      <c r="P553" s="67"/>
      <c r="Q553" s="57">
        <v>0</v>
      </c>
      <c r="R553" s="7">
        <v>1101749</v>
      </c>
    </row>
    <row r="554" spans="1:18" outlineLevel="1" x14ac:dyDescent="0.25">
      <c r="B554" s="9">
        <v>44379</v>
      </c>
      <c r="C554" s="10" t="s">
        <v>302</v>
      </c>
      <c r="D554" s="10" t="s">
        <v>2577</v>
      </c>
      <c r="E554" s="10" t="s">
        <v>1975</v>
      </c>
      <c r="F554" s="9">
        <v>44439</v>
      </c>
      <c r="G554" s="7">
        <v>2033226</v>
      </c>
      <c r="H554" s="7" t="e">
        <f>VLOOKUP(D554,VINCOMHCM!$C$1:$C$94,1,0)</f>
        <v>#N/A</v>
      </c>
      <c r="I554" s="7" t="e">
        <f>VLOOKUP(D554,VINCOMHANOI!$C$3:$C$348,1,0)</f>
        <v>#N/A</v>
      </c>
      <c r="J554" s="7" t="e">
        <f>VLOOKUP(D554,VINCOMKHAC!$D$2:$D$439,1,0)</f>
        <v>#N/A</v>
      </c>
      <c r="K554" s="7"/>
      <c r="L554" s="53"/>
      <c r="M554" s="60">
        <f t="shared" si="29"/>
        <v>0</v>
      </c>
      <c r="N554" s="61">
        <f t="shared" si="27"/>
        <v>0</v>
      </c>
      <c r="O554" s="67"/>
      <c r="P554" s="67"/>
      <c r="Q554" s="57">
        <v>0</v>
      </c>
      <c r="R554" s="7">
        <v>2033226</v>
      </c>
    </row>
    <row r="555" spans="1:18" outlineLevel="1" x14ac:dyDescent="0.25">
      <c r="B555" s="9">
        <v>44379</v>
      </c>
      <c r="C555" s="10" t="s">
        <v>1480</v>
      </c>
      <c r="D555" s="10" t="s">
        <v>279</v>
      </c>
      <c r="E555" s="10" t="s">
        <v>2611</v>
      </c>
      <c r="F555" s="9">
        <v>44439</v>
      </c>
      <c r="G555" s="7">
        <v>933042</v>
      </c>
      <c r="H555" s="7" t="e">
        <f>VLOOKUP(D555,VINCOMHCM!$C$1:$C$94,1,0)</f>
        <v>#N/A</v>
      </c>
      <c r="I555" s="7" t="e">
        <f>VLOOKUP(D555,VINCOMHANOI!$C$3:$C$348,1,0)</f>
        <v>#N/A</v>
      </c>
      <c r="J555" s="7" t="e">
        <f>VLOOKUP(D555,VINCOMKHAC!$D$2:$D$439,1,0)</f>
        <v>#N/A</v>
      </c>
      <c r="K555" s="7"/>
      <c r="L555" s="53"/>
      <c r="M555" s="60">
        <f t="shared" si="29"/>
        <v>0</v>
      </c>
      <c r="N555" s="61">
        <f t="shared" si="27"/>
        <v>0</v>
      </c>
      <c r="O555" s="67"/>
      <c r="P555" s="67"/>
      <c r="Q555" s="57">
        <v>0</v>
      </c>
      <c r="R555" s="7">
        <v>933042</v>
      </c>
    </row>
    <row r="556" spans="1:18" outlineLevel="1" x14ac:dyDescent="0.25">
      <c r="B556" s="9">
        <v>44379</v>
      </c>
      <c r="C556" s="10" t="s">
        <v>2010</v>
      </c>
      <c r="D556" s="10" t="s">
        <v>1125</v>
      </c>
      <c r="E556" s="10" t="s">
        <v>326</v>
      </c>
      <c r="F556" s="9">
        <v>44439</v>
      </c>
      <c r="G556" s="7">
        <v>882520</v>
      </c>
      <c r="H556" s="7" t="e">
        <f>VLOOKUP(D556,VINCOMHCM!$C$1:$C$94,1,0)</f>
        <v>#N/A</v>
      </c>
      <c r="I556" s="7" t="e">
        <f>VLOOKUP(D556,VINCOMHANOI!$C$3:$C$348,1,0)</f>
        <v>#N/A</v>
      </c>
      <c r="J556" s="7" t="e">
        <f>VLOOKUP(D556,VINCOMKHAC!$D$2:$D$439,1,0)</f>
        <v>#N/A</v>
      </c>
      <c r="K556" s="7"/>
      <c r="L556" s="53"/>
      <c r="M556" s="60">
        <f t="shared" si="29"/>
        <v>0</v>
      </c>
      <c r="N556" s="61">
        <f t="shared" si="27"/>
        <v>0</v>
      </c>
      <c r="O556" s="67"/>
      <c r="P556" s="67"/>
      <c r="Q556" s="57">
        <v>0</v>
      </c>
      <c r="R556" s="7">
        <v>882520</v>
      </c>
    </row>
    <row r="557" spans="1:18" outlineLevel="1" x14ac:dyDescent="0.25">
      <c r="B557" s="9">
        <v>44388</v>
      </c>
      <c r="C557" s="10" t="s">
        <v>947</v>
      </c>
      <c r="D557" s="10" t="s">
        <v>453</v>
      </c>
      <c r="E557" s="10" t="s">
        <v>983</v>
      </c>
      <c r="F557" s="9">
        <v>44448</v>
      </c>
      <c r="G557" s="7">
        <v>2462310</v>
      </c>
      <c r="H557" s="7" t="e">
        <f>VLOOKUP(D557,VINCOMHCM!$C$1:$C$94,1,0)</f>
        <v>#N/A</v>
      </c>
      <c r="I557" s="7" t="e">
        <f>VLOOKUP(D557,VINCOMHANOI!$C$3:$C$348,1,0)</f>
        <v>#N/A</v>
      </c>
      <c r="J557" s="7" t="e">
        <f>VLOOKUP(D557,VINCOMKHAC!$D$2:$D$439,1,0)</f>
        <v>#N/A</v>
      </c>
      <c r="K557" s="7"/>
      <c r="L557" s="53"/>
      <c r="M557" s="60">
        <f t="shared" si="29"/>
        <v>0</v>
      </c>
      <c r="N557" s="61">
        <f t="shared" si="27"/>
        <v>0</v>
      </c>
      <c r="O557" s="67"/>
      <c r="P557" s="67"/>
      <c r="Q557" s="57">
        <v>0</v>
      </c>
      <c r="R557" s="7">
        <v>2462310</v>
      </c>
    </row>
    <row r="558" spans="1:18" outlineLevel="1" x14ac:dyDescent="0.25">
      <c r="B558" s="9">
        <v>44388</v>
      </c>
      <c r="C558" s="10" t="s">
        <v>1450</v>
      </c>
      <c r="D558" s="10" t="s">
        <v>48</v>
      </c>
      <c r="E558" s="10" t="s">
        <v>1139</v>
      </c>
      <c r="F558" s="9">
        <v>44448</v>
      </c>
      <c r="G558" s="7">
        <v>2383432</v>
      </c>
      <c r="H558" s="7" t="e">
        <f>VLOOKUP(D558,VINCOMHCM!$C$1:$C$94,1,0)</f>
        <v>#N/A</v>
      </c>
      <c r="I558" s="7" t="e">
        <f>VLOOKUP(D558,VINCOMHANOI!$C$3:$C$348,1,0)</f>
        <v>#N/A</v>
      </c>
      <c r="J558" s="7" t="e">
        <f>VLOOKUP(D558,VINCOMKHAC!$D$2:$D$439,1,0)</f>
        <v>#N/A</v>
      </c>
      <c r="K558" s="7"/>
      <c r="L558" s="53"/>
      <c r="M558" s="60">
        <f t="shared" si="29"/>
        <v>0</v>
      </c>
      <c r="N558" s="61">
        <f t="shared" si="27"/>
        <v>0</v>
      </c>
      <c r="O558" s="67"/>
      <c r="P558" s="67"/>
      <c r="Q558" s="57">
        <v>0</v>
      </c>
      <c r="R558" s="7">
        <v>2383432</v>
      </c>
    </row>
    <row r="559" spans="1:18" outlineLevel="1" x14ac:dyDescent="0.25">
      <c r="B559" s="9">
        <v>44388</v>
      </c>
      <c r="C559" s="10" t="s">
        <v>1923</v>
      </c>
      <c r="D559" s="10" t="s">
        <v>2502</v>
      </c>
      <c r="E559" s="10" t="s">
        <v>814</v>
      </c>
      <c r="F559" s="9">
        <v>44448</v>
      </c>
      <c r="G559" s="7">
        <v>1339105</v>
      </c>
      <c r="H559" s="7" t="e">
        <f>VLOOKUP(D559,VINCOMHCM!$C$1:$C$94,1,0)</f>
        <v>#N/A</v>
      </c>
      <c r="I559" s="7" t="e">
        <f>VLOOKUP(D559,VINCOMHANOI!$C$3:$C$348,1,0)</f>
        <v>#N/A</v>
      </c>
      <c r="J559" s="7" t="e">
        <f>VLOOKUP(D559,VINCOMKHAC!$D$2:$D$439,1,0)</f>
        <v>#N/A</v>
      </c>
      <c r="K559" s="7"/>
      <c r="L559" s="53"/>
      <c r="M559" s="60">
        <f t="shared" si="29"/>
        <v>0</v>
      </c>
      <c r="N559" s="61">
        <f t="shared" si="27"/>
        <v>0</v>
      </c>
      <c r="O559" s="67"/>
      <c r="P559" s="67"/>
      <c r="Q559" s="57">
        <v>0</v>
      </c>
      <c r="R559" s="7">
        <v>1339105</v>
      </c>
    </row>
    <row r="560" spans="1:18" outlineLevel="1" x14ac:dyDescent="0.25">
      <c r="B560" s="9">
        <v>44388</v>
      </c>
      <c r="C560" s="10" t="s">
        <v>502</v>
      </c>
      <c r="D560" s="10" t="s">
        <v>2535</v>
      </c>
      <c r="E560" s="10" t="s">
        <v>2362</v>
      </c>
      <c r="F560" s="9">
        <v>44448</v>
      </c>
      <c r="G560" s="7">
        <v>709643</v>
      </c>
      <c r="H560" s="7" t="e">
        <f>VLOOKUP(D560,VINCOMHCM!$C$1:$C$94,1,0)</f>
        <v>#N/A</v>
      </c>
      <c r="I560" s="7" t="e">
        <f>VLOOKUP(D560,VINCOMHANOI!$C$3:$C$348,1,0)</f>
        <v>#N/A</v>
      </c>
      <c r="J560" s="7" t="e">
        <f>VLOOKUP(D560,VINCOMKHAC!$D$2:$D$439,1,0)</f>
        <v>#N/A</v>
      </c>
      <c r="K560" s="7"/>
      <c r="L560" s="53"/>
      <c r="M560" s="60">
        <f t="shared" si="29"/>
        <v>0</v>
      </c>
      <c r="N560" s="61">
        <f t="shared" si="27"/>
        <v>0</v>
      </c>
      <c r="O560" s="67"/>
      <c r="P560" s="67"/>
      <c r="Q560" s="57">
        <v>0</v>
      </c>
      <c r="R560" s="7">
        <v>709643</v>
      </c>
    </row>
    <row r="561" spans="1:18" outlineLevel="1" x14ac:dyDescent="0.25">
      <c r="B561" s="9">
        <v>44389</v>
      </c>
      <c r="C561" s="10" t="s">
        <v>718</v>
      </c>
      <c r="D561" s="10" t="s">
        <v>1968</v>
      </c>
      <c r="E561" s="10" t="s">
        <v>334</v>
      </c>
      <c r="F561" s="9">
        <v>44449</v>
      </c>
      <c r="G561" s="7">
        <v>1584149</v>
      </c>
      <c r="H561" s="7" t="e">
        <f>VLOOKUP(D561,VINCOMHCM!$C$1:$C$94,1,0)</f>
        <v>#N/A</v>
      </c>
      <c r="I561" s="7" t="e">
        <f>VLOOKUP(D561,VINCOMHANOI!$C$3:$C$348,1,0)</f>
        <v>#N/A</v>
      </c>
      <c r="J561" s="7" t="e">
        <f>VLOOKUP(D561,VINCOMKHAC!$D$2:$D$439,1,0)</f>
        <v>#N/A</v>
      </c>
      <c r="K561" s="7"/>
      <c r="L561" s="53"/>
      <c r="M561" s="60">
        <f t="shared" si="29"/>
        <v>0</v>
      </c>
      <c r="N561" s="61">
        <f t="shared" si="27"/>
        <v>0</v>
      </c>
      <c r="O561" s="67"/>
      <c r="P561" s="67"/>
      <c r="Q561" s="57">
        <v>0</v>
      </c>
      <c r="R561" s="7">
        <v>1584149</v>
      </c>
    </row>
    <row r="562" spans="1:18" outlineLevel="1" x14ac:dyDescent="0.25">
      <c r="B562" s="9">
        <v>44396</v>
      </c>
      <c r="C562" s="10" t="s">
        <v>156</v>
      </c>
      <c r="D562" s="10" t="s">
        <v>1631</v>
      </c>
      <c r="E562" s="10" t="s">
        <v>661</v>
      </c>
      <c r="F562" s="9">
        <v>44456</v>
      </c>
      <c r="G562" s="7">
        <v>1152952</v>
      </c>
      <c r="H562" s="7" t="e">
        <f>VLOOKUP(D562,VINCOMHCM!$C$1:$C$94,1,0)</f>
        <v>#N/A</v>
      </c>
      <c r="I562" s="7" t="e">
        <f>VLOOKUP(D562,VINCOMHANOI!$C$3:$C$348,1,0)</f>
        <v>#N/A</v>
      </c>
      <c r="J562" s="7" t="str">
        <f>VLOOKUP(D562,VINCOMKHAC!$D$2:$D$439,1,0)</f>
        <v>0005703</v>
      </c>
      <c r="K562" s="7"/>
      <c r="L562" s="53">
        <f>IF(J562&lt;&gt;0,R562,0)</f>
        <v>1152952</v>
      </c>
      <c r="M562" s="60">
        <f t="shared" si="29"/>
        <v>0</v>
      </c>
      <c r="N562" s="61">
        <f t="shared" si="27"/>
        <v>0</v>
      </c>
      <c r="O562" s="67"/>
      <c r="P562" s="67"/>
      <c r="Q562" s="57">
        <v>0</v>
      </c>
      <c r="R562" s="7">
        <v>1152952</v>
      </c>
    </row>
    <row r="563" spans="1:18" outlineLevel="1" x14ac:dyDescent="0.25">
      <c r="B563" s="9">
        <v>44396</v>
      </c>
      <c r="C563" s="10" t="s">
        <v>9</v>
      </c>
      <c r="D563" s="10" t="s">
        <v>2056</v>
      </c>
      <c r="E563" s="10" t="s">
        <v>1067</v>
      </c>
      <c r="F563" s="9">
        <v>44456</v>
      </c>
      <c r="G563" s="7">
        <v>1543691</v>
      </c>
      <c r="H563" s="7" t="e">
        <f>VLOOKUP(D563,VINCOMHCM!$C$1:$C$94,1,0)</f>
        <v>#N/A</v>
      </c>
      <c r="I563" s="7" t="e">
        <f>VLOOKUP(D563,VINCOMHANOI!$C$3:$C$348,1,0)</f>
        <v>#N/A</v>
      </c>
      <c r="J563" s="7" t="str">
        <f>VLOOKUP(D563,VINCOMKHAC!$D$2:$D$439,1,0)</f>
        <v>0005721</v>
      </c>
      <c r="K563" s="7"/>
      <c r="L563" s="53">
        <f>IF(J563&lt;&gt;0,R563,0)</f>
        <v>1543691</v>
      </c>
      <c r="M563" s="60">
        <f t="shared" si="29"/>
        <v>0</v>
      </c>
      <c r="N563" s="61">
        <f t="shared" si="27"/>
        <v>0</v>
      </c>
      <c r="O563" s="67"/>
      <c r="P563" s="67"/>
      <c r="Q563" s="57">
        <v>0</v>
      </c>
      <c r="R563" s="7">
        <v>1543691</v>
      </c>
    </row>
    <row r="564" spans="1:18" x14ac:dyDescent="0.25">
      <c r="A564" s="2" t="s">
        <v>889</v>
      </c>
      <c r="G564" s="6">
        <v>4059116</v>
      </c>
      <c r="H564" s="7" t="e">
        <f>VLOOKUP(D564,VINCOMHCM!$C$1:$C$94,1,0)</f>
        <v>#N/A</v>
      </c>
      <c r="I564" s="7" t="e">
        <f>VLOOKUP(D564,VINCOMHANOI!$C$3:$C$348,1,0)</f>
        <v>#N/A</v>
      </c>
      <c r="J564" s="7" t="e">
        <f>VLOOKUP(D564,VINCOMKHAC!$D$2:$D$439,1,0)</f>
        <v>#N/A</v>
      </c>
      <c r="K564" s="7"/>
      <c r="L564" s="55">
        <f>SUM(L565)</f>
        <v>4059116</v>
      </c>
      <c r="M564" s="58" t="str">
        <f t="shared" si="29"/>
        <v>Tên khách hàng : Chi nhánh Kon Tum - Công ty Cổ phần Dịch vụ Thương mại Tổng hợp Vincommerce (1 )</v>
      </c>
      <c r="N564" s="59">
        <f t="shared" si="27"/>
        <v>4059116</v>
      </c>
      <c r="O564" s="66"/>
      <c r="P564" s="66">
        <f>N564-O564</f>
        <v>4059116</v>
      </c>
      <c r="Q564" s="56">
        <v>0</v>
      </c>
      <c r="R564" s="6">
        <v>4059116</v>
      </c>
    </row>
    <row r="565" spans="1:18" outlineLevel="1" x14ac:dyDescent="0.25">
      <c r="B565" s="9">
        <v>44405</v>
      </c>
      <c r="C565" s="10" t="s">
        <v>815</v>
      </c>
      <c r="D565" s="10" t="s">
        <v>1689</v>
      </c>
      <c r="E565" s="10" t="s">
        <v>1482</v>
      </c>
      <c r="F565" s="9">
        <v>44465</v>
      </c>
      <c r="G565" s="7">
        <v>4059116</v>
      </c>
      <c r="H565" s="7" t="e">
        <f>VLOOKUP(D565,VINCOMHCM!$C$1:$C$94,1,0)</f>
        <v>#N/A</v>
      </c>
      <c r="I565" s="7" t="e">
        <f>VLOOKUP(D565,VINCOMHANOI!$C$3:$C$348,1,0)</f>
        <v>#N/A</v>
      </c>
      <c r="J565" s="7" t="str">
        <f>VLOOKUP(D565,VINCOMKHAC!$D$2:$D$439,1,0)</f>
        <v>0006114</v>
      </c>
      <c r="K565" s="7"/>
      <c r="L565" s="53">
        <f>IF(J565&lt;&gt;0,R565,0)</f>
        <v>4059116</v>
      </c>
      <c r="M565" s="60">
        <f t="shared" si="29"/>
        <v>0</v>
      </c>
      <c r="N565" s="61">
        <f t="shared" si="27"/>
        <v>0</v>
      </c>
      <c r="O565" s="67"/>
      <c r="P565" s="67"/>
      <c r="Q565" s="57">
        <v>0</v>
      </c>
      <c r="R565" s="7">
        <v>4059116</v>
      </c>
    </row>
    <row r="566" spans="1:18" x14ac:dyDescent="0.25">
      <c r="A566" s="2" t="s">
        <v>2363</v>
      </c>
      <c r="G566" s="6">
        <v>52692491</v>
      </c>
      <c r="H566" s="7" t="e">
        <f>VLOOKUP(D566,VINCOMHCM!$C$1:$C$94,1,0)</f>
        <v>#N/A</v>
      </c>
      <c r="I566" s="7" t="e">
        <f>VLOOKUP(D566,VINCOMHANOI!$C$3:$C$348,1,0)</f>
        <v>#N/A</v>
      </c>
      <c r="J566" s="7" t="e">
        <f>VLOOKUP(D566,VINCOMKHAC!$D$2:$D$439,1,0)</f>
        <v>#N/A</v>
      </c>
      <c r="K566" s="7"/>
      <c r="L566" s="55">
        <f>SUM(L567:L605)</f>
        <v>19790435</v>
      </c>
      <c r="M566" s="58" t="str">
        <f t="shared" si="29"/>
        <v>Tên khách hàng : Chi nhánh Khánh Hòa-Công Ty Cổ Phần Dịch Vụ Thương Mại Tổng Hợp Vincommerce (39 )</v>
      </c>
      <c r="N566" s="59">
        <f t="shared" si="27"/>
        <v>19790435</v>
      </c>
      <c r="O566" s="66">
        <v>801676</v>
      </c>
      <c r="P566" s="66">
        <f>N566-O566</f>
        <v>18988759</v>
      </c>
      <c r="Q566" s="56">
        <v>0</v>
      </c>
      <c r="R566" s="6">
        <v>52692491</v>
      </c>
    </row>
    <row r="567" spans="1:18" outlineLevel="1" x14ac:dyDescent="0.25">
      <c r="B567" s="9">
        <v>44378</v>
      </c>
      <c r="C567" s="10" t="s">
        <v>1057</v>
      </c>
      <c r="D567" s="10" t="s">
        <v>2049</v>
      </c>
      <c r="E567" s="10" t="s">
        <v>1934</v>
      </c>
      <c r="F567" s="9">
        <v>44438</v>
      </c>
      <c r="G567" s="7">
        <v>565419</v>
      </c>
      <c r="H567" s="7" t="e">
        <f>VLOOKUP(D567,VINCOMHCM!$C$1:$C$94,1,0)</f>
        <v>#N/A</v>
      </c>
      <c r="I567" s="7" t="e">
        <f>VLOOKUP(D567,VINCOMHANOI!$C$3:$C$348,1,0)</f>
        <v>#N/A</v>
      </c>
      <c r="J567" s="7" t="e">
        <f>VLOOKUP(D567,VINCOMKHAC!$D$2:$D$439,1,0)</f>
        <v>#N/A</v>
      </c>
      <c r="K567" s="7"/>
      <c r="L567" s="53"/>
      <c r="M567" s="61">
        <f t="shared" si="29"/>
        <v>0</v>
      </c>
      <c r="N567" s="61">
        <f t="shared" si="27"/>
        <v>0</v>
      </c>
      <c r="O567" s="67"/>
      <c r="P567" s="67"/>
      <c r="Q567" s="57">
        <v>0</v>
      </c>
      <c r="R567" s="7">
        <v>565419</v>
      </c>
    </row>
    <row r="568" spans="1:18" outlineLevel="1" x14ac:dyDescent="0.25">
      <c r="B568" s="9">
        <v>44378</v>
      </c>
      <c r="C568" s="10" t="s">
        <v>451</v>
      </c>
      <c r="D568" s="10" t="s">
        <v>1770</v>
      </c>
      <c r="E568" s="10" t="s">
        <v>1738</v>
      </c>
      <c r="F568" s="9">
        <v>44438</v>
      </c>
      <c r="G568" s="7">
        <v>766174</v>
      </c>
      <c r="H568" s="7" t="e">
        <f>VLOOKUP(D568,VINCOMHCM!$C$1:$C$94,1,0)</f>
        <v>#N/A</v>
      </c>
      <c r="I568" s="7" t="e">
        <f>VLOOKUP(D568,VINCOMHANOI!$C$3:$C$348,1,0)</f>
        <v>#N/A</v>
      </c>
      <c r="J568" s="7" t="e">
        <f>VLOOKUP(D568,VINCOMKHAC!$D$2:$D$439,1,0)</f>
        <v>#N/A</v>
      </c>
      <c r="K568" s="7"/>
      <c r="L568" s="53"/>
      <c r="M568" s="61">
        <f t="shared" si="29"/>
        <v>0</v>
      </c>
      <c r="N568" s="61">
        <f t="shared" si="27"/>
        <v>0</v>
      </c>
      <c r="O568" s="67"/>
      <c r="P568" s="67"/>
      <c r="Q568" s="57">
        <v>0</v>
      </c>
      <c r="R568" s="7">
        <v>766174</v>
      </c>
    </row>
    <row r="569" spans="1:18" outlineLevel="1" x14ac:dyDescent="0.25">
      <c r="B569" s="9">
        <v>44378</v>
      </c>
      <c r="C569" s="10" t="s">
        <v>1476</v>
      </c>
      <c r="D569" s="10" t="s">
        <v>611</v>
      </c>
      <c r="E569" s="10" t="s">
        <v>335</v>
      </c>
      <c r="F569" s="9">
        <v>44438</v>
      </c>
      <c r="G569" s="7">
        <v>1015416</v>
      </c>
      <c r="H569" s="7" t="e">
        <f>VLOOKUP(D569,VINCOMHCM!$C$1:$C$94,1,0)</f>
        <v>#N/A</v>
      </c>
      <c r="I569" s="7" t="e">
        <f>VLOOKUP(D569,VINCOMHANOI!$C$3:$C$348,1,0)</f>
        <v>#N/A</v>
      </c>
      <c r="J569" s="7" t="e">
        <f>VLOOKUP(D569,VINCOMKHAC!$D$2:$D$439,1,0)</f>
        <v>#N/A</v>
      </c>
      <c r="K569" s="7"/>
      <c r="L569" s="53"/>
      <c r="M569" s="61">
        <f t="shared" si="29"/>
        <v>0</v>
      </c>
      <c r="N569" s="61">
        <f t="shared" si="27"/>
        <v>0</v>
      </c>
      <c r="O569" s="67"/>
      <c r="P569" s="67"/>
      <c r="Q569" s="57">
        <v>0</v>
      </c>
      <c r="R569" s="7">
        <v>1015416</v>
      </c>
    </row>
    <row r="570" spans="1:18" outlineLevel="1" x14ac:dyDescent="0.25">
      <c r="B570" s="9">
        <v>44379</v>
      </c>
      <c r="C570" s="10" t="s">
        <v>1614</v>
      </c>
      <c r="D570" s="10" t="s">
        <v>632</v>
      </c>
      <c r="E570" s="10" t="s">
        <v>1948</v>
      </c>
      <c r="F570" s="9">
        <v>44439</v>
      </c>
      <c r="G570" s="7">
        <v>1420565</v>
      </c>
      <c r="H570" s="7" t="e">
        <f>VLOOKUP(D570,VINCOMHCM!$C$1:$C$94,1,0)</f>
        <v>#N/A</v>
      </c>
      <c r="I570" s="7" t="e">
        <f>VLOOKUP(D570,VINCOMHANOI!$C$3:$C$348,1,0)</f>
        <v>#N/A</v>
      </c>
      <c r="J570" s="7" t="e">
        <f>VLOOKUP(D570,VINCOMKHAC!$D$2:$D$439,1,0)</f>
        <v>#N/A</v>
      </c>
      <c r="K570" s="7"/>
      <c r="L570" s="53"/>
      <c r="M570" s="61">
        <f t="shared" si="29"/>
        <v>0</v>
      </c>
      <c r="N570" s="61">
        <f t="shared" si="27"/>
        <v>0</v>
      </c>
      <c r="O570" s="67"/>
      <c r="P570" s="67"/>
      <c r="Q570" s="57">
        <v>0</v>
      </c>
      <c r="R570" s="7">
        <v>1420565</v>
      </c>
    </row>
    <row r="571" spans="1:18" outlineLevel="1" x14ac:dyDescent="0.25">
      <c r="B571" s="9">
        <v>44379</v>
      </c>
      <c r="C571" s="10" t="s">
        <v>2656</v>
      </c>
      <c r="D571" s="10" t="s">
        <v>126</v>
      </c>
      <c r="E571" s="10" t="s">
        <v>446</v>
      </c>
      <c r="F571" s="9">
        <v>44439</v>
      </c>
      <c r="G571" s="7">
        <v>948109</v>
      </c>
      <c r="H571" s="7" t="e">
        <f>VLOOKUP(D571,VINCOMHCM!$C$1:$C$94,1,0)</f>
        <v>#N/A</v>
      </c>
      <c r="I571" s="7" t="e">
        <f>VLOOKUP(D571,VINCOMHANOI!$C$3:$C$348,1,0)</f>
        <v>#N/A</v>
      </c>
      <c r="J571" s="7" t="e">
        <f>VLOOKUP(D571,VINCOMKHAC!$D$2:$D$439,1,0)</f>
        <v>#N/A</v>
      </c>
      <c r="K571" s="7"/>
      <c r="L571" s="53"/>
      <c r="M571" s="61">
        <f t="shared" si="29"/>
        <v>0</v>
      </c>
      <c r="N571" s="61">
        <f t="shared" si="27"/>
        <v>0</v>
      </c>
      <c r="O571" s="67"/>
      <c r="P571" s="67"/>
      <c r="Q571" s="57">
        <v>0</v>
      </c>
      <c r="R571" s="7">
        <v>948109</v>
      </c>
    </row>
    <row r="572" spans="1:18" outlineLevel="1" x14ac:dyDescent="0.25">
      <c r="B572" s="9">
        <v>44379</v>
      </c>
      <c r="C572" s="10" t="s">
        <v>265</v>
      </c>
      <c r="D572" s="10" t="s">
        <v>621</v>
      </c>
      <c r="E572" s="10" t="s">
        <v>1362</v>
      </c>
      <c r="F572" s="9">
        <v>44439</v>
      </c>
      <c r="G572" s="7">
        <v>732983</v>
      </c>
      <c r="H572" s="7" t="e">
        <f>VLOOKUP(D572,VINCOMHCM!$C$1:$C$94,1,0)</f>
        <v>#N/A</v>
      </c>
      <c r="I572" s="7" t="e">
        <f>VLOOKUP(D572,VINCOMHANOI!$C$3:$C$348,1,0)</f>
        <v>#N/A</v>
      </c>
      <c r="J572" s="7" t="e">
        <f>VLOOKUP(D572,VINCOMKHAC!$D$2:$D$439,1,0)</f>
        <v>#N/A</v>
      </c>
      <c r="K572" s="7"/>
      <c r="L572" s="53"/>
      <c r="M572" s="61">
        <f t="shared" si="29"/>
        <v>0</v>
      </c>
      <c r="N572" s="61">
        <f t="shared" si="27"/>
        <v>0</v>
      </c>
      <c r="O572" s="67"/>
      <c r="P572" s="67"/>
      <c r="Q572" s="57">
        <v>0</v>
      </c>
      <c r="R572" s="7">
        <v>732983</v>
      </c>
    </row>
    <row r="573" spans="1:18" outlineLevel="1" x14ac:dyDescent="0.25">
      <c r="B573" s="9">
        <v>44379</v>
      </c>
      <c r="C573" s="10" t="s">
        <v>1200</v>
      </c>
      <c r="D573" s="10" t="s">
        <v>1442</v>
      </c>
      <c r="E573" s="10" t="s">
        <v>327</v>
      </c>
      <c r="F573" s="9">
        <v>44439</v>
      </c>
      <c r="G573" s="7">
        <v>1121307</v>
      </c>
      <c r="H573" s="7" t="e">
        <f>VLOOKUP(D573,VINCOMHCM!$C$1:$C$94,1,0)</f>
        <v>#N/A</v>
      </c>
      <c r="I573" s="7" t="e">
        <f>VLOOKUP(D573,VINCOMHANOI!$C$3:$C$348,1,0)</f>
        <v>#N/A</v>
      </c>
      <c r="J573" s="7" t="e">
        <f>VLOOKUP(D573,VINCOMKHAC!$D$2:$D$439,1,0)</f>
        <v>#N/A</v>
      </c>
      <c r="K573" s="7"/>
      <c r="L573" s="53"/>
      <c r="M573" s="61">
        <f t="shared" si="29"/>
        <v>0</v>
      </c>
      <c r="N573" s="61">
        <f t="shared" si="27"/>
        <v>0</v>
      </c>
      <c r="O573" s="67"/>
      <c r="P573" s="67"/>
      <c r="Q573" s="57">
        <v>0</v>
      </c>
      <c r="R573" s="7">
        <v>1121307</v>
      </c>
    </row>
    <row r="574" spans="1:18" outlineLevel="1" x14ac:dyDescent="0.25">
      <c r="B574" s="9">
        <v>44379</v>
      </c>
      <c r="C574" s="10" t="s">
        <v>234</v>
      </c>
      <c r="D574" s="10" t="s">
        <v>21</v>
      </c>
      <c r="E574" s="10" t="s">
        <v>66</v>
      </c>
      <c r="F574" s="9">
        <v>44439</v>
      </c>
      <c r="G574" s="7">
        <v>2433250</v>
      </c>
      <c r="H574" s="7" t="e">
        <f>VLOOKUP(D574,VINCOMHCM!$C$1:$C$94,1,0)</f>
        <v>#N/A</v>
      </c>
      <c r="I574" s="7" t="e">
        <f>VLOOKUP(D574,VINCOMHANOI!$C$3:$C$348,1,0)</f>
        <v>#N/A</v>
      </c>
      <c r="J574" s="7" t="e">
        <f>VLOOKUP(D574,VINCOMKHAC!$D$2:$D$439,1,0)</f>
        <v>#N/A</v>
      </c>
      <c r="K574" s="7"/>
      <c r="L574" s="53"/>
      <c r="M574" s="61">
        <f t="shared" si="29"/>
        <v>0</v>
      </c>
      <c r="N574" s="61">
        <f t="shared" si="27"/>
        <v>0</v>
      </c>
      <c r="O574" s="67"/>
      <c r="P574" s="67"/>
      <c r="Q574" s="57">
        <v>0</v>
      </c>
      <c r="R574" s="7">
        <v>2433250</v>
      </c>
    </row>
    <row r="575" spans="1:18" outlineLevel="1" x14ac:dyDescent="0.25">
      <c r="B575" s="9">
        <v>44379</v>
      </c>
      <c r="C575" s="10" t="s">
        <v>99</v>
      </c>
      <c r="D575" s="10" t="s">
        <v>1115</v>
      </c>
      <c r="E575" s="10" t="s">
        <v>1570</v>
      </c>
      <c r="F575" s="9">
        <v>44439</v>
      </c>
      <c r="G575" s="7">
        <v>1259017</v>
      </c>
      <c r="H575" s="7" t="e">
        <f>VLOOKUP(D575,VINCOMHCM!$C$1:$C$94,1,0)</f>
        <v>#N/A</v>
      </c>
      <c r="I575" s="7" t="e">
        <f>VLOOKUP(D575,VINCOMHANOI!$C$3:$C$348,1,0)</f>
        <v>#N/A</v>
      </c>
      <c r="J575" s="7" t="e">
        <f>VLOOKUP(D575,VINCOMKHAC!$D$2:$D$439,1,0)</f>
        <v>#N/A</v>
      </c>
      <c r="K575" s="7"/>
      <c r="L575" s="53"/>
      <c r="M575" s="61">
        <f t="shared" si="29"/>
        <v>0</v>
      </c>
      <c r="N575" s="61">
        <f t="shared" si="27"/>
        <v>0</v>
      </c>
      <c r="O575" s="67"/>
      <c r="P575" s="67"/>
      <c r="Q575" s="57">
        <v>0</v>
      </c>
      <c r="R575" s="7">
        <v>1259017</v>
      </c>
    </row>
    <row r="576" spans="1:18" outlineLevel="1" x14ac:dyDescent="0.25">
      <c r="B576" s="9">
        <v>44379</v>
      </c>
      <c r="C576" s="10" t="s">
        <v>882</v>
      </c>
      <c r="D576" s="10" t="s">
        <v>2612</v>
      </c>
      <c r="E576" s="10" t="s">
        <v>2265</v>
      </c>
      <c r="F576" s="9">
        <v>44439</v>
      </c>
      <c r="G576" s="7">
        <v>403871</v>
      </c>
      <c r="H576" s="7" t="e">
        <f>VLOOKUP(D576,VINCOMHCM!$C$1:$C$94,1,0)</f>
        <v>#N/A</v>
      </c>
      <c r="I576" s="7" t="e">
        <f>VLOOKUP(D576,VINCOMHANOI!$C$3:$C$348,1,0)</f>
        <v>#N/A</v>
      </c>
      <c r="J576" s="7" t="e">
        <f>VLOOKUP(D576,VINCOMKHAC!$D$2:$D$439,1,0)</f>
        <v>#N/A</v>
      </c>
      <c r="K576" s="7"/>
      <c r="L576" s="53"/>
      <c r="M576" s="61">
        <f t="shared" si="29"/>
        <v>0</v>
      </c>
      <c r="N576" s="61">
        <f t="shared" si="27"/>
        <v>0</v>
      </c>
      <c r="O576" s="67"/>
      <c r="P576" s="67"/>
      <c r="Q576" s="57">
        <v>0</v>
      </c>
      <c r="R576" s="7">
        <v>403871</v>
      </c>
    </row>
    <row r="577" spans="2:18" outlineLevel="1" x14ac:dyDescent="0.25">
      <c r="B577" s="9">
        <v>44379</v>
      </c>
      <c r="C577" s="10" t="s">
        <v>1559</v>
      </c>
      <c r="D577" s="10" t="s">
        <v>2172</v>
      </c>
      <c r="E577" s="10" t="s">
        <v>428</v>
      </c>
      <c r="F577" s="9">
        <v>44439</v>
      </c>
      <c r="G577" s="7">
        <v>1803291</v>
      </c>
      <c r="H577" s="7" t="e">
        <f>VLOOKUP(D577,VINCOMHCM!$C$1:$C$94,1,0)</f>
        <v>#N/A</v>
      </c>
      <c r="I577" s="7" t="e">
        <f>VLOOKUP(D577,VINCOMHANOI!$C$3:$C$348,1,0)</f>
        <v>#N/A</v>
      </c>
      <c r="J577" s="7" t="e">
        <f>VLOOKUP(D577,VINCOMKHAC!$D$2:$D$439,1,0)</f>
        <v>#N/A</v>
      </c>
      <c r="K577" s="7"/>
      <c r="L577" s="53"/>
      <c r="M577" s="61">
        <f t="shared" si="29"/>
        <v>0</v>
      </c>
      <c r="N577" s="61">
        <f t="shared" si="27"/>
        <v>0</v>
      </c>
      <c r="O577" s="67"/>
      <c r="P577" s="67"/>
      <c r="Q577" s="57">
        <v>0</v>
      </c>
      <c r="R577" s="7">
        <v>1803291</v>
      </c>
    </row>
    <row r="578" spans="2:18" outlineLevel="1" x14ac:dyDescent="0.25">
      <c r="B578" s="9">
        <v>44379</v>
      </c>
      <c r="C578" s="10" t="s">
        <v>500</v>
      </c>
      <c r="D578" s="10" t="s">
        <v>1787</v>
      </c>
      <c r="E578" s="10" t="s">
        <v>1909</v>
      </c>
      <c r="F578" s="9">
        <v>44439</v>
      </c>
      <c r="G578" s="7">
        <v>1155550</v>
      </c>
      <c r="H578" s="7" t="e">
        <f>VLOOKUP(D578,VINCOMHCM!$C$1:$C$94,1,0)</f>
        <v>#N/A</v>
      </c>
      <c r="I578" s="7" t="e">
        <f>VLOOKUP(D578,VINCOMHANOI!$C$3:$C$348,1,0)</f>
        <v>#N/A</v>
      </c>
      <c r="J578" s="7" t="e">
        <f>VLOOKUP(D578,VINCOMKHAC!$D$2:$D$439,1,0)</f>
        <v>#N/A</v>
      </c>
      <c r="K578" s="7"/>
      <c r="L578" s="53"/>
      <c r="M578" s="61">
        <f t="shared" si="29"/>
        <v>0</v>
      </c>
      <c r="N578" s="61">
        <f t="shared" si="27"/>
        <v>0</v>
      </c>
      <c r="O578" s="67"/>
      <c r="P578" s="67"/>
      <c r="Q578" s="57">
        <v>0</v>
      </c>
      <c r="R578" s="7">
        <v>1155550</v>
      </c>
    </row>
    <row r="579" spans="2:18" outlineLevel="1" x14ac:dyDescent="0.25">
      <c r="B579" s="9">
        <v>44379</v>
      </c>
      <c r="C579" s="10" t="s">
        <v>2407</v>
      </c>
      <c r="D579" s="10" t="s">
        <v>1949</v>
      </c>
      <c r="E579" s="10" t="s">
        <v>1733</v>
      </c>
      <c r="F579" s="9">
        <v>44439</v>
      </c>
      <c r="G579" s="7">
        <v>845427</v>
      </c>
      <c r="H579" s="7" t="e">
        <f>VLOOKUP(D579,VINCOMHCM!$C$1:$C$94,1,0)</f>
        <v>#N/A</v>
      </c>
      <c r="I579" s="7" t="e">
        <f>VLOOKUP(D579,VINCOMHANOI!$C$3:$C$348,1,0)</f>
        <v>#N/A</v>
      </c>
      <c r="J579" s="7" t="e">
        <f>VLOOKUP(D579,VINCOMKHAC!$D$2:$D$439,1,0)</f>
        <v>#N/A</v>
      </c>
      <c r="K579" s="7"/>
      <c r="L579" s="53"/>
      <c r="M579" s="61">
        <f t="shared" si="29"/>
        <v>0</v>
      </c>
      <c r="N579" s="61">
        <f t="shared" si="27"/>
        <v>0</v>
      </c>
      <c r="O579" s="67"/>
      <c r="P579" s="67"/>
      <c r="Q579" s="57">
        <v>0</v>
      </c>
      <c r="R579" s="7">
        <v>845427</v>
      </c>
    </row>
    <row r="580" spans="2:18" outlineLevel="1" x14ac:dyDescent="0.25">
      <c r="B580" s="9">
        <v>44388</v>
      </c>
      <c r="C580" s="10" t="s">
        <v>2538</v>
      </c>
      <c r="D580" s="10" t="s">
        <v>469</v>
      </c>
      <c r="E580" s="10" t="s">
        <v>174</v>
      </c>
      <c r="F580" s="9">
        <v>44448</v>
      </c>
      <c r="G580" s="7">
        <v>1418560</v>
      </c>
      <c r="H580" s="7" t="e">
        <f>VLOOKUP(D580,VINCOMHCM!$C$1:$C$94,1,0)</f>
        <v>#N/A</v>
      </c>
      <c r="I580" s="7" t="e">
        <f>VLOOKUP(D580,VINCOMHANOI!$C$3:$C$348,1,0)</f>
        <v>#N/A</v>
      </c>
      <c r="J580" s="7" t="e">
        <f>VLOOKUP(D580,VINCOMKHAC!$D$2:$D$439,1,0)</f>
        <v>#N/A</v>
      </c>
      <c r="K580" s="7"/>
      <c r="L580" s="53"/>
      <c r="M580" s="61">
        <f t="shared" si="29"/>
        <v>0</v>
      </c>
      <c r="N580" s="61">
        <f t="shared" si="27"/>
        <v>0</v>
      </c>
      <c r="O580" s="67"/>
      <c r="P580" s="67"/>
      <c r="Q580" s="57">
        <v>0</v>
      </c>
      <c r="R580" s="7">
        <v>1418560</v>
      </c>
    </row>
    <row r="581" spans="2:18" outlineLevel="1" x14ac:dyDescent="0.25">
      <c r="B581" s="9">
        <v>44388</v>
      </c>
      <c r="C581" s="10" t="s">
        <v>645</v>
      </c>
      <c r="D581" s="10" t="s">
        <v>346</v>
      </c>
      <c r="E581" s="10" t="s">
        <v>347</v>
      </c>
      <c r="F581" s="9">
        <v>44448</v>
      </c>
      <c r="G581" s="7">
        <v>1774366</v>
      </c>
      <c r="H581" s="7" t="e">
        <f>VLOOKUP(D581,VINCOMHCM!$C$1:$C$94,1,0)</f>
        <v>#N/A</v>
      </c>
      <c r="I581" s="7" t="e">
        <f>VLOOKUP(D581,VINCOMHANOI!$C$3:$C$348,1,0)</f>
        <v>#N/A</v>
      </c>
      <c r="J581" s="7" t="e">
        <f>VLOOKUP(D581,VINCOMKHAC!$D$2:$D$439,1,0)</f>
        <v>#N/A</v>
      </c>
      <c r="K581" s="7"/>
      <c r="L581" s="53"/>
      <c r="M581" s="61">
        <f t="shared" si="29"/>
        <v>0</v>
      </c>
      <c r="N581" s="61">
        <f t="shared" ref="N581:N644" si="30">IF(AND(L581&lt;&gt;0,M581&lt;&gt;0),L581,0)</f>
        <v>0</v>
      </c>
      <c r="O581" s="67"/>
      <c r="P581" s="67"/>
      <c r="Q581" s="57">
        <v>0</v>
      </c>
      <c r="R581" s="7">
        <v>1774366</v>
      </c>
    </row>
    <row r="582" spans="2:18" outlineLevel="1" x14ac:dyDescent="0.25">
      <c r="B582" s="9">
        <v>44388</v>
      </c>
      <c r="C582" s="10" t="s">
        <v>2058</v>
      </c>
      <c r="D582" s="10" t="s">
        <v>705</v>
      </c>
      <c r="E582" s="10" t="s">
        <v>627</v>
      </c>
      <c r="F582" s="9">
        <v>44448</v>
      </c>
      <c r="G582" s="7">
        <v>1753532</v>
      </c>
      <c r="H582" s="7" t="e">
        <f>VLOOKUP(D582,VINCOMHCM!$C$1:$C$94,1,0)</f>
        <v>#N/A</v>
      </c>
      <c r="I582" s="7" t="e">
        <f>VLOOKUP(D582,VINCOMHANOI!$C$3:$C$348,1,0)</f>
        <v>#N/A</v>
      </c>
      <c r="J582" s="7" t="e">
        <f>VLOOKUP(D582,VINCOMKHAC!$D$2:$D$439,1,0)</f>
        <v>#N/A</v>
      </c>
      <c r="K582" s="7"/>
      <c r="L582" s="53"/>
      <c r="M582" s="61">
        <f t="shared" si="29"/>
        <v>0</v>
      </c>
      <c r="N582" s="61">
        <f t="shared" si="30"/>
        <v>0</v>
      </c>
      <c r="O582" s="67"/>
      <c r="P582" s="67"/>
      <c r="Q582" s="57">
        <v>0</v>
      </c>
      <c r="R582" s="7">
        <v>1753532</v>
      </c>
    </row>
    <row r="583" spans="2:18" outlineLevel="1" x14ac:dyDescent="0.25">
      <c r="B583" s="9">
        <v>44388</v>
      </c>
      <c r="C583" s="10" t="s">
        <v>2168</v>
      </c>
      <c r="D583" s="10" t="s">
        <v>1069</v>
      </c>
      <c r="E583" s="10" t="s">
        <v>379</v>
      </c>
      <c r="F583" s="9">
        <v>44448</v>
      </c>
      <c r="G583" s="7">
        <v>3378348</v>
      </c>
      <c r="H583" s="7" t="e">
        <f>VLOOKUP(D583,VINCOMHCM!$C$1:$C$94,1,0)</f>
        <v>#N/A</v>
      </c>
      <c r="I583" s="7" t="e">
        <f>VLOOKUP(D583,VINCOMHANOI!$C$3:$C$348,1,0)</f>
        <v>#N/A</v>
      </c>
      <c r="J583" s="7" t="e">
        <f>VLOOKUP(D583,VINCOMKHAC!$D$2:$D$439,1,0)</f>
        <v>#N/A</v>
      </c>
      <c r="K583" s="7"/>
      <c r="L583" s="53"/>
      <c r="M583" s="61">
        <f t="shared" ref="M583:M605" si="31">IF(A583&lt;&gt;0,A583,0)</f>
        <v>0</v>
      </c>
      <c r="N583" s="61">
        <f t="shared" si="30"/>
        <v>0</v>
      </c>
      <c r="O583" s="67"/>
      <c r="P583" s="67"/>
      <c r="Q583" s="57">
        <v>0</v>
      </c>
      <c r="R583" s="7">
        <v>3378348</v>
      </c>
    </row>
    <row r="584" spans="2:18" outlineLevel="1" x14ac:dyDescent="0.25">
      <c r="B584" s="9">
        <v>44388</v>
      </c>
      <c r="C584" s="10" t="s">
        <v>540</v>
      </c>
      <c r="D584" s="10" t="s">
        <v>985</v>
      </c>
      <c r="E584" s="10" t="s">
        <v>1070</v>
      </c>
      <c r="F584" s="9">
        <v>44448</v>
      </c>
      <c r="G584" s="7">
        <v>1064602</v>
      </c>
      <c r="H584" s="7" t="e">
        <f>VLOOKUP(D584,VINCOMHCM!$C$1:$C$94,1,0)</f>
        <v>#N/A</v>
      </c>
      <c r="I584" s="7" t="e">
        <f>VLOOKUP(D584,VINCOMHANOI!$C$3:$C$348,1,0)</f>
        <v>#N/A</v>
      </c>
      <c r="J584" s="7" t="e">
        <f>VLOOKUP(D584,VINCOMKHAC!$D$2:$D$439,1,0)</f>
        <v>#N/A</v>
      </c>
      <c r="K584" s="7"/>
      <c r="L584" s="53"/>
      <c r="M584" s="61">
        <f t="shared" si="31"/>
        <v>0</v>
      </c>
      <c r="N584" s="61">
        <f t="shared" si="30"/>
        <v>0</v>
      </c>
      <c r="O584" s="67"/>
      <c r="P584" s="67"/>
      <c r="Q584" s="57">
        <v>0</v>
      </c>
      <c r="R584" s="7">
        <v>1064602</v>
      </c>
    </row>
    <row r="585" spans="2:18" outlineLevel="1" x14ac:dyDescent="0.25">
      <c r="B585" s="9">
        <v>44388</v>
      </c>
      <c r="C585" s="10" t="s">
        <v>1387</v>
      </c>
      <c r="D585" s="10" t="s">
        <v>429</v>
      </c>
      <c r="E585" s="10" t="s">
        <v>1100</v>
      </c>
      <c r="F585" s="9">
        <v>44448</v>
      </c>
      <c r="G585" s="7">
        <v>581774</v>
      </c>
      <c r="H585" s="7" t="e">
        <f>VLOOKUP(D585,VINCOMHCM!$C$1:$C$94,1,0)</f>
        <v>#N/A</v>
      </c>
      <c r="I585" s="7" t="e">
        <f>VLOOKUP(D585,VINCOMHANOI!$C$3:$C$348,1,0)</f>
        <v>#N/A</v>
      </c>
      <c r="J585" s="7" t="e">
        <f>VLOOKUP(D585,VINCOMKHAC!$D$2:$D$439,1,0)</f>
        <v>#N/A</v>
      </c>
      <c r="K585" s="7"/>
      <c r="L585" s="53"/>
      <c r="M585" s="61">
        <f t="shared" si="31"/>
        <v>0</v>
      </c>
      <c r="N585" s="61">
        <f t="shared" si="30"/>
        <v>0</v>
      </c>
      <c r="O585" s="67"/>
      <c r="P585" s="67"/>
      <c r="Q585" s="57">
        <v>0</v>
      </c>
      <c r="R585" s="7">
        <v>581774</v>
      </c>
    </row>
    <row r="586" spans="2:18" outlineLevel="1" x14ac:dyDescent="0.25">
      <c r="B586" s="9">
        <v>44388</v>
      </c>
      <c r="C586" s="10" t="s">
        <v>788</v>
      </c>
      <c r="D586" s="10" t="s">
        <v>1993</v>
      </c>
      <c r="E586" s="10" t="s">
        <v>2430</v>
      </c>
      <c r="F586" s="9">
        <v>44448</v>
      </c>
      <c r="G586" s="7">
        <v>482829</v>
      </c>
      <c r="H586" s="7" t="e">
        <f>VLOOKUP(D586,VINCOMHCM!$C$1:$C$94,1,0)</f>
        <v>#N/A</v>
      </c>
      <c r="I586" s="7" t="e">
        <f>VLOOKUP(D586,VINCOMHANOI!$C$3:$C$348,1,0)</f>
        <v>#N/A</v>
      </c>
      <c r="J586" s="7" t="e">
        <f>VLOOKUP(D586,VINCOMKHAC!$D$2:$D$439,1,0)</f>
        <v>#N/A</v>
      </c>
      <c r="K586" s="7"/>
      <c r="L586" s="53"/>
      <c r="M586" s="61">
        <f t="shared" si="31"/>
        <v>0</v>
      </c>
      <c r="N586" s="61">
        <f t="shared" si="30"/>
        <v>0</v>
      </c>
      <c r="O586" s="67"/>
      <c r="P586" s="67"/>
      <c r="Q586" s="57">
        <v>0</v>
      </c>
      <c r="R586" s="7">
        <v>482829</v>
      </c>
    </row>
    <row r="587" spans="2:18" outlineLevel="1" x14ac:dyDescent="0.25">
      <c r="B587" s="9">
        <v>44388</v>
      </c>
      <c r="C587" s="10" t="s">
        <v>2524</v>
      </c>
      <c r="D587" s="10" t="s">
        <v>1222</v>
      </c>
      <c r="E587" s="10" t="s">
        <v>2324</v>
      </c>
      <c r="F587" s="9">
        <v>44448</v>
      </c>
      <c r="G587" s="7">
        <v>1221638</v>
      </c>
      <c r="H587" s="7" t="e">
        <f>VLOOKUP(D587,VINCOMHCM!$C$1:$C$94,1,0)</f>
        <v>#N/A</v>
      </c>
      <c r="I587" s="7" t="e">
        <f>VLOOKUP(D587,VINCOMHANOI!$C$3:$C$348,1,0)</f>
        <v>#N/A</v>
      </c>
      <c r="J587" s="7" t="e">
        <f>VLOOKUP(D587,VINCOMKHAC!$D$2:$D$439,1,0)</f>
        <v>#N/A</v>
      </c>
      <c r="K587" s="7"/>
      <c r="L587" s="53"/>
      <c r="M587" s="61">
        <f t="shared" si="31"/>
        <v>0</v>
      </c>
      <c r="N587" s="61">
        <f t="shared" si="30"/>
        <v>0</v>
      </c>
      <c r="O587" s="67"/>
      <c r="P587" s="67"/>
      <c r="Q587" s="57">
        <v>0</v>
      </c>
      <c r="R587" s="7">
        <v>1221638</v>
      </c>
    </row>
    <row r="588" spans="2:18" outlineLevel="1" x14ac:dyDescent="0.25">
      <c r="B588" s="9">
        <v>44388</v>
      </c>
      <c r="C588" s="10" t="s">
        <v>2177</v>
      </c>
      <c r="D588" s="10" t="s">
        <v>996</v>
      </c>
      <c r="E588" s="10" t="s">
        <v>2063</v>
      </c>
      <c r="F588" s="9">
        <v>44448</v>
      </c>
      <c r="G588" s="7">
        <v>1231874</v>
      </c>
      <c r="H588" s="7" t="e">
        <f>VLOOKUP(D588,VINCOMHCM!$C$1:$C$94,1,0)</f>
        <v>#N/A</v>
      </c>
      <c r="I588" s="7" t="e">
        <f>VLOOKUP(D588,VINCOMHANOI!$C$3:$C$348,1,0)</f>
        <v>#N/A</v>
      </c>
      <c r="J588" s="7" t="e">
        <f>VLOOKUP(D588,VINCOMKHAC!$D$2:$D$439,1,0)</f>
        <v>#N/A</v>
      </c>
      <c r="K588" s="7"/>
      <c r="L588" s="53"/>
      <c r="M588" s="61">
        <f t="shared" si="31"/>
        <v>0</v>
      </c>
      <c r="N588" s="61">
        <f t="shared" si="30"/>
        <v>0</v>
      </c>
      <c r="O588" s="67"/>
      <c r="P588" s="67"/>
      <c r="Q588" s="57">
        <v>0</v>
      </c>
      <c r="R588" s="7">
        <v>1231874</v>
      </c>
    </row>
    <row r="589" spans="2:18" outlineLevel="1" x14ac:dyDescent="0.25">
      <c r="B589" s="9">
        <v>44388</v>
      </c>
      <c r="C589" s="10" t="s">
        <v>1658</v>
      </c>
      <c r="D589" s="10" t="s">
        <v>2547</v>
      </c>
      <c r="E589" s="10" t="s">
        <v>1054</v>
      </c>
      <c r="F589" s="9">
        <v>44448</v>
      </c>
      <c r="G589" s="7">
        <v>3675755</v>
      </c>
      <c r="H589" s="7" t="e">
        <f>VLOOKUP(D589,VINCOMHCM!$C$1:$C$94,1,0)</f>
        <v>#N/A</v>
      </c>
      <c r="I589" s="7" t="e">
        <f>VLOOKUP(D589,VINCOMHANOI!$C$3:$C$348,1,0)</f>
        <v>#N/A</v>
      </c>
      <c r="J589" s="7" t="e">
        <f>VLOOKUP(D589,VINCOMKHAC!$D$2:$D$439,1,0)</f>
        <v>#N/A</v>
      </c>
      <c r="K589" s="7"/>
      <c r="L589" s="53"/>
      <c r="M589" s="61">
        <f t="shared" si="31"/>
        <v>0</v>
      </c>
      <c r="N589" s="61">
        <f t="shared" si="30"/>
        <v>0</v>
      </c>
      <c r="O589" s="67"/>
      <c r="P589" s="67"/>
      <c r="Q589" s="57">
        <v>0</v>
      </c>
      <c r="R589" s="7">
        <v>3675755</v>
      </c>
    </row>
    <row r="590" spans="2:18" outlineLevel="1" x14ac:dyDescent="0.25">
      <c r="B590" s="9">
        <v>44388</v>
      </c>
      <c r="C590" s="10" t="s">
        <v>109</v>
      </c>
      <c r="D590" s="10" t="s">
        <v>2541</v>
      </c>
      <c r="E590" s="10" t="s">
        <v>677</v>
      </c>
      <c r="F590" s="9">
        <v>44448</v>
      </c>
      <c r="G590" s="7">
        <v>1095464</v>
      </c>
      <c r="H590" s="7" t="e">
        <f>VLOOKUP(D590,VINCOMHCM!$C$1:$C$94,1,0)</f>
        <v>#N/A</v>
      </c>
      <c r="I590" s="7" t="e">
        <f>VLOOKUP(D590,VINCOMHANOI!$C$3:$C$348,1,0)</f>
        <v>#N/A</v>
      </c>
      <c r="J590" s="7" t="e">
        <f>VLOOKUP(D590,VINCOMKHAC!$D$2:$D$439,1,0)</f>
        <v>#N/A</v>
      </c>
      <c r="K590" s="7"/>
      <c r="L590" s="53"/>
      <c r="M590" s="61">
        <f t="shared" si="31"/>
        <v>0</v>
      </c>
      <c r="N590" s="61">
        <f t="shared" si="30"/>
        <v>0</v>
      </c>
      <c r="O590" s="67"/>
      <c r="P590" s="67"/>
      <c r="Q590" s="57">
        <v>0</v>
      </c>
      <c r="R590" s="7">
        <v>1095464</v>
      </c>
    </row>
    <row r="591" spans="2:18" outlineLevel="1" x14ac:dyDescent="0.25">
      <c r="B591" s="9">
        <v>44388</v>
      </c>
      <c r="C591" s="10" t="s">
        <v>605</v>
      </c>
      <c r="D591" s="10" t="s">
        <v>82</v>
      </c>
      <c r="E591" s="10" t="s">
        <v>176</v>
      </c>
      <c r="F591" s="9">
        <v>44448</v>
      </c>
      <c r="G591" s="7">
        <v>752935</v>
      </c>
      <c r="H591" s="7" t="e">
        <f>VLOOKUP(D591,VINCOMHCM!$C$1:$C$94,1,0)</f>
        <v>#N/A</v>
      </c>
      <c r="I591" s="7" t="e">
        <f>VLOOKUP(D591,VINCOMHANOI!$C$3:$C$348,1,0)</f>
        <v>#N/A</v>
      </c>
      <c r="J591" s="7" t="e">
        <f>VLOOKUP(D591,VINCOMKHAC!$D$2:$D$439,1,0)</f>
        <v>#N/A</v>
      </c>
      <c r="K591" s="7"/>
      <c r="L591" s="53"/>
      <c r="M591" s="61">
        <f t="shared" si="31"/>
        <v>0</v>
      </c>
      <c r="N591" s="61">
        <f t="shared" si="30"/>
        <v>0</v>
      </c>
      <c r="O591" s="67"/>
      <c r="P591" s="67"/>
      <c r="Q591" s="57">
        <v>0</v>
      </c>
      <c r="R591" s="7">
        <v>752935</v>
      </c>
    </row>
    <row r="592" spans="2:18" outlineLevel="1" x14ac:dyDescent="0.25">
      <c r="B592" s="9">
        <v>44393</v>
      </c>
      <c r="C592" s="10" t="s">
        <v>1579</v>
      </c>
      <c r="D592" s="10" t="s">
        <v>796</v>
      </c>
      <c r="E592" s="10" t="s">
        <v>2637</v>
      </c>
      <c r="F592" s="9">
        <v>44453</v>
      </c>
      <c r="G592" s="7">
        <v>1409268</v>
      </c>
      <c r="H592" s="7" t="e">
        <f>VLOOKUP(D592,VINCOMHCM!$C$1:$C$94,1,0)</f>
        <v>#N/A</v>
      </c>
      <c r="I592" s="7" t="e">
        <f>VLOOKUP(D592,VINCOMHANOI!$C$3:$C$348,1,0)</f>
        <v>#N/A</v>
      </c>
      <c r="J592" s="7" t="str">
        <f>VLOOKUP(D592,VINCOMKHAC!$D$2:$D$439,1,0)</f>
        <v>0005566</v>
      </c>
      <c r="K592" s="7"/>
      <c r="L592" s="53">
        <f t="shared" ref="L592:L605" si="32">IF(J592&lt;&gt;0,R592,0)</f>
        <v>1409268</v>
      </c>
      <c r="M592" s="61">
        <f t="shared" si="31"/>
        <v>0</v>
      </c>
      <c r="N592" s="61">
        <f t="shared" si="30"/>
        <v>0</v>
      </c>
      <c r="O592" s="67"/>
      <c r="P592" s="67"/>
      <c r="Q592" s="57">
        <v>0</v>
      </c>
      <c r="R592" s="7">
        <v>1409268</v>
      </c>
    </row>
    <row r="593" spans="1:18" outlineLevel="1" x14ac:dyDescent="0.25">
      <c r="B593" s="9">
        <v>44396</v>
      </c>
      <c r="C593" s="10" t="s">
        <v>2201</v>
      </c>
      <c r="D593" s="10" t="s">
        <v>2356</v>
      </c>
      <c r="E593" s="10" t="s">
        <v>1210</v>
      </c>
      <c r="F593" s="9">
        <v>44456</v>
      </c>
      <c r="G593" s="7">
        <v>698128</v>
      </c>
      <c r="H593" s="7" t="e">
        <f>VLOOKUP(D593,VINCOMHCM!$C$1:$C$94,1,0)</f>
        <v>#N/A</v>
      </c>
      <c r="I593" s="7" t="e">
        <f>VLOOKUP(D593,VINCOMHANOI!$C$3:$C$348,1,0)</f>
        <v>#N/A</v>
      </c>
      <c r="J593" s="7" t="str">
        <f>VLOOKUP(D593,VINCOMKHAC!$D$2:$D$439,1,0)</f>
        <v>0005656</v>
      </c>
      <c r="K593" s="7"/>
      <c r="L593" s="53">
        <f t="shared" si="32"/>
        <v>698128</v>
      </c>
      <c r="M593" s="61">
        <f t="shared" si="31"/>
        <v>0</v>
      </c>
      <c r="N593" s="61">
        <f t="shared" si="30"/>
        <v>0</v>
      </c>
      <c r="O593" s="67"/>
      <c r="P593" s="67"/>
      <c r="Q593" s="57">
        <v>0</v>
      </c>
      <c r="R593" s="7">
        <v>698128</v>
      </c>
    </row>
    <row r="594" spans="1:18" outlineLevel="1" x14ac:dyDescent="0.25">
      <c r="B594" s="9">
        <v>44396</v>
      </c>
      <c r="C594" s="10" t="s">
        <v>1569</v>
      </c>
      <c r="D594" s="10" t="s">
        <v>24</v>
      </c>
      <c r="E594" s="10" t="s">
        <v>1212</v>
      </c>
      <c r="F594" s="9">
        <v>44456</v>
      </c>
      <c r="G594" s="7">
        <v>2661065</v>
      </c>
      <c r="H594" s="7" t="e">
        <f>VLOOKUP(D594,VINCOMHCM!$C$1:$C$94,1,0)</f>
        <v>#N/A</v>
      </c>
      <c r="I594" s="7" t="e">
        <f>VLOOKUP(D594,VINCOMHANOI!$C$3:$C$348,1,0)</f>
        <v>#N/A</v>
      </c>
      <c r="J594" s="7" t="str">
        <f>VLOOKUP(D594,VINCOMKHAC!$D$2:$D$439,1,0)</f>
        <v>0005657</v>
      </c>
      <c r="K594" s="7"/>
      <c r="L594" s="53">
        <f t="shared" si="32"/>
        <v>2661065</v>
      </c>
      <c r="M594" s="61">
        <f t="shared" si="31"/>
        <v>0</v>
      </c>
      <c r="N594" s="61">
        <f t="shared" si="30"/>
        <v>0</v>
      </c>
      <c r="O594" s="67"/>
      <c r="P594" s="67"/>
      <c r="Q594" s="57">
        <v>0</v>
      </c>
      <c r="R594" s="7">
        <v>2661065</v>
      </c>
    </row>
    <row r="595" spans="1:18" outlineLevel="1" x14ac:dyDescent="0.25">
      <c r="B595" s="9">
        <v>44396</v>
      </c>
      <c r="C595" s="10" t="s">
        <v>2696</v>
      </c>
      <c r="D595" s="10" t="s">
        <v>1223</v>
      </c>
      <c r="E595" s="10" t="s">
        <v>130</v>
      </c>
      <c r="F595" s="9">
        <v>44456</v>
      </c>
      <c r="G595" s="7">
        <v>1742215</v>
      </c>
      <c r="H595" s="7" t="e">
        <f>VLOOKUP(D595,VINCOMHCM!$C$1:$C$94,1,0)</f>
        <v>#N/A</v>
      </c>
      <c r="I595" s="7" t="e">
        <f>VLOOKUP(D595,VINCOMHANOI!$C$3:$C$348,1,0)</f>
        <v>#N/A</v>
      </c>
      <c r="J595" s="7" t="str">
        <f>VLOOKUP(D595,VINCOMKHAC!$D$2:$D$439,1,0)</f>
        <v>0005662</v>
      </c>
      <c r="K595" s="7"/>
      <c r="L595" s="53">
        <f t="shared" si="32"/>
        <v>1742215</v>
      </c>
      <c r="M595" s="61">
        <f t="shared" si="31"/>
        <v>0</v>
      </c>
      <c r="N595" s="61">
        <f t="shared" si="30"/>
        <v>0</v>
      </c>
      <c r="O595" s="67"/>
      <c r="P595" s="67"/>
      <c r="Q595" s="57">
        <v>0</v>
      </c>
      <c r="R595" s="7">
        <v>1742215</v>
      </c>
    </row>
    <row r="596" spans="1:18" outlineLevel="1" x14ac:dyDescent="0.25">
      <c r="B596" s="9">
        <v>44396</v>
      </c>
      <c r="C596" s="10" t="s">
        <v>307</v>
      </c>
      <c r="D596" s="10" t="s">
        <v>820</v>
      </c>
      <c r="E596" s="10" t="s">
        <v>1447</v>
      </c>
      <c r="F596" s="9">
        <v>44456</v>
      </c>
      <c r="G596" s="7">
        <v>1221638</v>
      </c>
      <c r="H596" s="7" t="e">
        <f>VLOOKUP(D596,VINCOMHCM!$C$1:$C$94,1,0)</f>
        <v>#N/A</v>
      </c>
      <c r="I596" s="7" t="e">
        <f>VLOOKUP(D596,VINCOMHANOI!$C$3:$C$348,1,0)</f>
        <v>#N/A</v>
      </c>
      <c r="J596" s="7" t="str">
        <f>VLOOKUP(D596,VINCOMKHAC!$D$2:$D$439,1,0)</f>
        <v>0005666</v>
      </c>
      <c r="K596" s="7"/>
      <c r="L596" s="53">
        <f t="shared" si="32"/>
        <v>1221638</v>
      </c>
      <c r="M596" s="61">
        <f t="shared" si="31"/>
        <v>0</v>
      </c>
      <c r="N596" s="61">
        <f t="shared" si="30"/>
        <v>0</v>
      </c>
      <c r="O596" s="67"/>
      <c r="P596" s="67"/>
      <c r="Q596" s="57">
        <v>0</v>
      </c>
      <c r="R596" s="7">
        <v>1221638</v>
      </c>
    </row>
    <row r="597" spans="1:18" outlineLevel="1" x14ac:dyDescent="0.25">
      <c r="B597" s="9">
        <v>44396</v>
      </c>
      <c r="C597" s="10" t="s">
        <v>2189</v>
      </c>
      <c r="D597" s="10" t="s">
        <v>1049</v>
      </c>
      <c r="E597" s="10" t="s">
        <v>1526</v>
      </c>
      <c r="F597" s="9">
        <v>44456</v>
      </c>
      <c r="G597" s="7">
        <v>1675421</v>
      </c>
      <c r="H597" s="7" t="e">
        <f>VLOOKUP(D597,VINCOMHCM!$C$1:$C$94,1,0)</f>
        <v>#N/A</v>
      </c>
      <c r="I597" s="7" t="e">
        <f>VLOOKUP(D597,VINCOMHANOI!$C$3:$C$348,1,0)</f>
        <v>#N/A</v>
      </c>
      <c r="J597" s="7" t="str">
        <f>VLOOKUP(D597,VINCOMKHAC!$D$2:$D$439,1,0)</f>
        <v>0005667</v>
      </c>
      <c r="K597" s="7"/>
      <c r="L597" s="53">
        <f t="shared" si="32"/>
        <v>1675421</v>
      </c>
      <c r="M597" s="61">
        <f t="shared" si="31"/>
        <v>0</v>
      </c>
      <c r="N597" s="61">
        <f t="shared" si="30"/>
        <v>0</v>
      </c>
      <c r="O597" s="67"/>
      <c r="P597" s="67"/>
      <c r="Q597" s="57">
        <v>0</v>
      </c>
      <c r="R597" s="7">
        <v>1675421</v>
      </c>
    </row>
    <row r="598" spans="1:18" outlineLevel="1" x14ac:dyDescent="0.25">
      <c r="B598" s="9">
        <v>44396</v>
      </c>
      <c r="C598" s="10" t="s">
        <v>251</v>
      </c>
      <c r="D598" s="10" t="s">
        <v>1461</v>
      </c>
      <c r="E598" s="10" t="s">
        <v>1165</v>
      </c>
      <c r="F598" s="9">
        <v>44456</v>
      </c>
      <c r="G598" s="7">
        <v>2739768</v>
      </c>
      <c r="H598" s="7" t="e">
        <f>VLOOKUP(D598,VINCOMHCM!$C$1:$C$94,1,0)</f>
        <v>#N/A</v>
      </c>
      <c r="I598" s="7" t="e">
        <f>VLOOKUP(D598,VINCOMHANOI!$C$3:$C$348,1,0)</f>
        <v>#N/A</v>
      </c>
      <c r="J598" s="7" t="str">
        <f>VLOOKUP(D598,VINCOMKHAC!$D$2:$D$439,1,0)</f>
        <v>0005669</v>
      </c>
      <c r="K598" s="7"/>
      <c r="L598" s="53">
        <f t="shared" si="32"/>
        <v>2739768</v>
      </c>
      <c r="M598" s="61">
        <f t="shared" si="31"/>
        <v>0</v>
      </c>
      <c r="N598" s="61">
        <f t="shared" si="30"/>
        <v>0</v>
      </c>
      <c r="O598" s="67"/>
      <c r="P598" s="67"/>
      <c r="Q598" s="57">
        <v>0</v>
      </c>
      <c r="R598" s="7">
        <v>2739768</v>
      </c>
    </row>
    <row r="599" spans="1:18" outlineLevel="1" x14ac:dyDescent="0.25">
      <c r="B599" s="9">
        <v>44396</v>
      </c>
      <c r="C599" s="10" t="s">
        <v>1470</v>
      </c>
      <c r="D599" s="10" t="s">
        <v>1114</v>
      </c>
      <c r="E599" s="10" t="s">
        <v>1860</v>
      </c>
      <c r="F599" s="9">
        <v>44456</v>
      </c>
      <c r="G599" s="7">
        <v>1221638</v>
      </c>
      <c r="H599" s="7" t="e">
        <f>VLOOKUP(D599,VINCOMHCM!$C$1:$C$94,1,0)</f>
        <v>#N/A</v>
      </c>
      <c r="I599" s="7" t="e">
        <f>VLOOKUP(D599,VINCOMHANOI!$C$3:$C$348,1,0)</f>
        <v>#N/A</v>
      </c>
      <c r="J599" s="7" t="str">
        <f>VLOOKUP(D599,VINCOMKHAC!$D$2:$D$439,1,0)</f>
        <v>0005673</v>
      </c>
      <c r="K599" s="7"/>
      <c r="L599" s="53">
        <f t="shared" si="32"/>
        <v>1221638</v>
      </c>
      <c r="M599" s="61">
        <f t="shared" si="31"/>
        <v>0</v>
      </c>
      <c r="N599" s="61">
        <f t="shared" si="30"/>
        <v>0</v>
      </c>
      <c r="O599" s="67"/>
      <c r="P599" s="67"/>
      <c r="Q599" s="57">
        <v>0</v>
      </c>
      <c r="R599" s="7">
        <v>1221638</v>
      </c>
    </row>
    <row r="600" spans="1:18" outlineLevel="1" x14ac:dyDescent="0.25">
      <c r="B600" s="9">
        <v>44396</v>
      </c>
      <c r="C600" s="10" t="s">
        <v>1416</v>
      </c>
      <c r="D600" s="10" t="s">
        <v>2444</v>
      </c>
      <c r="E600" s="10" t="s">
        <v>681</v>
      </c>
      <c r="F600" s="9">
        <v>44456</v>
      </c>
      <c r="G600" s="7">
        <v>610819</v>
      </c>
      <c r="H600" s="7" t="e">
        <f>VLOOKUP(D600,VINCOMHCM!$C$1:$C$94,1,0)</f>
        <v>#N/A</v>
      </c>
      <c r="I600" s="7" t="e">
        <f>VLOOKUP(D600,VINCOMHANOI!$C$3:$C$348,1,0)</f>
        <v>#N/A</v>
      </c>
      <c r="J600" s="7" t="str">
        <f>VLOOKUP(D600,VINCOMKHAC!$D$2:$D$439,1,0)</f>
        <v>0005674</v>
      </c>
      <c r="K600" s="7"/>
      <c r="L600" s="53">
        <f t="shared" si="32"/>
        <v>610819</v>
      </c>
      <c r="M600" s="61">
        <f t="shared" si="31"/>
        <v>0</v>
      </c>
      <c r="N600" s="61">
        <f t="shared" si="30"/>
        <v>0</v>
      </c>
      <c r="O600" s="67"/>
      <c r="P600" s="67"/>
      <c r="Q600" s="57">
        <v>0</v>
      </c>
      <c r="R600" s="7">
        <v>610819</v>
      </c>
    </row>
    <row r="601" spans="1:18" outlineLevel="1" x14ac:dyDescent="0.25">
      <c r="B601" s="9">
        <v>44396</v>
      </c>
      <c r="C601" s="10" t="s">
        <v>2273</v>
      </c>
      <c r="D601" s="10" t="s">
        <v>2297</v>
      </c>
      <c r="E601" s="10" t="s">
        <v>2495</v>
      </c>
      <c r="F601" s="9">
        <v>44456</v>
      </c>
      <c r="G601" s="7">
        <v>679872</v>
      </c>
      <c r="H601" s="7" t="e">
        <f>VLOOKUP(D601,VINCOMHCM!$C$1:$C$94,1,0)</f>
        <v>#N/A</v>
      </c>
      <c r="I601" s="7" t="e">
        <f>VLOOKUP(D601,VINCOMHANOI!$C$3:$C$348,1,0)</f>
        <v>#N/A</v>
      </c>
      <c r="J601" s="7" t="str">
        <f>VLOOKUP(D601,VINCOMKHAC!$D$2:$D$439,1,0)</f>
        <v>0005675</v>
      </c>
      <c r="K601" s="7"/>
      <c r="L601" s="53">
        <f t="shared" si="32"/>
        <v>679872</v>
      </c>
      <c r="M601" s="61">
        <f t="shared" si="31"/>
        <v>0</v>
      </c>
      <c r="N601" s="61">
        <f t="shared" si="30"/>
        <v>0</v>
      </c>
      <c r="O601" s="67"/>
      <c r="P601" s="67"/>
      <c r="Q601" s="57">
        <v>0</v>
      </c>
      <c r="R601" s="7">
        <v>679872</v>
      </c>
    </row>
    <row r="602" spans="1:18" outlineLevel="1" x14ac:dyDescent="0.25">
      <c r="B602" s="9">
        <v>44396</v>
      </c>
      <c r="C602" s="10" t="s">
        <v>2670</v>
      </c>
      <c r="D602" s="10" t="s">
        <v>2316</v>
      </c>
      <c r="E602" s="10" t="s">
        <v>201</v>
      </c>
      <c r="F602" s="9">
        <v>44456</v>
      </c>
      <c r="G602" s="7">
        <v>916592</v>
      </c>
      <c r="H602" s="7" t="e">
        <f>VLOOKUP(D602,VINCOMHCM!$C$1:$C$94,1,0)</f>
        <v>#N/A</v>
      </c>
      <c r="I602" s="7" t="e">
        <f>VLOOKUP(D602,VINCOMHANOI!$C$3:$C$348,1,0)</f>
        <v>#N/A</v>
      </c>
      <c r="J602" s="7" t="str">
        <f>VLOOKUP(D602,VINCOMKHAC!$D$2:$D$439,1,0)</f>
        <v>0005676</v>
      </c>
      <c r="K602" s="7"/>
      <c r="L602" s="53">
        <f t="shared" si="32"/>
        <v>916592</v>
      </c>
      <c r="M602" s="61">
        <f t="shared" si="31"/>
        <v>0</v>
      </c>
      <c r="N602" s="61">
        <f t="shared" si="30"/>
        <v>0</v>
      </c>
      <c r="O602" s="67"/>
      <c r="P602" s="67"/>
      <c r="Q602" s="57">
        <v>0</v>
      </c>
      <c r="R602" s="7">
        <v>916592</v>
      </c>
    </row>
    <row r="603" spans="1:18" outlineLevel="1" x14ac:dyDescent="0.25">
      <c r="B603" s="9">
        <v>44396</v>
      </c>
      <c r="C603" s="10" t="s">
        <v>575</v>
      </c>
      <c r="D603" s="10" t="s">
        <v>1840</v>
      </c>
      <c r="E603" s="10" t="s">
        <v>1235</v>
      </c>
      <c r="F603" s="9">
        <v>44456</v>
      </c>
      <c r="G603" s="7">
        <v>1221638</v>
      </c>
      <c r="H603" s="7" t="e">
        <f>VLOOKUP(D603,VINCOMHCM!$C$1:$C$94,1,0)</f>
        <v>#N/A</v>
      </c>
      <c r="I603" s="7" t="e">
        <f>VLOOKUP(D603,VINCOMHANOI!$C$3:$C$348,1,0)</f>
        <v>#N/A</v>
      </c>
      <c r="J603" s="7" t="str">
        <f>VLOOKUP(D603,VINCOMKHAC!$D$2:$D$439,1,0)</f>
        <v>0005677</v>
      </c>
      <c r="K603" s="7"/>
      <c r="L603" s="53">
        <f t="shared" si="32"/>
        <v>1221638</v>
      </c>
      <c r="M603" s="61">
        <f t="shared" si="31"/>
        <v>0</v>
      </c>
      <c r="N603" s="61">
        <f t="shared" si="30"/>
        <v>0</v>
      </c>
      <c r="O603" s="67"/>
      <c r="P603" s="67"/>
      <c r="Q603" s="57">
        <v>0</v>
      </c>
      <c r="R603" s="7">
        <v>1221638</v>
      </c>
    </row>
    <row r="604" spans="1:18" outlineLevel="1" x14ac:dyDescent="0.25">
      <c r="B604" s="9">
        <v>44396</v>
      </c>
      <c r="C604" s="10" t="s">
        <v>244</v>
      </c>
      <c r="D604" s="10" t="s">
        <v>1915</v>
      </c>
      <c r="E604" s="10" t="s">
        <v>1953</v>
      </c>
      <c r="F604" s="9">
        <v>44456</v>
      </c>
      <c r="G604" s="7">
        <v>933915</v>
      </c>
      <c r="H604" s="7" t="e">
        <f>VLOOKUP(D604,VINCOMHCM!$C$1:$C$94,1,0)</f>
        <v>#N/A</v>
      </c>
      <c r="I604" s="7" t="e">
        <f>VLOOKUP(D604,VINCOMHANOI!$C$3:$C$348,1,0)</f>
        <v>#N/A</v>
      </c>
      <c r="J604" s="7" t="str">
        <f>VLOOKUP(D604,VINCOMKHAC!$D$2:$D$439,1,0)</f>
        <v>0005679</v>
      </c>
      <c r="K604" s="7"/>
      <c r="L604" s="53">
        <f t="shared" si="32"/>
        <v>933915</v>
      </c>
      <c r="M604" s="61">
        <f t="shared" si="31"/>
        <v>0</v>
      </c>
      <c r="N604" s="61">
        <f t="shared" si="30"/>
        <v>0</v>
      </c>
      <c r="O604" s="67"/>
      <c r="P604" s="67"/>
      <c r="Q604" s="57">
        <v>0</v>
      </c>
      <c r="R604" s="7">
        <v>933915</v>
      </c>
    </row>
    <row r="605" spans="1:18" outlineLevel="1" x14ac:dyDescent="0.25">
      <c r="B605" s="9">
        <v>44396</v>
      </c>
      <c r="C605" s="10" t="s">
        <v>2534</v>
      </c>
      <c r="D605" s="10" t="s">
        <v>61</v>
      </c>
      <c r="E605" s="10" t="s">
        <v>359</v>
      </c>
      <c r="F605" s="9">
        <v>44456</v>
      </c>
      <c r="G605" s="7">
        <v>2058458</v>
      </c>
      <c r="H605" s="7" t="e">
        <f>VLOOKUP(D605,VINCOMHCM!$C$1:$C$94,1,0)</f>
        <v>#N/A</v>
      </c>
      <c r="I605" s="7" t="e">
        <f>VLOOKUP(D605,VINCOMHANOI!$C$3:$C$348,1,0)</f>
        <v>#N/A</v>
      </c>
      <c r="J605" s="7" t="str">
        <f>VLOOKUP(D605,VINCOMKHAC!$D$2:$D$439,1,0)</f>
        <v>0005706</v>
      </c>
      <c r="K605" s="7"/>
      <c r="L605" s="53">
        <f t="shared" si="32"/>
        <v>2058458</v>
      </c>
      <c r="M605" s="61">
        <f t="shared" si="31"/>
        <v>0</v>
      </c>
      <c r="N605" s="61">
        <f t="shared" si="30"/>
        <v>0</v>
      </c>
      <c r="O605" s="67"/>
      <c r="P605" s="67"/>
      <c r="Q605" s="57">
        <v>0</v>
      </c>
      <c r="R605" s="7">
        <v>2058458</v>
      </c>
    </row>
    <row r="606" spans="1:18" x14ac:dyDescent="0.25">
      <c r="A606" s="2" t="s">
        <v>1795</v>
      </c>
      <c r="G606" s="6">
        <v>5317507</v>
      </c>
      <c r="H606" s="7" t="e">
        <f>VLOOKUP(D606,VINCOMHCM!$C$1:$C$94,1,0)</f>
        <v>#N/A</v>
      </c>
      <c r="I606" s="7" t="e">
        <f>VLOOKUP(D606,VINCOMHANOI!$C$3:$C$348,1,0)</f>
        <v>#N/A</v>
      </c>
      <c r="J606" s="7" t="e">
        <f>VLOOKUP(D606,VINCOMKHAC!$D$2:$D$439,1,0)</f>
        <v>#N/A</v>
      </c>
      <c r="K606" s="7"/>
      <c r="L606" s="53">
        <f>SUM(L607)</f>
        <v>0</v>
      </c>
      <c r="M606" s="61"/>
      <c r="N606" s="61">
        <f t="shared" si="30"/>
        <v>0</v>
      </c>
      <c r="O606" s="67"/>
      <c r="P606" s="67"/>
      <c r="Q606" s="56">
        <v>0</v>
      </c>
      <c r="R606" s="6">
        <v>5317507</v>
      </c>
    </row>
    <row r="607" spans="1:18" outlineLevel="1" x14ac:dyDescent="0.25">
      <c r="B607" s="9">
        <v>44386</v>
      </c>
      <c r="C607" s="10" t="s">
        <v>619</v>
      </c>
      <c r="D607" s="10" t="s">
        <v>991</v>
      </c>
      <c r="E607" s="10" t="s">
        <v>248</v>
      </c>
      <c r="F607" s="9">
        <v>44446</v>
      </c>
      <c r="G607" s="7">
        <v>5317507</v>
      </c>
      <c r="H607" s="7" t="e">
        <f>VLOOKUP(D607,VINCOMHCM!$C$1:$C$94,1,0)</f>
        <v>#N/A</v>
      </c>
      <c r="I607" s="7" t="e">
        <f>VLOOKUP(D607,VINCOMHANOI!$C$3:$C$348,1,0)</f>
        <v>#N/A</v>
      </c>
      <c r="J607" s="7" t="e">
        <f>VLOOKUP(D607,VINCOMKHAC!$D$2:$D$439,1,0)</f>
        <v>#N/A</v>
      </c>
      <c r="K607" s="7"/>
      <c r="L607" s="53"/>
      <c r="M607" s="61">
        <f t="shared" ref="M607:M644" si="33">IF(A607&lt;&gt;0,A607,0)</f>
        <v>0</v>
      </c>
      <c r="N607" s="61">
        <f t="shared" si="30"/>
        <v>0</v>
      </c>
      <c r="O607" s="67"/>
      <c r="P607" s="67"/>
      <c r="Q607" s="57">
        <v>0</v>
      </c>
      <c r="R607" s="7">
        <v>5317507</v>
      </c>
    </row>
    <row r="608" spans="1:18" x14ac:dyDescent="0.25">
      <c r="A608" s="2" t="s">
        <v>431</v>
      </c>
      <c r="G608" s="6">
        <v>18153713</v>
      </c>
      <c r="H608" s="7" t="e">
        <f>VLOOKUP(D608,VINCOMHCM!$C$1:$C$94,1,0)</f>
        <v>#N/A</v>
      </c>
      <c r="I608" s="7" t="e">
        <f>VLOOKUP(D608,VINCOMHANOI!$C$3:$C$348,1,0)</f>
        <v>#N/A</v>
      </c>
      <c r="J608" s="7" t="e">
        <f>VLOOKUP(D608,VINCOMKHAC!$D$2:$D$439,1,0)</f>
        <v>#N/A</v>
      </c>
      <c r="K608" s="7"/>
      <c r="L608" s="55">
        <f>SUM(L609:L616)</f>
        <v>6680784</v>
      </c>
      <c r="M608" s="58" t="str">
        <f t="shared" si="33"/>
        <v>Tên khách hàng : Chi nhánh Lạng Sơn - Công ty Cổ phần Dịch vụ Thương mại Tổng hợp Vincommerce (8 )</v>
      </c>
      <c r="N608" s="59">
        <f t="shared" si="30"/>
        <v>6680784</v>
      </c>
      <c r="O608" s="66">
        <v>771820</v>
      </c>
      <c r="P608" s="66">
        <f>N608-O608</f>
        <v>5908964</v>
      </c>
      <c r="Q608" s="56">
        <v>0</v>
      </c>
      <c r="R608" s="6">
        <v>18153713</v>
      </c>
    </row>
    <row r="609" spans="1:18" outlineLevel="1" x14ac:dyDescent="0.25">
      <c r="B609" s="9">
        <v>44386</v>
      </c>
      <c r="C609" s="10" t="s">
        <v>350</v>
      </c>
      <c r="D609" s="10" t="s">
        <v>837</v>
      </c>
      <c r="E609" s="10" t="s">
        <v>2640</v>
      </c>
      <c r="F609" s="9">
        <v>44446</v>
      </c>
      <c r="G609" s="7">
        <v>2443276</v>
      </c>
      <c r="H609" s="7" t="e">
        <f>VLOOKUP(D609,VINCOMHCM!$C$1:$C$94,1,0)</f>
        <v>#N/A</v>
      </c>
      <c r="I609" s="7" t="e">
        <f>VLOOKUP(D609,VINCOMHANOI!$C$3:$C$348,1,0)</f>
        <v>#N/A</v>
      </c>
      <c r="J609" s="7" t="e">
        <f>VLOOKUP(D609,VINCOMKHAC!$D$2:$D$439,1,0)</f>
        <v>#N/A</v>
      </c>
      <c r="K609" s="7"/>
      <c r="L609" s="53"/>
      <c r="M609" s="60">
        <f t="shared" si="33"/>
        <v>0</v>
      </c>
      <c r="N609" s="61">
        <f t="shared" si="30"/>
        <v>0</v>
      </c>
      <c r="O609" s="67"/>
      <c r="P609" s="67"/>
      <c r="Q609" s="57">
        <v>0</v>
      </c>
      <c r="R609" s="7">
        <v>2443276</v>
      </c>
    </row>
    <row r="610" spans="1:18" outlineLevel="1" x14ac:dyDescent="0.25">
      <c r="B610" s="9">
        <v>44386</v>
      </c>
      <c r="C610" s="10" t="s">
        <v>2454</v>
      </c>
      <c r="D610" s="10" t="s">
        <v>787</v>
      </c>
      <c r="E610" s="10" t="s">
        <v>2361</v>
      </c>
      <c r="F610" s="9">
        <v>44446</v>
      </c>
      <c r="G610" s="7">
        <v>1914759</v>
      </c>
      <c r="H610" s="7" t="e">
        <f>VLOOKUP(D610,VINCOMHCM!$C$1:$C$94,1,0)</f>
        <v>#N/A</v>
      </c>
      <c r="I610" s="7" t="e">
        <f>VLOOKUP(D610,VINCOMHANOI!$C$3:$C$348,1,0)</f>
        <v>#N/A</v>
      </c>
      <c r="J610" s="7" t="e">
        <f>VLOOKUP(D610,VINCOMKHAC!$D$2:$D$439,1,0)</f>
        <v>#N/A</v>
      </c>
      <c r="K610" s="7"/>
      <c r="L610" s="53"/>
      <c r="M610" s="60">
        <f t="shared" si="33"/>
        <v>0</v>
      </c>
      <c r="N610" s="61">
        <f t="shared" si="30"/>
        <v>0</v>
      </c>
      <c r="O610" s="67"/>
      <c r="P610" s="67"/>
      <c r="Q610" s="57">
        <v>0</v>
      </c>
      <c r="R610" s="7">
        <v>1914759</v>
      </c>
    </row>
    <row r="611" spans="1:18" outlineLevel="1" x14ac:dyDescent="0.25">
      <c r="B611" s="9">
        <v>44386</v>
      </c>
      <c r="C611" s="10" t="s">
        <v>1197</v>
      </c>
      <c r="D611" s="10" t="s">
        <v>1620</v>
      </c>
      <c r="E611" s="10" t="s">
        <v>1063</v>
      </c>
      <c r="F611" s="9">
        <v>44446</v>
      </c>
      <c r="G611" s="7">
        <v>2902466</v>
      </c>
      <c r="H611" s="7" t="e">
        <f>VLOOKUP(D611,VINCOMHCM!$C$1:$C$94,1,0)</f>
        <v>#N/A</v>
      </c>
      <c r="I611" s="7" t="e">
        <f>VLOOKUP(D611,VINCOMHANOI!$C$3:$C$348,1,0)</f>
        <v>#N/A</v>
      </c>
      <c r="J611" s="7" t="e">
        <f>VLOOKUP(D611,VINCOMKHAC!$D$2:$D$439,1,0)</f>
        <v>#N/A</v>
      </c>
      <c r="K611" s="7"/>
      <c r="L611" s="53"/>
      <c r="M611" s="60">
        <f t="shared" si="33"/>
        <v>0</v>
      </c>
      <c r="N611" s="61">
        <f t="shared" si="30"/>
        <v>0</v>
      </c>
      <c r="O611" s="67"/>
      <c r="P611" s="67"/>
      <c r="Q611" s="57">
        <v>0</v>
      </c>
      <c r="R611" s="7">
        <v>2902466</v>
      </c>
    </row>
    <row r="612" spans="1:18" outlineLevel="1" x14ac:dyDescent="0.25">
      <c r="B612" s="9">
        <v>44386</v>
      </c>
      <c r="C612" s="10" t="s">
        <v>554</v>
      </c>
      <c r="D612" s="10" t="s">
        <v>1573</v>
      </c>
      <c r="E612" s="10" t="s">
        <v>1582</v>
      </c>
      <c r="F612" s="9">
        <v>44446</v>
      </c>
      <c r="G612" s="7">
        <v>1832457</v>
      </c>
      <c r="H612" s="7" t="e">
        <f>VLOOKUP(D612,VINCOMHCM!$C$1:$C$94,1,0)</f>
        <v>#N/A</v>
      </c>
      <c r="I612" s="7" t="e">
        <f>VLOOKUP(D612,VINCOMHANOI!$C$3:$C$348,1,0)</f>
        <v>#N/A</v>
      </c>
      <c r="J612" s="7" t="e">
        <f>VLOOKUP(D612,VINCOMKHAC!$D$2:$D$439,1,0)</f>
        <v>#N/A</v>
      </c>
      <c r="K612" s="7"/>
      <c r="L612" s="53"/>
      <c r="M612" s="60">
        <f t="shared" si="33"/>
        <v>0</v>
      </c>
      <c r="N612" s="61">
        <f t="shared" si="30"/>
        <v>0</v>
      </c>
      <c r="O612" s="67"/>
      <c r="P612" s="67"/>
      <c r="Q612" s="57">
        <v>0</v>
      </c>
      <c r="R612" s="7">
        <v>1832457</v>
      </c>
    </row>
    <row r="613" spans="1:18" outlineLevel="1" x14ac:dyDescent="0.25">
      <c r="B613" s="9">
        <v>44386</v>
      </c>
      <c r="C613" s="10" t="s">
        <v>2281</v>
      </c>
      <c r="D613" s="10" t="s">
        <v>1812</v>
      </c>
      <c r="E613" s="10" t="s">
        <v>1363</v>
      </c>
      <c r="F613" s="9">
        <v>44446</v>
      </c>
      <c r="G613" s="7">
        <v>1272572</v>
      </c>
      <c r="H613" s="7" t="e">
        <f>VLOOKUP(D613,VINCOMHCM!$C$1:$C$94,1,0)</f>
        <v>#N/A</v>
      </c>
      <c r="I613" s="7" t="e">
        <f>VLOOKUP(D613,VINCOMHANOI!$C$3:$C$348,1,0)</f>
        <v>#N/A</v>
      </c>
      <c r="J613" s="7" t="e">
        <f>VLOOKUP(D613,VINCOMKHAC!$D$2:$D$439,1,0)</f>
        <v>#N/A</v>
      </c>
      <c r="K613" s="7"/>
      <c r="L613" s="53"/>
      <c r="M613" s="60">
        <f t="shared" si="33"/>
        <v>0</v>
      </c>
      <c r="N613" s="61">
        <f t="shared" si="30"/>
        <v>0</v>
      </c>
      <c r="O613" s="67"/>
      <c r="P613" s="67"/>
      <c r="Q613" s="57">
        <v>0</v>
      </c>
      <c r="R613" s="7">
        <v>1272572</v>
      </c>
    </row>
    <row r="614" spans="1:18" outlineLevel="1" x14ac:dyDescent="0.25">
      <c r="B614" s="9">
        <v>44386</v>
      </c>
      <c r="C614" s="10" t="s">
        <v>342</v>
      </c>
      <c r="D614" s="10" t="s">
        <v>988</v>
      </c>
      <c r="E614" s="10" t="s">
        <v>1455</v>
      </c>
      <c r="F614" s="9">
        <v>44446</v>
      </c>
      <c r="G614" s="7">
        <v>1107399</v>
      </c>
      <c r="H614" s="7" t="e">
        <f>VLOOKUP(D614,VINCOMHCM!$C$1:$C$94,1,0)</f>
        <v>#N/A</v>
      </c>
      <c r="I614" s="7" t="e">
        <f>VLOOKUP(D614,VINCOMHANOI!$C$3:$C$348,1,0)</f>
        <v>#N/A</v>
      </c>
      <c r="J614" s="7" t="e">
        <f>VLOOKUP(D614,VINCOMKHAC!$D$2:$D$439,1,0)</f>
        <v>#N/A</v>
      </c>
      <c r="K614" s="7"/>
      <c r="L614" s="53"/>
      <c r="M614" s="60">
        <f t="shared" si="33"/>
        <v>0</v>
      </c>
      <c r="N614" s="61">
        <f t="shared" si="30"/>
        <v>0</v>
      </c>
      <c r="O614" s="67"/>
      <c r="P614" s="67"/>
      <c r="Q614" s="57">
        <v>0</v>
      </c>
      <c r="R614" s="7">
        <v>1107399</v>
      </c>
    </row>
    <row r="615" spans="1:18" outlineLevel="1" x14ac:dyDescent="0.25">
      <c r="B615" s="9">
        <v>44403</v>
      </c>
      <c r="C615" s="10" t="s">
        <v>2065</v>
      </c>
      <c r="D615" s="10" t="s">
        <v>406</v>
      </c>
      <c r="E615" s="10" t="s">
        <v>2145</v>
      </c>
      <c r="F615" s="9">
        <v>44463</v>
      </c>
      <c r="G615" s="7">
        <v>4654144</v>
      </c>
      <c r="H615" s="7" t="e">
        <f>VLOOKUP(D615,VINCOMHCM!$C$1:$C$94,1,0)</f>
        <v>#N/A</v>
      </c>
      <c r="I615" s="7" t="e">
        <f>VLOOKUP(D615,VINCOMHANOI!$C$3:$C$348,1,0)</f>
        <v>#N/A</v>
      </c>
      <c r="J615" s="7" t="str">
        <f>VLOOKUP(D615,VINCOMKHAC!$D$2:$D$439,1,0)</f>
        <v>0006039</v>
      </c>
      <c r="K615" s="7"/>
      <c r="L615" s="53">
        <f>IF(J615&lt;&gt;0,R615,0)</f>
        <v>4654144</v>
      </c>
      <c r="M615" s="60">
        <f t="shared" si="33"/>
        <v>0</v>
      </c>
      <c r="N615" s="61">
        <f t="shared" si="30"/>
        <v>0</v>
      </c>
      <c r="O615" s="67"/>
      <c r="P615" s="67"/>
      <c r="Q615" s="57">
        <v>0</v>
      </c>
      <c r="R615" s="7">
        <v>4654144</v>
      </c>
    </row>
    <row r="616" spans="1:18" outlineLevel="1" x14ac:dyDescent="0.25">
      <c r="B616" s="9">
        <v>44403</v>
      </c>
      <c r="C616" s="10" t="s">
        <v>1253</v>
      </c>
      <c r="D616" s="10" t="s">
        <v>1803</v>
      </c>
      <c r="E616" s="10" t="s">
        <v>33</v>
      </c>
      <c r="F616" s="9">
        <v>44463</v>
      </c>
      <c r="G616" s="7">
        <v>2026640</v>
      </c>
      <c r="H616" s="7" t="e">
        <f>VLOOKUP(D616,VINCOMHCM!$C$1:$C$94,1,0)</f>
        <v>#N/A</v>
      </c>
      <c r="I616" s="7" t="e">
        <f>VLOOKUP(D616,VINCOMHANOI!$C$3:$C$348,1,0)</f>
        <v>#N/A</v>
      </c>
      <c r="J616" s="7" t="str">
        <f>VLOOKUP(D616,VINCOMKHAC!$D$2:$D$439,1,0)</f>
        <v>0006040</v>
      </c>
      <c r="K616" s="7"/>
      <c r="L616" s="53">
        <f>IF(J616&lt;&gt;0,R616,0)</f>
        <v>2026640</v>
      </c>
      <c r="M616" s="60">
        <f t="shared" si="33"/>
        <v>0</v>
      </c>
      <c r="N616" s="61">
        <f t="shared" si="30"/>
        <v>0</v>
      </c>
      <c r="O616" s="67"/>
      <c r="P616" s="67"/>
      <c r="Q616" s="57">
        <v>0</v>
      </c>
      <c r="R616" s="7">
        <v>2026640</v>
      </c>
    </row>
    <row r="617" spans="1:18" x14ac:dyDescent="0.25">
      <c r="A617" s="2" t="s">
        <v>166</v>
      </c>
      <c r="G617" s="6">
        <v>43894703</v>
      </c>
      <c r="H617" s="7" t="e">
        <f>VLOOKUP(D617,VINCOMHCM!$C$1:$C$94,1,0)</f>
        <v>#N/A</v>
      </c>
      <c r="I617" s="7" t="e">
        <f>VLOOKUP(D617,VINCOMHANOI!$C$3:$C$348,1,0)</f>
        <v>#N/A</v>
      </c>
      <c r="J617" s="7" t="e">
        <f>VLOOKUP(D617,VINCOMKHAC!$D$2:$D$439,1,0)</f>
        <v>#N/A</v>
      </c>
      <c r="K617" s="7"/>
      <c r="L617" s="55">
        <f>SUM(L618:L626)</f>
        <v>19983326</v>
      </c>
      <c r="M617" s="58" t="str">
        <f t="shared" si="33"/>
        <v>Tên khách hàng : Chi nhánh Lào Cai - Công ty Cổ phần Dịch vụ Thương mại Tổng hợp Vincommerce (9 )</v>
      </c>
      <c r="N617" s="59">
        <f t="shared" si="30"/>
        <v>19983326</v>
      </c>
      <c r="O617" s="66"/>
      <c r="P617" s="66">
        <f>N617-O617</f>
        <v>19983326</v>
      </c>
      <c r="Q617" s="56">
        <v>0</v>
      </c>
      <c r="R617" s="6">
        <v>43894703</v>
      </c>
    </row>
    <row r="618" spans="1:18" outlineLevel="1" x14ac:dyDescent="0.25">
      <c r="B618" s="9">
        <v>44386</v>
      </c>
      <c r="C618" s="10" t="s">
        <v>2530</v>
      </c>
      <c r="D618" s="10" t="s">
        <v>1156</v>
      </c>
      <c r="E618" s="10" t="s">
        <v>1606</v>
      </c>
      <c r="F618" s="9">
        <v>44446</v>
      </c>
      <c r="G618" s="7">
        <v>2927265</v>
      </c>
      <c r="H618" s="7" t="e">
        <f>VLOOKUP(D618,VINCOMHCM!$C$1:$C$94,1,0)</f>
        <v>#N/A</v>
      </c>
      <c r="I618" s="7" t="e">
        <f>VLOOKUP(D618,VINCOMHANOI!$C$3:$C$348,1,0)</f>
        <v>#N/A</v>
      </c>
      <c r="J618" s="7" t="e">
        <f>VLOOKUP(D618,VINCOMKHAC!$D$2:$D$439,1,0)</f>
        <v>#N/A</v>
      </c>
      <c r="K618" s="7"/>
      <c r="L618" s="53"/>
      <c r="M618" s="60">
        <f t="shared" si="33"/>
        <v>0</v>
      </c>
      <c r="N618" s="61">
        <f t="shared" si="30"/>
        <v>0</v>
      </c>
      <c r="O618" s="67"/>
      <c r="P618" s="67"/>
      <c r="Q618" s="57">
        <v>0</v>
      </c>
      <c r="R618" s="7">
        <v>2927265</v>
      </c>
    </row>
    <row r="619" spans="1:18" outlineLevel="1" x14ac:dyDescent="0.25">
      <c r="B619" s="9">
        <v>44386</v>
      </c>
      <c r="C619" s="10" t="s">
        <v>1709</v>
      </c>
      <c r="D619" s="10" t="s">
        <v>1717</v>
      </c>
      <c r="E619" s="10" t="s">
        <v>1635</v>
      </c>
      <c r="F619" s="9">
        <v>44446</v>
      </c>
      <c r="G619" s="7">
        <v>4779280</v>
      </c>
      <c r="H619" s="7" t="e">
        <f>VLOOKUP(D619,VINCOMHCM!$C$1:$C$94,1,0)</f>
        <v>#N/A</v>
      </c>
      <c r="I619" s="7" t="e">
        <f>VLOOKUP(D619,VINCOMHANOI!$C$3:$C$348,1,0)</f>
        <v>#N/A</v>
      </c>
      <c r="J619" s="7" t="e">
        <f>VLOOKUP(D619,VINCOMKHAC!$D$2:$D$439,1,0)</f>
        <v>#N/A</v>
      </c>
      <c r="K619" s="7"/>
      <c r="L619" s="53"/>
      <c r="M619" s="60">
        <f t="shared" si="33"/>
        <v>0</v>
      </c>
      <c r="N619" s="61">
        <f t="shared" si="30"/>
        <v>0</v>
      </c>
      <c r="O619" s="67"/>
      <c r="P619" s="67"/>
      <c r="Q619" s="57">
        <v>0</v>
      </c>
      <c r="R619" s="7">
        <v>4779280</v>
      </c>
    </row>
    <row r="620" spans="1:18" outlineLevel="1" x14ac:dyDescent="0.25">
      <c r="B620" s="9">
        <v>44386</v>
      </c>
      <c r="C620" s="10" t="s">
        <v>1625</v>
      </c>
      <c r="D620" s="10" t="s">
        <v>423</v>
      </c>
      <c r="E620" s="10" t="s">
        <v>854</v>
      </c>
      <c r="F620" s="9">
        <v>44446</v>
      </c>
      <c r="G620" s="7">
        <v>3643541</v>
      </c>
      <c r="H620" s="7" t="e">
        <f>VLOOKUP(D620,VINCOMHCM!$C$1:$C$94,1,0)</f>
        <v>#N/A</v>
      </c>
      <c r="I620" s="7" t="e">
        <f>VLOOKUP(D620,VINCOMHANOI!$C$3:$C$348,1,0)</f>
        <v>#N/A</v>
      </c>
      <c r="J620" s="7" t="e">
        <f>VLOOKUP(D620,VINCOMKHAC!$D$2:$D$439,1,0)</f>
        <v>#N/A</v>
      </c>
      <c r="K620" s="7"/>
      <c r="L620" s="53"/>
      <c r="M620" s="60">
        <f t="shared" si="33"/>
        <v>0</v>
      </c>
      <c r="N620" s="61">
        <f t="shared" si="30"/>
        <v>0</v>
      </c>
      <c r="O620" s="67"/>
      <c r="P620" s="67"/>
      <c r="Q620" s="57">
        <v>0</v>
      </c>
      <c r="R620" s="7">
        <v>3643541</v>
      </c>
    </row>
    <row r="621" spans="1:18" outlineLevel="1" x14ac:dyDescent="0.25">
      <c r="B621" s="9">
        <v>44386</v>
      </c>
      <c r="C621" s="10" t="s">
        <v>216</v>
      </c>
      <c r="D621" s="10" t="s">
        <v>2690</v>
      </c>
      <c r="E621" s="10" t="s">
        <v>2039</v>
      </c>
      <c r="F621" s="9">
        <v>44446</v>
      </c>
      <c r="G621" s="7">
        <v>3107984</v>
      </c>
      <c r="H621" s="7" t="e">
        <f>VLOOKUP(D621,VINCOMHCM!$C$1:$C$94,1,0)</f>
        <v>#N/A</v>
      </c>
      <c r="I621" s="7" t="e">
        <f>VLOOKUP(D621,VINCOMHANOI!$C$3:$C$348,1,0)</f>
        <v>#N/A</v>
      </c>
      <c r="J621" s="7" t="e">
        <f>VLOOKUP(D621,VINCOMKHAC!$D$2:$D$439,1,0)</f>
        <v>#N/A</v>
      </c>
      <c r="K621" s="7"/>
      <c r="L621" s="53"/>
      <c r="M621" s="60">
        <f t="shared" si="33"/>
        <v>0</v>
      </c>
      <c r="N621" s="61">
        <f t="shared" si="30"/>
        <v>0</v>
      </c>
      <c r="O621" s="67"/>
      <c r="P621" s="67"/>
      <c r="Q621" s="57">
        <v>0</v>
      </c>
      <c r="R621" s="7">
        <v>3107984</v>
      </c>
    </row>
    <row r="622" spans="1:18" outlineLevel="1" x14ac:dyDescent="0.25">
      <c r="B622" s="9">
        <v>44386</v>
      </c>
      <c r="C622" s="10" t="s">
        <v>2533</v>
      </c>
      <c r="D622" s="10" t="s">
        <v>2628</v>
      </c>
      <c r="E622" s="10" t="s">
        <v>1702</v>
      </c>
      <c r="F622" s="9">
        <v>44446</v>
      </c>
      <c r="G622" s="7">
        <v>3342592</v>
      </c>
      <c r="H622" s="7" t="e">
        <f>VLOOKUP(D622,VINCOMHCM!$C$1:$C$94,1,0)</f>
        <v>#N/A</v>
      </c>
      <c r="I622" s="7" t="e">
        <f>VLOOKUP(D622,VINCOMHANOI!$C$3:$C$348,1,0)</f>
        <v>#N/A</v>
      </c>
      <c r="J622" s="7" t="e">
        <f>VLOOKUP(D622,VINCOMKHAC!$D$2:$D$439,1,0)</f>
        <v>#N/A</v>
      </c>
      <c r="K622" s="7"/>
      <c r="L622" s="53"/>
      <c r="M622" s="60">
        <f t="shared" si="33"/>
        <v>0</v>
      </c>
      <c r="N622" s="61">
        <f t="shared" si="30"/>
        <v>0</v>
      </c>
      <c r="O622" s="67"/>
      <c r="P622" s="67"/>
      <c r="Q622" s="57">
        <v>0</v>
      </c>
      <c r="R622" s="7">
        <v>3342592</v>
      </c>
    </row>
    <row r="623" spans="1:18" outlineLevel="1" x14ac:dyDescent="0.25">
      <c r="B623" s="9">
        <v>44386</v>
      </c>
      <c r="C623" s="10" t="s">
        <v>2368</v>
      </c>
      <c r="D623" s="10" t="s">
        <v>2290</v>
      </c>
      <c r="E623" s="10" t="s">
        <v>2462</v>
      </c>
      <c r="F623" s="9">
        <v>44446</v>
      </c>
      <c r="G623" s="7">
        <v>2298907</v>
      </c>
      <c r="H623" s="7" t="e">
        <f>VLOOKUP(D623,VINCOMHCM!$C$1:$C$94,1,0)</f>
        <v>#N/A</v>
      </c>
      <c r="I623" s="7" t="e">
        <f>VLOOKUP(D623,VINCOMHANOI!$C$3:$C$348,1,0)</f>
        <v>#N/A</v>
      </c>
      <c r="J623" s="7" t="e">
        <f>VLOOKUP(D623,VINCOMKHAC!$D$2:$D$439,1,0)</f>
        <v>#N/A</v>
      </c>
      <c r="K623" s="7"/>
      <c r="L623" s="53"/>
      <c r="M623" s="60">
        <f t="shared" si="33"/>
        <v>0</v>
      </c>
      <c r="N623" s="61">
        <f t="shared" si="30"/>
        <v>0</v>
      </c>
      <c r="O623" s="67"/>
      <c r="P623" s="67"/>
      <c r="Q623" s="57">
        <v>0</v>
      </c>
      <c r="R623" s="7">
        <v>2298907</v>
      </c>
    </row>
    <row r="624" spans="1:18" outlineLevel="1" x14ac:dyDescent="0.25">
      <c r="B624" s="9">
        <v>44386</v>
      </c>
      <c r="C624" s="10" t="s">
        <v>2098</v>
      </c>
      <c r="D624" s="10" t="s">
        <v>398</v>
      </c>
      <c r="E624" s="10" t="s">
        <v>1607</v>
      </c>
      <c r="F624" s="9">
        <v>44446</v>
      </c>
      <c r="G624" s="7">
        <v>3811808</v>
      </c>
      <c r="H624" s="7" t="e">
        <f>VLOOKUP(D624,VINCOMHCM!$C$1:$C$94,1,0)</f>
        <v>#N/A</v>
      </c>
      <c r="I624" s="7" t="e">
        <f>VLOOKUP(D624,VINCOMHANOI!$C$3:$C$348,1,0)</f>
        <v>#N/A</v>
      </c>
      <c r="J624" s="7" t="e">
        <f>VLOOKUP(D624,VINCOMKHAC!$D$2:$D$439,1,0)</f>
        <v>#N/A</v>
      </c>
      <c r="K624" s="7"/>
      <c r="L624" s="53"/>
      <c r="M624" s="60">
        <f t="shared" si="33"/>
        <v>0</v>
      </c>
      <c r="N624" s="61">
        <f t="shared" si="30"/>
        <v>0</v>
      </c>
      <c r="O624" s="67"/>
      <c r="P624" s="67"/>
      <c r="Q624" s="57">
        <v>0</v>
      </c>
      <c r="R624" s="7">
        <v>3811808</v>
      </c>
    </row>
    <row r="625" spans="1:18" outlineLevel="1" x14ac:dyDescent="0.25">
      <c r="B625" s="9">
        <v>44404</v>
      </c>
      <c r="C625" s="10" t="s">
        <v>2581</v>
      </c>
      <c r="D625" s="10" t="s">
        <v>2329</v>
      </c>
      <c r="E625" s="10" t="s">
        <v>1189</v>
      </c>
      <c r="F625" s="9">
        <v>44464</v>
      </c>
      <c r="G625" s="7">
        <v>14773946</v>
      </c>
      <c r="H625" s="7" t="e">
        <f>VLOOKUP(D625,VINCOMHCM!$C$1:$C$94,1,0)</f>
        <v>#N/A</v>
      </c>
      <c r="I625" s="7" t="e">
        <f>VLOOKUP(D625,VINCOMHANOI!$C$3:$C$348,1,0)</f>
        <v>#N/A</v>
      </c>
      <c r="J625" s="7" t="str">
        <f>VLOOKUP(D625,VINCOMKHAC!$D$2:$D$439,1,0)</f>
        <v>0006067</v>
      </c>
      <c r="K625" s="7"/>
      <c r="L625" s="53">
        <f>IF(J625&lt;&gt;0,R625,0)</f>
        <v>14773946</v>
      </c>
      <c r="M625" s="60">
        <f t="shared" si="33"/>
        <v>0</v>
      </c>
      <c r="N625" s="61">
        <f t="shared" si="30"/>
        <v>0</v>
      </c>
      <c r="O625" s="67"/>
      <c r="P625" s="67"/>
      <c r="Q625" s="57">
        <v>0</v>
      </c>
      <c r="R625" s="7">
        <v>14773946</v>
      </c>
    </row>
    <row r="626" spans="1:18" outlineLevel="1" x14ac:dyDescent="0.25">
      <c r="B626" s="9">
        <v>44405</v>
      </c>
      <c r="C626" s="10" t="s">
        <v>861</v>
      </c>
      <c r="D626" s="10" t="s">
        <v>775</v>
      </c>
      <c r="E626" s="10" t="s">
        <v>1101</v>
      </c>
      <c r="F626" s="9">
        <v>44465</v>
      </c>
      <c r="G626" s="7">
        <v>5209380</v>
      </c>
      <c r="H626" s="7" t="e">
        <f>VLOOKUP(D626,VINCOMHCM!$C$1:$C$94,1,0)</f>
        <v>#N/A</v>
      </c>
      <c r="I626" s="7" t="e">
        <f>VLOOKUP(D626,VINCOMHANOI!$C$3:$C$348,1,0)</f>
        <v>#N/A</v>
      </c>
      <c r="J626" s="7" t="str">
        <f>VLOOKUP(D626,VINCOMKHAC!$D$2:$D$439,1,0)</f>
        <v>0006096</v>
      </c>
      <c r="K626" s="7"/>
      <c r="L626" s="53">
        <f>IF(J626&lt;&gt;0,R626,0)</f>
        <v>5209380</v>
      </c>
      <c r="M626" s="60">
        <f t="shared" si="33"/>
        <v>0</v>
      </c>
      <c r="N626" s="61">
        <f t="shared" si="30"/>
        <v>0</v>
      </c>
      <c r="O626" s="67"/>
      <c r="P626" s="67"/>
      <c r="Q626" s="57">
        <v>0</v>
      </c>
      <c r="R626" s="7">
        <v>5209380</v>
      </c>
    </row>
    <row r="627" spans="1:18" x14ac:dyDescent="0.25">
      <c r="A627" s="2" t="s">
        <v>694</v>
      </c>
      <c r="G627" s="6">
        <v>31818805</v>
      </c>
      <c r="H627" s="7" t="e">
        <f>VLOOKUP(D627,VINCOMHCM!$C$1:$C$94,1,0)</f>
        <v>#N/A</v>
      </c>
      <c r="I627" s="7" t="e">
        <f>VLOOKUP(D627,VINCOMHANOI!$C$3:$C$348,1,0)</f>
        <v>#N/A</v>
      </c>
      <c r="J627" s="7" t="e">
        <f>VLOOKUP(D627,VINCOMKHAC!$D$2:$D$439,1,0)</f>
        <v>#N/A</v>
      </c>
      <c r="K627" s="7"/>
      <c r="L627" s="55">
        <f>SUM(L628:L642)</f>
        <v>18318537</v>
      </c>
      <c r="M627" s="58" t="str">
        <f t="shared" si="33"/>
        <v>Tên khách hàng : CHI NHÁNH LÂM ĐỒNG - CÔNG TY CỔ PHẦN DỊCH VỤ THƯƠNG MẠI TỔNG HỢP VINCOMMERCE (15 )</v>
      </c>
      <c r="N627" s="59">
        <f t="shared" si="30"/>
        <v>18318537</v>
      </c>
      <c r="O627" s="66">
        <v>450610</v>
      </c>
      <c r="P627" s="66">
        <f>N627-O627</f>
        <v>17867927</v>
      </c>
      <c r="Q627" s="56">
        <v>0</v>
      </c>
      <c r="R627" s="6">
        <v>31818805</v>
      </c>
    </row>
    <row r="628" spans="1:18" outlineLevel="1" x14ac:dyDescent="0.25">
      <c r="B628" s="9">
        <v>44378</v>
      </c>
      <c r="C628" s="10" t="s">
        <v>2169</v>
      </c>
      <c r="D628" s="10" t="s">
        <v>641</v>
      </c>
      <c r="E628" s="10" t="s">
        <v>1216</v>
      </c>
      <c r="F628" s="9">
        <v>44438</v>
      </c>
      <c r="G628" s="7">
        <v>1418560</v>
      </c>
      <c r="H628" s="7" t="e">
        <f>VLOOKUP(D628,VINCOMHCM!$C$1:$C$94,1,0)</f>
        <v>#N/A</v>
      </c>
      <c r="I628" s="7" t="e">
        <f>VLOOKUP(D628,VINCOMHANOI!$C$3:$C$348,1,0)</f>
        <v>#N/A</v>
      </c>
      <c r="J628" s="7" t="e">
        <f>VLOOKUP(D628,VINCOMKHAC!$D$2:$D$439,1,0)</f>
        <v>#N/A</v>
      </c>
      <c r="K628" s="7"/>
      <c r="L628" s="53"/>
      <c r="M628" s="60">
        <f t="shared" si="33"/>
        <v>0</v>
      </c>
      <c r="N628" s="61">
        <f t="shared" si="30"/>
        <v>0</v>
      </c>
      <c r="O628" s="67"/>
      <c r="P628" s="67"/>
      <c r="Q628" s="57">
        <v>0</v>
      </c>
      <c r="R628" s="7">
        <v>1418560</v>
      </c>
    </row>
    <row r="629" spans="1:18" outlineLevel="1" x14ac:dyDescent="0.25">
      <c r="B629" s="9">
        <v>44378</v>
      </c>
      <c r="C629" s="10" t="s">
        <v>245</v>
      </c>
      <c r="D629" s="10" t="s">
        <v>826</v>
      </c>
      <c r="E629" s="10" t="s">
        <v>175</v>
      </c>
      <c r="F629" s="9">
        <v>44438</v>
      </c>
      <c r="G629" s="7">
        <v>938432</v>
      </c>
      <c r="H629" s="7" t="e">
        <f>VLOOKUP(D629,VINCOMHCM!$C$1:$C$94,1,0)</f>
        <v>#N/A</v>
      </c>
      <c r="I629" s="7" t="e">
        <f>VLOOKUP(D629,VINCOMHANOI!$C$3:$C$348,1,0)</f>
        <v>#N/A</v>
      </c>
      <c r="J629" s="7" t="e">
        <f>VLOOKUP(D629,VINCOMKHAC!$D$2:$D$439,1,0)</f>
        <v>#N/A</v>
      </c>
      <c r="K629" s="7"/>
      <c r="L629" s="53"/>
      <c r="M629" s="60">
        <f t="shared" si="33"/>
        <v>0</v>
      </c>
      <c r="N629" s="61">
        <f t="shared" si="30"/>
        <v>0</v>
      </c>
      <c r="O629" s="67"/>
      <c r="P629" s="67"/>
      <c r="Q629" s="57">
        <v>0</v>
      </c>
      <c r="R629" s="7">
        <v>938432</v>
      </c>
    </row>
    <row r="630" spans="1:18" outlineLevel="1" x14ac:dyDescent="0.25">
      <c r="B630" s="9">
        <v>44378</v>
      </c>
      <c r="C630" s="10" t="s">
        <v>935</v>
      </c>
      <c r="D630" s="10" t="s">
        <v>583</v>
      </c>
      <c r="E630" s="10" t="s">
        <v>163</v>
      </c>
      <c r="F630" s="9">
        <v>44438</v>
      </c>
      <c r="G630" s="7">
        <v>2084698</v>
      </c>
      <c r="H630" s="7" t="e">
        <f>VLOOKUP(D630,VINCOMHCM!$C$1:$C$94,1,0)</f>
        <v>#N/A</v>
      </c>
      <c r="I630" s="7" t="e">
        <f>VLOOKUP(D630,VINCOMHANOI!$C$3:$C$348,1,0)</f>
        <v>#N/A</v>
      </c>
      <c r="J630" s="7" t="e">
        <f>VLOOKUP(D630,VINCOMKHAC!$D$2:$D$439,1,0)</f>
        <v>#N/A</v>
      </c>
      <c r="K630" s="7"/>
      <c r="L630" s="53"/>
      <c r="M630" s="60">
        <f t="shared" si="33"/>
        <v>0</v>
      </c>
      <c r="N630" s="61">
        <f t="shared" si="30"/>
        <v>0</v>
      </c>
      <c r="O630" s="67"/>
      <c r="P630" s="67"/>
      <c r="Q630" s="57">
        <v>0</v>
      </c>
      <c r="R630" s="7">
        <v>2084698</v>
      </c>
    </row>
    <row r="631" spans="1:18" outlineLevel="1" x14ac:dyDescent="0.25">
      <c r="B631" s="9">
        <v>44388</v>
      </c>
      <c r="C631" s="10" t="s">
        <v>1788</v>
      </c>
      <c r="D631" s="10" t="s">
        <v>378</v>
      </c>
      <c r="E631" s="10" t="s">
        <v>2142</v>
      </c>
      <c r="F631" s="9">
        <v>44448</v>
      </c>
      <c r="G631" s="7">
        <v>821942</v>
      </c>
      <c r="H631" s="7" t="e">
        <f>VLOOKUP(D631,VINCOMHCM!$C$1:$C$94,1,0)</f>
        <v>#N/A</v>
      </c>
      <c r="I631" s="7" t="e">
        <f>VLOOKUP(D631,VINCOMHANOI!$C$3:$C$348,1,0)</f>
        <v>#N/A</v>
      </c>
      <c r="J631" s="7" t="e">
        <f>VLOOKUP(D631,VINCOMKHAC!$D$2:$D$439,1,0)</f>
        <v>#N/A</v>
      </c>
      <c r="K631" s="7"/>
      <c r="L631" s="53"/>
      <c r="M631" s="60">
        <f t="shared" si="33"/>
        <v>0</v>
      </c>
      <c r="N631" s="61">
        <f t="shared" si="30"/>
        <v>0</v>
      </c>
      <c r="O631" s="67"/>
      <c r="P631" s="67"/>
      <c r="Q631" s="57">
        <v>0</v>
      </c>
      <c r="R631" s="7">
        <v>821942</v>
      </c>
    </row>
    <row r="632" spans="1:18" outlineLevel="1" x14ac:dyDescent="0.25">
      <c r="B632" s="9">
        <v>44388</v>
      </c>
      <c r="C632" s="10" t="s">
        <v>824</v>
      </c>
      <c r="D632" s="10" t="s">
        <v>504</v>
      </c>
      <c r="E632" s="10" t="s">
        <v>1936</v>
      </c>
      <c r="F632" s="9">
        <v>44448</v>
      </c>
      <c r="G632" s="7">
        <v>1497518</v>
      </c>
      <c r="H632" s="7" t="e">
        <f>VLOOKUP(D632,VINCOMHCM!$C$1:$C$94,1,0)</f>
        <v>#N/A</v>
      </c>
      <c r="I632" s="7" t="e">
        <f>VLOOKUP(D632,VINCOMHANOI!$C$3:$C$348,1,0)</f>
        <v>#N/A</v>
      </c>
      <c r="J632" s="7" t="e">
        <f>VLOOKUP(D632,VINCOMKHAC!$D$2:$D$439,1,0)</f>
        <v>#N/A</v>
      </c>
      <c r="K632" s="7"/>
      <c r="L632" s="53"/>
      <c r="M632" s="60">
        <f t="shared" si="33"/>
        <v>0</v>
      </c>
      <c r="N632" s="61">
        <f t="shared" si="30"/>
        <v>0</v>
      </c>
      <c r="O632" s="67"/>
      <c r="P632" s="67"/>
      <c r="Q632" s="57">
        <v>0</v>
      </c>
      <c r="R632" s="7">
        <v>1497518</v>
      </c>
    </row>
    <row r="633" spans="1:18" outlineLevel="1" x14ac:dyDescent="0.25">
      <c r="B633" s="9">
        <v>44388</v>
      </c>
      <c r="C633" s="10" t="s">
        <v>752</v>
      </c>
      <c r="D633" s="10" t="s">
        <v>2374</v>
      </c>
      <c r="E633" s="10" t="s">
        <v>1293</v>
      </c>
      <c r="F633" s="9">
        <v>44448</v>
      </c>
      <c r="G633" s="7">
        <v>1093648</v>
      </c>
      <c r="H633" s="7" t="e">
        <f>VLOOKUP(D633,VINCOMHCM!$C$1:$C$94,1,0)</f>
        <v>#N/A</v>
      </c>
      <c r="I633" s="7" t="e">
        <f>VLOOKUP(D633,VINCOMHANOI!$C$3:$C$348,1,0)</f>
        <v>#N/A</v>
      </c>
      <c r="J633" s="7" t="e">
        <f>VLOOKUP(D633,VINCOMKHAC!$D$2:$D$439,1,0)</f>
        <v>#N/A</v>
      </c>
      <c r="K633" s="7"/>
      <c r="L633" s="53"/>
      <c r="M633" s="60">
        <f t="shared" si="33"/>
        <v>0</v>
      </c>
      <c r="N633" s="61">
        <f t="shared" si="30"/>
        <v>0</v>
      </c>
      <c r="O633" s="67"/>
      <c r="P633" s="67"/>
      <c r="Q633" s="57">
        <v>0</v>
      </c>
      <c r="R633" s="7">
        <v>1093648</v>
      </c>
    </row>
    <row r="634" spans="1:18" outlineLevel="1" x14ac:dyDescent="0.25">
      <c r="B634" s="9">
        <v>44388</v>
      </c>
      <c r="C634" s="10" t="s">
        <v>1673</v>
      </c>
      <c r="D634" s="10" t="s">
        <v>696</v>
      </c>
      <c r="E634" s="10" t="s">
        <v>662</v>
      </c>
      <c r="F634" s="9">
        <v>44448</v>
      </c>
      <c r="G634" s="7">
        <v>2660218</v>
      </c>
      <c r="H634" s="7" t="e">
        <f>VLOOKUP(D634,VINCOMHCM!$C$1:$C$94,1,0)</f>
        <v>#N/A</v>
      </c>
      <c r="I634" s="7" t="e">
        <f>VLOOKUP(D634,VINCOMHANOI!$C$3:$C$348,1,0)</f>
        <v>#N/A</v>
      </c>
      <c r="J634" s="7" t="e">
        <f>VLOOKUP(D634,VINCOMKHAC!$D$2:$D$439,1,0)</f>
        <v>#N/A</v>
      </c>
      <c r="K634" s="7"/>
      <c r="L634" s="53"/>
      <c r="M634" s="60">
        <f t="shared" si="33"/>
        <v>0</v>
      </c>
      <c r="N634" s="61">
        <f t="shared" si="30"/>
        <v>0</v>
      </c>
      <c r="O634" s="67"/>
      <c r="P634" s="67"/>
      <c r="Q634" s="57">
        <v>0</v>
      </c>
      <c r="R634" s="7">
        <v>2660218</v>
      </c>
    </row>
    <row r="635" spans="1:18" outlineLevel="1" x14ac:dyDescent="0.25">
      <c r="B635" s="9">
        <v>44388</v>
      </c>
      <c r="C635" s="10" t="s">
        <v>2078</v>
      </c>
      <c r="D635" s="10" t="s">
        <v>1061</v>
      </c>
      <c r="E635" s="10" t="s">
        <v>701</v>
      </c>
      <c r="F635" s="9">
        <v>44448</v>
      </c>
      <c r="G635" s="7">
        <v>1625509</v>
      </c>
      <c r="H635" s="7" t="e">
        <f>VLOOKUP(D635,VINCOMHCM!$C$1:$C$94,1,0)</f>
        <v>#N/A</v>
      </c>
      <c r="I635" s="7" t="e">
        <f>VLOOKUP(D635,VINCOMHANOI!$C$3:$C$348,1,0)</f>
        <v>#N/A</v>
      </c>
      <c r="J635" s="7" t="e">
        <f>VLOOKUP(D635,VINCOMKHAC!$D$2:$D$439,1,0)</f>
        <v>#N/A</v>
      </c>
      <c r="K635" s="7"/>
      <c r="L635" s="53"/>
      <c r="M635" s="60">
        <f t="shared" si="33"/>
        <v>0</v>
      </c>
      <c r="N635" s="61">
        <f t="shared" si="30"/>
        <v>0</v>
      </c>
      <c r="O635" s="67"/>
      <c r="P635" s="67"/>
      <c r="Q635" s="57">
        <v>0</v>
      </c>
      <c r="R635" s="7">
        <v>1625509</v>
      </c>
    </row>
    <row r="636" spans="1:18" outlineLevel="1" x14ac:dyDescent="0.25">
      <c r="B636" s="9">
        <v>44388</v>
      </c>
      <c r="C636" s="10" t="s">
        <v>407</v>
      </c>
      <c r="D636" s="10" t="s">
        <v>2090</v>
      </c>
      <c r="E636" s="10" t="s">
        <v>1621</v>
      </c>
      <c r="F636" s="9">
        <v>44448</v>
      </c>
      <c r="G636" s="7">
        <v>1359743</v>
      </c>
      <c r="H636" s="7" t="e">
        <f>VLOOKUP(D636,VINCOMHCM!$C$1:$C$94,1,0)</f>
        <v>#N/A</v>
      </c>
      <c r="I636" s="7" t="e">
        <f>VLOOKUP(D636,VINCOMHANOI!$C$3:$C$348,1,0)</f>
        <v>#N/A</v>
      </c>
      <c r="J636" s="7" t="e">
        <f>VLOOKUP(D636,VINCOMKHAC!$D$2:$D$439,1,0)</f>
        <v>#N/A</v>
      </c>
      <c r="K636" s="7"/>
      <c r="L636" s="53"/>
      <c r="M636" s="60">
        <f t="shared" si="33"/>
        <v>0</v>
      </c>
      <c r="N636" s="61">
        <f t="shared" si="30"/>
        <v>0</v>
      </c>
      <c r="O636" s="67"/>
      <c r="P636" s="67"/>
      <c r="Q636" s="57">
        <v>0</v>
      </c>
      <c r="R636" s="7">
        <v>1359743</v>
      </c>
    </row>
    <row r="637" spans="1:18" outlineLevel="1" x14ac:dyDescent="0.25">
      <c r="B637" s="9">
        <v>44396</v>
      </c>
      <c r="C637" s="10" t="s">
        <v>2017</v>
      </c>
      <c r="D637" s="10" t="s">
        <v>1927</v>
      </c>
      <c r="E637" s="10" t="s">
        <v>636</v>
      </c>
      <c r="F637" s="9">
        <v>44456</v>
      </c>
      <c r="G637" s="7">
        <v>1221638</v>
      </c>
      <c r="H637" s="7" t="e">
        <f>VLOOKUP(D637,VINCOMHCM!$C$1:$C$94,1,0)</f>
        <v>#N/A</v>
      </c>
      <c r="I637" s="7" t="e">
        <f>VLOOKUP(D637,VINCOMHANOI!$C$3:$C$348,1,0)</f>
        <v>#N/A</v>
      </c>
      <c r="J637" s="7" t="str">
        <f>VLOOKUP(D637,VINCOMKHAC!$D$2:$D$439,1,0)</f>
        <v>0005733</v>
      </c>
      <c r="K637" s="7"/>
      <c r="L637" s="53">
        <f t="shared" ref="L637:L642" si="34">IF(J637&lt;&gt;0,R637,0)</f>
        <v>1221638</v>
      </c>
      <c r="M637" s="60">
        <f t="shared" si="33"/>
        <v>0</v>
      </c>
      <c r="N637" s="61">
        <f t="shared" si="30"/>
        <v>0</v>
      </c>
      <c r="O637" s="67"/>
      <c r="P637" s="67"/>
      <c r="Q637" s="57">
        <v>0</v>
      </c>
      <c r="R637" s="7">
        <v>1221638</v>
      </c>
    </row>
    <row r="638" spans="1:18" outlineLevel="1" x14ac:dyDescent="0.25">
      <c r="B638" s="9">
        <v>44396</v>
      </c>
      <c r="C638" s="10" t="s">
        <v>1705</v>
      </c>
      <c r="D638" s="10" t="s">
        <v>1219</v>
      </c>
      <c r="E638" s="10" t="s">
        <v>2181</v>
      </c>
      <c r="F638" s="9">
        <v>44456</v>
      </c>
      <c r="G638" s="7">
        <v>3133383</v>
      </c>
      <c r="H638" s="7" t="e">
        <f>VLOOKUP(D638,VINCOMHCM!$C$1:$C$94,1,0)</f>
        <v>#N/A</v>
      </c>
      <c r="I638" s="7" t="e">
        <f>VLOOKUP(D638,VINCOMHANOI!$C$3:$C$348,1,0)</f>
        <v>#N/A</v>
      </c>
      <c r="J638" s="7" t="str">
        <f>VLOOKUP(D638,VINCOMKHAC!$D$2:$D$439,1,0)</f>
        <v>0005742</v>
      </c>
      <c r="K638" s="7"/>
      <c r="L638" s="53">
        <f t="shared" si="34"/>
        <v>3133383</v>
      </c>
      <c r="M638" s="60">
        <f t="shared" si="33"/>
        <v>0</v>
      </c>
      <c r="N638" s="61">
        <f t="shared" si="30"/>
        <v>0</v>
      </c>
      <c r="O638" s="67"/>
      <c r="P638" s="67"/>
      <c r="Q638" s="57">
        <v>0</v>
      </c>
      <c r="R638" s="7">
        <v>3133383</v>
      </c>
    </row>
    <row r="639" spans="1:18" outlineLevel="1" x14ac:dyDescent="0.25">
      <c r="B639" s="9">
        <v>44405</v>
      </c>
      <c r="C639" s="10" t="s">
        <v>1916</v>
      </c>
      <c r="D639" s="10" t="s">
        <v>1395</v>
      </c>
      <c r="E639" s="10" t="s">
        <v>2501</v>
      </c>
      <c r="F639" s="9">
        <v>44465</v>
      </c>
      <c r="G639" s="7">
        <v>6595897</v>
      </c>
      <c r="H639" s="7" t="e">
        <f>VLOOKUP(D639,VINCOMHCM!$C$1:$C$94,1,0)</f>
        <v>#N/A</v>
      </c>
      <c r="I639" s="7" t="e">
        <f>VLOOKUP(D639,VINCOMHANOI!$C$3:$C$348,1,0)</f>
        <v>#N/A</v>
      </c>
      <c r="J639" s="7" t="str">
        <f>VLOOKUP(D639,VINCOMKHAC!$D$2:$D$439,1,0)</f>
        <v>0006101</v>
      </c>
      <c r="K639" s="7"/>
      <c r="L639" s="53">
        <f t="shared" si="34"/>
        <v>6595897</v>
      </c>
      <c r="M639" s="60">
        <f t="shared" si="33"/>
        <v>0</v>
      </c>
      <c r="N639" s="61">
        <f t="shared" si="30"/>
        <v>0</v>
      </c>
      <c r="O639" s="67"/>
      <c r="P639" s="67"/>
      <c r="Q639" s="57">
        <v>0</v>
      </c>
      <c r="R639" s="7">
        <v>6595897</v>
      </c>
    </row>
    <row r="640" spans="1:18" outlineLevel="1" x14ac:dyDescent="0.25">
      <c r="B640" s="9">
        <v>44405</v>
      </c>
      <c r="C640" s="10" t="s">
        <v>2312</v>
      </c>
      <c r="D640" s="10" t="s">
        <v>1959</v>
      </c>
      <c r="E640" s="10" t="s">
        <v>1855</v>
      </c>
      <c r="F640" s="9">
        <v>44465</v>
      </c>
      <c r="G640" s="7">
        <v>3757875</v>
      </c>
      <c r="H640" s="7" t="e">
        <f>VLOOKUP(D640,VINCOMHCM!$C$1:$C$94,1,0)</f>
        <v>#N/A</v>
      </c>
      <c r="I640" s="7" t="e">
        <f>VLOOKUP(D640,VINCOMHANOI!$C$3:$C$348,1,0)</f>
        <v>#N/A</v>
      </c>
      <c r="J640" s="7" t="str">
        <f>VLOOKUP(D640,VINCOMKHAC!$D$2:$D$439,1,0)</f>
        <v>0006102</v>
      </c>
      <c r="K640" s="7"/>
      <c r="L640" s="53">
        <f t="shared" si="34"/>
        <v>3757875</v>
      </c>
      <c r="M640" s="60">
        <f t="shared" si="33"/>
        <v>0</v>
      </c>
      <c r="N640" s="61">
        <f t="shared" si="30"/>
        <v>0</v>
      </c>
      <c r="O640" s="67"/>
      <c r="P640" s="67"/>
      <c r="Q640" s="57">
        <v>0</v>
      </c>
      <c r="R640" s="7">
        <v>3757875</v>
      </c>
    </row>
    <row r="641" spans="1:18" outlineLevel="1" x14ac:dyDescent="0.25">
      <c r="B641" s="9">
        <v>44405</v>
      </c>
      <c r="C641" s="10" t="s">
        <v>1731</v>
      </c>
      <c r="D641" s="10" t="s">
        <v>2473</v>
      </c>
      <c r="E641" s="10" t="s">
        <v>2676</v>
      </c>
      <c r="F641" s="9">
        <v>44465</v>
      </c>
      <c r="G641" s="7">
        <v>1763614</v>
      </c>
      <c r="H641" s="7" t="e">
        <f>VLOOKUP(D641,VINCOMHCM!$C$1:$C$94,1,0)</f>
        <v>#N/A</v>
      </c>
      <c r="I641" s="7" t="e">
        <f>VLOOKUP(D641,VINCOMHANOI!$C$3:$C$348,1,0)</f>
        <v>#N/A</v>
      </c>
      <c r="J641" s="7" t="str">
        <f>VLOOKUP(D641,VINCOMKHAC!$D$2:$D$439,1,0)</f>
        <v>0006104</v>
      </c>
      <c r="K641" s="7"/>
      <c r="L641" s="53">
        <f t="shared" si="34"/>
        <v>1763614</v>
      </c>
      <c r="M641" s="60">
        <f t="shared" si="33"/>
        <v>0</v>
      </c>
      <c r="N641" s="61">
        <f t="shared" si="30"/>
        <v>0</v>
      </c>
      <c r="O641" s="67"/>
      <c r="P641" s="67"/>
      <c r="Q641" s="57">
        <v>0</v>
      </c>
      <c r="R641" s="7">
        <v>1763614</v>
      </c>
    </row>
    <row r="642" spans="1:18" outlineLevel="1" x14ac:dyDescent="0.25">
      <c r="B642" s="9">
        <v>44405</v>
      </c>
      <c r="C642" s="10" t="s">
        <v>1285</v>
      </c>
      <c r="D642" s="10" t="s">
        <v>2458</v>
      </c>
      <c r="E642" s="10" t="s">
        <v>1811</v>
      </c>
      <c r="F642" s="9">
        <v>44465</v>
      </c>
      <c r="G642" s="7">
        <v>1846130</v>
      </c>
      <c r="H642" s="7" t="e">
        <f>VLOOKUP(D642,VINCOMHCM!$C$1:$C$94,1,0)</f>
        <v>#N/A</v>
      </c>
      <c r="I642" s="7" t="e">
        <f>VLOOKUP(D642,VINCOMHANOI!$C$3:$C$348,1,0)</f>
        <v>#N/A</v>
      </c>
      <c r="J642" s="7" t="str">
        <f>VLOOKUP(D642,VINCOMKHAC!$D$2:$D$439,1,0)</f>
        <v>0006105</v>
      </c>
      <c r="K642" s="7"/>
      <c r="L642" s="53">
        <f t="shared" si="34"/>
        <v>1846130</v>
      </c>
      <c r="M642" s="60">
        <f t="shared" si="33"/>
        <v>0</v>
      </c>
      <c r="N642" s="61">
        <f t="shared" si="30"/>
        <v>0</v>
      </c>
      <c r="O642" s="67"/>
      <c r="P642" s="67"/>
      <c r="Q642" s="57">
        <v>0</v>
      </c>
      <c r="R642" s="7">
        <v>1846130</v>
      </c>
    </row>
    <row r="643" spans="1:18" x14ac:dyDescent="0.25">
      <c r="A643" s="2" t="s">
        <v>2242</v>
      </c>
      <c r="G643" s="6">
        <v>21578310</v>
      </c>
      <c r="H643" s="7" t="e">
        <f>VLOOKUP(D643,VINCOMHCM!$C$1:$C$94,1,0)</f>
        <v>#N/A</v>
      </c>
      <c r="I643" s="7" t="e">
        <f>VLOOKUP(D643,VINCOMHANOI!$C$3:$C$348,1,0)</f>
        <v>#N/A</v>
      </c>
      <c r="J643" s="7" t="e">
        <f>VLOOKUP(D643,VINCOMKHAC!$D$2:$D$439,1,0)</f>
        <v>#N/A</v>
      </c>
      <c r="K643" s="7"/>
      <c r="L643" s="55">
        <f>SUM(L644:L655)</f>
        <v>12057756</v>
      </c>
      <c r="M643" s="58" t="str">
        <f t="shared" si="33"/>
        <v>Tên khách hàng : Chi nhánh Long An -  Công ty Cổ phần Dịch vụ Thương mại Tổng hợp Vincommerce (12 )</v>
      </c>
      <c r="N643" s="59">
        <f t="shared" si="30"/>
        <v>12057756</v>
      </c>
      <c r="O643" s="66"/>
      <c r="P643" s="66">
        <f>N643-O643</f>
        <v>12057756</v>
      </c>
      <c r="Q643" s="56">
        <v>0</v>
      </c>
      <c r="R643" s="6">
        <v>21578310</v>
      </c>
    </row>
    <row r="644" spans="1:18" outlineLevel="1" x14ac:dyDescent="0.25">
      <c r="B644" s="9">
        <v>44378</v>
      </c>
      <c r="C644" s="10" t="s">
        <v>1627</v>
      </c>
      <c r="D644" s="10" t="s">
        <v>328</v>
      </c>
      <c r="E644" s="10" t="s">
        <v>103</v>
      </c>
      <c r="F644" s="9">
        <v>44438</v>
      </c>
      <c r="G644" s="7">
        <v>2693816</v>
      </c>
      <c r="H644" s="7" t="e">
        <f>VLOOKUP(D644,VINCOMHCM!$C$1:$C$94,1,0)</f>
        <v>#N/A</v>
      </c>
      <c r="I644" s="7" t="e">
        <f>VLOOKUP(D644,VINCOMHANOI!$C$3:$C$348,1,0)</f>
        <v>#N/A</v>
      </c>
      <c r="J644" s="7" t="e">
        <f>VLOOKUP(D644,VINCOMKHAC!$D$2:$D$439,1,0)</f>
        <v>#N/A</v>
      </c>
      <c r="K644" s="7"/>
      <c r="L644" s="53"/>
      <c r="M644" s="60">
        <f t="shared" si="33"/>
        <v>0</v>
      </c>
      <c r="N644" s="61">
        <f t="shared" si="30"/>
        <v>0</v>
      </c>
      <c r="O644" s="67"/>
      <c r="P644" s="67"/>
      <c r="Q644" s="57">
        <v>0</v>
      </c>
      <c r="R644" s="7">
        <v>2693816</v>
      </c>
    </row>
    <row r="645" spans="1:18" outlineLevel="1" x14ac:dyDescent="0.25">
      <c r="B645" s="9">
        <v>44379</v>
      </c>
      <c r="C645" s="10" t="s">
        <v>2613</v>
      </c>
      <c r="D645" s="10" t="s">
        <v>2606</v>
      </c>
      <c r="E645" s="10" t="s">
        <v>106</v>
      </c>
      <c r="F645" s="9">
        <v>44439</v>
      </c>
      <c r="G645" s="7">
        <v>689733</v>
      </c>
      <c r="H645" s="7" t="e">
        <f>VLOOKUP(D645,VINCOMHCM!$C$1:$C$94,1,0)</f>
        <v>#N/A</v>
      </c>
      <c r="I645" s="7" t="e">
        <f>VLOOKUP(D645,VINCOMHANOI!$C$3:$C$348,1,0)</f>
        <v>#N/A</v>
      </c>
      <c r="J645" s="7" t="e">
        <f>VLOOKUP(D645,VINCOMKHAC!$D$2:$D$439,1,0)</f>
        <v>#N/A</v>
      </c>
      <c r="K645" s="7"/>
      <c r="L645" s="53"/>
      <c r="M645" s="60">
        <f t="shared" ref="M645:M708" si="35">IF(A645&lt;&gt;0,A645,0)</f>
        <v>0</v>
      </c>
      <c r="N645" s="61">
        <f t="shared" ref="N645:N708" si="36">IF(AND(L645&lt;&gt;0,M645&lt;&gt;0),L645,0)</f>
        <v>0</v>
      </c>
      <c r="O645" s="67"/>
      <c r="P645" s="67"/>
      <c r="Q645" s="57">
        <v>0</v>
      </c>
      <c r="R645" s="7">
        <v>689733</v>
      </c>
    </row>
    <row r="646" spans="1:18" outlineLevel="1" x14ac:dyDescent="0.25">
      <c r="B646" s="9">
        <v>44379</v>
      </c>
      <c r="C646" s="10" t="s">
        <v>594</v>
      </c>
      <c r="D646" s="10" t="s">
        <v>1110</v>
      </c>
      <c r="E646" s="10" t="s">
        <v>232</v>
      </c>
      <c r="F646" s="9">
        <v>44439</v>
      </c>
      <c r="G646" s="7">
        <v>1086142</v>
      </c>
      <c r="H646" s="7" t="e">
        <f>VLOOKUP(D646,VINCOMHCM!$C$1:$C$94,1,0)</f>
        <v>#N/A</v>
      </c>
      <c r="I646" s="7" t="e">
        <f>VLOOKUP(D646,VINCOMHANOI!$C$3:$C$348,1,0)</f>
        <v>#N/A</v>
      </c>
      <c r="J646" s="7" t="e">
        <f>VLOOKUP(D646,VINCOMKHAC!$D$2:$D$439,1,0)</f>
        <v>#N/A</v>
      </c>
      <c r="K646" s="7"/>
      <c r="L646" s="53"/>
      <c r="M646" s="60">
        <f t="shared" si="35"/>
        <v>0</v>
      </c>
      <c r="N646" s="61">
        <f t="shared" si="36"/>
        <v>0</v>
      </c>
      <c r="O646" s="67"/>
      <c r="P646" s="67"/>
      <c r="Q646" s="57">
        <v>0</v>
      </c>
      <c r="R646" s="7">
        <v>1086142</v>
      </c>
    </row>
    <row r="647" spans="1:18" outlineLevel="1" x14ac:dyDescent="0.25">
      <c r="B647" s="9">
        <v>44379</v>
      </c>
      <c r="C647" s="10" t="s">
        <v>2115</v>
      </c>
      <c r="D647" s="10" t="s">
        <v>1721</v>
      </c>
      <c r="E647" s="10" t="s">
        <v>1878</v>
      </c>
      <c r="F647" s="9">
        <v>44439</v>
      </c>
      <c r="G647" s="7">
        <v>1221638</v>
      </c>
      <c r="H647" s="7" t="e">
        <f>VLOOKUP(D647,VINCOMHCM!$C$1:$C$94,1,0)</f>
        <v>#N/A</v>
      </c>
      <c r="I647" s="7" t="e">
        <f>VLOOKUP(D647,VINCOMHANOI!$C$3:$C$348,1,0)</f>
        <v>#N/A</v>
      </c>
      <c r="J647" s="7" t="e">
        <f>VLOOKUP(D647,VINCOMKHAC!$D$2:$D$439,1,0)</f>
        <v>#N/A</v>
      </c>
      <c r="K647" s="7"/>
      <c r="L647" s="53"/>
      <c r="M647" s="60">
        <f t="shared" si="35"/>
        <v>0</v>
      </c>
      <c r="N647" s="61">
        <f t="shared" si="36"/>
        <v>0</v>
      </c>
      <c r="O647" s="67"/>
      <c r="P647" s="67"/>
      <c r="Q647" s="57">
        <v>0</v>
      </c>
      <c r="R647" s="7">
        <v>1221638</v>
      </c>
    </row>
    <row r="648" spans="1:18" outlineLevel="1" x14ac:dyDescent="0.25">
      <c r="B648" s="9">
        <v>44388</v>
      </c>
      <c r="C648" s="10" t="s">
        <v>1560</v>
      </c>
      <c r="D648" s="10" t="s">
        <v>1578</v>
      </c>
      <c r="E648" s="10" t="s">
        <v>2359</v>
      </c>
      <c r="F648" s="9">
        <v>44448</v>
      </c>
      <c r="G648" s="7">
        <v>880904</v>
      </c>
      <c r="H648" s="7" t="e">
        <f>VLOOKUP(D648,VINCOMHCM!$C$1:$C$94,1,0)</f>
        <v>#N/A</v>
      </c>
      <c r="I648" s="7" t="e">
        <f>VLOOKUP(D648,VINCOMHANOI!$C$3:$C$348,1,0)</f>
        <v>#N/A</v>
      </c>
      <c r="J648" s="7" t="e">
        <f>VLOOKUP(D648,VINCOMKHAC!$D$2:$D$439,1,0)</f>
        <v>#N/A</v>
      </c>
      <c r="K648" s="7"/>
      <c r="L648" s="53"/>
      <c r="M648" s="60">
        <f t="shared" si="35"/>
        <v>0</v>
      </c>
      <c r="N648" s="61">
        <f t="shared" si="36"/>
        <v>0</v>
      </c>
      <c r="O648" s="67"/>
      <c r="P648" s="67"/>
      <c r="Q648" s="57">
        <v>0</v>
      </c>
      <c r="R648" s="7">
        <v>880904</v>
      </c>
    </row>
    <row r="649" spans="1:18" outlineLevel="1" x14ac:dyDescent="0.25">
      <c r="B649" s="9">
        <v>44388</v>
      </c>
      <c r="C649" s="10" t="s">
        <v>2651</v>
      </c>
      <c r="D649" s="10" t="s">
        <v>1628</v>
      </c>
      <c r="E649" s="10" t="s">
        <v>922</v>
      </c>
      <c r="F649" s="9">
        <v>44448</v>
      </c>
      <c r="G649" s="7">
        <v>1064184</v>
      </c>
      <c r="H649" s="7" t="e">
        <f>VLOOKUP(D649,VINCOMHCM!$C$1:$C$94,1,0)</f>
        <v>#N/A</v>
      </c>
      <c r="I649" s="7" t="e">
        <f>VLOOKUP(D649,VINCOMHANOI!$C$3:$C$348,1,0)</f>
        <v>#N/A</v>
      </c>
      <c r="J649" s="7" t="e">
        <f>VLOOKUP(D649,VINCOMKHAC!$D$2:$D$439,1,0)</f>
        <v>#N/A</v>
      </c>
      <c r="K649" s="7"/>
      <c r="L649" s="53"/>
      <c r="M649" s="60">
        <f t="shared" si="35"/>
        <v>0</v>
      </c>
      <c r="N649" s="61">
        <f t="shared" si="36"/>
        <v>0</v>
      </c>
      <c r="O649" s="67"/>
      <c r="P649" s="67"/>
      <c r="Q649" s="57">
        <v>0</v>
      </c>
      <c r="R649" s="7">
        <v>1064184</v>
      </c>
    </row>
    <row r="650" spans="1:18" outlineLevel="1" x14ac:dyDescent="0.25">
      <c r="B650" s="9">
        <v>44388</v>
      </c>
      <c r="C650" s="10" t="s">
        <v>842</v>
      </c>
      <c r="D650" s="10" t="s">
        <v>1297</v>
      </c>
      <c r="E650" s="10" t="s">
        <v>441</v>
      </c>
      <c r="F650" s="9">
        <v>44448</v>
      </c>
      <c r="G650" s="7">
        <v>1884137</v>
      </c>
      <c r="H650" s="7" t="e">
        <f>VLOOKUP(D650,VINCOMHCM!$C$1:$C$94,1,0)</f>
        <v>#N/A</v>
      </c>
      <c r="I650" s="7" t="e">
        <f>VLOOKUP(D650,VINCOMHANOI!$C$3:$C$348,1,0)</f>
        <v>#N/A</v>
      </c>
      <c r="J650" s="7" t="e">
        <f>VLOOKUP(D650,VINCOMKHAC!$D$2:$D$439,1,0)</f>
        <v>#N/A</v>
      </c>
      <c r="K650" s="7"/>
      <c r="L650" s="53"/>
      <c r="M650" s="60">
        <f t="shared" si="35"/>
        <v>0</v>
      </c>
      <c r="N650" s="61">
        <f t="shared" si="36"/>
        <v>0</v>
      </c>
      <c r="O650" s="67"/>
      <c r="P650" s="67"/>
      <c r="Q650" s="57">
        <v>0</v>
      </c>
      <c r="R650" s="7">
        <v>1884137</v>
      </c>
    </row>
    <row r="651" spans="1:18" outlineLevel="1" x14ac:dyDescent="0.25">
      <c r="B651" s="9">
        <v>44396</v>
      </c>
      <c r="C651" s="10" t="s">
        <v>821</v>
      </c>
      <c r="D651" s="10" t="s">
        <v>2639</v>
      </c>
      <c r="E651" s="10" t="s">
        <v>1172</v>
      </c>
      <c r="F651" s="9">
        <v>44456</v>
      </c>
      <c r="G651" s="7">
        <v>1124471</v>
      </c>
      <c r="H651" s="7" t="e">
        <f>VLOOKUP(D651,VINCOMHCM!$C$1:$C$94,1,0)</f>
        <v>#N/A</v>
      </c>
      <c r="I651" s="7" t="e">
        <f>VLOOKUP(D651,VINCOMHANOI!$C$3:$C$348,1,0)</f>
        <v>#N/A</v>
      </c>
      <c r="J651" s="7" t="str">
        <f>VLOOKUP(D651,VINCOMKHAC!$D$2:$D$439,1,0)</f>
        <v>0005702</v>
      </c>
      <c r="K651" s="7"/>
      <c r="L651" s="53">
        <f>IF(J651&lt;&gt;0,R651,0)</f>
        <v>1124471</v>
      </c>
      <c r="M651" s="60">
        <f t="shared" si="35"/>
        <v>0</v>
      </c>
      <c r="N651" s="61">
        <f t="shared" si="36"/>
        <v>0</v>
      </c>
      <c r="O651" s="67"/>
      <c r="P651" s="67"/>
      <c r="Q651" s="57">
        <v>0</v>
      </c>
      <c r="R651" s="7">
        <v>1124471</v>
      </c>
    </row>
    <row r="652" spans="1:18" outlineLevel="1" x14ac:dyDescent="0.25">
      <c r="B652" s="9">
        <v>44396</v>
      </c>
      <c r="C652" s="10" t="s">
        <v>2150</v>
      </c>
      <c r="D652" s="10" t="s">
        <v>1251</v>
      </c>
      <c r="E652" s="10" t="s">
        <v>614</v>
      </c>
      <c r="F652" s="9">
        <v>44456</v>
      </c>
      <c r="G652" s="7">
        <v>4915989</v>
      </c>
      <c r="H652" s="7" t="e">
        <f>VLOOKUP(D652,VINCOMHCM!$C$1:$C$94,1,0)</f>
        <v>#N/A</v>
      </c>
      <c r="I652" s="7" t="e">
        <f>VLOOKUP(D652,VINCOMHANOI!$C$3:$C$348,1,0)</f>
        <v>#N/A</v>
      </c>
      <c r="J652" s="7" t="str">
        <f>VLOOKUP(D652,VINCOMKHAC!$D$2:$D$439,1,0)</f>
        <v>0005713</v>
      </c>
      <c r="K652" s="7"/>
      <c r="L652" s="53">
        <f>IF(J652&lt;&gt;0,R652,0)</f>
        <v>4915989</v>
      </c>
      <c r="M652" s="60">
        <f t="shared" si="35"/>
        <v>0</v>
      </c>
      <c r="N652" s="61">
        <f t="shared" si="36"/>
        <v>0</v>
      </c>
      <c r="O652" s="67"/>
      <c r="P652" s="67"/>
      <c r="Q652" s="57">
        <v>0</v>
      </c>
      <c r="R652" s="7">
        <v>4915989</v>
      </c>
    </row>
    <row r="653" spans="1:18" outlineLevel="1" x14ac:dyDescent="0.25">
      <c r="B653" s="9">
        <v>44396</v>
      </c>
      <c r="C653" s="10" t="s">
        <v>926</v>
      </c>
      <c r="D653" s="10" t="s">
        <v>2294</v>
      </c>
      <c r="E653" s="10" t="s">
        <v>2496</v>
      </c>
      <c r="F653" s="9">
        <v>44456</v>
      </c>
      <c r="G653" s="7">
        <v>602064</v>
      </c>
      <c r="H653" s="7" t="e">
        <f>VLOOKUP(D653,VINCOMHCM!$C$1:$C$94,1,0)</f>
        <v>#N/A</v>
      </c>
      <c r="I653" s="7" t="e">
        <f>VLOOKUP(D653,VINCOMHANOI!$C$3:$C$348,1,0)</f>
        <v>#N/A</v>
      </c>
      <c r="J653" s="7" t="str">
        <f>VLOOKUP(D653,VINCOMKHAC!$D$2:$D$439,1,0)</f>
        <v>0005719</v>
      </c>
      <c r="K653" s="7"/>
      <c r="L653" s="53">
        <f>IF(J653&lt;&gt;0,R653,0)</f>
        <v>602064</v>
      </c>
      <c r="M653" s="60">
        <f t="shared" si="35"/>
        <v>0</v>
      </c>
      <c r="N653" s="61">
        <f t="shared" si="36"/>
        <v>0</v>
      </c>
      <c r="O653" s="67"/>
      <c r="P653" s="67"/>
      <c r="Q653" s="57">
        <v>0</v>
      </c>
      <c r="R653" s="7">
        <v>602064</v>
      </c>
    </row>
    <row r="654" spans="1:18" outlineLevel="1" x14ac:dyDescent="0.25">
      <c r="B654" s="9">
        <v>44396</v>
      </c>
      <c r="C654" s="10" t="s">
        <v>1557</v>
      </c>
      <c r="D654" s="10" t="s">
        <v>912</v>
      </c>
      <c r="E654" s="10" t="s">
        <v>1252</v>
      </c>
      <c r="F654" s="9">
        <v>44456</v>
      </c>
      <c r="G654" s="7">
        <v>4219771</v>
      </c>
      <c r="H654" s="7" t="e">
        <f>VLOOKUP(D654,VINCOMHCM!$C$1:$C$94,1,0)</f>
        <v>#N/A</v>
      </c>
      <c r="I654" s="7" t="e">
        <f>VLOOKUP(D654,VINCOMHANOI!$C$3:$C$348,1,0)</f>
        <v>#N/A</v>
      </c>
      <c r="J654" s="7" t="str">
        <f>VLOOKUP(D654,VINCOMKHAC!$D$2:$D$439,1,0)</f>
        <v>0005720</v>
      </c>
      <c r="K654" s="7"/>
      <c r="L654" s="53">
        <f>IF(J654&lt;&gt;0,R654,0)</f>
        <v>4219771</v>
      </c>
      <c r="M654" s="60">
        <f t="shared" si="35"/>
        <v>0</v>
      </c>
      <c r="N654" s="61">
        <f t="shared" si="36"/>
        <v>0</v>
      </c>
      <c r="O654" s="67"/>
      <c r="P654" s="67"/>
      <c r="Q654" s="57">
        <v>0</v>
      </c>
      <c r="R654" s="7">
        <v>4219771</v>
      </c>
    </row>
    <row r="655" spans="1:18" outlineLevel="1" x14ac:dyDescent="0.25">
      <c r="B655" s="9">
        <v>44396</v>
      </c>
      <c r="C655" s="10" t="s">
        <v>1952</v>
      </c>
      <c r="D655" s="10" t="s">
        <v>2137</v>
      </c>
      <c r="E655" s="10" t="s">
        <v>2003</v>
      </c>
      <c r="F655" s="9">
        <v>44456</v>
      </c>
      <c r="G655" s="7">
        <v>1195461</v>
      </c>
      <c r="H655" s="7" t="e">
        <f>VLOOKUP(D655,VINCOMHCM!$C$1:$C$94,1,0)</f>
        <v>#N/A</v>
      </c>
      <c r="I655" s="7" t="e">
        <f>VLOOKUP(D655,VINCOMHANOI!$C$3:$C$348,1,0)</f>
        <v>#N/A</v>
      </c>
      <c r="J655" s="7" t="str">
        <f>VLOOKUP(D655,VINCOMKHAC!$D$2:$D$439,1,0)</f>
        <v>0005724</v>
      </c>
      <c r="K655" s="7"/>
      <c r="L655" s="53">
        <f>IF(J655&lt;&gt;0,R655,0)</f>
        <v>1195461</v>
      </c>
      <c r="M655" s="60">
        <f t="shared" si="35"/>
        <v>0</v>
      </c>
      <c r="N655" s="61">
        <f t="shared" si="36"/>
        <v>0</v>
      </c>
      <c r="O655" s="67"/>
      <c r="P655" s="67"/>
      <c r="Q655" s="57">
        <v>0</v>
      </c>
      <c r="R655" s="7">
        <v>1195461</v>
      </c>
    </row>
    <row r="656" spans="1:18" x14ac:dyDescent="0.25">
      <c r="A656" s="2" t="s">
        <v>2228</v>
      </c>
      <c r="G656" s="6">
        <v>267439339</v>
      </c>
      <c r="H656" s="7" t="e">
        <f>VLOOKUP(D656,VINCOMHCM!$C$1:$C$94,1,0)</f>
        <v>#N/A</v>
      </c>
      <c r="I656" s="7" t="e">
        <f>VLOOKUP(D656,VINCOMHANOI!$C$3:$C$348,1,0)</f>
        <v>#N/A</v>
      </c>
      <c r="J656" s="7" t="e">
        <f>VLOOKUP(D656,VINCOMKHAC!$D$2:$D$439,1,0)</f>
        <v>#N/A</v>
      </c>
      <c r="K656" s="7"/>
      <c r="L656" s="55">
        <f>SUM(L657:L659)</f>
        <v>104055314</v>
      </c>
      <c r="M656" s="58" t="str">
        <f t="shared" si="35"/>
        <v>Tên khách hàng : Chi nhánh Nam Đàn - Công ty Cổ phần Dịch vụ Thương mại Tổng hợp Vincommerce (3 )</v>
      </c>
      <c r="N656" s="59">
        <f t="shared" si="36"/>
        <v>104055314</v>
      </c>
      <c r="O656" s="66">
        <v>1397597</v>
      </c>
      <c r="P656" s="66">
        <f>N656-O656</f>
        <v>102657717</v>
      </c>
      <c r="Q656" s="56">
        <v>0</v>
      </c>
      <c r="R656" s="6">
        <v>267439339</v>
      </c>
    </row>
    <row r="657" spans="1:18" outlineLevel="1" x14ac:dyDescent="0.25">
      <c r="B657" s="9">
        <v>44386</v>
      </c>
      <c r="C657" s="10" t="s">
        <v>211</v>
      </c>
      <c r="D657" s="10" t="s">
        <v>1983</v>
      </c>
      <c r="E657" s="10" t="s">
        <v>1589</v>
      </c>
      <c r="F657" s="9">
        <v>44446</v>
      </c>
      <c r="G657" s="7">
        <v>163384025</v>
      </c>
      <c r="H657" s="7" t="e">
        <f>VLOOKUP(D657,VINCOMHCM!$C$1:$C$94,1,0)</f>
        <v>#N/A</v>
      </c>
      <c r="I657" s="7" t="e">
        <f>VLOOKUP(D657,VINCOMHANOI!$C$3:$C$348,1,0)</f>
        <v>#N/A</v>
      </c>
      <c r="J657" s="7" t="e">
        <f>VLOOKUP(D657,VINCOMKHAC!$D$2:$D$439,1,0)</f>
        <v>#N/A</v>
      </c>
      <c r="K657" s="7"/>
      <c r="L657" s="53"/>
      <c r="M657" s="60">
        <f t="shared" si="35"/>
        <v>0</v>
      </c>
      <c r="N657" s="61">
        <f t="shared" si="36"/>
        <v>0</v>
      </c>
      <c r="O657" s="67"/>
      <c r="P657" s="67"/>
      <c r="Q657" s="57">
        <v>0</v>
      </c>
      <c r="R657" s="7">
        <v>163384025</v>
      </c>
    </row>
    <row r="658" spans="1:18" outlineLevel="1" x14ac:dyDescent="0.25">
      <c r="B658" s="9">
        <v>44404</v>
      </c>
      <c r="C658" s="10" t="s">
        <v>1414</v>
      </c>
      <c r="D658" s="10" t="s">
        <v>1820</v>
      </c>
      <c r="E658" s="10" t="s">
        <v>515</v>
      </c>
      <c r="F658" s="9">
        <v>44464</v>
      </c>
      <c r="G658" s="7">
        <v>55401961</v>
      </c>
      <c r="H658" s="7" t="e">
        <f>VLOOKUP(D658,VINCOMHCM!$C$1:$C$94,1,0)</f>
        <v>#N/A</v>
      </c>
      <c r="I658" s="7" t="e">
        <f>VLOOKUP(D658,VINCOMHANOI!$C$3:$C$348,1,0)</f>
        <v>#N/A</v>
      </c>
      <c r="J658" s="7" t="str">
        <f>VLOOKUP(D658,VINCOMKHAC!$D$2:$D$439,1,0)</f>
        <v>0006068</v>
      </c>
      <c r="K658" s="7"/>
      <c r="L658" s="53">
        <f>IF(J658&lt;&gt;0,R658,0)</f>
        <v>55401961</v>
      </c>
      <c r="M658" s="60">
        <f t="shared" si="35"/>
        <v>0</v>
      </c>
      <c r="N658" s="61">
        <f t="shared" si="36"/>
        <v>0</v>
      </c>
      <c r="O658" s="67"/>
      <c r="P658" s="67"/>
      <c r="Q658" s="57">
        <v>0</v>
      </c>
      <c r="R658" s="7">
        <v>55401961</v>
      </c>
    </row>
    <row r="659" spans="1:18" outlineLevel="1" x14ac:dyDescent="0.25">
      <c r="B659" s="9">
        <v>44404</v>
      </c>
      <c r="C659" s="10" t="s">
        <v>1891</v>
      </c>
      <c r="D659" s="10" t="s">
        <v>387</v>
      </c>
      <c r="E659" s="10" t="s">
        <v>2269</v>
      </c>
      <c r="F659" s="9">
        <v>44464</v>
      </c>
      <c r="G659" s="7">
        <v>48653353</v>
      </c>
      <c r="H659" s="7" t="e">
        <f>VLOOKUP(D659,VINCOMHCM!$C$1:$C$94,1,0)</f>
        <v>#N/A</v>
      </c>
      <c r="I659" s="7" t="e">
        <f>VLOOKUP(D659,VINCOMHANOI!$C$3:$C$348,1,0)</f>
        <v>#N/A</v>
      </c>
      <c r="J659" s="7" t="str">
        <f>VLOOKUP(D659,VINCOMKHAC!$D$2:$D$439,1,0)</f>
        <v>0006069</v>
      </c>
      <c r="K659" s="7"/>
      <c r="L659" s="53">
        <f>IF(J659&lt;&gt;0,R659,0)</f>
        <v>48653353</v>
      </c>
      <c r="M659" s="60">
        <f t="shared" si="35"/>
        <v>0</v>
      </c>
      <c r="N659" s="61">
        <f t="shared" si="36"/>
        <v>0</v>
      </c>
      <c r="O659" s="67"/>
      <c r="P659" s="67"/>
      <c r="Q659" s="57">
        <v>0</v>
      </c>
      <c r="R659" s="7">
        <v>48653353</v>
      </c>
    </row>
    <row r="660" spans="1:18" x14ac:dyDescent="0.25">
      <c r="A660" s="2" t="s">
        <v>512</v>
      </c>
      <c r="G660" s="6">
        <v>98532250</v>
      </c>
      <c r="H660" s="7" t="e">
        <f>VLOOKUP(D660,VINCOMHCM!$C$1:$C$94,1,0)</f>
        <v>#N/A</v>
      </c>
      <c r="I660" s="7" t="e">
        <f>VLOOKUP(D660,VINCOMHANOI!$C$3:$C$348,1,0)</f>
        <v>#N/A</v>
      </c>
      <c r="J660" s="7" t="e">
        <f>VLOOKUP(D660,VINCOMKHAC!$D$2:$D$439,1,0)</f>
        <v>#N/A</v>
      </c>
      <c r="K660" s="7"/>
      <c r="L660" s="55">
        <f>SUM(L661:L676)</f>
        <v>45249325</v>
      </c>
      <c r="M660" s="58" t="str">
        <f t="shared" si="35"/>
        <v>Tên khách hàng : CHI NHÁNH NAM ĐỊNH - CÔNG TY CỔ PHẦN DỊCH VỤ THƯƠNG MẠI TỔNG HỢP VINCOMMERCE (16 )</v>
      </c>
      <c r="N660" s="59">
        <f t="shared" si="36"/>
        <v>45249325</v>
      </c>
      <c r="O660" s="66">
        <v>9911363</v>
      </c>
      <c r="P660" s="66">
        <f>N660-O660</f>
        <v>35337962</v>
      </c>
      <c r="Q660" s="56">
        <v>0</v>
      </c>
      <c r="R660" s="6">
        <v>98532250</v>
      </c>
    </row>
    <row r="661" spans="1:18" outlineLevel="1" x14ac:dyDescent="0.25">
      <c r="B661" s="9">
        <v>44386</v>
      </c>
      <c r="C661" s="10" t="s">
        <v>2497</v>
      </c>
      <c r="D661" s="10" t="s">
        <v>1249</v>
      </c>
      <c r="E661" s="10" t="s">
        <v>1835</v>
      </c>
      <c r="F661" s="9">
        <v>44446</v>
      </c>
      <c r="G661" s="7">
        <v>6136440</v>
      </c>
      <c r="H661" s="7" t="e">
        <f>VLOOKUP(D661,VINCOMHCM!$C$1:$C$94,1,0)</f>
        <v>#N/A</v>
      </c>
      <c r="I661" s="7" t="e">
        <f>VLOOKUP(D661,VINCOMHANOI!$C$3:$C$348,1,0)</f>
        <v>#N/A</v>
      </c>
      <c r="J661" s="7" t="e">
        <f>VLOOKUP(D661,VINCOMKHAC!$D$2:$D$439,1,0)</f>
        <v>#N/A</v>
      </c>
      <c r="K661" s="7"/>
      <c r="L661" s="53"/>
      <c r="M661" s="60">
        <f t="shared" si="35"/>
        <v>0</v>
      </c>
      <c r="N661" s="61">
        <f t="shared" si="36"/>
        <v>0</v>
      </c>
      <c r="O661" s="67"/>
      <c r="P661" s="67"/>
      <c r="Q661" s="57">
        <v>0</v>
      </c>
      <c r="R661" s="7">
        <v>6136440</v>
      </c>
    </row>
    <row r="662" spans="1:18" outlineLevel="1" x14ac:dyDescent="0.25">
      <c r="B662" s="9">
        <v>44386</v>
      </c>
      <c r="C662" s="10" t="s">
        <v>651</v>
      </c>
      <c r="D662" s="10" t="s">
        <v>2602</v>
      </c>
      <c r="E662" s="10" t="s">
        <v>829</v>
      </c>
      <c r="F662" s="9">
        <v>44446</v>
      </c>
      <c r="G662" s="7">
        <v>5215377</v>
      </c>
      <c r="H662" s="7" t="e">
        <f>VLOOKUP(D662,VINCOMHCM!$C$1:$C$94,1,0)</f>
        <v>#N/A</v>
      </c>
      <c r="I662" s="7" t="e">
        <f>VLOOKUP(D662,VINCOMHANOI!$C$3:$C$348,1,0)</f>
        <v>#N/A</v>
      </c>
      <c r="J662" s="7" t="e">
        <f>VLOOKUP(D662,VINCOMKHAC!$D$2:$D$439,1,0)</f>
        <v>#N/A</v>
      </c>
      <c r="K662" s="7"/>
      <c r="L662" s="53"/>
      <c r="M662" s="60">
        <f t="shared" si="35"/>
        <v>0</v>
      </c>
      <c r="N662" s="61">
        <f t="shared" si="36"/>
        <v>0</v>
      </c>
      <c r="O662" s="67"/>
      <c r="P662" s="67"/>
      <c r="Q662" s="57">
        <v>0</v>
      </c>
      <c r="R662" s="7">
        <v>5215377</v>
      </c>
    </row>
    <row r="663" spans="1:18" outlineLevel="1" x14ac:dyDescent="0.25">
      <c r="B663" s="9">
        <v>44386</v>
      </c>
      <c r="C663" s="10" t="s">
        <v>764</v>
      </c>
      <c r="D663" s="10" t="s">
        <v>2587</v>
      </c>
      <c r="E663" s="10" t="s">
        <v>1258</v>
      </c>
      <c r="F663" s="9">
        <v>44446</v>
      </c>
      <c r="G663" s="7">
        <v>2554039</v>
      </c>
      <c r="H663" s="7" t="e">
        <f>VLOOKUP(D663,VINCOMHCM!$C$1:$C$94,1,0)</f>
        <v>#N/A</v>
      </c>
      <c r="I663" s="7" t="e">
        <f>VLOOKUP(D663,VINCOMHANOI!$C$3:$C$348,1,0)</f>
        <v>#N/A</v>
      </c>
      <c r="J663" s="7" t="e">
        <f>VLOOKUP(D663,VINCOMKHAC!$D$2:$D$439,1,0)</f>
        <v>#N/A</v>
      </c>
      <c r="K663" s="7"/>
      <c r="L663" s="53"/>
      <c r="M663" s="60">
        <f t="shared" si="35"/>
        <v>0</v>
      </c>
      <c r="N663" s="61">
        <f t="shared" si="36"/>
        <v>0</v>
      </c>
      <c r="O663" s="67"/>
      <c r="P663" s="67"/>
      <c r="Q663" s="57">
        <v>0</v>
      </c>
      <c r="R663" s="7">
        <v>2554039</v>
      </c>
    </row>
    <row r="664" spans="1:18" outlineLevel="1" x14ac:dyDescent="0.25">
      <c r="B664" s="9">
        <v>44386</v>
      </c>
      <c r="C664" s="10" t="s">
        <v>1314</v>
      </c>
      <c r="D664" s="10" t="s">
        <v>587</v>
      </c>
      <c r="E664" s="10" t="s">
        <v>1209</v>
      </c>
      <c r="F664" s="9">
        <v>44446</v>
      </c>
      <c r="G664" s="7">
        <v>3725099</v>
      </c>
      <c r="H664" s="7" t="e">
        <f>VLOOKUP(D664,VINCOMHCM!$C$1:$C$94,1,0)</f>
        <v>#N/A</v>
      </c>
      <c r="I664" s="7" t="e">
        <f>VLOOKUP(D664,VINCOMHANOI!$C$3:$C$348,1,0)</f>
        <v>#N/A</v>
      </c>
      <c r="J664" s="7" t="e">
        <f>VLOOKUP(D664,VINCOMKHAC!$D$2:$D$439,1,0)</f>
        <v>#N/A</v>
      </c>
      <c r="K664" s="7"/>
      <c r="L664" s="53"/>
      <c r="M664" s="60">
        <f t="shared" si="35"/>
        <v>0</v>
      </c>
      <c r="N664" s="61">
        <f t="shared" si="36"/>
        <v>0</v>
      </c>
      <c r="O664" s="67"/>
      <c r="P664" s="67"/>
      <c r="Q664" s="57">
        <v>0</v>
      </c>
      <c r="R664" s="7">
        <v>3725099</v>
      </c>
    </row>
    <row r="665" spans="1:18" outlineLevel="1" x14ac:dyDescent="0.25">
      <c r="B665" s="9">
        <v>44386</v>
      </c>
      <c r="C665" s="10" t="s">
        <v>779</v>
      </c>
      <c r="D665" s="10" t="s">
        <v>838</v>
      </c>
      <c r="E665" s="10" t="s">
        <v>151</v>
      </c>
      <c r="F665" s="9">
        <v>44446</v>
      </c>
      <c r="G665" s="7">
        <v>3950000</v>
      </c>
      <c r="H665" s="7" t="e">
        <f>VLOOKUP(D665,VINCOMHCM!$C$1:$C$94,1,0)</f>
        <v>#N/A</v>
      </c>
      <c r="I665" s="7" t="e">
        <f>VLOOKUP(D665,VINCOMHANOI!$C$3:$C$348,1,0)</f>
        <v>#N/A</v>
      </c>
      <c r="J665" s="7" t="e">
        <f>VLOOKUP(D665,VINCOMKHAC!$D$2:$D$439,1,0)</f>
        <v>#N/A</v>
      </c>
      <c r="K665" s="7"/>
      <c r="L665" s="53"/>
      <c r="M665" s="60">
        <f t="shared" si="35"/>
        <v>0</v>
      </c>
      <c r="N665" s="61">
        <f t="shared" si="36"/>
        <v>0</v>
      </c>
      <c r="O665" s="67"/>
      <c r="P665" s="67"/>
      <c r="Q665" s="57">
        <v>0</v>
      </c>
      <c r="R665" s="7">
        <v>3950000</v>
      </c>
    </row>
    <row r="666" spans="1:18" outlineLevel="1" x14ac:dyDescent="0.25">
      <c r="B666" s="9">
        <v>44386</v>
      </c>
      <c r="C666" s="10" t="s">
        <v>1469</v>
      </c>
      <c r="D666" s="10" t="s">
        <v>923</v>
      </c>
      <c r="E666" s="10" t="s">
        <v>2255</v>
      </c>
      <c r="F666" s="9">
        <v>44446</v>
      </c>
      <c r="G666" s="7">
        <v>3801919</v>
      </c>
      <c r="H666" s="7" t="e">
        <f>VLOOKUP(D666,VINCOMHCM!$C$1:$C$94,1,0)</f>
        <v>#N/A</v>
      </c>
      <c r="I666" s="7" t="e">
        <f>VLOOKUP(D666,VINCOMHANOI!$C$3:$C$348,1,0)</f>
        <v>#N/A</v>
      </c>
      <c r="J666" s="7" t="e">
        <f>VLOOKUP(D666,VINCOMKHAC!$D$2:$D$439,1,0)</f>
        <v>#N/A</v>
      </c>
      <c r="K666" s="7"/>
      <c r="L666" s="53"/>
      <c r="M666" s="60">
        <f t="shared" si="35"/>
        <v>0</v>
      </c>
      <c r="N666" s="61">
        <f t="shared" si="36"/>
        <v>0</v>
      </c>
      <c r="O666" s="67"/>
      <c r="P666" s="67"/>
      <c r="Q666" s="57">
        <v>0</v>
      </c>
      <c r="R666" s="7">
        <v>3801919</v>
      </c>
    </row>
    <row r="667" spans="1:18" outlineLevel="1" x14ac:dyDescent="0.25">
      <c r="B667" s="9">
        <v>44386</v>
      </c>
      <c r="C667" s="10" t="s">
        <v>77</v>
      </c>
      <c r="D667" s="10" t="s">
        <v>1161</v>
      </c>
      <c r="E667" s="10" t="s">
        <v>741</v>
      </c>
      <c r="F667" s="9">
        <v>44446</v>
      </c>
      <c r="G667" s="7">
        <v>4981838</v>
      </c>
      <c r="H667" s="7" t="e">
        <f>VLOOKUP(D667,VINCOMHCM!$C$1:$C$94,1,0)</f>
        <v>#N/A</v>
      </c>
      <c r="I667" s="7" t="e">
        <f>VLOOKUP(D667,VINCOMHANOI!$C$3:$C$348,1,0)</f>
        <v>#N/A</v>
      </c>
      <c r="J667" s="7" t="e">
        <f>VLOOKUP(D667,VINCOMKHAC!$D$2:$D$439,1,0)</f>
        <v>#N/A</v>
      </c>
      <c r="K667" s="7"/>
      <c r="L667" s="53"/>
      <c r="M667" s="60">
        <f t="shared" si="35"/>
        <v>0</v>
      </c>
      <c r="N667" s="61">
        <f t="shared" si="36"/>
        <v>0</v>
      </c>
      <c r="O667" s="67"/>
      <c r="P667" s="67"/>
      <c r="Q667" s="57">
        <v>0</v>
      </c>
      <c r="R667" s="7">
        <v>4981838</v>
      </c>
    </row>
    <row r="668" spans="1:18" outlineLevel="1" x14ac:dyDescent="0.25">
      <c r="B668" s="9">
        <v>44386</v>
      </c>
      <c r="C668" s="10" t="s">
        <v>1964</v>
      </c>
      <c r="D668" s="10" t="s">
        <v>1861</v>
      </c>
      <c r="E668" s="10" t="s">
        <v>1247</v>
      </c>
      <c r="F668" s="9">
        <v>44446</v>
      </c>
      <c r="G668" s="7">
        <v>5664663</v>
      </c>
      <c r="H668" s="7" t="e">
        <f>VLOOKUP(D668,VINCOMHCM!$C$1:$C$94,1,0)</f>
        <v>#N/A</v>
      </c>
      <c r="I668" s="7" t="e">
        <f>VLOOKUP(D668,VINCOMHANOI!$C$3:$C$348,1,0)</f>
        <v>#N/A</v>
      </c>
      <c r="J668" s="7" t="e">
        <f>VLOOKUP(D668,VINCOMKHAC!$D$2:$D$439,1,0)</f>
        <v>#N/A</v>
      </c>
      <c r="K668" s="7"/>
      <c r="L668" s="53"/>
      <c r="M668" s="60">
        <f t="shared" si="35"/>
        <v>0</v>
      </c>
      <c r="N668" s="61">
        <f t="shared" si="36"/>
        <v>0</v>
      </c>
      <c r="O668" s="67"/>
      <c r="P668" s="67"/>
      <c r="Q668" s="57">
        <v>0</v>
      </c>
      <c r="R668" s="7">
        <v>5664663</v>
      </c>
    </row>
    <row r="669" spans="1:18" outlineLevel="1" x14ac:dyDescent="0.25">
      <c r="B669" s="9">
        <v>44386</v>
      </c>
      <c r="C669" s="10" t="s">
        <v>510</v>
      </c>
      <c r="D669" s="10" t="s">
        <v>277</v>
      </c>
      <c r="E669" s="10" t="s">
        <v>2680</v>
      </c>
      <c r="F669" s="9">
        <v>44446</v>
      </c>
      <c r="G669" s="7">
        <v>6346637</v>
      </c>
      <c r="H669" s="7" t="e">
        <f>VLOOKUP(D669,VINCOMHCM!$C$1:$C$94,1,0)</f>
        <v>#N/A</v>
      </c>
      <c r="I669" s="7" t="e">
        <f>VLOOKUP(D669,VINCOMHANOI!$C$3:$C$348,1,0)</f>
        <v>#N/A</v>
      </c>
      <c r="J669" s="7" t="e">
        <f>VLOOKUP(D669,VINCOMKHAC!$D$2:$D$439,1,0)</f>
        <v>#N/A</v>
      </c>
      <c r="K669" s="7"/>
      <c r="L669" s="53"/>
      <c r="M669" s="60">
        <f t="shared" si="35"/>
        <v>0</v>
      </c>
      <c r="N669" s="61">
        <f t="shared" si="36"/>
        <v>0</v>
      </c>
      <c r="O669" s="67"/>
      <c r="P669" s="67"/>
      <c r="Q669" s="57">
        <v>0</v>
      </c>
      <c r="R669" s="7">
        <v>6346637</v>
      </c>
    </row>
    <row r="670" spans="1:18" outlineLevel="1" x14ac:dyDescent="0.25">
      <c r="B670" s="9">
        <v>44386</v>
      </c>
      <c r="C670" s="10" t="s">
        <v>479</v>
      </c>
      <c r="D670" s="10" t="s">
        <v>1438</v>
      </c>
      <c r="E670" s="10" t="s">
        <v>2394</v>
      </c>
      <c r="F670" s="9">
        <v>44446</v>
      </c>
      <c r="G670" s="7">
        <v>5085610</v>
      </c>
      <c r="H670" s="7" t="e">
        <f>VLOOKUP(D670,VINCOMHCM!$C$1:$C$94,1,0)</f>
        <v>#N/A</v>
      </c>
      <c r="I670" s="7" t="e">
        <f>VLOOKUP(D670,VINCOMHANOI!$C$3:$C$348,1,0)</f>
        <v>#N/A</v>
      </c>
      <c r="J670" s="7" t="e">
        <f>VLOOKUP(D670,VINCOMKHAC!$D$2:$D$439,1,0)</f>
        <v>#N/A</v>
      </c>
      <c r="K670" s="7"/>
      <c r="L670" s="53"/>
      <c r="M670" s="60">
        <f t="shared" si="35"/>
        <v>0</v>
      </c>
      <c r="N670" s="61">
        <f t="shared" si="36"/>
        <v>0</v>
      </c>
      <c r="O670" s="67"/>
      <c r="P670" s="67"/>
      <c r="Q670" s="57">
        <v>0</v>
      </c>
      <c r="R670" s="7">
        <v>5085610</v>
      </c>
    </row>
    <row r="671" spans="1:18" outlineLevel="1" x14ac:dyDescent="0.25">
      <c r="B671" s="9">
        <v>44386</v>
      </c>
      <c r="C671" s="10" t="s">
        <v>1898</v>
      </c>
      <c r="D671" s="10" t="s">
        <v>520</v>
      </c>
      <c r="E671" s="10" t="s">
        <v>2155</v>
      </c>
      <c r="F671" s="9">
        <v>44446</v>
      </c>
      <c r="G671" s="7">
        <v>3123786</v>
      </c>
      <c r="H671" s="7" t="e">
        <f>VLOOKUP(D671,VINCOMHCM!$C$1:$C$94,1,0)</f>
        <v>#N/A</v>
      </c>
      <c r="I671" s="7" t="e">
        <f>VLOOKUP(D671,VINCOMHANOI!$C$3:$C$348,1,0)</f>
        <v>#N/A</v>
      </c>
      <c r="J671" s="7" t="e">
        <f>VLOOKUP(D671,VINCOMKHAC!$D$2:$D$439,1,0)</f>
        <v>#N/A</v>
      </c>
      <c r="K671" s="7"/>
      <c r="L671" s="53"/>
      <c r="M671" s="60">
        <f t="shared" si="35"/>
        <v>0</v>
      </c>
      <c r="N671" s="61">
        <f t="shared" si="36"/>
        <v>0</v>
      </c>
      <c r="O671" s="67"/>
      <c r="P671" s="67"/>
      <c r="Q671" s="57">
        <v>0</v>
      </c>
      <c r="R671" s="7">
        <v>3123786</v>
      </c>
    </row>
    <row r="672" spans="1:18" outlineLevel="1" x14ac:dyDescent="0.25">
      <c r="B672" s="9">
        <v>44389</v>
      </c>
      <c r="C672" s="10" t="s">
        <v>2277</v>
      </c>
      <c r="D672" s="10" t="s">
        <v>1695</v>
      </c>
      <c r="E672" s="10" t="s">
        <v>246</v>
      </c>
      <c r="F672" s="9">
        <v>44449</v>
      </c>
      <c r="G672" s="7">
        <v>2697517</v>
      </c>
      <c r="H672" s="7" t="e">
        <f>VLOOKUP(D672,VINCOMHCM!$C$1:$C$94,1,0)</f>
        <v>#N/A</v>
      </c>
      <c r="I672" s="7" t="e">
        <f>VLOOKUP(D672,VINCOMHANOI!$C$3:$C$348,1,0)</f>
        <v>#N/A</v>
      </c>
      <c r="J672" s="7" t="e">
        <f>VLOOKUP(D672,VINCOMKHAC!$D$2:$D$439,1,0)</f>
        <v>#N/A</v>
      </c>
      <c r="K672" s="7"/>
      <c r="L672" s="53"/>
      <c r="M672" s="60">
        <f t="shared" si="35"/>
        <v>0</v>
      </c>
      <c r="N672" s="61">
        <f t="shared" si="36"/>
        <v>0</v>
      </c>
      <c r="O672" s="67"/>
      <c r="P672" s="67"/>
      <c r="Q672" s="57">
        <v>0</v>
      </c>
      <c r="R672" s="7">
        <v>2697517</v>
      </c>
    </row>
    <row r="673" spans="1:18" outlineLevel="1" x14ac:dyDescent="0.25">
      <c r="B673" s="9">
        <v>44404</v>
      </c>
      <c r="C673" s="10" t="s">
        <v>2474</v>
      </c>
      <c r="D673" s="10" t="s">
        <v>2317</v>
      </c>
      <c r="E673" s="10" t="s">
        <v>913</v>
      </c>
      <c r="F673" s="9">
        <v>44464</v>
      </c>
      <c r="G673" s="7">
        <v>28283763</v>
      </c>
      <c r="H673" s="7" t="e">
        <f>VLOOKUP(D673,VINCOMHCM!$C$1:$C$94,1,0)</f>
        <v>#N/A</v>
      </c>
      <c r="I673" s="7" t="e">
        <f>VLOOKUP(D673,VINCOMHANOI!$C$3:$C$348,1,0)</f>
        <v>#N/A</v>
      </c>
      <c r="J673" s="7" t="str">
        <f>VLOOKUP(D673,VINCOMKHAC!$D$2:$D$439,1,0)</f>
        <v>0006087</v>
      </c>
      <c r="K673" s="7"/>
      <c r="L673" s="53">
        <f>IF(J673&lt;&gt;0,R673,0)</f>
        <v>28283763</v>
      </c>
      <c r="M673" s="60">
        <f t="shared" si="35"/>
        <v>0</v>
      </c>
      <c r="N673" s="61">
        <f t="shared" si="36"/>
        <v>0</v>
      </c>
      <c r="O673" s="67"/>
      <c r="P673" s="67"/>
      <c r="Q673" s="57">
        <v>0</v>
      </c>
      <c r="R673" s="7">
        <v>28283763</v>
      </c>
    </row>
    <row r="674" spans="1:18" outlineLevel="1" x14ac:dyDescent="0.25">
      <c r="B674" s="9">
        <v>44405</v>
      </c>
      <c r="C674" s="10" t="s">
        <v>1643</v>
      </c>
      <c r="D674" s="10" t="s">
        <v>727</v>
      </c>
      <c r="E674" s="10" t="s">
        <v>1735</v>
      </c>
      <c r="F674" s="9">
        <v>44465</v>
      </c>
      <c r="G674" s="7">
        <v>5200368</v>
      </c>
      <c r="H674" s="7" t="e">
        <f>VLOOKUP(D674,VINCOMHCM!$C$1:$C$94,1,0)</f>
        <v>#N/A</v>
      </c>
      <c r="I674" s="7" t="e">
        <f>VLOOKUP(D674,VINCOMHANOI!$C$3:$C$348,1,0)</f>
        <v>#N/A</v>
      </c>
      <c r="J674" s="7" t="str">
        <f>VLOOKUP(D674,VINCOMKHAC!$D$2:$D$439,1,0)</f>
        <v>0006090</v>
      </c>
      <c r="K674" s="7"/>
      <c r="L674" s="53">
        <f>IF(J674&lt;&gt;0,R674,0)</f>
        <v>5200368</v>
      </c>
      <c r="M674" s="60">
        <f t="shared" si="35"/>
        <v>0</v>
      </c>
      <c r="N674" s="61">
        <f t="shared" si="36"/>
        <v>0</v>
      </c>
      <c r="O674" s="67"/>
      <c r="P674" s="67"/>
      <c r="Q674" s="57">
        <v>0</v>
      </c>
      <c r="R674" s="7">
        <v>5200368</v>
      </c>
    </row>
    <row r="675" spans="1:18" outlineLevel="1" x14ac:dyDescent="0.25">
      <c r="B675" s="9">
        <v>44405</v>
      </c>
      <c r="C675" s="10" t="s">
        <v>143</v>
      </c>
      <c r="D675" s="10" t="s">
        <v>1331</v>
      </c>
      <c r="E675" s="10" t="s">
        <v>2555</v>
      </c>
      <c r="F675" s="9">
        <v>44465</v>
      </c>
      <c r="G675" s="7">
        <v>5953485</v>
      </c>
      <c r="H675" s="7" t="e">
        <f>VLOOKUP(D675,VINCOMHCM!$C$1:$C$94,1,0)</f>
        <v>#N/A</v>
      </c>
      <c r="I675" s="7" t="e">
        <f>VLOOKUP(D675,VINCOMHANOI!$C$3:$C$348,1,0)</f>
        <v>#N/A</v>
      </c>
      <c r="J675" s="7" t="str">
        <f>VLOOKUP(D675,VINCOMKHAC!$D$2:$D$439,1,0)</f>
        <v>0006091</v>
      </c>
      <c r="K675" s="7"/>
      <c r="L675" s="53">
        <f>IF(J675&lt;&gt;0,R675,0)</f>
        <v>5953485</v>
      </c>
      <c r="M675" s="60">
        <f t="shared" si="35"/>
        <v>0</v>
      </c>
      <c r="N675" s="61">
        <f t="shared" si="36"/>
        <v>0</v>
      </c>
      <c r="O675" s="67"/>
      <c r="P675" s="67"/>
      <c r="Q675" s="57">
        <v>0</v>
      </c>
      <c r="R675" s="7">
        <v>5953485</v>
      </c>
    </row>
    <row r="676" spans="1:18" outlineLevel="1" x14ac:dyDescent="0.25">
      <c r="B676" s="9">
        <v>44405</v>
      </c>
      <c r="C676" s="10" t="s">
        <v>2071</v>
      </c>
      <c r="D676" s="10" t="s">
        <v>1256</v>
      </c>
      <c r="E676" s="10" t="s">
        <v>2006</v>
      </c>
      <c r="F676" s="9">
        <v>44465</v>
      </c>
      <c r="G676" s="7">
        <v>5811709</v>
      </c>
      <c r="H676" s="7" t="e">
        <f>VLOOKUP(D676,VINCOMHCM!$C$1:$C$94,1,0)</f>
        <v>#N/A</v>
      </c>
      <c r="I676" s="7" t="e">
        <f>VLOOKUP(D676,VINCOMHANOI!$C$3:$C$348,1,0)</f>
        <v>#N/A</v>
      </c>
      <c r="J676" s="7" t="str">
        <f>VLOOKUP(D676,VINCOMKHAC!$D$2:$D$439,1,0)</f>
        <v>0006092</v>
      </c>
      <c r="K676" s="7"/>
      <c r="L676" s="53">
        <f>IF(J676&lt;&gt;0,R676,0)</f>
        <v>5811709</v>
      </c>
      <c r="M676" s="60">
        <f t="shared" si="35"/>
        <v>0</v>
      </c>
      <c r="N676" s="61">
        <f t="shared" si="36"/>
        <v>0</v>
      </c>
      <c r="O676" s="67"/>
      <c r="P676" s="67"/>
      <c r="Q676" s="57">
        <v>0</v>
      </c>
      <c r="R676" s="7">
        <v>5811709</v>
      </c>
    </row>
    <row r="677" spans="1:18" x14ac:dyDescent="0.25">
      <c r="A677" s="2" t="s">
        <v>2425</v>
      </c>
      <c r="G677" s="6">
        <v>40842728</v>
      </c>
      <c r="H677" s="7" t="e">
        <f>VLOOKUP(D677,VINCOMHCM!$C$1:$C$94,1,0)</f>
        <v>#N/A</v>
      </c>
      <c r="I677" s="7" t="e">
        <f>VLOOKUP(D677,VINCOMHANOI!$C$3:$C$348,1,0)</f>
        <v>#N/A</v>
      </c>
      <c r="J677" s="7" t="e">
        <f>VLOOKUP(D677,VINCOMKHAC!$D$2:$D$439,1,0)</f>
        <v>#N/A</v>
      </c>
      <c r="K677" s="7"/>
      <c r="L677" s="55">
        <f>SUM(L678:L681)</f>
        <v>14114350</v>
      </c>
      <c r="M677" s="58" t="str">
        <f t="shared" si="35"/>
        <v>Tên khách hàng : Chi Nhánh Ninh Bình - Công Ty Cổ Phần Dịch Vụ Thương Mại Tổng Hợp Vincommerce (4 )</v>
      </c>
      <c r="N677" s="59">
        <f t="shared" si="36"/>
        <v>14114350</v>
      </c>
      <c r="O677" s="66">
        <v>307253</v>
      </c>
      <c r="P677" s="66">
        <f>N677-O677</f>
        <v>13807097</v>
      </c>
      <c r="Q677" s="56">
        <v>0</v>
      </c>
      <c r="R677" s="6">
        <v>40842728</v>
      </c>
    </row>
    <row r="678" spans="1:18" outlineLevel="1" x14ac:dyDescent="0.25">
      <c r="B678" s="9">
        <v>44386</v>
      </c>
      <c r="C678" s="10" t="s">
        <v>2143</v>
      </c>
      <c r="D678" s="10" t="s">
        <v>1359</v>
      </c>
      <c r="E678" s="10" t="s">
        <v>1809</v>
      </c>
      <c r="F678" s="9">
        <v>44446</v>
      </c>
      <c r="G678" s="7">
        <v>26728378</v>
      </c>
      <c r="H678" s="7" t="e">
        <f>VLOOKUP(D678,VINCOMHCM!$C$1:$C$94,1,0)</f>
        <v>#N/A</v>
      </c>
      <c r="I678" s="7" t="e">
        <f>VLOOKUP(D678,VINCOMHANOI!$C$3:$C$348,1,0)</f>
        <v>#N/A</v>
      </c>
      <c r="J678" s="7" t="e">
        <f>VLOOKUP(D678,VINCOMKHAC!$D$2:$D$439,1,0)</f>
        <v>#N/A</v>
      </c>
      <c r="K678" s="7"/>
      <c r="L678" s="53"/>
      <c r="M678" s="60">
        <f t="shared" si="35"/>
        <v>0</v>
      </c>
      <c r="N678" s="61">
        <f t="shared" si="36"/>
        <v>0</v>
      </c>
      <c r="O678" s="67"/>
      <c r="P678" s="67"/>
      <c r="Q678" s="57">
        <v>0</v>
      </c>
      <c r="R678" s="7">
        <v>26728378</v>
      </c>
    </row>
    <row r="679" spans="1:18" outlineLevel="1" x14ac:dyDescent="0.25">
      <c r="B679" s="9">
        <v>44404</v>
      </c>
      <c r="C679" s="10" t="s">
        <v>767</v>
      </c>
      <c r="D679" s="10" t="s">
        <v>1939</v>
      </c>
      <c r="E679" s="10" t="s">
        <v>1425</v>
      </c>
      <c r="F679" s="9">
        <v>44464</v>
      </c>
      <c r="G679" s="7">
        <v>2173991</v>
      </c>
      <c r="H679" s="7" t="e">
        <f>VLOOKUP(D679,VINCOMHCM!$C$1:$C$94,1,0)</f>
        <v>#N/A</v>
      </c>
      <c r="I679" s="7" t="e">
        <f>VLOOKUP(D679,VINCOMHANOI!$C$3:$C$348,1,0)</f>
        <v>#N/A</v>
      </c>
      <c r="J679" s="7" t="str">
        <f>VLOOKUP(D679,VINCOMKHAC!$D$2:$D$439,1,0)</f>
        <v>0006056</v>
      </c>
      <c r="K679" s="7"/>
      <c r="L679" s="53">
        <f>IF(J679&lt;&gt;0,R679,0)</f>
        <v>2173991</v>
      </c>
      <c r="M679" s="60">
        <f t="shared" si="35"/>
        <v>0</v>
      </c>
      <c r="N679" s="61">
        <f t="shared" si="36"/>
        <v>0</v>
      </c>
      <c r="O679" s="67"/>
      <c r="P679" s="67"/>
      <c r="Q679" s="57">
        <v>0</v>
      </c>
      <c r="R679" s="7">
        <v>2173991</v>
      </c>
    </row>
    <row r="680" spans="1:18" outlineLevel="1" x14ac:dyDescent="0.25">
      <c r="B680" s="9">
        <v>44404</v>
      </c>
      <c r="C680" s="10" t="s">
        <v>1407</v>
      </c>
      <c r="D680" s="10" t="s">
        <v>626</v>
      </c>
      <c r="E680" s="10" t="s">
        <v>2215</v>
      </c>
      <c r="F680" s="9">
        <v>44464</v>
      </c>
      <c r="G680" s="7">
        <v>3408975</v>
      </c>
      <c r="H680" s="7" t="e">
        <f>VLOOKUP(D680,VINCOMHCM!$C$1:$C$94,1,0)</f>
        <v>#N/A</v>
      </c>
      <c r="I680" s="7" t="e">
        <f>VLOOKUP(D680,VINCOMHANOI!$C$3:$C$348,1,0)</f>
        <v>#N/A</v>
      </c>
      <c r="J680" s="7" t="str">
        <f>VLOOKUP(D680,VINCOMKHAC!$D$2:$D$439,1,0)</f>
        <v>0006057</v>
      </c>
      <c r="K680" s="7"/>
      <c r="L680" s="53">
        <f>IF(J680&lt;&gt;0,R680,0)</f>
        <v>3408975</v>
      </c>
      <c r="M680" s="60">
        <f t="shared" si="35"/>
        <v>0</v>
      </c>
      <c r="N680" s="61">
        <f t="shared" si="36"/>
        <v>0</v>
      </c>
      <c r="O680" s="67"/>
      <c r="P680" s="67"/>
      <c r="Q680" s="57">
        <v>0</v>
      </c>
      <c r="R680" s="7">
        <v>3408975</v>
      </c>
    </row>
    <row r="681" spans="1:18" outlineLevel="1" x14ac:dyDescent="0.25">
      <c r="B681" s="9">
        <v>44404</v>
      </c>
      <c r="C681" s="10" t="s">
        <v>394</v>
      </c>
      <c r="D681" s="10" t="s">
        <v>2331</v>
      </c>
      <c r="E681" s="10" t="s">
        <v>1189</v>
      </c>
      <c r="F681" s="9">
        <v>44464</v>
      </c>
      <c r="G681" s="7">
        <v>8531384</v>
      </c>
      <c r="H681" s="7" t="e">
        <f>VLOOKUP(D681,VINCOMHCM!$C$1:$C$94,1,0)</f>
        <v>#N/A</v>
      </c>
      <c r="I681" s="7" t="e">
        <f>VLOOKUP(D681,VINCOMHANOI!$C$3:$C$348,1,0)</f>
        <v>#N/A</v>
      </c>
      <c r="J681" s="7" t="str">
        <f>VLOOKUP(D681,VINCOMKHAC!$D$2:$D$439,1,0)</f>
        <v>0006076</v>
      </c>
      <c r="K681" s="7"/>
      <c r="L681" s="53">
        <f>IF(J681&lt;&gt;0,R681,0)</f>
        <v>8531384</v>
      </c>
      <c r="M681" s="60">
        <f t="shared" si="35"/>
        <v>0</v>
      </c>
      <c r="N681" s="61">
        <f t="shared" si="36"/>
        <v>0</v>
      </c>
      <c r="O681" s="67"/>
      <c r="P681" s="67"/>
      <c r="Q681" s="57">
        <v>0</v>
      </c>
      <c r="R681" s="7">
        <v>8531384</v>
      </c>
    </row>
    <row r="682" spans="1:18" x14ac:dyDescent="0.25">
      <c r="A682" s="2" t="s">
        <v>2451</v>
      </c>
      <c r="G682" s="6">
        <v>21714647</v>
      </c>
      <c r="H682" s="7" t="e">
        <f>VLOOKUP(D682,VINCOMHCM!$C$1:$C$94,1,0)</f>
        <v>#N/A</v>
      </c>
      <c r="I682" s="7" t="e">
        <f>VLOOKUP(D682,VINCOMHANOI!$C$3:$C$348,1,0)</f>
        <v>#N/A</v>
      </c>
      <c r="J682" s="7" t="e">
        <f>VLOOKUP(D682,VINCOMKHAC!$D$2:$D$439,1,0)</f>
        <v>#N/A</v>
      </c>
      <c r="K682" s="7"/>
      <c r="L682" s="55">
        <f>SUM(L684:L695)</f>
        <v>1218353</v>
      </c>
      <c r="M682" s="58" t="str">
        <f t="shared" si="35"/>
        <v>Tên khách hàng : Chi nhánh Ninh Thuận-công ty cổ phần Dịch Vụ Thương Mại Tổng Hợp Vincommerce (13 )</v>
      </c>
      <c r="N682" s="59">
        <f t="shared" si="36"/>
        <v>1218353</v>
      </c>
      <c r="O682" s="66">
        <v>549075</v>
      </c>
      <c r="P682" s="66">
        <f>N682-O682</f>
        <v>669278</v>
      </c>
      <c r="Q682" s="56">
        <v>0</v>
      </c>
      <c r="R682" s="6">
        <v>21714647</v>
      </c>
    </row>
    <row r="683" spans="1:18" outlineLevel="1" x14ac:dyDescent="0.25">
      <c r="B683" s="9">
        <v>44379</v>
      </c>
      <c r="C683" s="10" t="s">
        <v>2270</v>
      </c>
      <c r="D683" s="10" t="s">
        <v>386</v>
      </c>
      <c r="E683" s="10" t="s">
        <v>1517</v>
      </c>
      <c r="F683" s="9">
        <v>44439</v>
      </c>
      <c r="G683" s="7">
        <v>3732093</v>
      </c>
      <c r="H683" s="7" t="e">
        <f>VLOOKUP(D683,VINCOMHCM!$C$1:$C$94,1,0)</f>
        <v>#N/A</v>
      </c>
      <c r="I683" s="7" t="e">
        <f>VLOOKUP(D683,VINCOMHANOI!$C$3:$C$348,1,0)</f>
        <v>#N/A</v>
      </c>
      <c r="J683" s="7" t="e">
        <f>VLOOKUP(D683,VINCOMKHAC!$D$2:$D$439,1,0)</f>
        <v>#N/A</v>
      </c>
      <c r="K683" s="7"/>
      <c r="L683" s="53"/>
      <c r="M683" s="60">
        <f t="shared" si="35"/>
        <v>0</v>
      </c>
      <c r="N683" s="61">
        <f t="shared" si="36"/>
        <v>0</v>
      </c>
      <c r="O683" s="67"/>
      <c r="P683" s="67"/>
      <c r="Q683" s="57">
        <v>0</v>
      </c>
      <c r="R683" s="7">
        <v>3732093</v>
      </c>
    </row>
    <row r="684" spans="1:18" outlineLevel="1" x14ac:dyDescent="0.25">
      <c r="B684" s="9">
        <v>44379</v>
      </c>
      <c r="C684" s="10" t="s">
        <v>1214</v>
      </c>
      <c r="D684" s="10" t="s">
        <v>679</v>
      </c>
      <c r="E684" s="10" t="s">
        <v>1369</v>
      </c>
      <c r="F684" s="9">
        <v>44439</v>
      </c>
      <c r="G684" s="7">
        <v>1786183</v>
      </c>
      <c r="H684" s="7" t="e">
        <f>VLOOKUP(D684,VINCOMHCM!$C$1:$C$94,1,0)</f>
        <v>#N/A</v>
      </c>
      <c r="I684" s="7" t="e">
        <f>VLOOKUP(D684,VINCOMHANOI!$C$3:$C$348,1,0)</f>
        <v>#N/A</v>
      </c>
      <c r="J684" s="7" t="e">
        <f>VLOOKUP(D684,VINCOMKHAC!$D$2:$D$439,1,0)</f>
        <v>#N/A</v>
      </c>
      <c r="K684" s="7"/>
      <c r="L684" s="53"/>
      <c r="M684" s="60">
        <f t="shared" si="35"/>
        <v>0</v>
      </c>
      <c r="N684" s="61">
        <f t="shared" si="36"/>
        <v>0</v>
      </c>
      <c r="O684" s="67"/>
      <c r="P684" s="67"/>
      <c r="Q684" s="57">
        <v>0</v>
      </c>
      <c r="R684" s="7">
        <v>1786183</v>
      </c>
    </row>
    <row r="685" spans="1:18" outlineLevel="1" x14ac:dyDescent="0.25">
      <c r="B685" s="9">
        <v>44379</v>
      </c>
      <c r="C685" s="10" t="s">
        <v>1965</v>
      </c>
      <c r="D685" s="10" t="s">
        <v>2459</v>
      </c>
      <c r="E685" s="10" t="s">
        <v>164</v>
      </c>
      <c r="F685" s="9">
        <v>44439</v>
      </c>
      <c r="G685" s="7">
        <v>1770120</v>
      </c>
      <c r="H685" s="7" t="e">
        <f>VLOOKUP(D685,VINCOMHCM!$C$1:$C$94,1,0)</f>
        <v>#N/A</v>
      </c>
      <c r="I685" s="7" t="e">
        <f>VLOOKUP(D685,VINCOMHANOI!$C$3:$C$348,1,0)</f>
        <v>#N/A</v>
      </c>
      <c r="J685" s="7" t="e">
        <f>VLOOKUP(D685,VINCOMKHAC!$D$2:$D$439,1,0)</f>
        <v>#N/A</v>
      </c>
      <c r="K685" s="7"/>
      <c r="L685" s="53"/>
      <c r="M685" s="60">
        <f t="shared" si="35"/>
        <v>0</v>
      </c>
      <c r="N685" s="61">
        <f t="shared" si="36"/>
        <v>0</v>
      </c>
      <c r="O685" s="67"/>
      <c r="P685" s="67"/>
      <c r="Q685" s="57">
        <v>0</v>
      </c>
      <c r="R685" s="7">
        <v>1770120</v>
      </c>
    </row>
    <row r="686" spans="1:18" outlineLevel="1" x14ac:dyDescent="0.25">
      <c r="B686" s="9">
        <v>44388</v>
      </c>
      <c r="C686" s="10" t="s">
        <v>1493</v>
      </c>
      <c r="D686" s="10" t="s">
        <v>1593</v>
      </c>
      <c r="E686" s="10" t="s">
        <v>1726</v>
      </c>
      <c r="F686" s="9">
        <v>44448</v>
      </c>
      <c r="G686" s="7">
        <v>1180545</v>
      </c>
      <c r="H686" s="7" t="e">
        <f>VLOOKUP(D686,VINCOMHCM!$C$1:$C$94,1,0)</f>
        <v>#N/A</v>
      </c>
      <c r="I686" s="7" t="e">
        <f>VLOOKUP(D686,VINCOMHANOI!$C$3:$C$348,1,0)</f>
        <v>#N/A</v>
      </c>
      <c r="J686" s="7" t="e">
        <f>VLOOKUP(D686,VINCOMKHAC!$D$2:$D$439,1,0)</f>
        <v>#N/A</v>
      </c>
      <c r="K686" s="7"/>
      <c r="L686" s="53"/>
      <c r="M686" s="60">
        <f t="shared" si="35"/>
        <v>0</v>
      </c>
      <c r="N686" s="61">
        <f t="shared" si="36"/>
        <v>0</v>
      </c>
      <c r="O686" s="67"/>
      <c r="P686" s="67"/>
      <c r="Q686" s="57">
        <v>0</v>
      </c>
      <c r="R686" s="7">
        <v>1180545</v>
      </c>
    </row>
    <row r="687" spans="1:18" outlineLevel="1" x14ac:dyDescent="0.25">
      <c r="B687" s="9">
        <v>44388</v>
      </c>
      <c r="C687" s="10" t="s">
        <v>2130</v>
      </c>
      <c r="D687" s="10" t="s">
        <v>456</v>
      </c>
      <c r="E687" s="10" t="s">
        <v>494</v>
      </c>
      <c r="F687" s="9">
        <v>44448</v>
      </c>
      <c r="G687" s="7">
        <v>1059861</v>
      </c>
      <c r="H687" s="7" t="e">
        <f>VLOOKUP(D687,VINCOMHCM!$C$1:$C$94,1,0)</f>
        <v>#N/A</v>
      </c>
      <c r="I687" s="7" t="e">
        <f>VLOOKUP(D687,VINCOMHANOI!$C$3:$C$348,1,0)</f>
        <v>#N/A</v>
      </c>
      <c r="J687" s="7" t="e">
        <f>VLOOKUP(D687,VINCOMKHAC!$D$2:$D$439,1,0)</f>
        <v>#N/A</v>
      </c>
      <c r="K687" s="7"/>
      <c r="L687" s="53"/>
      <c r="M687" s="60">
        <f t="shared" si="35"/>
        <v>0</v>
      </c>
      <c r="N687" s="61">
        <f t="shared" si="36"/>
        <v>0</v>
      </c>
      <c r="O687" s="67"/>
      <c r="P687" s="67"/>
      <c r="Q687" s="57">
        <v>0</v>
      </c>
      <c r="R687" s="7">
        <v>1059861</v>
      </c>
    </row>
    <row r="688" spans="1:18" outlineLevel="1" x14ac:dyDescent="0.25">
      <c r="B688" s="9">
        <v>44388</v>
      </c>
      <c r="C688" s="10" t="s">
        <v>1580</v>
      </c>
      <c r="D688" s="10" t="s">
        <v>2460</v>
      </c>
      <c r="E688" s="10" t="s">
        <v>465</v>
      </c>
      <c r="F688" s="9">
        <v>44448</v>
      </c>
      <c r="G688" s="7">
        <v>1546301</v>
      </c>
      <c r="H688" s="7" t="e">
        <f>VLOOKUP(D688,VINCOMHCM!$C$1:$C$94,1,0)</f>
        <v>#N/A</v>
      </c>
      <c r="I688" s="7" t="e">
        <f>VLOOKUP(D688,VINCOMHANOI!$C$3:$C$348,1,0)</f>
        <v>#N/A</v>
      </c>
      <c r="J688" s="7" t="e">
        <f>VLOOKUP(D688,VINCOMKHAC!$D$2:$D$439,1,0)</f>
        <v>#N/A</v>
      </c>
      <c r="K688" s="7"/>
      <c r="L688" s="53"/>
      <c r="M688" s="60">
        <f t="shared" si="35"/>
        <v>0</v>
      </c>
      <c r="N688" s="61">
        <f t="shared" si="36"/>
        <v>0</v>
      </c>
      <c r="O688" s="67"/>
      <c r="P688" s="67"/>
      <c r="Q688" s="57">
        <v>0</v>
      </c>
      <c r="R688" s="7">
        <v>1546301</v>
      </c>
    </row>
    <row r="689" spans="1:18" outlineLevel="1" x14ac:dyDescent="0.25">
      <c r="B689" s="9">
        <v>44388</v>
      </c>
      <c r="C689" s="10" t="s">
        <v>2422</v>
      </c>
      <c r="D689" s="10" t="s">
        <v>1906</v>
      </c>
      <c r="E689" s="10" t="s">
        <v>2285</v>
      </c>
      <c r="F689" s="9">
        <v>44448</v>
      </c>
      <c r="G689" s="7">
        <v>1518906</v>
      </c>
      <c r="H689" s="7" t="e">
        <f>VLOOKUP(D689,VINCOMHCM!$C$1:$C$94,1,0)</f>
        <v>#N/A</v>
      </c>
      <c r="I689" s="7" t="e">
        <f>VLOOKUP(D689,VINCOMHANOI!$C$3:$C$348,1,0)</f>
        <v>#N/A</v>
      </c>
      <c r="J689" s="7" t="e">
        <f>VLOOKUP(D689,VINCOMKHAC!$D$2:$D$439,1,0)</f>
        <v>#N/A</v>
      </c>
      <c r="K689" s="7"/>
      <c r="L689" s="53"/>
      <c r="M689" s="60">
        <f t="shared" si="35"/>
        <v>0</v>
      </c>
      <c r="N689" s="61">
        <f t="shared" si="36"/>
        <v>0</v>
      </c>
      <c r="O689" s="67"/>
      <c r="P689" s="67"/>
      <c r="Q689" s="57">
        <v>0</v>
      </c>
      <c r="R689" s="7">
        <v>1518906</v>
      </c>
    </row>
    <row r="690" spans="1:18" outlineLevel="1" x14ac:dyDescent="0.25">
      <c r="B690" s="9">
        <v>44388</v>
      </c>
      <c r="C690" s="10" t="s">
        <v>1622</v>
      </c>
      <c r="D690" s="10" t="s">
        <v>1774</v>
      </c>
      <c r="E690" s="10" t="s">
        <v>792</v>
      </c>
      <c r="F690" s="9">
        <v>44448</v>
      </c>
      <c r="G690" s="7">
        <v>1424427</v>
      </c>
      <c r="H690" s="7" t="e">
        <f>VLOOKUP(D690,VINCOMHCM!$C$1:$C$94,1,0)</f>
        <v>#N/A</v>
      </c>
      <c r="I690" s="7" t="e">
        <f>VLOOKUP(D690,VINCOMHANOI!$C$3:$C$348,1,0)</f>
        <v>#N/A</v>
      </c>
      <c r="J690" s="7" t="e">
        <f>VLOOKUP(D690,VINCOMKHAC!$D$2:$D$439,1,0)</f>
        <v>#N/A</v>
      </c>
      <c r="K690" s="7"/>
      <c r="L690" s="53"/>
      <c r="M690" s="60">
        <f t="shared" si="35"/>
        <v>0</v>
      </c>
      <c r="N690" s="61">
        <f t="shared" si="36"/>
        <v>0</v>
      </c>
      <c r="O690" s="67"/>
      <c r="P690" s="67"/>
      <c r="Q690" s="57">
        <v>0</v>
      </c>
      <c r="R690" s="7">
        <v>1424427</v>
      </c>
    </row>
    <row r="691" spans="1:18" outlineLevel="1" x14ac:dyDescent="0.25">
      <c r="B691" s="9">
        <v>44388</v>
      </c>
      <c r="C691" s="10" t="s">
        <v>2354</v>
      </c>
      <c r="D691" s="10" t="s">
        <v>2403</v>
      </c>
      <c r="E691" s="10" t="s">
        <v>173</v>
      </c>
      <c r="F691" s="9">
        <v>44448</v>
      </c>
      <c r="G691" s="7">
        <v>2177182</v>
      </c>
      <c r="H691" s="7" t="e">
        <f>VLOOKUP(D691,VINCOMHCM!$C$1:$C$94,1,0)</f>
        <v>#N/A</v>
      </c>
      <c r="I691" s="7" t="e">
        <f>VLOOKUP(D691,VINCOMHANOI!$C$3:$C$348,1,0)</f>
        <v>#N/A</v>
      </c>
      <c r="J691" s="7" t="e">
        <f>VLOOKUP(D691,VINCOMKHAC!$D$2:$D$439,1,0)</f>
        <v>#N/A</v>
      </c>
      <c r="K691" s="7"/>
      <c r="L691" s="53"/>
      <c r="M691" s="60">
        <f t="shared" si="35"/>
        <v>0</v>
      </c>
      <c r="N691" s="61">
        <f t="shared" si="36"/>
        <v>0</v>
      </c>
      <c r="O691" s="67"/>
      <c r="P691" s="67"/>
      <c r="Q691" s="57">
        <v>0</v>
      </c>
      <c r="R691" s="7">
        <v>2177182</v>
      </c>
    </row>
    <row r="692" spans="1:18" outlineLevel="1" x14ac:dyDescent="0.25">
      <c r="B692" s="9">
        <v>44388</v>
      </c>
      <c r="C692" s="10" t="s">
        <v>1679</v>
      </c>
      <c r="D692" s="10" t="s">
        <v>2287</v>
      </c>
      <c r="E692" s="10" t="s">
        <v>1479</v>
      </c>
      <c r="F692" s="9">
        <v>44448</v>
      </c>
      <c r="G692" s="7">
        <v>1566072</v>
      </c>
      <c r="H692" s="7" t="e">
        <f>VLOOKUP(D692,VINCOMHCM!$C$1:$C$94,1,0)</f>
        <v>#N/A</v>
      </c>
      <c r="I692" s="7" t="e">
        <f>VLOOKUP(D692,VINCOMHANOI!$C$3:$C$348,1,0)</f>
        <v>#N/A</v>
      </c>
      <c r="J692" s="7" t="e">
        <f>VLOOKUP(D692,VINCOMKHAC!$D$2:$D$439,1,0)</f>
        <v>#N/A</v>
      </c>
      <c r="K692" s="7"/>
      <c r="L692" s="53"/>
      <c r="M692" s="60">
        <f t="shared" si="35"/>
        <v>0</v>
      </c>
      <c r="N692" s="61">
        <f t="shared" si="36"/>
        <v>0</v>
      </c>
      <c r="O692" s="67"/>
      <c r="P692" s="67"/>
      <c r="Q692" s="57">
        <v>0</v>
      </c>
      <c r="R692" s="7">
        <v>1566072</v>
      </c>
    </row>
    <row r="693" spans="1:18" outlineLevel="1" x14ac:dyDescent="0.25">
      <c r="B693" s="9">
        <v>44388</v>
      </c>
      <c r="C693" s="10" t="s">
        <v>2298</v>
      </c>
      <c r="D693" s="10" t="s">
        <v>2465</v>
      </c>
      <c r="E693" s="10" t="s">
        <v>1921</v>
      </c>
      <c r="F693" s="9">
        <v>44448</v>
      </c>
      <c r="G693" s="7">
        <v>2026863</v>
      </c>
      <c r="H693" s="7" t="e">
        <f>VLOOKUP(D693,VINCOMHCM!$C$1:$C$94,1,0)</f>
        <v>#N/A</v>
      </c>
      <c r="I693" s="7" t="e">
        <f>VLOOKUP(D693,VINCOMHANOI!$C$3:$C$348,1,0)</f>
        <v>#N/A</v>
      </c>
      <c r="J693" s="7" t="e">
        <f>VLOOKUP(D693,VINCOMKHAC!$D$2:$D$439,1,0)</f>
        <v>#N/A</v>
      </c>
      <c r="K693" s="7"/>
      <c r="L693" s="53"/>
      <c r="M693" s="60">
        <f t="shared" si="35"/>
        <v>0</v>
      </c>
      <c r="N693" s="61">
        <f t="shared" si="36"/>
        <v>0</v>
      </c>
      <c r="O693" s="67"/>
      <c r="P693" s="67"/>
      <c r="Q693" s="57">
        <v>0</v>
      </c>
      <c r="R693" s="7">
        <v>2026863</v>
      </c>
    </row>
    <row r="694" spans="1:18" outlineLevel="1" x14ac:dyDescent="0.25">
      <c r="B694" s="9">
        <v>44388</v>
      </c>
      <c r="C694" s="10" t="s">
        <v>2522</v>
      </c>
      <c r="D694" s="10" t="s">
        <v>807</v>
      </c>
      <c r="E694" s="10" t="s">
        <v>715</v>
      </c>
      <c r="F694" s="9">
        <v>44448</v>
      </c>
      <c r="G694" s="7">
        <v>707741</v>
      </c>
      <c r="H694" s="7" t="e">
        <f>VLOOKUP(D694,VINCOMHCM!$C$1:$C$94,1,0)</f>
        <v>#N/A</v>
      </c>
      <c r="I694" s="7" t="e">
        <f>VLOOKUP(D694,VINCOMHANOI!$C$3:$C$348,1,0)</f>
        <v>#N/A</v>
      </c>
      <c r="J694" s="7" t="e">
        <f>VLOOKUP(D694,VINCOMKHAC!$D$2:$D$439,1,0)</f>
        <v>#N/A</v>
      </c>
      <c r="K694" s="7"/>
      <c r="L694" s="53"/>
      <c r="M694" s="60">
        <f t="shared" si="35"/>
        <v>0</v>
      </c>
      <c r="N694" s="61">
        <f t="shared" si="36"/>
        <v>0</v>
      </c>
      <c r="O694" s="67"/>
      <c r="P694" s="67"/>
      <c r="Q694" s="57">
        <v>0</v>
      </c>
      <c r="R694" s="7">
        <v>707741</v>
      </c>
    </row>
    <row r="695" spans="1:18" outlineLevel="1" x14ac:dyDescent="0.25">
      <c r="B695" s="9">
        <v>44396</v>
      </c>
      <c r="C695" s="10" t="s">
        <v>258</v>
      </c>
      <c r="D695" s="10" t="s">
        <v>2021</v>
      </c>
      <c r="E695" s="10" t="s">
        <v>867</v>
      </c>
      <c r="F695" s="9">
        <v>44456</v>
      </c>
      <c r="G695" s="7">
        <v>1218353</v>
      </c>
      <c r="H695" s="7" t="e">
        <f>VLOOKUP(D695,VINCOMHCM!$C$1:$C$94,1,0)</f>
        <v>#N/A</v>
      </c>
      <c r="I695" s="7" t="e">
        <f>VLOOKUP(D695,VINCOMHANOI!$C$3:$C$348,1,0)</f>
        <v>#N/A</v>
      </c>
      <c r="J695" s="7" t="str">
        <f>VLOOKUP(D695,VINCOMKHAC!$D$2:$D$439,1,0)</f>
        <v>0005671</v>
      </c>
      <c r="K695" s="7"/>
      <c r="L695" s="53">
        <f>IF(J695&lt;&gt;0,R695,0)</f>
        <v>1218353</v>
      </c>
      <c r="M695" s="60">
        <f t="shared" si="35"/>
        <v>0</v>
      </c>
      <c r="N695" s="61">
        <f t="shared" si="36"/>
        <v>0</v>
      </c>
      <c r="O695" s="67"/>
      <c r="P695" s="67"/>
      <c r="Q695" s="57">
        <v>0</v>
      </c>
      <c r="R695" s="7">
        <v>1218353</v>
      </c>
    </row>
    <row r="696" spans="1:18" x14ac:dyDescent="0.25">
      <c r="A696" s="2" t="s">
        <v>960</v>
      </c>
      <c r="G696" s="6">
        <v>13953529</v>
      </c>
      <c r="H696" s="7" t="e">
        <f>VLOOKUP(D696,VINCOMHCM!$C$1:$C$94,1,0)</f>
        <v>#N/A</v>
      </c>
      <c r="I696" s="7" t="e">
        <f>VLOOKUP(D696,VINCOMHANOI!$C$3:$C$348,1,0)</f>
        <v>#N/A</v>
      </c>
      <c r="J696" s="7" t="e">
        <f>VLOOKUP(D696,VINCOMKHAC!$D$2:$D$439,1,0)</f>
        <v>#N/A</v>
      </c>
      <c r="K696" s="7"/>
      <c r="L696" s="55">
        <f>SUM(L697:L700)</f>
        <v>8456052</v>
      </c>
      <c r="M696" s="58" t="str">
        <f t="shared" si="35"/>
        <v>Tên khách hàng : Chi nhánh Quảng Bình  - Công ty Cổ phần Dịch vụ Thương mại Tổng hợp Vincommerce (4 )</v>
      </c>
      <c r="N696" s="59">
        <f t="shared" si="36"/>
        <v>8456052</v>
      </c>
      <c r="O696" s="66"/>
      <c r="P696" s="66">
        <f>N696-O696</f>
        <v>8456052</v>
      </c>
      <c r="Q696" s="56">
        <v>0</v>
      </c>
      <c r="R696" s="6">
        <v>13953529</v>
      </c>
    </row>
    <row r="697" spans="1:18" outlineLevel="1" x14ac:dyDescent="0.25">
      <c r="B697" s="9">
        <v>44386</v>
      </c>
      <c r="C697" s="10" t="s">
        <v>374</v>
      </c>
      <c r="D697" s="10" t="s">
        <v>169</v>
      </c>
      <c r="E697" s="10" t="s">
        <v>2139</v>
      </c>
      <c r="F697" s="9">
        <v>44446</v>
      </c>
      <c r="G697" s="7">
        <v>2960348</v>
      </c>
      <c r="H697" s="7" t="e">
        <f>VLOOKUP(D697,VINCOMHCM!$C$1:$C$94,1,0)</f>
        <v>#N/A</v>
      </c>
      <c r="I697" s="7" t="e">
        <f>VLOOKUP(D697,VINCOMHANOI!$C$3:$C$348,1,0)</f>
        <v>#N/A</v>
      </c>
      <c r="J697" s="7" t="e">
        <f>VLOOKUP(D697,VINCOMKHAC!$D$2:$D$439,1,0)</f>
        <v>#N/A</v>
      </c>
      <c r="K697" s="7"/>
      <c r="L697" s="53"/>
      <c r="M697" s="60">
        <f t="shared" si="35"/>
        <v>0</v>
      </c>
      <c r="N697" s="61">
        <f t="shared" si="36"/>
        <v>0</v>
      </c>
      <c r="O697" s="67"/>
      <c r="P697" s="67"/>
      <c r="Q697" s="57">
        <v>0</v>
      </c>
      <c r="R697" s="7">
        <v>2960348</v>
      </c>
    </row>
    <row r="698" spans="1:18" outlineLevel="1" x14ac:dyDescent="0.25">
      <c r="B698" s="9">
        <v>44386</v>
      </c>
      <c r="C698" s="10" t="s">
        <v>1366</v>
      </c>
      <c r="D698" s="10" t="s">
        <v>2156</v>
      </c>
      <c r="E698" s="10" t="s">
        <v>938</v>
      </c>
      <c r="F698" s="9">
        <v>44446</v>
      </c>
      <c r="G698" s="7">
        <v>2537129</v>
      </c>
      <c r="H698" s="7" t="e">
        <f>VLOOKUP(D698,VINCOMHCM!$C$1:$C$94,1,0)</f>
        <v>#N/A</v>
      </c>
      <c r="I698" s="7" t="e">
        <f>VLOOKUP(D698,VINCOMHANOI!$C$3:$C$348,1,0)</f>
        <v>#N/A</v>
      </c>
      <c r="J698" s="7" t="e">
        <f>VLOOKUP(D698,VINCOMKHAC!$D$2:$D$439,1,0)</f>
        <v>#N/A</v>
      </c>
      <c r="K698" s="7"/>
      <c r="L698" s="53"/>
      <c r="M698" s="60">
        <f t="shared" si="35"/>
        <v>0</v>
      </c>
      <c r="N698" s="61">
        <f t="shared" si="36"/>
        <v>0</v>
      </c>
      <c r="O698" s="67"/>
      <c r="P698" s="67"/>
      <c r="Q698" s="57">
        <v>0</v>
      </c>
      <c r="R698" s="7">
        <v>2537129</v>
      </c>
    </row>
    <row r="699" spans="1:18" outlineLevel="1" x14ac:dyDescent="0.25">
      <c r="B699" s="9">
        <v>44403</v>
      </c>
      <c r="C699" s="10" t="s">
        <v>2448</v>
      </c>
      <c r="D699" s="10" t="s">
        <v>1330</v>
      </c>
      <c r="E699" s="10" t="s">
        <v>1029</v>
      </c>
      <c r="F699" s="9">
        <v>44463</v>
      </c>
      <c r="G699" s="7">
        <v>5771858</v>
      </c>
      <c r="H699" s="7" t="e">
        <f>VLOOKUP(D699,VINCOMHCM!$C$1:$C$94,1,0)</f>
        <v>#N/A</v>
      </c>
      <c r="I699" s="7" t="e">
        <f>VLOOKUP(D699,VINCOMHANOI!$C$3:$C$348,1,0)</f>
        <v>#N/A</v>
      </c>
      <c r="J699" s="7" t="str">
        <f>VLOOKUP(D699,VINCOMKHAC!$D$2:$D$439,1,0)</f>
        <v>0006041</v>
      </c>
      <c r="K699" s="7"/>
      <c r="L699" s="53">
        <f>IF(J699&lt;&gt;0,R699,0)</f>
        <v>5771858</v>
      </c>
      <c r="M699" s="60">
        <f t="shared" si="35"/>
        <v>0</v>
      </c>
      <c r="N699" s="61">
        <f t="shared" si="36"/>
        <v>0</v>
      </c>
      <c r="O699" s="67"/>
      <c r="P699" s="67"/>
      <c r="Q699" s="57">
        <v>0</v>
      </c>
      <c r="R699" s="7">
        <v>5771858</v>
      </c>
    </row>
    <row r="700" spans="1:18" outlineLevel="1" x14ac:dyDescent="0.25">
      <c r="B700" s="9">
        <v>44403</v>
      </c>
      <c r="C700" s="10" t="s">
        <v>2386</v>
      </c>
      <c r="D700" s="10" t="s">
        <v>1645</v>
      </c>
      <c r="E700" s="10" t="s">
        <v>1486</v>
      </c>
      <c r="F700" s="9">
        <v>44463</v>
      </c>
      <c r="G700" s="7">
        <v>2684194</v>
      </c>
      <c r="H700" s="7" t="e">
        <f>VLOOKUP(D700,VINCOMHCM!$C$1:$C$94,1,0)</f>
        <v>#N/A</v>
      </c>
      <c r="I700" s="7" t="e">
        <f>VLOOKUP(D700,VINCOMHANOI!$C$3:$C$348,1,0)</f>
        <v>#N/A</v>
      </c>
      <c r="J700" s="7" t="str">
        <f>VLOOKUP(D700,VINCOMKHAC!$D$2:$D$439,1,0)</f>
        <v>0006042</v>
      </c>
      <c r="K700" s="7"/>
      <c r="L700" s="53">
        <f>IF(J700&lt;&gt;0,R700,0)</f>
        <v>2684194</v>
      </c>
      <c r="M700" s="60">
        <f t="shared" si="35"/>
        <v>0</v>
      </c>
      <c r="N700" s="61">
        <f t="shared" si="36"/>
        <v>0</v>
      </c>
      <c r="O700" s="67"/>
      <c r="P700" s="67"/>
      <c r="Q700" s="57">
        <v>0</v>
      </c>
      <c r="R700" s="7">
        <v>2684194</v>
      </c>
    </row>
    <row r="701" spans="1:18" x14ac:dyDescent="0.25">
      <c r="A701" s="2" t="s">
        <v>723</v>
      </c>
      <c r="G701" s="6">
        <v>20296969</v>
      </c>
      <c r="H701" s="7" t="e">
        <f>VLOOKUP(D701,VINCOMHCM!$C$1:$C$94,1,0)</f>
        <v>#N/A</v>
      </c>
      <c r="I701" s="7" t="e">
        <f>VLOOKUP(D701,VINCOMHANOI!$C$3:$C$348,1,0)</f>
        <v>#N/A</v>
      </c>
      <c r="J701" s="7" t="e">
        <f>VLOOKUP(D701,VINCOMKHAC!$D$2:$D$439,1,0)</f>
        <v>#N/A</v>
      </c>
      <c r="K701" s="7"/>
      <c r="L701" s="55">
        <f>SUM(L702:L708)</f>
        <v>10310831</v>
      </c>
      <c r="M701" s="58" t="str">
        <f t="shared" si="35"/>
        <v>Tên khách hàng : CHI NHÁNH QUẢNG NGÃI - CÔNG TY CỔ PHẦN DỊCH VỤ THƯƠNG MẠI TỔNG HỢP VINCOMMERCE (7 )</v>
      </c>
      <c r="N701" s="59">
        <f t="shared" si="36"/>
        <v>10310831</v>
      </c>
      <c r="O701" s="66">
        <v>937115</v>
      </c>
      <c r="P701" s="66">
        <f>N701-O701</f>
        <v>9373716</v>
      </c>
      <c r="Q701" s="56">
        <v>0</v>
      </c>
      <c r="R701" s="6">
        <v>20296969</v>
      </c>
    </row>
    <row r="702" spans="1:18" outlineLevel="1" x14ac:dyDescent="0.25">
      <c r="B702" s="9">
        <v>44378</v>
      </c>
      <c r="C702" s="10" t="s">
        <v>1118</v>
      </c>
      <c r="D702" s="10" t="s">
        <v>700</v>
      </c>
      <c r="E702" s="10" t="s">
        <v>2589</v>
      </c>
      <c r="F702" s="9">
        <v>44438</v>
      </c>
      <c r="G702" s="7">
        <v>1076840</v>
      </c>
      <c r="H702" s="7" t="e">
        <f>VLOOKUP(D702,VINCOMHCM!$C$1:$C$94,1,0)</f>
        <v>#N/A</v>
      </c>
      <c r="I702" s="7" t="e">
        <f>VLOOKUP(D702,VINCOMHANOI!$C$3:$C$348,1,0)</f>
        <v>#N/A</v>
      </c>
      <c r="J702" s="7" t="e">
        <f>VLOOKUP(D702,VINCOMKHAC!$D$2:$D$439,1,0)</f>
        <v>#N/A</v>
      </c>
      <c r="K702" s="7"/>
      <c r="L702" s="53"/>
      <c r="M702" s="60">
        <f t="shared" si="35"/>
        <v>0</v>
      </c>
      <c r="N702" s="61">
        <f t="shared" si="36"/>
        <v>0</v>
      </c>
      <c r="O702" s="67"/>
      <c r="P702" s="67"/>
      <c r="Q702" s="57">
        <v>0</v>
      </c>
      <c r="R702" s="7">
        <v>1076840</v>
      </c>
    </row>
    <row r="703" spans="1:18" outlineLevel="1" x14ac:dyDescent="0.25">
      <c r="B703" s="9">
        <v>44380</v>
      </c>
      <c r="C703" s="10" t="s">
        <v>549</v>
      </c>
      <c r="D703" s="10" t="s">
        <v>878</v>
      </c>
      <c r="E703" s="10" t="s">
        <v>1880</v>
      </c>
      <c r="F703" s="9">
        <v>44440</v>
      </c>
      <c r="G703" s="7">
        <v>2344243</v>
      </c>
      <c r="H703" s="7" t="e">
        <f>VLOOKUP(D703,VINCOMHCM!$C$1:$C$94,1,0)</f>
        <v>#N/A</v>
      </c>
      <c r="I703" s="7" t="e">
        <f>VLOOKUP(D703,VINCOMHANOI!$C$3:$C$348,1,0)</f>
        <v>#N/A</v>
      </c>
      <c r="J703" s="7" t="e">
        <f>VLOOKUP(D703,VINCOMKHAC!$D$2:$D$439,1,0)</f>
        <v>#N/A</v>
      </c>
      <c r="K703" s="7"/>
      <c r="L703" s="53"/>
      <c r="M703" s="60">
        <f t="shared" si="35"/>
        <v>0</v>
      </c>
      <c r="N703" s="61">
        <f t="shared" si="36"/>
        <v>0</v>
      </c>
      <c r="O703" s="67"/>
      <c r="P703" s="67"/>
      <c r="Q703" s="57">
        <v>0</v>
      </c>
      <c r="R703" s="7">
        <v>2344243</v>
      </c>
    </row>
    <row r="704" spans="1:18" outlineLevel="1" x14ac:dyDescent="0.25">
      <c r="B704" s="9">
        <v>44380</v>
      </c>
      <c r="C704" s="10" t="s">
        <v>1341</v>
      </c>
      <c r="D704" s="10" t="s">
        <v>1449</v>
      </c>
      <c r="E704" s="10" t="s">
        <v>1800</v>
      </c>
      <c r="F704" s="9">
        <v>44440</v>
      </c>
      <c r="G704" s="7">
        <v>2060311</v>
      </c>
      <c r="H704" s="7" t="e">
        <f>VLOOKUP(D704,VINCOMHCM!$C$1:$C$94,1,0)</f>
        <v>#N/A</v>
      </c>
      <c r="I704" s="7" t="e">
        <f>VLOOKUP(D704,VINCOMHANOI!$C$3:$C$348,1,0)</f>
        <v>#N/A</v>
      </c>
      <c r="J704" s="7" t="e">
        <f>VLOOKUP(D704,VINCOMKHAC!$D$2:$D$439,1,0)</f>
        <v>#N/A</v>
      </c>
      <c r="K704" s="7"/>
      <c r="L704" s="53"/>
      <c r="M704" s="60">
        <f t="shared" si="35"/>
        <v>0</v>
      </c>
      <c r="N704" s="61">
        <f t="shared" si="36"/>
        <v>0</v>
      </c>
      <c r="O704" s="67"/>
      <c r="P704" s="67"/>
      <c r="Q704" s="57">
        <v>0</v>
      </c>
      <c r="R704" s="7">
        <v>2060311</v>
      </c>
    </row>
    <row r="705" spans="1:18" outlineLevel="1" x14ac:dyDescent="0.25">
      <c r="B705" s="9">
        <v>44388</v>
      </c>
      <c r="C705" s="10" t="s">
        <v>409</v>
      </c>
      <c r="D705" s="10" t="s">
        <v>2600</v>
      </c>
      <c r="E705" s="10" t="s">
        <v>421</v>
      </c>
      <c r="F705" s="9">
        <v>44448</v>
      </c>
      <c r="G705" s="7">
        <v>4504744</v>
      </c>
      <c r="H705" s="7" t="e">
        <f>VLOOKUP(D705,VINCOMHCM!$C$1:$C$94,1,0)</f>
        <v>#N/A</v>
      </c>
      <c r="I705" s="7" t="e">
        <f>VLOOKUP(D705,VINCOMHANOI!$C$3:$C$348,1,0)</f>
        <v>#N/A</v>
      </c>
      <c r="J705" s="7" t="e">
        <f>VLOOKUP(D705,VINCOMKHAC!$D$2:$D$439,1,0)</f>
        <v>#N/A</v>
      </c>
      <c r="K705" s="7"/>
      <c r="L705" s="53"/>
      <c r="M705" s="60">
        <f t="shared" si="35"/>
        <v>0</v>
      </c>
      <c r="N705" s="61">
        <f t="shared" si="36"/>
        <v>0</v>
      </c>
      <c r="O705" s="67"/>
      <c r="P705" s="67"/>
      <c r="Q705" s="57">
        <v>0</v>
      </c>
      <c r="R705" s="7">
        <v>4504744</v>
      </c>
    </row>
    <row r="706" spans="1:18" outlineLevel="1" x14ac:dyDescent="0.25">
      <c r="B706" s="9">
        <v>44396</v>
      </c>
      <c r="C706" s="10" t="s">
        <v>1849</v>
      </c>
      <c r="D706" s="10" t="s">
        <v>1099</v>
      </c>
      <c r="E706" s="10" t="s">
        <v>836</v>
      </c>
      <c r="F706" s="9">
        <v>44456</v>
      </c>
      <c r="G706" s="7">
        <v>3890819</v>
      </c>
      <c r="H706" s="7" t="e">
        <f>VLOOKUP(D706,VINCOMHCM!$C$1:$C$94,1,0)</f>
        <v>#N/A</v>
      </c>
      <c r="I706" s="7" t="e">
        <f>VLOOKUP(D706,VINCOMHANOI!$C$3:$C$348,1,0)</f>
        <v>#N/A</v>
      </c>
      <c r="J706" s="7" t="str">
        <f>VLOOKUP(D706,VINCOMKHAC!$D$2:$D$439,1,0)</f>
        <v>0005731</v>
      </c>
      <c r="K706" s="7"/>
      <c r="L706" s="53">
        <f>IF(J706&lt;&gt;0,R706,0)</f>
        <v>3890819</v>
      </c>
      <c r="M706" s="60">
        <f t="shared" si="35"/>
        <v>0</v>
      </c>
      <c r="N706" s="61">
        <f t="shared" si="36"/>
        <v>0</v>
      </c>
      <c r="O706" s="67"/>
      <c r="P706" s="67"/>
      <c r="Q706" s="57">
        <v>0</v>
      </c>
      <c r="R706" s="7">
        <v>3890819</v>
      </c>
    </row>
    <row r="707" spans="1:18" outlineLevel="1" x14ac:dyDescent="0.25">
      <c r="B707" s="9">
        <v>44405</v>
      </c>
      <c r="C707" s="10" t="s">
        <v>457</v>
      </c>
      <c r="D707" s="10" t="s">
        <v>1797</v>
      </c>
      <c r="E707" s="10" t="s">
        <v>941</v>
      </c>
      <c r="F707" s="9">
        <v>44465</v>
      </c>
      <c r="G707" s="7">
        <v>1901510</v>
      </c>
      <c r="H707" s="7" t="e">
        <f>VLOOKUP(D707,VINCOMHCM!$C$1:$C$94,1,0)</f>
        <v>#N/A</v>
      </c>
      <c r="I707" s="7" t="e">
        <f>VLOOKUP(D707,VINCOMHANOI!$C$3:$C$348,1,0)</f>
        <v>#N/A</v>
      </c>
      <c r="J707" s="7" t="str">
        <f>VLOOKUP(D707,VINCOMKHAC!$D$2:$D$439,1,0)</f>
        <v>0006113</v>
      </c>
      <c r="K707" s="7"/>
      <c r="L707" s="53">
        <f>IF(J707&lt;&gt;0,R707,0)</f>
        <v>1901510</v>
      </c>
      <c r="M707" s="60">
        <f t="shared" si="35"/>
        <v>0</v>
      </c>
      <c r="N707" s="61">
        <f t="shared" si="36"/>
        <v>0</v>
      </c>
      <c r="O707" s="67"/>
      <c r="P707" s="67"/>
      <c r="Q707" s="57">
        <v>0</v>
      </c>
      <c r="R707" s="7">
        <v>1901510</v>
      </c>
    </row>
    <row r="708" spans="1:18" outlineLevel="1" x14ac:dyDescent="0.25">
      <c r="B708" s="9">
        <v>44405</v>
      </c>
      <c r="C708" s="10" t="s">
        <v>415</v>
      </c>
      <c r="D708" s="10" t="s">
        <v>2254</v>
      </c>
      <c r="E708" s="10" t="s">
        <v>147</v>
      </c>
      <c r="F708" s="9">
        <v>44465</v>
      </c>
      <c r="G708" s="7">
        <v>4518502</v>
      </c>
      <c r="H708" s="7" t="e">
        <f>VLOOKUP(D708,VINCOMHCM!$C$1:$C$94,1,0)</f>
        <v>#N/A</v>
      </c>
      <c r="I708" s="7" t="e">
        <f>VLOOKUP(D708,VINCOMHANOI!$C$3:$C$348,1,0)</f>
        <v>#N/A</v>
      </c>
      <c r="J708" s="7" t="str">
        <f>VLOOKUP(D708,VINCOMKHAC!$D$2:$D$439,1,0)</f>
        <v>0006118</v>
      </c>
      <c r="K708" s="7"/>
      <c r="L708" s="53">
        <f>IF(J708&lt;&gt;0,R708,0)</f>
        <v>4518502</v>
      </c>
      <c r="M708" s="60">
        <f t="shared" si="35"/>
        <v>0</v>
      </c>
      <c r="N708" s="61">
        <f t="shared" si="36"/>
        <v>0</v>
      </c>
      <c r="O708" s="67"/>
      <c r="P708" s="67"/>
      <c r="Q708" s="57">
        <v>0</v>
      </c>
      <c r="R708" s="7">
        <v>4518502</v>
      </c>
    </row>
    <row r="709" spans="1:18" x14ac:dyDescent="0.25">
      <c r="A709" s="2" t="s">
        <v>2202</v>
      </c>
      <c r="G709" s="6">
        <v>26340843</v>
      </c>
      <c r="H709" s="7" t="e">
        <f>VLOOKUP(D709,VINCOMHCM!$C$1:$C$94,1,0)</f>
        <v>#N/A</v>
      </c>
      <c r="I709" s="7" t="e">
        <f>VLOOKUP(D709,VINCOMHANOI!$C$3:$C$348,1,0)</f>
        <v>#N/A</v>
      </c>
      <c r="J709" s="7" t="e">
        <f>VLOOKUP(D709,VINCOMKHAC!$D$2:$D$439,1,0)</f>
        <v>#N/A</v>
      </c>
      <c r="K709" s="7"/>
      <c r="L709" s="55">
        <f>SUM(L710:L714)</f>
        <v>12140248</v>
      </c>
      <c r="M709" s="58" t="str">
        <f t="shared" ref="M709:M772" si="37">IF(A709&lt;&gt;0,A709,0)</f>
        <v>Tên khách hàng : Chi nhánh Quảng Trị - Công ty Cổ phần Dịch vụ Thương mại Tổng hợp Vincommerce (5 )</v>
      </c>
      <c r="N709" s="59">
        <f t="shared" ref="N709:N772" si="38">IF(AND(L709&lt;&gt;0,M709&lt;&gt;0),L709,0)</f>
        <v>12140248</v>
      </c>
      <c r="O709" s="66">
        <v>1064892</v>
      </c>
      <c r="P709" s="66">
        <f>N709-O709</f>
        <v>11075356</v>
      </c>
      <c r="Q709" s="56">
        <v>0</v>
      </c>
      <c r="R709" s="6">
        <v>26340843</v>
      </c>
    </row>
    <row r="710" spans="1:18" outlineLevel="1" x14ac:dyDescent="0.25">
      <c r="B710" s="9">
        <v>44378</v>
      </c>
      <c r="C710" s="10" t="s">
        <v>1881</v>
      </c>
      <c r="D710" s="10" t="s">
        <v>2122</v>
      </c>
      <c r="E710" s="10" t="s">
        <v>1671</v>
      </c>
      <c r="F710" s="9">
        <v>44438</v>
      </c>
      <c r="G710" s="7">
        <v>4755794</v>
      </c>
      <c r="H710" s="7" t="e">
        <f>VLOOKUP(D710,VINCOMHCM!$C$1:$C$94,1,0)</f>
        <v>#N/A</v>
      </c>
      <c r="I710" s="7" t="e">
        <f>VLOOKUP(D710,VINCOMHANOI!$C$3:$C$348,1,0)</f>
        <v>#N/A</v>
      </c>
      <c r="J710" s="7" t="e">
        <f>VLOOKUP(D710,VINCOMKHAC!$D$2:$D$439,1,0)</f>
        <v>#N/A</v>
      </c>
      <c r="K710" s="7"/>
      <c r="L710" s="53"/>
      <c r="M710" s="60">
        <f t="shared" si="37"/>
        <v>0</v>
      </c>
      <c r="N710" s="61">
        <f t="shared" si="38"/>
        <v>0</v>
      </c>
      <c r="O710" s="67"/>
      <c r="P710" s="67"/>
      <c r="Q710" s="57">
        <v>0</v>
      </c>
      <c r="R710" s="7">
        <v>4755794</v>
      </c>
    </row>
    <row r="711" spans="1:18" outlineLevel="1" x14ac:dyDescent="0.25">
      <c r="B711" s="9">
        <v>44380</v>
      </c>
      <c r="C711" s="10" t="s">
        <v>2170</v>
      </c>
      <c r="D711" s="10" t="s">
        <v>910</v>
      </c>
      <c r="E711" s="10" t="s">
        <v>2701</v>
      </c>
      <c r="F711" s="9">
        <v>44440</v>
      </c>
      <c r="G711" s="7">
        <v>2469071</v>
      </c>
      <c r="H711" s="7" t="e">
        <f>VLOOKUP(D711,VINCOMHCM!$C$1:$C$94,1,0)</f>
        <v>#N/A</v>
      </c>
      <c r="I711" s="7" t="e">
        <f>VLOOKUP(D711,VINCOMHANOI!$C$3:$C$348,1,0)</f>
        <v>#N/A</v>
      </c>
      <c r="J711" s="7" t="e">
        <f>VLOOKUP(D711,VINCOMKHAC!$D$2:$D$439,1,0)</f>
        <v>#N/A</v>
      </c>
      <c r="K711" s="7"/>
      <c r="L711" s="53"/>
      <c r="M711" s="60">
        <f t="shared" si="37"/>
        <v>0</v>
      </c>
      <c r="N711" s="61">
        <f t="shared" si="38"/>
        <v>0</v>
      </c>
      <c r="O711" s="67"/>
      <c r="P711" s="67"/>
      <c r="Q711" s="57">
        <v>0</v>
      </c>
      <c r="R711" s="7">
        <v>2469071</v>
      </c>
    </row>
    <row r="712" spans="1:18" outlineLevel="1" x14ac:dyDescent="0.25">
      <c r="B712" s="9">
        <v>44388</v>
      </c>
      <c r="C712" s="10" t="s">
        <v>2559</v>
      </c>
      <c r="D712" s="10" t="s">
        <v>1886</v>
      </c>
      <c r="E712" s="10" t="s">
        <v>1427</v>
      </c>
      <c r="F712" s="9">
        <v>44448</v>
      </c>
      <c r="G712" s="7">
        <v>6975730</v>
      </c>
      <c r="H712" s="7" t="e">
        <f>VLOOKUP(D712,VINCOMHCM!$C$1:$C$94,1,0)</f>
        <v>#N/A</v>
      </c>
      <c r="I712" s="7" t="e">
        <f>VLOOKUP(D712,VINCOMHANOI!$C$3:$C$348,1,0)</f>
        <v>#N/A</v>
      </c>
      <c r="J712" s="7" t="e">
        <f>VLOOKUP(D712,VINCOMKHAC!$D$2:$D$439,1,0)</f>
        <v>#N/A</v>
      </c>
      <c r="K712" s="7"/>
      <c r="L712" s="53"/>
      <c r="M712" s="60">
        <f t="shared" si="37"/>
        <v>0</v>
      </c>
      <c r="N712" s="61">
        <f t="shared" si="38"/>
        <v>0</v>
      </c>
      <c r="O712" s="67"/>
      <c r="P712" s="67"/>
      <c r="Q712" s="57">
        <v>0</v>
      </c>
      <c r="R712" s="7">
        <v>6975730</v>
      </c>
    </row>
    <row r="713" spans="1:18" outlineLevel="1" x14ac:dyDescent="0.25">
      <c r="B713" s="9">
        <v>44396</v>
      </c>
      <c r="C713" s="10" t="s">
        <v>1590</v>
      </c>
      <c r="D713" s="10" t="s">
        <v>322</v>
      </c>
      <c r="E713" s="10" t="s">
        <v>2087</v>
      </c>
      <c r="F713" s="9">
        <v>44456</v>
      </c>
      <c r="G713" s="7">
        <v>7196927</v>
      </c>
      <c r="H713" s="7" t="e">
        <f>VLOOKUP(D713,VINCOMHCM!$C$1:$C$94,1,0)</f>
        <v>#N/A</v>
      </c>
      <c r="I713" s="7" t="e">
        <f>VLOOKUP(D713,VINCOMHANOI!$C$3:$C$348,1,0)</f>
        <v>#N/A</v>
      </c>
      <c r="J713" s="7" t="str">
        <f>VLOOKUP(D713,VINCOMKHAC!$D$2:$D$439,1,0)</f>
        <v>0005730</v>
      </c>
      <c r="K713" s="7"/>
      <c r="L713" s="53">
        <f>IF(J713&lt;&gt;0,R713,0)</f>
        <v>7196927</v>
      </c>
      <c r="M713" s="60">
        <f t="shared" si="37"/>
        <v>0</v>
      </c>
      <c r="N713" s="61">
        <f t="shared" si="38"/>
        <v>0</v>
      </c>
      <c r="O713" s="67"/>
      <c r="P713" s="67"/>
      <c r="Q713" s="57">
        <v>0</v>
      </c>
      <c r="R713" s="7">
        <v>7196927</v>
      </c>
    </row>
    <row r="714" spans="1:18" outlineLevel="1" x14ac:dyDescent="0.25">
      <c r="B714" s="9">
        <v>44405</v>
      </c>
      <c r="C714" s="10" t="s">
        <v>1277</v>
      </c>
      <c r="D714" s="10" t="s">
        <v>2506</v>
      </c>
      <c r="E714" s="10" t="s">
        <v>1783</v>
      </c>
      <c r="F714" s="9">
        <v>44465</v>
      </c>
      <c r="G714" s="7">
        <v>4943321</v>
      </c>
      <c r="H714" s="7" t="e">
        <f>VLOOKUP(D714,VINCOMHCM!$C$1:$C$94,1,0)</f>
        <v>#N/A</v>
      </c>
      <c r="I714" s="7" t="e">
        <f>VLOOKUP(D714,VINCOMHANOI!$C$3:$C$348,1,0)</f>
        <v>#N/A</v>
      </c>
      <c r="J714" s="7" t="str">
        <f>VLOOKUP(D714,VINCOMKHAC!$D$2:$D$439,1,0)</f>
        <v>0006117</v>
      </c>
      <c r="K714" s="7"/>
      <c r="L714" s="53">
        <f>IF(J714&lt;&gt;0,R714,0)</f>
        <v>4943321</v>
      </c>
      <c r="M714" s="60">
        <f t="shared" si="37"/>
        <v>0</v>
      </c>
      <c r="N714" s="61">
        <f t="shared" si="38"/>
        <v>0</v>
      </c>
      <c r="O714" s="67"/>
      <c r="P714" s="67"/>
      <c r="Q714" s="57">
        <v>0</v>
      </c>
      <c r="R714" s="7">
        <v>4943321</v>
      </c>
    </row>
    <row r="715" spans="1:18" x14ac:dyDescent="0.25">
      <c r="A715" s="2" t="s">
        <v>2517</v>
      </c>
      <c r="G715" s="6">
        <v>9308398</v>
      </c>
      <c r="H715" s="7" t="e">
        <f>VLOOKUP(D715,VINCOMHCM!$C$1:$C$94,1,0)</f>
        <v>#N/A</v>
      </c>
      <c r="I715" s="7" t="e">
        <f>VLOOKUP(D715,VINCOMHANOI!$C$3:$C$348,1,0)</f>
        <v>#N/A</v>
      </c>
      <c r="J715" s="7" t="e">
        <f>VLOOKUP(D715,VINCOMKHAC!$D$2:$D$439,1,0)</f>
        <v>#N/A</v>
      </c>
      <c r="K715" s="7"/>
      <c r="L715" s="55">
        <f>SUM(L716:L722)</f>
        <v>4742023</v>
      </c>
      <c r="M715" s="58" t="str">
        <f t="shared" si="37"/>
        <v>Tên khách hàng : Chi nhánh Sóc Trăng - Công ty Cổ phần Dịch vụ Thương mại Tổng hợp Vincommerce (7 )</v>
      </c>
      <c r="N715" s="59">
        <f t="shared" si="38"/>
        <v>4742023</v>
      </c>
      <c r="O715" s="66">
        <v>314155</v>
      </c>
      <c r="P715" s="66">
        <f>N715-O715</f>
        <v>4427868</v>
      </c>
      <c r="Q715" s="56">
        <v>0</v>
      </c>
      <c r="R715" s="6">
        <v>9308398</v>
      </c>
    </row>
    <row r="716" spans="1:18" outlineLevel="1" x14ac:dyDescent="0.25">
      <c r="B716" s="9">
        <v>44379</v>
      </c>
      <c r="C716" s="10" t="s">
        <v>1213</v>
      </c>
      <c r="D716" s="10" t="s">
        <v>1127</v>
      </c>
      <c r="E716" s="10" t="s">
        <v>1598</v>
      </c>
      <c r="F716" s="9">
        <v>44439</v>
      </c>
      <c r="G716" s="7">
        <v>1221638</v>
      </c>
      <c r="H716" s="7" t="e">
        <f>VLOOKUP(D716,VINCOMHCM!$C$1:$C$94,1,0)</f>
        <v>#N/A</v>
      </c>
      <c r="I716" s="7" t="e">
        <f>VLOOKUP(D716,VINCOMHANOI!$C$3:$C$348,1,0)</f>
        <v>#N/A</v>
      </c>
      <c r="J716" s="7" t="e">
        <f>VLOOKUP(D716,VINCOMKHAC!$D$2:$D$439,1,0)</f>
        <v>#N/A</v>
      </c>
      <c r="K716" s="7"/>
      <c r="L716" s="53"/>
      <c r="M716" s="60">
        <f t="shared" si="37"/>
        <v>0</v>
      </c>
      <c r="N716" s="61">
        <f t="shared" si="38"/>
        <v>0</v>
      </c>
      <c r="O716" s="67"/>
      <c r="P716" s="67"/>
      <c r="Q716" s="57">
        <v>0</v>
      </c>
      <c r="R716" s="7">
        <v>1221638</v>
      </c>
    </row>
    <row r="717" spans="1:18" outlineLevel="1" x14ac:dyDescent="0.25">
      <c r="B717" s="9">
        <v>44388</v>
      </c>
      <c r="C717" s="10" t="s">
        <v>1388</v>
      </c>
      <c r="D717" s="10" t="s">
        <v>2157</v>
      </c>
      <c r="E717" s="10" t="s">
        <v>1408</v>
      </c>
      <c r="F717" s="9">
        <v>44448</v>
      </c>
      <c r="G717" s="7">
        <v>1752181</v>
      </c>
      <c r="H717" s="7" t="e">
        <f>VLOOKUP(D717,VINCOMHCM!$C$1:$C$94,1,0)</f>
        <v>#N/A</v>
      </c>
      <c r="I717" s="7" t="e">
        <f>VLOOKUP(D717,VINCOMHANOI!$C$3:$C$348,1,0)</f>
        <v>#N/A</v>
      </c>
      <c r="J717" s="7" t="e">
        <f>VLOOKUP(D717,VINCOMKHAC!$D$2:$D$439,1,0)</f>
        <v>#N/A</v>
      </c>
      <c r="K717" s="7"/>
      <c r="L717" s="53"/>
      <c r="M717" s="60">
        <f t="shared" si="37"/>
        <v>0</v>
      </c>
      <c r="N717" s="61">
        <f t="shared" si="38"/>
        <v>0</v>
      </c>
      <c r="O717" s="67"/>
      <c r="P717" s="67"/>
      <c r="Q717" s="57">
        <v>0</v>
      </c>
      <c r="R717" s="7">
        <v>1752181</v>
      </c>
    </row>
    <row r="718" spans="1:18" outlineLevel="1" x14ac:dyDescent="0.25">
      <c r="B718" s="9">
        <v>44388</v>
      </c>
      <c r="C718" s="10" t="s">
        <v>1830</v>
      </c>
      <c r="D718" s="10" t="s">
        <v>2621</v>
      </c>
      <c r="E718" s="10" t="s">
        <v>1661</v>
      </c>
      <c r="F718" s="9">
        <v>44448</v>
      </c>
      <c r="G718" s="7">
        <v>707741</v>
      </c>
      <c r="H718" s="7" t="e">
        <f>VLOOKUP(D718,VINCOMHCM!$C$1:$C$94,1,0)</f>
        <v>#N/A</v>
      </c>
      <c r="I718" s="7" t="e">
        <f>VLOOKUP(D718,VINCOMHANOI!$C$3:$C$348,1,0)</f>
        <v>#N/A</v>
      </c>
      <c r="J718" s="7" t="e">
        <f>VLOOKUP(D718,VINCOMKHAC!$D$2:$D$439,1,0)</f>
        <v>#N/A</v>
      </c>
      <c r="K718" s="7"/>
      <c r="L718" s="53"/>
      <c r="M718" s="60">
        <f t="shared" si="37"/>
        <v>0</v>
      </c>
      <c r="N718" s="61">
        <f t="shared" si="38"/>
        <v>0</v>
      </c>
      <c r="O718" s="67"/>
      <c r="P718" s="67"/>
      <c r="Q718" s="57">
        <v>0</v>
      </c>
      <c r="R718" s="7">
        <v>707741</v>
      </c>
    </row>
    <row r="719" spans="1:18" outlineLevel="1" x14ac:dyDescent="0.25">
      <c r="B719" s="9">
        <v>44388</v>
      </c>
      <c r="C719" s="10" t="s">
        <v>1542</v>
      </c>
      <c r="D719" s="10" t="s">
        <v>2200</v>
      </c>
      <c r="E719" s="10" t="s">
        <v>2193</v>
      </c>
      <c r="F719" s="9">
        <v>44448</v>
      </c>
      <c r="G719" s="7">
        <v>884815</v>
      </c>
      <c r="H719" s="7" t="e">
        <f>VLOOKUP(D719,VINCOMHCM!$C$1:$C$94,1,0)</f>
        <v>#N/A</v>
      </c>
      <c r="I719" s="7" t="e">
        <f>VLOOKUP(D719,VINCOMHANOI!$C$3:$C$348,1,0)</f>
        <v>#N/A</v>
      </c>
      <c r="J719" s="7" t="e">
        <f>VLOOKUP(D719,VINCOMKHAC!$D$2:$D$439,1,0)</f>
        <v>#N/A</v>
      </c>
      <c r="K719" s="7"/>
      <c r="L719" s="53"/>
      <c r="M719" s="60">
        <f t="shared" si="37"/>
        <v>0</v>
      </c>
      <c r="N719" s="61">
        <f t="shared" si="38"/>
        <v>0</v>
      </c>
      <c r="O719" s="67"/>
      <c r="P719" s="67"/>
      <c r="Q719" s="57">
        <v>0</v>
      </c>
      <c r="R719" s="7">
        <v>884815</v>
      </c>
    </row>
    <row r="720" spans="1:18" outlineLevel="1" x14ac:dyDescent="0.25">
      <c r="B720" s="9">
        <v>44396</v>
      </c>
      <c r="C720" s="10" t="s">
        <v>338</v>
      </c>
      <c r="D720" s="10" t="s">
        <v>1541</v>
      </c>
      <c r="E720" s="10" t="s">
        <v>295</v>
      </c>
      <c r="F720" s="9">
        <v>44456</v>
      </c>
      <c r="G720" s="7">
        <v>1833183</v>
      </c>
      <c r="H720" s="7" t="e">
        <f>VLOOKUP(D720,VINCOMHCM!$C$1:$C$94,1,0)</f>
        <v>#N/A</v>
      </c>
      <c r="I720" s="7" t="e">
        <f>VLOOKUP(D720,VINCOMHANOI!$C$3:$C$348,1,0)</f>
        <v>#N/A</v>
      </c>
      <c r="J720" s="7" t="str">
        <f>VLOOKUP(D720,VINCOMKHAC!$D$2:$D$439,1,0)</f>
        <v>0005668</v>
      </c>
      <c r="K720" s="7"/>
      <c r="L720" s="53">
        <f>IF(J720&lt;&gt;0,R720,0)</f>
        <v>1833183</v>
      </c>
      <c r="M720" s="60">
        <f t="shared" si="37"/>
        <v>0</v>
      </c>
      <c r="N720" s="61">
        <f t="shared" si="38"/>
        <v>0</v>
      </c>
      <c r="O720" s="67"/>
      <c r="P720" s="67"/>
      <c r="Q720" s="57">
        <v>0</v>
      </c>
      <c r="R720" s="7">
        <v>1833183</v>
      </c>
    </row>
    <row r="721" spans="1:18" outlineLevel="1" x14ac:dyDescent="0.25">
      <c r="B721" s="9">
        <v>44396</v>
      </c>
      <c r="C721" s="10" t="s">
        <v>1130</v>
      </c>
      <c r="D721" s="10" t="s">
        <v>6</v>
      </c>
      <c r="E721" s="10" t="s">
        <v>470</v>
      </c>
      <c r="F721" s="9">
        <v>44456</v>
      </c>
      <c r="G721" s="7">
        <v>1022680</v>
      </c>
      <c r="H721" s="7" t="e">
        <f>VLOOKUP(D721,VINCOMHCM!$C$1:$C$94,1,0)</f>
        <v>#N/A</v>
      </c>
      <c r="I721" s="7" t="e">
        <f>VLOOKUP(D721,VINCOMHANOI!$C$3:$C$348,1,0)</f>
        <v>#N/A</v>
      </c>
      <c r="J721" s="7" t="str">
        <f>VLOOKUP(D721,VINCOMKHAC!$D$2:$D$439,1,0)</f>
        <v>0005700</v>
      </c>
      <c r="K721" s="7"/>
      <c r="L721" s="53">
        <f>IF(J721&lt;&gt;0,R721,0)</f>
        <v>1022680</v>
      </c>
      <c r="M721" s="60">
        <f t="shared" si="37"/>
        <v>0</v>
      </c>
      <c r="N721" s="61">
        <f t="shared" si="38"/>
        <v>0</v>
      </c>
      <c r="O721" s="67"/>
      <c r="P721" s="67"/>
      <c r="Q721" s="57">
        <v>0</v>
      </c>
      <c r="R721" s="7">
        <v>1022680</v>
      </c>
    </row>
    <row r="722" spans="1:18" outlineLevel="1" x14ac:dyDescent="0.25">
      <c r="B722" s="9">
        <v>44396</v>
      </c>
      <c r="C722" s="10" t="s">
        <v>688</v>
      </c>
      <c r="D722" s="10" t="s">
        <v>2248</v>
      </c>
      <c r="E722" s="10" t="s">
        <v>67</v>
      </c>
      <c r="F722" s="9">
        <v>44456</v>
      </c>
      <c r="G722" s="7">
        <v>1886160</v>
      </c>
      <c r="H722" s="7" t="e">
        <f>VLOOKUP(D722,VINCOMHCM!$C$1:$C$94,1,0)</f>
        <v>#N/A</v>
      </c>
      <c r="I722" s="7" t="e">
        <f>VLOOKUP(D722,VINCOMHANOI!$C$3:$C$348,1,0)</f>
        <v>#N/A</v>
      </c>
      <c r="J722" s="7" t="str">
        <f>VLOOKUP(D722,VINCOMKHAC!$D$2:$D$439,1,0)</f>
        <v>0005718</v>
      </c>
      <c r="K722" s="7"/>
      <c r="L722" s="53">
        <f>IF(J722&lt;&gt;0,R722,0)</f>
        <v>1886160</v>
      </c>
      <c r="M722" s="60">
        <f t="shared" si="37"/>
        <v>0</v>
      </c>
      <c r="N722" s="61">
        <f t="shared" si="38"/>
        <v>0</v>
      </c>
      <c r="O722" s="67"/>
      <c r="P722" s="67"/>
      <c r="Q722" s="57">
        <v>0</v>
      </c>
      <c r="R722" s="7">
        <v>1886160</v>
      </c>
    </row>
    <row r="723" spans="1:18" x14ac:dyDescent="0.25">
      <c r="A723" s="2" t="s">
        <v>745</v>
      </c>
      <c r="G723" s="6">
        <v>12296555</v>
      </c>
      <c r="H723" s="7" t="e">
        <f>VLOOKUP(D723,VINCOMHCM!$C$1:$C$94,1,0)</f>
        <v>#N/A</v>
      </c>
      <c r="I723" s="7" t="e">
        <f>VLOOKUP(D723,VINCOMHANOI!$C$3:$C$348,1,0)</f>
        <v>#N/A</v>
      </c>
      <c r="J723" s="7" t="e">
        <f>VLOOKUP(D723,VINCOMKHAC!$D$2:$D$439,1,0)</f>
        <v>#N/A</v>
      </c>
      <c r="K723" s="7"/>
      <c r="L723" s="53">
        <f>SUM(L724:L725)</f>
        <v>0</v>
      </c>
      <c r="M723" s="60" t="str">
        <f t="shared" si="37"/>
        <v>Tên khách hàng : Chi nhánh Sơn La - Công ty Cổ phần Dịch vụ Thương mại Tổng hợp Vincommerce (2 )</v>
      </c>
      <c r="N723" s="61">
        <f t="shared" si="38"/>
        <v>0</v>
      </c>
      <c r="O723" s="67"/>
      <c r="P723" s="67"/>
      <c r="Q723" s="56">
        <v>0</v>
      </c>
      <c r="R723" s="6">
        <v>12296555</v>
      </c>
    </row>
    <row r="724" spans="1:18" outlineLevel="1" x14ac:dyDescent="0.25">
      <c r="B724" s="9">
        <v>44386</v>
      </c>
      <c r="C724" s="10" t="s">
        <v>2226</v>
      </c>
      <c r="D724" s="10" t="s">
        <v>1092</v>
      </c>
      <c r="E724" s="10" t="s">
        <v>984</v>
      </c>
      <c r="F724" s="9">
        <v>44446</v>
      </c>
      <c r="G724" s="7">
        <v>9177474</v>
      </c>
      <c r="H724" s="7" t="e">
        <f>VLOOKUP(D724,VINCOMHCM!$C$1:$C$94,1,0)</f>
        <v>#N/A</v>
      </c>
      <c r="I724" s="7" t="e">
        <f>VLOOKUP(D724,VINCOMHANOI!$C$3:$C$348,1,0)</f>
        <v>#N/A</v>
      </c>
      <c r="J724" s="7" t="e">
        <f>VLOOKUP(D724,VINCOMKHAC!$D$2:$D$439,1,0)</f>
        <v>#N/A</v>
      </c>
      <c r="K724" s="7"/>
      <c r="L724" s="53"/>
      <c r="M724" s="60">
        <f t="shared" si="37"/>
        <v>0</v>
      </c>
      <c r="N724" s="61">
        <f t="shared" si="38"/>
        <v>0</v>
      </c>
      <c r="O724" s="67"/>
      <c r="P724" s="67"/>
      <c r="Q724" s="57">
        <v>0</v>
      </c>
      <c r="R724" s="7">
        <v>9177474</v>
      </c>
    </row>
    <row r="725" spans="1:18" outlineLevel="1" x14ac:dyDescent="0.25">
      <c r="B725" s="9">
        <v>44386</v>
      </c>
      <c r="C725" s="10" t="s">
        <v>1357</v>
      </c>
      <c r="D725" s="10" t="s">
        <v>2431</v>
      </c>
      <c r="E725" s="10" t="s">
        <v>154</v>
      </c>
      <c r="F725" s="9">
        <v>44446</v>
      </c>
      <c r="G725" s="7">
        <v>3119081</v>
      </c>
      <c r="H725" s="7" t="e">
        <f>VLOOKUP(D725,VINCOMHCM!$C$1:$C$94,1,0)</f>
        <v>#N/A</v>
      </c>
      <c r="I725" s="7" t="e">
        <f>VLOOKUP(D725,VINCOMHANOI!$C$3:$C$348,1,0)</f>
        <v>#N/A</v>
      </c>
      <c r="J725" s="7" t="e">
        <f>VLOOKUP(D725,VINCOMKHAC!$D$2:$D$439,1,0)</f>
        <v>#N/A</v>
      </c>
      <c r="K725" s="7"/>
      <c r="L725" s="53"/>
      <c r="M725" s="60">
        <f t="shared" si="37"/>
        <v>0</v>
      </c>
      <c r="N725" s="61">
        <f t="shared" si="38"/>
        <v>0</v>
      </c>
      <c r="O725" s="67"/>
      <c r="P725" s="67"/>
      <c r="Q725" s="57">
        <v>0</v>
      </c>
      <c r="R725" s="7">
        <v>3119081</v>
      </c>
    </row>
    <row r="726" spans="1:18" x14ac:dyDescent="0.25">
      <c r="A726" s="2" t="s">
        <v>1242</v>
      </c>
      <c r="G726" s="6">
        <v>13305545</v>
      </c>
      <c r="H726" s="7" t="e">
        <f>VLOOKUP(D726,VINCOMHCM!$C$1:$C$94,1,0)</f>
        <v>#N/A</v>
      </c>
      <c r="I726" s="7" t="e">
        <f>VLOOKUP(D726,VINCOMHANOI!$C$3:$C$348,1,0)</f>
        <v>#N/A</v>
      </c>
      <c r="J726" s="7" t="e">
        <f>VLOOKUP(D726,VINCOMKHAC!$D$2:$D$439,1,0)</f>
        <v>#N/A</v>
      </c>
      <c r="K726" s="7"/>
      <c r="L726" s="55">
        <f>SUM(L727:L735)</f>
        <v>4794364</v>
      </c>
      <c r="M726" s="58" t="str">
        <f t="shared" si="37"/>
        <v>Tên khách hàng : CHI NHÁNH TIỀN GIANG - CÔNG TY CỔ PHẦN DỊCH VỤ THƯƠNG MẠI TỔNG HỢP VINCOMMERCE (9 )</v>
      </c>
      <c r="N726" s="59">
        <f t="shared" si="38"/>
        <v>4794364</v>
      </c>
      <c r="O726" s="66"/>
      <c r="P726" s="66">
        <f>N726-O726</f>
        <v>4794364</v>
      </c>
      <c r="Q726" s="56">
        <v>0</v>
      </c>
      <c r="R726" s="6">
        <v>13305545</v>
      </c>
    </row>
    <row r="727" spans="1:18" outlineLevel="1" x14ac:dyDescent="0.25">
      <c r="B727" s="9">
        <v>44379</v>
      </c>
      <c r="C727" s="10" t="s">
        <v>475</v>
      </c>
      <c r="D727" s="10" t="s">
        <v>1162</v>
      </c>
      <c r="E727" s="10" t="s">
        <v>690</v>
      </c>
      <c r="F727" s="9">
        <v>44439</v>
      </c>
      <c r="G727" s="7">
        <v>1192472</v>
      </c>
      <c r="H727" s="7" t="e">
        <f>VLOOKUP(D727,VINCOMHCM!$C$1:$C$94,1,0)</f>
        <v>#N/A</v>
      </c>
      <c r="I727" s="7" t="e">
        <f>VLOOKUP(D727,VINCOMHANOI!$C$3:$C$348,1,0)</f>
        <v>#N/A</v>
      </c>
      <c r="J727" s="7" t="e">
        <f>VLOOKUP(D727,VINCOMKHAC!$D$2:$D$439,1,0)</f>
        <v>#N/A</v>
      </c>
      <c r="K727" s="7"/>
      <c r="L727" s="53"/>
      <c r="M727" s="60">
        <f t="shared" si="37"/>
        <v>0</v>
      </c>
      <c r="N727" s="61">
        <f t="shared" si="38"/>
        <v>0</v>
      </c>
      <c r="O727" s="67"/>
      <c r="P727" s="67"/>
      <c r="Q727" s="57">
        <v>0</v>
      </c>
      <c r="R727" s="7">
        <v>1192472</v>
      </c>
    </row>
    <row r="728" spans="1:18" outlineLevel="1" x14ac:dyDescent="0.25">
      <c r="B728" s="9">
        <v>44379</v>
      </c>
      <c r="C728" s="10" t="s">
        <v>1371</v>
      </c>
      <c r="D728" s="10" t="s">
        <v>1060</v>
      </c>
      <c r="E728" s="10" t="s">
        <v>1604</v>
      </c>
      <c r="F728" s="9">
        <v>44439</v>
      </c>
      <c r="G728" s="7">
        <v>1671633</v>
      </c>
      <c r="H728" s="7" t="e">
        <f>VLOOKUP(D728,VINCOMHCM!$C$1:$C$94,1,0)</f>
        <v>#N/A</v>
      </c>
      <c r="I728" s="7" t="e">
        <f>VLOOKUP(D728,VINCOMHANOI!$C$3:$C$348,1,0)</f>
        <v>#N/A</v>
      </c>
      <c r="J728" s="7" t="e">
        <f>VLOOKUP(D728,VINCOMKHAC!$D$2:$D$439,1,0)</f>
        <v>#N/A</v>
      </c>
      <c r="K728" s="7"/>
      <c r="L728" s="53"/>
      <c r="M728" s="60">
        <f t="shared" si="37"/>
        <v>0</v>
      </c>
      <c r="N728" s="61">
        <f t="shared" si="38"/>
        <v>0</v>
      </c>
      <c r="O728" s="67"/>
      <c r="P728" s="67"/>
      <c r="Q728" s="57">
        <v>0</v>
      </c>
      <c r="R728" s="7">
        <v>1671633</v>
      </c>
    </row>
    <row r="729" spans="1:18" outlineLevel="1" x14ac:dyDescent="0.25">
      <c r="B729" s="9">
        <v>44379</v>
      </c>
      <c r="C729" s="10" t="s">
        <v>1332</v>
      </c>
      <c r="D729" s="10" t="s">
        <v>2631</v>
      </c>
      <c r="E729" s="10" t="s">
        <v>1038</v>
      </c>
      <c r="F729" s="9">
        <v>44439</v>
      </c>
      <c r="G729" s="7">
        <v>810878</v>
      </c>
      <c r="H729" s="7" t="e">
        <f>VLOOKUP(D729,VINCOMHCM!$C$1:$C$94,1,0)</f>
        <v>#N/A</v>
      </c>
      <c r="I729" s="7" t="e">
        <f>VLOOKUP(D729,VINCOMHANOI!$C$3:$C$348,1,0)</f>
        <v>#N/A</v>
      </c>
      <c r="J729" s="7" t="e">
        <f>VLOOKUP(D729,VINCOMKHAC!$D$2:$D$439,1,0)</f>
        <v>#N/A</v>
      </c>
      <c r="K729" s="7"/>
      <c r="L729" s="53"/>
      <c r="M729" s="60">
        <f t="shared" si="37"/>
        <v>0</v>
      </c>
      <c r="N729" s="61">
        <f t="shared" si="38"/>
        <v>0</v>
      </c>
      <c r="O729" s="67"/>
      <c r="P729" s="67"/>
      <c r="Q729" s="57">
        <v>0</v>
      </c>
      <c r="R729" s="7">
        <v>810878</v>
      </c>
    </row>
    <row r="730" spans="1:18" outlineLevel="1" x14ac:dyDescent="0.25">
      <c r="B730" s="9">
        <v>44379</v>
      </c>
      <c r="C730" s="10" t="s">
        <v>2523</v>
      </c>
      <c r="D730" s="10" t="s">
        <v>2420</v>
      </c>
      <c r="E730" s="10" t="s">
        <v>769</v>
      </c>
      <c r="F730" s="9">
        <v>44439</v>
      </c>
      <c r="G730" s="7">
        <v>807741</v>
      </c>
      <c r="H730" s="7" t="e">
        <f>VLOOKUP(D730,VINCOMHCM!$C$1:$C$94,1,0)</f>
        <v>#N/A</v>
      </c>
      <c r="I730" s="7" t="e">
        <f>VLOOKUP(D730,VINCOMHANOI!$C$3:$C$348,1,0)</f>
        <v>#N/A</v>
      </c>
      <c r="J730" s="7" t="e">
        <f>VLOOKUP(D730,VINCOMKHAC!$D$2:$D$439,1,0)</f>
        <v>#N/A</v>
      </c>
      <c r="K730" s="7"/>
      <c r="L730" s="53"/>
      <c r="M730" s="60">
        <f t="shared" si="37"/>
        <v>0</v>
      </c>
      <c r="N730" s="61">
        <f t="shared" si="38"/>
        <v>0</v>
      </c>
      <c r="O730" s="67"/>
      <c r="P730" s="67"/>
      <c r="Q730" s="57">
        <v>0</v>
      </c>
      <c r="R730" s="7">
        <v>807741</v>
      </c>
    </row>
    <row r="731" spans="1:18" outlineLevel="1" x14ac:dyDescent="0.25">
      <c r="B731" s="9">
        <v>44379</v>
      </c>
      <c r="C731" s="10" t="s">
        <v>763</v>
      </c>
      <c r="D731" s="10" t="s">
        <v>1021</v>
      </c>
      <c r="E731" s="10" t="s">
        <v>194</v>
      </c>
      <c r="F731" s="9">
        <v>44439</v>
      </c>
      <c r="G731" s="7">
        <v>1469738</v>
      </c>
      <c r="H731" s="7" t="e">
        <f>VLOOKUP(D731,VINCOMHCM!$C$1:$C$94,1,0)</f>
        <v>#N/A</v>
      </c>
      <c r="I731" s="7" t="e">
        <f>VLOOKUP(D731,VINCOMHANOI!$C$3:$C$348,1,0)</f>
        <v>#N/A</v>
      </c>
      <c r="J731" s="7" t="e">
        <f>VLOOKUP(D731,VINCOMKHAC!$D$2:$D$439,1,0)</f>
        <v>#N/A</v>
      </c>
      <c r="K731" s="7"/>
      <c r="L731" s="53"/>
      <c r="M731" s="60">
        <f t="shared" si="37"/>
        <v>0</v>
      </c>
      <c r="N731" s="61">
        <f t="shared" si="38"/>
        <v>0</v>
      </c>
      <c r="O731" s="67"/>
      <c r="P731" s="67"/>
      <c r="Q731" s="57">
        <v>0</v>
      </c>
      <c r="R731" s="7">
        <v>1469738</v>
      </c>
    </row>
    <row r="732" spans="1:18" outlineLevel="1" x14ac:dyDescent="0.25">
      <c r="B732" s="9">
        <v>44388</v>
      </c>
      <c r="C732" s="10" t="s">
        <v>602</v>
      </c>
      <c r="D732" s="10" t="s">
        <v>2632</v>
      </c>
      <c r="E732" s="10" t="s">
        <v>1816</v>
      </c>
      <c r="F732" s="9">
        <v>44448</v>
      </c>
      <c r="G732" s="7">
        <v>1514162</v>
      </c>
      <c r="H732" s="7" t="e">
        <f>VLOOKUP(D732,VINCOMHCM!$C$1:$C$94,1,0)</f>
        <v>#N/A</v>
      </c>
      <c r="I732" s="7" t="e">
        <f>VLOOKUP(D732,VINCOMHANOI!$C$3:$C$348,1,0)</f>
        <v>#N/A</v>
      </c>
      <c r="J732" s="7" t="e">
        <f>VLOOKUP(D732,VINCOMKHAC!$D$2:$D$439,1,0)</f>
        <v>#N/A</v>
      </c>
      <c r="K732" s="7"/>
      <c r="L732" s="53"/>
      <c r="M732" s="60">
        <f t="shared" si="37"/>
        <v>0</v>
      </c>
      <c r="N732" s="61">
        <f t="shared" si="38"/>
        <v>0</v>
      </c>
      <c r="O732" s="67"/>
      <c r="P732" s="67"/>
      <c r="Q732" s="57">
        <v>0</v>
      </c>
      <c r="R732" s="7">
        <v>1514162</v>
      </c>
    </row>
    <row r="733" spans="1:18" outlineLevel="1" x14ac:dyDescent="0.25">
      <c r="B733" s="9">
        <v>44388</v>
      </c>
      <c r="C733" s="10" t="s">
        <v>816</v>
      </c>
      <c r="D733" s="10" t="s">
        <v>348</v>
      </c>
      <c r="E733" s="10" t="s">
        <v>230</v>
      </c>
      <c r="F733" s="9">
        <v>44448</v>
      </c>
      <c r="G733" s="7">
        <v>1044557</v>
      </c>
      <c r="H733" s="7" t="e">
        <f>VLOOKUP(D733,VINCOMHCM!$C$1:$C$94,1,0)</f>
        <v>#N/A</v>
      </c>
      <c r="I733" s="7" t="e">
        <f>VLOOKUP(D733,VINCOMHANOI!$C$3:$C$348,1,0)</f>
        <v>#N/A</v>
      </c>
      <c r="J733" s="7" t="e">
        <f>VLOOKUP(D733,VINCOMKHAC!$D$2:$D$439,1,0)</f>
        <v>#N/A</v>
      </c>
      <c r="K733" s="7"/>
      <c r="L733" s="53"/>
      <c r="M733" s="60">
        <f t="shared" si="37"/>
        <v>0</v>
      </c>
      <c r="N733" s="61">
        <f t="shared" si="38"/>
        <v>0</v>
      </c>
      <c r="O733" s="67"/>
      <c r="P733" s="67"/>
      <c r="Q733" s="57">
        <v>0</v>
      </c>
      <c r="R733" s="7">
        <v>1044557</v>
      </c>
    </row>
    <row r="734" spans="1:18" outlineLevel="1" x14ac:dyDescent="0.25">
      <c r="B734" s="9">
        <v>44396</v>
      </c>
      <c r="C734" s="10" t="s">
        <v>1007</v>
      </c>
      <c r="D734" s="10" t="s">
        <v>1055</v>
      </c>
      <c r="E734" s="10" t="s">
        <v>803</v>
      </c>
      <c r="F734" s="9">
        <v>44456</v>
      </c>
      <c r="G734" s="7">
        <v>2634658</v>
      </c>
      <c r="H734" s="7" t="e">
        <f>VLOOKUP(D734,VINCOMHCM!$C$1:$C$94,1,0)</f>
        <v>#N/A</v>
      </c>
      <c r="I734" s="7" t="e">
        <f>VLOOKUP(D734,VINCOMHANOI!$C$3:$C$348,1,0)</f>
        <v>#N/A</v>
      </c>
      <c r="J734" s="7" t="str">
        <f>VLOOKUP(D734,VINCOMKHAC!$D$2:$D$439,1,0)</f>
        <v>0005655</v>
      </c>
      <c r="K734" s="7"/>
      <c r="L734" s="53">
        <f>IF(J734&lt;&gt;0,R734,0)</f>
        <v>2634658</v>
      </c>
      <c r="M734" s="60">
        <f t="shared" si="37"/>
        <v>0</v>
      </c>
      <c r="N734" s="61">
        <f t="shared" si="38"/>
        <v>0</v>
      </c>
      <c r="O734" s="67"/>
      <c r="P734" s="67"/>
      <c r="Q734" s="57">
        <v>0</v>
      </c>
      <c r="R734" s="7">
        <v>2634658</v>
      </c>
    </row>
    <row r="735" spans="1:18" outlineLevel="1" x14ac:dyDescent="0.25">
      <c r="B735" s="9">
        <v>44396</v>
      </c>
      <c r="C735" s="10" t="s">
        <v>1152</v>
      </c>
      <c r="D735" s="10" t="s">
        <v>863</v>
      </c>
      <c r="E735" s="10" t="s">
        <v>1546</v>
      </c>
      <c r="F735" s="9">
        <v>44456</v>
      </c>
      <c r="G735" s="7">
        <v>2159706</v>
      </c>
      <c r="H735" s="7" t="e">
        <f>VLOOKUP(D735,VINCOMHCM!$C$1:$C$94,1,0)</f>
        <v>#N/A</v>
      </c>
      <c r="I735" s="7" t="e">
        <f>VLOOKUP(D735,VINCOMHANOI!$C$3:$C$348,1,0)</f>
        <v>#N/A</v>
      </c>
      <c r="J735" s="7" t="str">
        <f>VLOOKUP(D735,VINCOMKHAC!$D$2:$D$439,1,0)</f>
        <v>0005707</v>
      </c>
      <c r="K735" s="7"/>
      <c r="L735" s="53">
        <f>IF(J735&lt;&gt;0,R735,0)</f>
        <v>2159706</v>
      </c>
      <c r="M735" s="60">
        <f t="shared" si="37"/>
        <v>0</v>
      </c>
      <c r="N735" s="61">
        <f t="shared" si="38"/>
        <v>0</v>
      </c>
      <c r="O735" s="67"/>
      <c r="P735" s="67"/>
      <c r="Q735" s="57">
        <v>0</v>
      </c>
      <c r="R735" s="7">
        <v>2159706</v>
      </c>
    </row>
    <row r="736" spans="1:18" x14ac:dyDescent="0.25">
      <c r="A736" s="2" t="s">
        <v>1929</v>
      </c>
      <c r="G736" s="6">
        <v>32041205</v>
      </c>
      <c r="H736" s="7" t="e">
        <f>VLOOKUP(D736,VINCOMHCM!$C$1:$C$94,1,0)</f>
        <v>#N/A</v>
      </c>
      <c r="I736" s="7" t="e">
        <f>VLOOKUP(D736,VINCOMHANOI!$C$3:$C$348,1,0)</f>
        <v>#N/A</v>
      </c>
      <c r="J736" s="7" t="e">
        <f>VLOOKUP(D736,VINCOMKHAC!$D$2:$D$439,1,0)</f>
        <v>#N/A</v>
      </c>
      <c r="K736" s="7"/>
      <c r="L736" s="55">
        <f>SUM(L737:L747)</f>
        <v>15395855</v>
      </c>
      <c r="M736" s="58" t="str">
        <f t="shared" si="37"/>
        <v>Tên khách hàng : CHI NHÁNH TUYÊN QUANG - CÔNG TY CỔ PHẦN DỊCH VỤ THƯƠNG MẠI TỔNG HỢP VINCOMMERCE (11 )</v>
      </c>
      <c r="N736" s="59">
        <f t="shared" si="38"/>
        <v>15395855</v>
      </c>
      <c r="O736" s="66">
        <v>1571336</v>
      </c>
      <c r="P736" s="66">
        <f>N736-O736</f>
        <v>13824519</v>
      </c>
      <c r="Q736" s="56">
        <v>0</v>
      </c>
      <c r="R736" s="6">
        <v>32041205</v>
      </c>
    </row>
    <row r="737" spans="1:18" outlineLevel="1" x14ac:dyDescent="0.25">
      <c r="B737" s="9">
        <v>44386</v>
      </c>
      <c r="C737" s="10" t="s">
        <v>46</v>
      </c>
      <c r="D737" s="10" t="s">
        <v>2022</v>
      </c>
      <c r="E737" s="10" t="s">
        <v>49</v>
      </c>
      <c r="F737" s="9">
        <v>44446</v>
      </c>
      <c r="G737" s="7">
        <v>2184169</v>
      </c>
      <c r="H737" s="7" t="e">
        <f>VLOOKUP(D737,VINCOMHCM!$C$1:$C$94,1,0)</f>
        <v>#N/A</v>
      </c>
      <c r="I737" s="7" t="e">
        <f>VLOOKUP(D737,VINCOMHANOI!$C$3:$C$348,1,0)</f>
        <v>#N/A</v>
      </c>
      <c r="J737" s="7" t="e">
        <f>VLOOKUP(D737,VINCOMKHAC!$D$2:$D$439,1,0)</f>
        <v>#N/A</v>
      </c>
      <c r="K737" s="7"/>
      <c r="L737" s="53"/>
      <c r="M737" s="60">
        <f t="shared" si="37"/>
        <v>0</v>
      </c>
      <c r="N737" s="61">
        <f t="shared" si="38"/>
        <v>0</v>
      </c>
      <c r="O737" s="67"/>
      <c r="P737" s="67"/>
      <c r="Q737" s="57">
        <v>0</v>
      </c>
      <c r="R737" s="7">
        <v>2184169</v>
      </c>
    </row>
    <row r="738" spans="1:18" outlineLevel="1" x14ac:dyDescent="0.25">
      <c r="B738" s="9">
        <v>44386</v>
      </c>
      <c r="C738" s="10" t="s">
        <v>2129</v>
      </c>
      <c r="D738" s="10" t="s">
        <v>1687</v>
      </c>
      <c r="E738" s="10" t="s">
        <v>1412</v>
      </c>
      <c r="F738" s="9">
        <v>44446</v>
      </c>
      <c r="G738" s="7">
        <v>1384757</v>
      </c>
      <c r="H738" s="7" t="e">
        <f>VLOOKUP(D738,VINCOMHCM!$C$1:$C$94,1,0)</f>
        <v>#N/A</v>
      </c>
      <c r="I738" s="7" t="e">
        <f>VLOOKUP(D738,VINCOMHANOI!$C$3:$C$348,1,0)</f>
        <v>#N/A</v>
      </c>
      <c r="J738" s="7" t="e">
        <f>VLOOKUP(D738,VINCOMKHAC!$D$2:$D$439,1,0)</f>
        <v>#N/A</v>
      </c>
      <c r="K738" s="7"/>
      <c r="L738" s="53"/>
      <c r="M738" s="60">
        <f t="shared" si="37"/>
        <v>0</v>
      </c>
      <c r="N738" s="61">
        <f t="shared" si="38"/>
        <v>0</v>
      </c>
      <c r="O738" s="67"/>
      <c r="P738" s="67"/>
      <c r="Q738" s="57">
        <v>0</v>
      </c>
      <c r="R738" s="7">
        <v>1384757</v>
      </c>
    </row>
    <row r="739" spans="1:18" outlineLevel="1" x14ac:dyDescent="0.25">
      <c r="B739" s="9">
        <v>44386</v>
      </c>
      <c r="C739" s="10" t="s">
        <v>2338</v>
      </c>
      <c r="D739" s="10" t="s">
        <v>1201</v>
      </c>
      <c r="E739" s="10" t="s">
        <v>2485</v>
      </c>
      <c r="F739" s="9">
        <v>44446</v>
      </c>
      <c r="G739" s="7">
        <v>2912404</v>
      </c>
      <c r="H739" s="7" t="e">
        <f>VLOOKUP(D739,VINCOMHCM!$C$1:$C$94,1,0)</f>
        <v>#N/A</v>
      </c>
      <c r="I739" s="7" t="e">
        <f>VLOOKUP(D739,VINCOMHANOI!$C$3:$C$348,1,0)</f>
        <v>#N/A</v>
      </c>
      <c r="J739" s="7" t="e">
        <f>VLOOKUP(D739,VINCOMKHAC!$D$2:$D$439,1,0)</f>
        <v>#N/A</v>
      </c>
      <c r="K739" s="7"/>
      <c r="L739" s="53"/>
      <c r="M739" s="60">
        <f t="shared" si="37"/>
        <v>0</v>
      </c>
      <c r="N739" s="61">
        <f t="shared" si="38"/>
        <v>0</v>
      </c>
      <c r="O739" s="67"/>
      <c r="P739" s="67"/>
      <c r="Q739" s="57">
        <v>0</v>
      </c>
      <c r="R739" s="7">
        <v>2912404</v>
      </c>
    </row>
    <row r="740" spans="1:18" outlineLevel="1" x14ac:dyDescent="0.25">
      <c r="B740" s="9">
        <v>44386</v>
      </c>
      <c r="C740" s="10" t="s">
        <v>624</v>
      </c>
      <c r="D740" s="10" t="s">
        <v>559</v>
      </c>
      <c r="E740" s="10" t="s">
        <v>1610</v>
      </c>
      <c r="F740" s="9">
        <v>44446</v>
      </c>
      <c r="G740" s="7">
        <v>1294572</v>
      </c>
      <c r="H740" s="7" t="e">
        <f>VLOOKUP(D740,VINCOMHCM!$C$1:$C$94,1,0)</f>
        <v>#N/A</v>
      </c>
      <c r="I740" s="7" t="e">
        <f>VLOOKUP(D740,VINCOMHANOI!$C$3:$C$348,1,0)</f>
        <v>#N/A</v>
      </c>
      <c r="J740" s="7" t="e">
        <f>VLOOKUP(D740,VINCOMKHAC!$D$2:$D$439,1,0)</f>
        <v>#N/A</v>
      </c>
      <c r="K740" s="7"/>
      <c r="L740" s="53"/>
      <c r="M740" s="60">
        <f t="shared" si="37"/>
        <v>0</v>
      </c>
      <c r="N740" s="61">
        <f t="shared" si="38"/>
        <v>0</v>
      </c>
      <c r="O740" s="67"/>
      <c r="P740" s="67"/>
      <c r="Q740" s="57">
        <v>0</v>
      </c>
      <c r="R740" s="7">
        <v>1294572</v>
      </c>
    </row>
    <row r="741" spans="1:18" outlineLevel="1" x14ac:dyDescent="0.25">
      <c r="B741" s="9">
        <v>44386</v>
      </c>
      <c r="C741" s="10" t="s">
        <v>2683</v>
      </c>
      <c r="D741" s="10" t="s">
        <v>513</v>
      </c>
      <c r="E741" s="10" t="s">
        <v>1</v>
      </c>
      <c r="F741" s="9">
        <v>44446</v>
      </c>
      <c r="G741" s="7">
        <v>1960993</v>
      </c>
      <c r="H741" s="7" t="e">
        <f>VLOOKUP(D741,VINCOMHCM!$C$1:$C$94,1,0)</f>
        <v>#N/A</v>
      </c>
      <c r="I741" s="7" t="e">
        <f>VLOOKUP(D741,VINCOMHANOI!$C$3:$C$348,1,0)</f>
        <v>#N/A</v>
      </c>
      <c r="J741" s="7" t="e">
        <f>VLOOKUP(D741,VINCOMKHAC!$D$2:$D$439,1,0)</f>
        <v>#N/A</v>
      </c>
      <c r="K741" s="7"/>
      <c r="L741" s="53"/>
      <c r="M741" s="60">
        <f t="shared" si="37"/>
        <v>0</v>
      </c>
      <c r="N741" s="61">
        <f t="shared" si="38"/>
        <v>0</v>
      </c>
      <c r="O741" s="67"/>
      <c r="P741" s="67"/>
      <c r="Q741" s="57">
        <v>0</v>
      </c>
      <c r="R741" s="7">
        <v>1960993</v>
      </c>
    </row>
    <row r="742" spans="1:18" outlineLevel="1" x14ac:dyDescent="0.25">
      <c r="B742" s="9">
        <v>44386</v>
      </c>
      <c r="C742" s="10" t="s">
        <v>1026</v>
      </c>
      <c r="D742" s="10" t="s">
        <v>2693</v>
      </c>
      <c r="E742" s="10" t="s">
        <v>1386</v>
      </c>
      <c r="F742" s="9">
        <v>44446</v>
      </c>
      <c r="G742" s="7">
        <v>2731773</v>
      </c>
      <c r="H742" s="7" t="e">
        <f>VLOOKUP(D742,VINCOMHCM!$C$1:$C$94,1,0)</f>
        <v>#N/A</v>
      </c>
      <c r="I742" s="7" t="e">
        <f>VLOOKUP(D742,VINCOMHANOI!$C$3:$C$348,1,0)</f>
        <v>#N/A</v>
      </c>
      <c r="J742" s="7" t="e">
        <f>VLOOKUP(D742,VINCOMKHAC!$D$2:$D$439,1,0)</f>
        <v>#N/A</v>
      </c>
      <c r="K742" s="7"/>
      <c r="L742" s="53"/>
      <c r="M742" s="60">
        <f t="shared" si="37"/>
        <v>0</v>
      </c>
      <c r="N742" s="61">
        <f t="shared" si="38"/>
        <v>0</v>
      </c>
      <c r="O742" s="67"/>
      <c r="P742" s="67"/>
      <c r="Q742" s="57">
        <v>0</v>
      </c>
      <c r="R742" s="7">
        <v>2731773</v>
      </c>
    </row>
    <row r="743" spans="1:18" outlineLevel="1" x14ac:dyDescent="0.25">
      <c r="B743" s="9">
        <v>44386</v>
      </c>
      <c r="C743" s="10" t="s">
        <v>685</v>
      </c>
      <c r="D743" s="10" t="s">
        <v>649</v>
      </c>
      <c r="E743" s="10" t="s">
        <v>791</v>
      </c>
      <c r="F743" s="9">
        <v>44446</v>
      </c>
      <c r="G743" s="7">
        <v>1632299</v>
      </c>
      <c r="H743" s="7" t="e">
        <f>VLOOKUP(D743,VINCOMHCM!$C$1:$C$94,1,0)</f>
        <v>#N/A</v>
      </c>
      <c r="I743" s="7" t="e">
        <f>VLOOKUP(D743,VINCOMHANOI!$C$3:$C$348,1,0)</f>
        <v>#N/A</v>
      </c>
      <c r="J743" s="7" t="e">
        <f>VLOOKUP(D743,VINCOMKHAC!$D$2:$D$439,1,0)</f>
        <v>#N/A</v>
      </c>
      <c r="K743" s="7"/>
      <c r="L743" s="53"/>
      <c r="M743" s="60">
        <f t="shared" si="37"/>
        <v>0</v>
      </c>
      <c r="N743" s="61">
        <f t="shared" si="38"/>
        <v>0</v>
      </c>
      <c r="O743" s="67"/>
      <c r="P743" s="67"/>
      <c r="Q743" s="57">
        <v>0</v>
      </c>
      <c r="R743" s="7">
        <v>1632299</v>
      </c>
    </row>
    <row r="744" spans="1:18" outlineLevel="1" x14ac:dyDescent="0.25">
      <c r="B744" s="9">
        <v>44386</v>
      </c>
      <c r="C744" s="10" t="s">
        <v>1822</v>
      </c>
      <c r="D744" s="10" t="s">
        <v>2373</v>
      </c>
      <c r="E744" s="10" t="s">
        <v>2625</v>
      </c>
      <c r="F744" s="9">
        <v>44446</v>
      </c>
      <c r="G744" s="7">
        <v>1249298</v>
      </c>
      <c r="H744" s="7" t="e">
        <f>VLOOKUP(D744,VINCOMHCM!$C$1:$C$94,1,0)</f>
        <v>#N/A</v>
      </c>
      <c r="I744" s="7" t="e">
        <f>VLOOKUP(D744,VINCOMHANOI!$C$3:$C$348,1,0)</f>
        <v>#N/A</v>
      </c>
      <c r="J744" s="7" t="e">
        <f>VLOOKUP(D744,VINCOMKHAC!$D$2:$D$439,1,0)</f>
        <v>#N/A</v>
      </c>
      <c r="K744" s="7"/>
      <c r="L744" s="53"/>
      <c r="M744" s="60">
        <f t="shared" si="37"/>
        <v>0</v>
      </c>
      <c r="N744" s="61">
        <f t="shared" si="38"/>
        <v>0</v>
      </c>
      <c r="O744" s="67"/>
      <c r="P744" s="67"/>
      <c r="Q744" s="57">
        <v>0</v>
      </c>
      <c r="R744" s="7">
        <v>1249298</v>
      </c>
    </row>
    <row r="745" spans="1:18" outlineLevel="1" x14ac:dyDescent="0.25">
      <c r="B745" s="9">
        <v>44386</v>
      </c>
      <c r="C745" s="10" t="s">
        <v>339</v>
      </c>
      <c r="D745" s="10" t="s">
        <v>100</v>
      </c>
      <c r="E745" s="10" t="s">
        <v>930</v>
      </c>
      <c r="F745" s="9">
        <v>44446</v>
      </c>
      <c r="G745" s="7">
        <v>1295085</v>
      </c>
      <c r="H745" s="7" t="e">
        <f>VLOOKUP(D745,VINCOMHCM!$C$1:$C$94,1,0)</f>
        <v>#N/A</v>
      </c>
      <c r="I745" s="7" t="e">
        <f>VLOOKUP(D745,VINCOMHANOI!$C$3:$C$348,1,0)</f>
        <v>#N/A</v>
      </c>
      <c r="J745" s="7" t="e">
        <f>VLOOKUP(D745,VINCOMKHAC!$D$2:$D$439,1,0)</f>
        <v>#N/A</v>
      </c>
      <c r="K745" s="7"/>
      <c r="L745" s="53"/>
      <c r="M745" s="60">
        <f t="shared" si="37"/>
        <v>0</v>
      </c>
      <c r="N745" s="61">
        <f t="shared" si="38"/>
        <v>0</v>
      </c>
      <c r="O745" s="67"/>
      <c r="P745" s="67"/>
      <c r="Q745" s="57">
        <v>0</v>
      </c>
      <c r="R745" s="7">
        <v>1295085</v>
      </c>
    </row>
    <row r="746" spans="1:18" outlineLevel="1" x14ac:dyDescent="0.25">
      <c r="B746" s="9">
        <v>44404</v>
      </c>
      <c r="C746" s="10" t="s">
        <v>2095</v>
      </c>
      <c r="D746" s="10" t="s">
        <v>657</v>
      </c>
      <c r="E746" s="10" t="s">
        <v>541</v>
      </c>
      <c r="F746" s="9">
        <v>44464</v>
      </c>
      <c r="G746" s="7">
        <v>3389810</v>
      </c>
      <c r="H746" s="7" t="e">
        <f>VLOOKUP(D746,VINCOMHCM!$C$1:$C$94,1,0)</f>
        <v>#N/A</v>
      </c>
      <c r="I746" s="7" t="e">
        <f>VLOOKUP(D746,VINCOMHANOI!$C$3:$C$348,1,0)</f>
        <v>#N/A</v>
      </c>
      <c r="J746" s="7" t="str">
        <f>VLOOKUP(D746,VINCOMKHAC!$D$2:$D$439,1,0)</f>
        <v>0006058</v>
      </c>
      <c r="K746" s="7"/>
      <c r="L746" s="53">
        <f>IF(J746&lt;&gt;0,R746,0)</f>
        <v>3389810</v>
      </c>
      <c r="M746" s="60">
        <f t="shared" si="37"/>
        <v>0</v>
      </c>
      <c r="N746" s="61">
        <f t="shared" si="38"/>
        <v>0</v>
      </c>
      <c r="O746" s="67"/>
      <c r="P746" s="67"/>
      <c r="Q746" s="57">
        <v>0</v>
      </c>
      <c r="R746" s="7">
        <v>3389810</v>
      </c>
    </row>
    <row r="747" spans="1:18" outlineLevel="1" x14ac:dyDescent="0.25">
      <c r="B747" s="9">
        <v>44404</v>
      </c>
      <c r="C747" s="10" t="s">
        <v>1409</v>
      </c>
      <c r="D747" s="10" t="s">
        <v>249</v>
      </c>
      <c r="E747" s="10" t="s">
        <v>1010</v>
      </c>
      <c r="F747" s="9">
        <v>44464</v>
      </c>
      <c r="G747" s="7">
        <v>12006045</v>
      </c>
      <c r="H747" s="7" t="e">
        <f>VLOOKUP(D747,VINCOMHCM!$C$1:$C$94,1,0)</f>
        <v>#N/A</v>
      </c>
      <c r="I747" s="7" t="e">
        <f>VLOOKUP(D747,VINCOMHANOI!$C$3:$C$348,1,0)</f>
        <v>#N/A</v>
      </c>
      <c r="J747" s="7" t="str">
        <f>VLOOKUP(D747,VINCOMKHAC!$D$2:$D$439,1,0)</f>
        <v>0006079</v>
      </c>
      <c r="K747" s="7"/>
      <c r="L747" s="53">
        <f>IF(J747&lt;&gt;0,R747,0)</f>
        <v>12006045</v>
      </c>
      <c r="M747" s="60">
        <f t="shared" si="37"/>
        <v>0</v>
      </c>
      <c r="N747" s="61">
        <f t="shared" si="38"/>
        <v>0</v>
      </c>
      <c r="O747" s="67"/>
      <c r="P747" s="67"/>
      <c r="Q747" s="57">
        <v>0</v>
      </c>
      <c r="R747" s="7">
        <v>12006045</v>
      </c>
    </row>
    <row r="748" spans="1:18" x14ac:dyDescent="0.25">
      <c r="A748" s="2" t="s">
        <v>1499</v>
      </c>
      <c r="G748" s="6">
        <v>45557100</v>
      </c>
      <c r="H748" s="7" t="e">
        <f>VLOOKUP(D748,VINCOMHCM!$C$1:$C$94,1,0)</f>
        <v>#N/A</v>
      </c>
      <c r="I748" s="7" t="e">
        <f>VLOOKUP(D748,VINCOMHANOI!$C$3:$C$348,1,0)</f>
        <v>#N/A</v>
      </c>
      <c r="J748" s="7" t="e">
        <f>VLOOKUP(D748,VINCOMKHAC!$D$2:$D$439,1,0)</f>
        <v>#N/A</v>
      </c>
      <c r="K748" s="7"/>
      <c r="L748" s="55">
        <f>SUM(L749:L760)</f>
        <v>27023025</v>
      </c>
      <c r="M748" s="58" t="str">
        <f t="shared" si="37"/>
        <v>Tên khách hàng : Chi nhánh Thái Bình -  Công ty Cổ phần Dịch vụ Thương mại Tổng hợp Vincommerce (12 )</v>
      </c>
      <c r="N748" s="59">
        <f t="shared" si="38"/>
        <v>27023025</v>
      </c>
      <c r="O748" s="66">
        <v>7283448</v>
      </c>
      <c r="P748" s="66">
        <f>N748-O748</f>
        <v>19739577</v>
      </c>
      <c r="Q748" s="56">
        <v>0</v>
      </c>
      <c r="R748" s="6">
        <v>45557100</v>
      </c>
    </row>
    <row r="749" spans="1:18" outlineLevel="1" x14ac:dyDescent="0.25">
      <c r="B749" s="9">
        <v>44386</v>
      </c>
      <c r="C749" s="10" t="s">
        <v>1698</v>
      </c>
      <c r="D749" s="10" t="s">
        <v>1360</v>
      </c>
      <c r="E749" s="10" t="s">
        <v>1298</v>
      </c>
      <c r="F749" s="9">
        <v>44446</v>
      </c>
      <c r="G749" s="7">
        <v>2973630</v>
      </c>
      <c r="H749" s="7" t="e">
        <f>VLOOKUP(D749,VINCOMHCM!$C$1:$C$94,1,0)</f>
        <v>#N/A</v>
      </c>
      <c r="I749" s="7" t="e">
        <f>VLOOKUP(D749,VINCOMHANOI!$C$3:$C$348,1,0)</f>
        <v>#N/A</v>
      </c>
      <c r="J749" s="7" t="e">
        <f>VLOOKUP(D749,VINCOMKHAC!$D$2:$D$439,1,0)</f>
        <v>#N/A</v>
      </c>
      <c r="K749" s="7"/>
      <c r="L749" s="53"/>
      <c r="M749" s="60">
        <f t="shared" si="37"/>
        <v>0</v>
      </c>
      <c r="N749" s="61">
        <f t="shared" si="38"/>
        <v>0</v>
      </c>
      <c r="O749" s="67"/>
      <c r="P749" s="67"/>
      <c r="Q749" s="57">
        <v>0</v>
      </c>
      <c r="R749" s="7">
        <v>2973630</v>
      </c>
    </row>
    <row r="750" spans="1:18" outlineLevel="1" x14ac:dyDescent="0.25">
      <c r="B750" s="9">
        <v>44386</v>
      </c>
      <c r="C750" s="10" t="s">
        <v>1587</v>
      </c>
      <c r="D750" s="10" t="s">
        <v>706</v>
      </c>
      <c r="E750" s="10" t="s">
        <v>1157</v>
      </c>
      <c r="F750" s="9">
        <v>44446</v>
      </c>
      <c r="G750" s="7">
        <v>4884743</v>
      </c>
      <c r="H750" s="7" t="e">
        <f>VLOOKUP(D750,VINCOMHCM!$C$1:$C$94,1,0)</f>
        <v>#N/A</v>
      </c>
      <c r="I750" s="7" t="e">
        <f>VLOOKUP(D750,VINCOMHANOI!$C$3:$C$348,1,0)</f>
        <v>#N/A</v>
      </c>
      <c r="J750" s="7" t="e">
        <f>VLOOKUP(D750,VINCOMKHAC!$D$2:$D$439,1,0)</f>
        <v>#N/A</v>
      </c>
      <c r="K750" s="7"/>
      <c r="L750" s="53"/>
      <c r="M750" s="60">
        <f t="shared" si="37"/>
        <v>0</v>
      </c>
      <c r="N750" s="61">
        <f t="shared" si="38"/>
        <v>0</v>
      </c>
      <c r="O750" s="67"/>
      <c r="P750" s="67"/>
      <c r="Q750" s="57">
        <v>0</v>
      </c>
      <c r="R750" s="7">
        <v>4884743</v>
      </c>
    </row>
    <row r="751" spans="1:18" outlineLevel="1" x14ac:dyDescent="0.25">
      <c r="B751" s="9">
        <v>44386</v>
      </c>
      <c r="C751" s="10" t="s">
        <v>722</v>
      </c>
      <c r="D751" s="10" t="s">
        <v>2004</v>
      </c>
      <c r="E751" s="10" t="s">
        <v>253</v>
      </c>
      <c r="F751" s="9">
        <v>44446</v>
      </c>
      <c r="G751" s="7">
        <v>2423223</v>
      </c>
      <c r="H751" s="7" t="e">
        <f>VLOOKUP(D751,VINCOMHCM!$C$1:$C$94,1,0)</f>
        <v>#N/A</v>
      </c>
      <c r="I751" s="7" t="e">
        <f>VLOOKUP(D751,VINCOMHANOI!$C$3:$C$348,1,0)</f>
        <v>#N/A</v>
      </c>
      <c r="J751" s="7" t="e">
        <f>VLOOKUP(D751,VINCOMKHAC!$D$2:$D$439,1,0)</f>
        <v>#N/A</v>
      </c>
      <c r="K751" s="7"/>
      <c r="L751" s="53"/>
      <c r="M751" s="60">
        <f t="shared" si="37"/>
        <v>0</v>
      </c>
      <c r="N751" s="61">
        <f t="shared" si="38"/>
        <v>0</v>
      </c>
      <c r="O751" s="67"/>
      <c r="P751" s="67"/>
      <c r="Q751" s="57">
        <v>0</v>
      </c>
      <c r="R751" s="7">
        <v>2423223</v>
      </c>
    </row>
    <row r="752" spans="1:18" outlineLevel="1" x14ac:dyDescent="0.25">
      <c r="B752" s="9">
        <v>44386</v>
      </c>
      <c r="C752" s="10" t="s">
        <v>668</v>
      </c>
      <c r="D752" s="10" t="s">
        <v>1576</v>
      </c>
      <c r="E752" s="10" t="s">
        <v>724</v>
      </c>
      <c r="F752" s="9">
        <v>44446</v>
      </c>
      <c r="G752" s="7">
        <v>3867538</v>
      </c>
      <c r="H752" s="7" t="e">
        <f>VLOOKUP(D752,VINCOMHCM!$C$1:$C$94,1,0)</f>
        <v>#N/A</v>
      </c>
      <c r="I752" s="7" t="e">
        <f>VLOOKUP(D752,VINCOMHANOI!$C$3:$C$348,1,0)</f>
        <v>#N/A</v>
      </c>
      <c r="J752" s="7" t="e">
        <f>VLOOKUP(D752,VINCOMKHAC!$D$2:$D$439,1,0)</f>
        <v>#N/A</v>
      </c>
      <c r="K752" s="7"/>
      <c r="L752" s="53"/>
      <c r="M752" s="60">
        <f t="shared" si="37"/>
        <v>0</v>
      </c>
      <c r="N752" s="61">
        <f t="shared" si="38"/>
        <v>0</v>
      </c>
      <c r="O752" s="67"/>
      <c r="P752" s="67"/>
      <c r="Q752" s="57">
        <v>0</v>
      </c>
      <c r="R752" s="7">
        <v>3867538</v>
      </c>
    </row>
    <row r="753" spans="1:18" outlineLevel="1" x14ac:dyDescent="0.25">
      <c r="B753" s="9">
        <v>44386</v>
      </c>
      <c r="C753" s="10" t="s">
        <v>1333</v>
      </c>
      <c r="D753" s="10" t="s">
        <v>1833</v>
      </c>
      <c r="E753" s="10" t="s">
        <v>1910</v>
      </c>
      <c r="F753" s="9">
        <v>44446</v>
      </c>
      <c r="G753" s="7">
        <v>2263987</v>
      </c>
      <c r="H753" s="7" t="e">
        <f>VLOOKUP(D753,VINCOMHCM!$C$1:$C$94,1,0)</f>
        <v>#N/A</v>
      </c>
      <c r="I753" s="7" t="e">
        <f>VLOOKUP(D753,VINCOMHANOI!$C$3:$C$348,1,0)</f>
        <v>#N/A</v>
      </c>
      <c r="J753" s="7" t="e">
        <f>VLOOKUP(D753,VINCOMKHAC!$D$2:$D$439,1,0)</f>
        <v>#N/A</v>
      </c>
      <c r="K753" s="7"/>
      <c r="L753" s="53"/>
      <c r="M753" s="60">
        <f t="shared" si="37"/>
        <v>0</v>
      </c>
      <c r="N753" s="61">
        <f t="shared" si="38"/>
        <v>0</v>
      </c>
      <c r="O753" s="67"/>
      <c r="P753" s="67"/>
      <c r="Q753" s="57">
        <v>0</v>
      </c>
      <c r="R753" s="7">
        <v>2263987</v>
      </c>
    </row>
    <row r="754" spans="1:18" outlineLevel="1" x14ac:dyDescent="0.25">
      <c r="B754" s="9">
        <v>44386</v>
      </c>
      <c r="C754" s="10" t="s">
        <v>1294</v>
      </c>
      <c r="D754" s="10" t="s">
        <v>1864</v>
      </c>
      <c r="E754" s="10" t="s">
        <v>1398</v>
      </c>
      <c r="F754" s="9">
        <v>44446</v>
      </c>
      <c r="G754" s="7">
        <v>2120954</v>
      </c>
      <c r="H754" s="7" t="e">
        <f>VLOOKUP(D754,VINCOMHCM!$C$1:$C$94,1,0)</f>
        <v>#N/A</v>
      </c>
      <c r="I754" s="7" t="e">
        <f>VLOOKUP(D754,VINCOMHANOI!$C$3:$C$348,1,0)</f>
        <v>#N/A</v>
      </c>
      <c r="J754" s="7" t="e">
        <f>VLOOKUP(D754,VINCOMKHAC!$D$2:$D$439,1,0)</f>
        <v>#N/A</v>
      </c>
      <c r="K754" s="7"/>
      <c r="L754" s="53"/>
      <c r="M754" s="60">
        <f t="shared" si="37"/>
        <v>0</v>
      </c>
      <c r="N754" s="61">
        <f t="shared" si="38"/>
        <v>0</v>
      </c>
      <c r="O754" s="67"/>
      <c r="P754" s="67"/>
      <c r="Q754" s="57">
        <v>0</v>
      </c>
      <c r="R754" s="7">
        <v>2120954</v>
      </c>
    </row>
    <row r="755" spans="1:18" outlineLevel="1" x14ac:dyDescent="0.25">
      <c r="B755" s="9">
        <v>44404</v>
      </c>
      <c r="C755" s="10" t="s">
        <v>2619</v>
      </c>
      <c r="D755" s="10" t="s">
        <v>157</v>
      </c>
      <c r="E755" s="10" t="s">
        <v>982</v>
      </c>
      <c r="F755" s="9">
        <v>44464</v>
      </c>
      <c r="G755" s="7">
        <v>3326057</v>
      </c>
      <c r="H755" s="7" t="e">
        <f>VLOOKUP(D755,VINCOMHCM!$C$1:$C$94,1,0)</f>
        <v>#N/A</v>
      </c>
      <c r="I755" s="7" t="e">
        <f>VLOOKUP(D755,VINCOMHANOI!$C$3:$C$348,1,0)</f>
        <v>#N/A</v>
      </c>
      <c r="J755" s="7" t="str">
        <f>VLOOKUP(D755,VINCOMKHAC!$D$2:$D$439,1,0)</f>
        <v>0006060</v>
      </c>
      <c r="K755" s="7"/>
      <c r="L755" s="53">
        <f t="shared" ref="L755:L760" si="39">IF(J755&lt;&gt;0,R755,0)</f>
        <v>3326057</v>
      </c>
      <c r="M755" s="60">
        <f t="shared" si="37"/>
        <v>0</v>
      </c>
      <c r="N755" s="61">
        <f t="shared" si="38"/>
        <v>0</v>
      </c>
      <c r="O755" s="67"/>
      <c r="P755" s="67"/>
      <c r="Q755" s="57">
        <v>0</v>
      </c>
      <c r="R755" s="7">
        <v>3326057</v>
      </c>
    </row>
    <row r="756" spans="1:18" outlineLevel="1" x14ac:dyDescent="0.25">
      <c r="B756" s="9">
        <v>44404</v>
      </c>
      <c r="C756" s="10" t="s">
        <v>1962</v>
      </c>
      <c r="D756" s="10" t="s">
        <v>1023</v>
      </c>
      <c r="E756" s="10" t="s">
        <v>2389</v>
      </c>
      <c r="F756" s="9">
        <v>44464</v>
      </c>
      <c r="G756" s="7">
        <v>1937421</v>
      </c>
      <c r="H756" s="7" t="e">
        <f>VLOOKUP(D756,VINCOMHCM!$C$1:$C$94,1,0)</f>
        <v>#N/A</v>
      </c>
      <c r="I756" s="7" t="e">
        <f>VLOOKUP(D756,VINCOMHANOI!$C$3:$C$348,1,0)</f>
        <v>#N/A</v>
      </c>
      <c r="J756" s="7" t="str">
        <f>VLOOKUP(D756,VINCOMKHAC!$D$2:$D$439,1,0)</f>
        <v>0006061</v>
      </c>
      <c r="K756" s="7"/>
      <c r="L756" s="53">
        <f t="shared" si="39"/>
        <v>1937421</v>
      </c>
      <c r="M756" s="60">
        <f t="shared" si="37"/>
        <v>0</v>
      </c>
      <c r="N756" s="61">
        <f t="shared" si="38"/>
        <v>0</v>
      </c>
      <c r="O756" s="67"/>
      <c r="P756" s="67"/>
      <c r="Q756" s="57">
        <v>0</v>
      </c>
      <c r="R756" s="7">
        <v>1937421</v>
      </c>
    </row>
    <row r="757" spans="1:18" outlineLevel="1" x14ac:dyDescent="0.25">
      <c r="B757" s="9">
        <v>44404</v>
      </c>
      <c r="C757" s="10" t="s">
        <v>1329</v>
      </c>
      <c r="D757" s="10" t="s">
        <v>34</v>
      </c>
      <c r="E757" s="10" t="s">
        <v>416</v>
      </c>
      <c r="F757" s="9">
        <v>44464</v>
      </c>
      <c r="G757" s="7">
        <v>1687499</v>
      </c>
      <c r="H757" s="7" t="e">
        <f>VLOOKUP(D757,VINCOMHCM!$C$1:$C$94,1,0)</f>
        <v>#N/A</v>
      </c>
      <c r="I757" s="7" t="e">
        <f>VLOOKUP(D757,VINCOMHANOI!$C$3:$C$348,1,0)</f>
        <v>#N/A</v>
      </c>
      <c r="J757" s="7" t="str">
        <f>VLOOKUP(D757,VINCOMKHAC!$D$2:$D$439,1,0)</f>
        <v>0006062</v>
      </c>
      <c r="K757" s="7"/>
      <c r="L757" s="53">
        <f t="shared" si="39"/>
        <v>1687499</v>
      </c>
      <c r="M757" s="60">
        <f t="shared" si="37"/>
        <v>0</v>
      </c>
      <c r="N757" s="61">
        <f t="shared" si="38"/>
        <v>0</v>
      </c>
      <c r="O757" s="67"/>
      <c r="P757" s="67"/>
      <c r="Q757" s="57">
        <v>0</v>
      </c>
      <c r="R757" s="7">
        <v>1687499</v>
      </c>
    </row>
    <row r="758" spans="1:18" outlineLevel="1" x14ac:dyDescent="0.25">
      <c r="B758" s="9">
        <v>44404</v>
      </c>
      <c r="C758" s="10" t="s">
        <v>1446</v>
      </c>
      <c r="D758" s="10" t="s">
        <v>757</v>
      </c>
      <c r="E758" s="10" t="s">
        <v>1281</v>
      </c>
      <c r="F758" s="9">
        <v>44464</v>
      </c>
      <c r="G758" s="7">
        <v>2336257</v>
      </c>
      <c r="H758" s="7" t="e">
        <f>VLOOKUP(D758,VINCOMHCM!$C$1:$C$94,1,0)</f>
        <v>#N/A</v>
      </c>
      <c r="I758" s="7" t="e">
        <f>VLOOKUP(D758,VINCOMHANOI!$C$3:$C$348,1,0)</f>
        <v>#N/A</v>
      </c>
      <c r="J758" s="7" t="str">
        <f>VLOOKUP(D758,VINCOMKHAC!$D$2:$D$439,1,0)</f>
        <v>0006063</v>
      </c>
      <c r="K758" s="7"/>
      <c r="L758" s="53">
        <f t="shared" si="39"/>
        <v>2336257</v>
      </c>
      <c r="M758" s="60">
        <f t="shared" si="37"/>
        <v>0</v>
      </c>
      <c r="N758" s="61">
        <f t="shared" si="38"/>
        <v>0</v>
      </c>
      <c r="O758" s="67"/>
      <c r="P758" s="67"/>
      <c r="Q758" s="57">
        <v>0</v>
      </c>
      <c r="R758" s="7">
        <v>2336257</v>
      </c>
    </row>
    <row r="759" spans="1:18" outlineLevel="1" x14ac:dyDescent="0.25">
      <c r="B759" s="9">
        <v>44404</v>
      </c>
      <c r="C759" s="10" t="s">
        <v>689</v>
      </c>
      <c r="D759" s="10" t="s">
        <v>57</v>
      </c>
      <c r="E759" s="10" t="s">
        <v>2237</v>
      </c>
      <c r="F759" s="9">
        <v>44464</v>
      </c>
      <c r="G759" s="7">
        <v>14800353</v>
      </c>
      <c r="H759" s="7" t="e">
        <f>VLOOKUP(D759,VINCOMHCM!$C$1:$C$94,1,0)</f>
        <v>#N/A</v>
      </c>
      <c r="I759" s="7" t="e">
        <f>VLOOKUP(D759,VINCOMHANOI!$C$3:$C$348,1,0)</f>
        <v>#N/A</v>
      </c>
      <c r="J759" s="7" t="str">
        <f>VLOOKUP(D759,VINCOMKHAC!$D$2:$D$439,1,0)</f>
        <v>0006086</v>
      </c>
      <c r="K759" s="7"/>
      <c r="L759" s="53">
        <f t="shared" si="39"/>
        <v>14800353</v>
      </c>
      <c r="M759" s="60">
        <f t="shared" si="37"/>
        <v>0</v>
      </c>
      <c r="N759" s="61">
        <f t="shared" si="38"/>
        <v>0</v>
      </c>
      <c r="O759" s="67"/>
      <c r="P759" s="67"/>
      <c r="Q759" s="57">
        <v>0</v>
      </c>
      <c r="R759" s="7">
        <v>14800353</v>
      </c>
    </row>
    <row r="760" spans="1:18" outlineLevel="1" x14ac:dyDescent="0.25">
      <c r="B760" s="9">
        <v>44405</v>
      </c>
      <c r="C760" s="10" t="s">
        <v>1966</v>
      </c>
      <c r="D760" s="10" t="s">
        <v>105</v>
      </c>
      <c r="E760" s="10" t="s">
        <v>2601</v>
      </c>
      <c r="F760" s="9">
        <v>44465</v>
      </c>
      <c r="G760" s="7">
        <v>2935438</v>
      </c>
      <c r="H760" s="7" t="e">
        <f>VLOOKUP(D760,VINCOMHCM!$C$1:$C$94,1,0)</f>
        <v>#N/A</v>
      </c>
      <c r="I760" s="7" t="e">
        <f>VLOOKUP(D760,VINCOMHANOI!$C$3:$C$348,1,0)</f>
        <v>#N/A</v>
      </c>
      <c r="J760" s="7" t="str">
        <f>VLOOKUP(D760,VINCOMKHAC!$D$2:$D$439,1,0)</f>
        <v>0006089</v>
      </c>
      <c r="K760" s="7"/>
      <c r="L760" s="53">
        <f t="shared" si="39"/>
        <v>2935438</v>
      </c>
      <c r="M760" s="60">
        <f t="shared" si="37"/>
        <v>0</v>
      </c>
      <c r="N760" s="61">
        <f t="shared" si="38"/>
        <v>0</v>
      </c>
      <c r="O760" s="67"/>
      <c r="P760" s="67"/>
      <c r="Q760" s="57">
        <v>0</v>
      </c>
      <c r="R760" s="7">
        <v>2935438</v>
      </c>
    </row>
    <row r="761" spans="1:18" x14ac:dyDescent="0.25">
      <c r="A761" s="2" t="s">
        <v>1018</v>
      </c>
      <c r="G761" s="6">
        <v>34994706</v>
      </c>
      <c r="H761" s="7" t="e">
        <f>VLOOKUP(D761,VINCOMHCM!$C$1:$C$94,1,0)</f>
        <v>#N/A</v>
      </c>
      <c r="I761" s="7" t="e">
        <f>VLOOKUP(D761,VINCOMHANOI!$C$3:$C$348,1,0)</f>
        <v>#N/A</v>
      </c>
      <c r="J761" s="7" t="e">
        <f>VLOOKUP(D761,VINCOMKHAC!$D$2:$D$439,1,0)</f>
        <v>#N/A</v>
      </c>
      <c r="K761" s="7"/>
      <c r="L761" s="55">
        <f>SUM(L762:L774)</f>
        <v>12020031</v>
      </c>
      <c r="M761" s="58" t="str">
        <f t="shared" si="37"/>
        <v>Tên khách hàng : Chi nhánh Thái Nguyên - Công ty Cổ phần Dịch vụ Thương mại Tổng hợp Vincommerce (13 )</v>
      </c>
      <c r="N761" s="59">
        <f t="shared" si="38"/>
        <v>12020031</v>
      </c>
      <c r="O761" s="66">
        <v>874674</v>
      </c>
      <c r="P761" s="66">
        <f>N761-O761</f>
        <v>11145357</v>
      </c>
      <c r="Q761" s="56">
        <v>0</v>
      </c>
      <c r="R761" s="6">
        <v>34994706</v>
      </c>
    </row>
    <row r="762" spans="1:18" outlineLevel="1" x14ac:dyDescent="0.25">
      <c r="B762" s="9">
        <v>44386</v>
      </c>
      <c r="C762" s="10" t="s">
        <v>2141</v>
      </c>
      <c r="D762" s="10" t="s">
        <v>524</v>
      </c>
      <c r="E762" s="10" t="s">
        <v>2560</v>
      </c>
      <c r="F762" s="9">
        <v>44446</v>
      </c>
      <c r="G762" s="7">
        <v>1791526</v>
      </c>
      <c r="H762" s="7" t="e">
        <f>VLOOKUP(D762,VINCOMHCM!$C$1:$C$94,1,0)</f>
        <v>#N/A</v>
      </c>
      <c r="I762" s="7" t="e">
        <f>VLOOKUP(D762,VINCOMHANOI!$C$3:$C$348,1,0)</f>
        <v>#N/A</v>
      </c>
      <c r="J762" s="7" t="e">
        <f>VLOOKUP(D762,VINCOMKHAC!$D$2:$D$439,1,0)</f>
        <v>#N/A</v>
      </c>
      <c r="K762" s="7"/>
      <c r="L762" s="53"/>
      <c r="M762" s="60">
        <f t="shared" si="37"/>
        <v>0</v>
      </c>
      <c r="N762" s="61">
        <f t="shared" si="38"/>
        <v>0</v>
      </c>
      <c r="O762" s="67"/>
      <c r="P762" s="67"/>
      <c r="Q762" s="57">
        <v>0</v>
      </c>
      <c r="R762" s="7">
        <v>1791526</v>
      </c>
    </row>
    <row r="763" spans="1:18" outlineLevel="1" x14ac:dyDescent="0.25">
      <c r="B763" s="9">
        <v>44386</v>
      </c>
      <c r="C763" s="10" t="s">
        <v>1845</v>
      </c>
      <c r="D763" s="10" t="s">
        <v>1084</v>
      </c>
      <c r="E763" s="10" t="s">
        <v>2005</v>
      </c>
      <c r="F763" s="9">
        <v>44446</v>
      </c>
      <c r="G763" s="7">
        <v>3306336</v>
      </c>
      <c r="H763" s="7" t="e">
        <f>VLOOKUP(D763,VINCOMHCM!$C$1:$C$94,1,0)</f>
        <v>#N/A</v>
      </c>
      <c r="I763" s="7" t="e">
        <f>VLOOKUP(D763,VINCOMHANOI!$C$3:$C$348,1,0)</f>
        <v>#N/A</v>
      </c>
      <c r="J763" s="7" t="e">
        <f>VLOOKUP(D763,VINCOMKHAC!$D$2:$D$439,1,0)</f>
        <v>#N/A</v>
      </c>
      <c r="K763" s="7"/>
      <c r="L763" s="53"/>
      <c r="M763" s="60">
        <f t="shared" si="37"/>
        <v>0</v>
      </c>
      <c r="N763" s="61">
        <f t="shared" si="38"/>
        <v>0</v>
      </c>
      <c r="O763" s="67"/>
      <c r="P763" s="67"/>
      <c r="Q763" s="57">
        <v>0</v>
      </c>
      <c r="R763" s="7">
        <v>3306336</v>
      </c>
    </row>
    <row r="764" spans="1:18" outlineLevel="1" x14ac:dyDescent="0.25">
      <c r="B764" s="9">
        <v>44386</v>
      </c>
      <c r="C764" s="10" t="s">
        <v>646</v>
      </c>
      <c r="D764" s="10" t="s">
        <v>1691</v>
      </c>
      <c r="E764" s="10" t="s">
        <v>834</v>
      </c>
      <c r="F764" s="9">
        <v>44446</v>
      </c>
      <c r="G764" s="7">
        <v>1515939</v>
      </c>
      <c r="H764" s="7" t="e">
        <f>VLOOKUP(D764,VINCOMHCM!$C$1:$C$94,1,0)</f>
        <v>#N/A</v>
      </c>
      <c r="I764" s="7" t="e">
        <f>VLOOKUP(D764,VINCOMHANOI!$C$3:$C$348,1,0)</f>
        <v>#N/A</v>
      </c>
      <c r="J764" s="7" t="e">
        <f>VLOOKUP(D764,VINCOMKHAC!$D$2:$D$439,1,0)</f>
        <v>#N/A</v>
      </c>
      <c r="K764" s="7"/>
      <c r="L764" s="53"/>
      <c r="M764" s="60">
        <f t="shared" si="37"/>
        <v>0</v>
      </c>
      <c r="N764" s="61">
        <f t="shared" si="38"/>
        <v>0</v>
      </c>
      <c r="O764" s="67"/>
      <c r="P764" s="67"/>
      <c r="Q764" s="57">
        <v>0</v>
      </c>
      <c r="R764" s="7">
        <v>1515939</v>
      </c>
    </row>
    <row r="765" spans="1:18" outlineLevel="1" x14ac:dyDescent="0.25">
      <c r="B765" s="9">
        <v>44386</v>
      </c>
      <c r="C765" s="10" t="s">
        <v>1451</v>
      </c>
      <c r="D765" s="10" t="s">
        <v>2344</v>
      </c>
      <c r="E765" s="10" t="s">
        <v>1448</v>
      </c>
      <c r="F765" s="9">
        <v>44446</v>
      </c>
      <c r="G765" s="7">
        <v>1659662</v>
      </c>
      <c r="H765" s="7" t="e">
        <f>VLOOKUP(D765,VINCOMHCM!$C$1:$C$94,1,0)</f>
        <v>#N/A</v>
      </c>
      <c r="I765" s="7" t="e">
        <f>VLOOKUP(D765,VINCOMHANOI!$C$3:$C$348,1,0)</f>
        <v>#N/A</v>
      </c>
      <c r="J765" s="7" t="e">
        <f>VLOOKUP(D765,VINCOMKHAC!$D$2:$D$439,1,0)</f>
        <v>#N/A</v>
      </c>
      <c r="K765" s="7"/>
      <c r="L765" s="53"/>
      <c r="M765" s="60">
        <f t="shared" si="37"/>
        <v>0</v>
      </c>
      <c r="N765" s="61">
        <f t="shared" si="38"/>
        <v>0</v>
      </c>
      <c r="O765" s="67"/>
      <c r="P765" s="67"/>
      <c r="Q765" s="57">
        <v>0</v>
      </c>
      <c r="R765" s="7">
        <v>1659662</v>
      </c>
    </row>
    <row r="766" spans="1:18" outlineLevel="1" x14ac:dyDescent="0.25">
      <c r="B766" s="9">
        <v>44386</v>
      </c>
      <c r="C766" s="10" t="s">
        <v>928</v>
      </c>
      <c r="D766" s="10" t="s">
        <v>297</v>
      </c>
      <c r="E766" s="10" t="s">
        <v>1804</v>
      </c>
      <c r="F766" s="9">
        <v>44446</v>
      </c>
      <c r="G766" s="7">
        <v>2658326</v>
      </c>
      <c r="H766" s="7" t="e">
        <f>VLOOKUP(D766,VINCOMHCM!$C$1:$C$94,1,0)</f>
        <v>#N/A</v>
      </c>
      <c r="I766" s="7" t="e">
        <f>VLOOKUP(D766,VINCOMHANOI!$C$3:$C$348,1,0)</f>
        <v>#N/A</v>
      </c>
      <c r="J766" s="7" t="e">
        <f>VLOOKUP(D766,VINCOMKHAC!$D$2:$D$439,1,0)</f>
        <v>#N/A</v>
      </c>
      <c r="K766" s="7"/>
      <c r="L766" s="53"/>
      <c r="M766" s="60">
        <f t="shared" si="37"/>
        <v>0</v>
      </c>
      <c r="N766" s="61">
        <f t="shared" si="38"/>
        <v>0</v>
      </c>
      <c r="O766" s="67"/>
      <c r="P766" s="67"/>
      <c r="Q766" s="57">
        <v>0</v>
      </c>
      <c r="R766" s="7">
        <v>2658326</v>
      </c>
    </row>
    <row r="767" spans="1:18" outlineLevel="1" x14ac:dyDescent="0.25">
      <c r="B767" s="9">
        <v>44386</v>
      </c>
      <c r="C767" s="10" t="s">
        <v>357</v>
      </c>
      <c r="D767" s="10" t="s">
        <v>2424</v>
      </c>
      <c r="E767" s="10" t="s">
        <v>2182</v>
      </c>
      <c r="F767" s="9">
        <v>44446</v>
      </c>
      <c r="G767" s="7">
        <v>6924305</v>
      </c>
      <c r="H767" s="7" t="e">
        <f>VLOOKUP(D767,VINCOMHCM!$C$1:$C$94,1,0)</f>
        <v>#N/A</v>
      </c>
      <c r="I767" s="7" t="e">
        <f>VLOOKUP(D767,VINCOMHANOI!$C$3:$C$348,1,0)</f>
        <v>#N/A</v>
      </c>
      <c r="J767" s="7" t="e">
        <f>VLOOKUP(D767,VINCOMKHAC!$D$2:$D$439,1,0)</f>
        <v>#N/A</v>
      </c>
      <c r="K767" s="7"/>
      <c r="L767" s="53"/>
      <c r="M767" s="60">
        <f t="shared" si="37"/>
        <v>0</v>
      </c>
      <c r="N767" s="61">
        <f t="shared" si="38"/>
        <v>0</v>
      </c>
      <c r="O767" s="67"/>
      <c r="P767" s="67"/>
      <c r="Q767" s="57">
        <v>0</v>
      </c>
      <c r="R767" s="7">
        <v>6924305</v>
      </c>
    </row>
    <row r="768" spans="1:18" outlineLevel="1" x14ac:dyDescent="0.25">
      <c r="B768" s="9">
        <v>44386</v>
      </c>
      <c r="C768" s="10" t="s">
        <v>1869</v>
      </c>
      <c r="D768" s="10" t="s">
        <v>1243</v>
      </c>
      <c r="E768" s="10" t="s">
        <v>2411</v>
      </c>
      <c r="F768" s="9">
        <v>44446</v>
      </c>
      <c r="G768" s="7">
        <v>1368532</v>
      </c>
      <c r="H768" s="7" t="e">
        <f>VLOOKUP(D768,VINCOMHCM!$C$1:$C$94,1,0)</f>
        <v>#N/A</v>
      </c>
      <c r="I768" s="7" t="e">
        <f>VLOOKUP(D768,VINCOMHANOI!$C$3:$C$348,1,0)</f>
        <v>#N/A</v>
      </c>
      <c r="J768" s="7" t="e">
        <f>VLOOKUP(D768,VINCOMKHAC!$D$2:$D$439,1,0)</f>
        <v>#N/A</v>
      </c>
      <c r="K768" s="7"/>
      <c r="L768" s="53"/>
      <c r="M768" s="60">
        <f t="shared" si="37"/>
        <v>0</v>
      </c>
      <c r="N768" s="61">
        <f t="shared" si="38"/>
        <v>0</v>
      </c>
      <c r="O768" s="67"/>
      <c r="P768" s="67"/>
      <c r="Q768" s="57">
        <v>0</v>
      </c>
      <c r="R768" s="7">
        <v>1368532</v>
      </c>
    </row>
    <row r="769" spans="1:18" outlineLevel="1" x14ac:dyDescent="0.25">
      <c r="B769" s="9">
        <v>44386</v>
      </c>
      <c r="C769" s="10" t="s">
        <v>921</v>
      </c>
      <c r="D769" s="10" t="s">
        <v>1595</v>
      </c>
      <c r="E769" s="10" t="s">
        <v>1798</v>
      </c>
      <c r="F769" s="9">
        <v>44446</v>
      </c>
      <c r="G769" s="7">
        <v>1651738</v>
      </c>
      <c r="H769" s="7" t="e">
        <f>VLOOKUP(D769,VINCOMHCM!$C$1:$C$94,1,0)</f>
        <v>#N/A</v>
      </c>
      <c r="I769" s="7" t="e">
        <f>VLOOKUP(D769,VINCOMHANOI!$C$3:$C$348,1,0)</f>
        <v>#N/A</v>
      </c>
      <c r="J769" s="7" t="e">
        <f>VLOOKUP(D769,VINCOMKHAC!$D$2:$D$439,1,0)</f>
        <v>#N/A</v>
      </c>
      <c r="K769" s="7"/>
      <c r="L769" s="53"/>
      <c r="M769" s="60">
        <f t="shared" si="37"/>
        <v>0</v>
      </c>
      <c r="N769" s="61">
        <f t="shared" si="38"/>
        <v>0</v>
      </c>
      <c r="O769" s="67"/>
      <c r="P769" s="67"/>
      <c r="Q769" s="57">
        <v>0</v>
      </c>
      <c r="R769" s="7">
        <v>1651738</v>
      </c>
    </row>
    <row r="770" spans="1:18" outlineLevel="1" x14ac:dyDescent="0.25">
      <c r="B770" s="9">
        <v>44386</v>
      </c>
      <c r="C770" s="10" t="s">
        <v>592</v>
      </c>
      <c r="D770" s="10" t="s">
        <v>2225</v>
      </c>
      <c r="E770" s="10" t="s">
        <v>1613</v>
      </c>
      <c r="F770" s="9">
        <v>44446</v>
      </c>
      <c r="G770" s="7">
        <v>2098311</v>
      </c>
      <c r="H770" s="7" t="e">
        <f>VLOOKUP(D770,VINCOMHCM!$C$1:$C$94,1,0)</f>
        <v>#N/A</v>
      </c>
      <c r="I770" s="7" t="e">
        <f>VLOOKUP(D770,VINCOMHANOI!$C$3:$C$348,1,0)</f>
        <v>#N/A</v>
      </c>
      <c r="J770" s="7" t="e">
        <f>VLOOKUP(D770,VINCOMKHAC!$D$2:$D$439,1,0)</f>
        <v>#N/A</v>
      </c>
      <c r="K770" s="7"/>
      <c r="L770" s="53"/>
      <c r="M770" s="60">
        <f t="shared" si="37"/>
        <v>0</v>
      </c>
      <c r="N770" s="61">
        <f t="shared" si="38"/>
        <v>0</v>
      </c>
      <c r="O770" s="67"/>
      <c r="P770" s="67"/>
      <c r="Q770" s="57">
        <v>0</v>
      </c>
      <c r="R770" s="7">
        <v>2098311</v>
      </c>
    </row>
    <row r="771" spans="1:18" outlineLevel="1" x14ac:dyDescent="0.25">
      <c r="B771" s="9">
        <v>44403</v>
      </c>
      <c r="C771" s="10" t="s">
        <v>73</v>
      </c>
      <c r="D771" s="10" t="s">
        <v>2301</v>
      </c>
      <c r="E771" s="10" t="s">
        <v>2353</v>
      </c>
      <c r="F771" s="9">
        <v>44463</v>
      </c>
      <c r="G771" s="7">
        <v>1527411</v>
      </c>
      <c r="H771" s="7" t="e">
        <f>VLOOKUP(D771,VINCOMHCM!$C$1:$C$94,1,0)</f>
        <v>#N/A</v>
      </c>
      <c r="I771" s="7" t="e">
        <f>VLOOKUP(D771,VINCOMHANOI!$C$3:$C$348,1,0)</f>
        <v>#N/A</v>
      </c>
      <c r="J771" s="7" t="str">
        <f>VLOOKUP(D771,VINCOMKHAC!$D$2:$D$439,1,0)</f>
        <v>0006035</v>
      </c>
      <c r="K771" s="7"/>
      <c r="L771" s="53">
        <f>IF(J771&lt;&gt;0,R771,0)</f>
        <v>1527411</v>
      </c>
      <c r="M771" s="60">
        <f t="shared" si="37"/>
        <v>0</v>
      </c>
      <c r="N771" s="61">
        <f t="shared" si="38"/>
        <v>0</v>
      </c>
      <c r="O771" s="67"/>
      <c r="P771" s="67"/>
      <c r="Q771" s="57">
        <v>0</v>
      </c>
      <c r="R771" s="7">
        <v>1527411</v>
      </c>
    </row>
    <row r="772" spans="1:18" outlineLevel="1" x14ac:dyDescent="0.25">
      <c r="B772" s="9">
        <v>44403</v>
      </c>
      <c r="C772" s="10" t="s">
        <v>2548</v>
      </c>
      <c r="D772" s="10" t="s">
        <v>1747</v>
      </c>
      <c r="E772" s="10" t="s">
        <v>710</v>
      </c>
      <c r="F772" s="9">
        <v>44463</v>
      </c>
      <c r="G772" s="7">
        <v>5378599</v>
      </c>
      <c r="H772" s="7" t="e">
        <f>VLOOKUP(D772,VINCOMHCM!$C$1:$C$94,1,0)</f>
        <v>#N/A</v>
      </c>
      <c r="I772" s="7" t="e">
        <f>VLOOKUP(D772,VINCOMHANOI!$C$3:$C$348,1,0)</f>
        <v>#N/A</v>
      </c>
      <c r="J772" s="7" t="str">
        <f>VLOOKUP(D772,VINCOMKHAC!$D$2:$D$439,1,0)</f>
        <v>0006036</v>
      </c>
      <c r="K772" s="7"/>
      <c r="L772" s="53">
        <f>IF(J772&lt;&gt;0,R772,0)</f>
        <v>5378599</v>
      </c>
      <c r="M772" s="60">
        <f t="shared" si="37"/>
        <v>0</v>
      </c>
      <c r="N772" s="61">
        <f t="shared" si="38"/>
        <v>0</v>
      </c>
      <c r="O772" s="67"/>
      <c r="P772" s="67"/>
      <c r="Q772" s="57">
        <v>0</v>
      </c>
      <c r="R772" s="7">
        <v>5378599</v>
      </c>
    </row>
    <row r="773" spans="1:18" outlineLevel="1" x14ac:dyDescent="0.25">
      <c r="B773" s="9">
        <v>44403</v>
      </c>
      <c r="C773" s="10" t="s">
        <v>1326</v>
      </c>
      <c r="D773" s="10" t="s">
        <v>1805</v>
      </c>
      <c r="E773" s="10" t="s">
        <v>2707</v>
      </c>
      <c r="F773" s="9">
        <v>44463</v>
      </c>
      <c r="G773" s="7">
        <v>2532640</v>
      </c>
      <c r="H773" s="7" t="e">
        <f>VLOOKUP(D773,VINCOMHCM!$C$1:$C$94,1,0)</f>
        <v>#N/A</v>
      </c>
      <c r="I773" s="7" t="e">
        <f>VLOOKUP(D773,VINCOMHANOI!$C$3:$C$348,1,0)</f>
        <v>#N/A</v>
      </c>
      <c r="J773" s="7" t="str">
        <f>VLOOKUP(D773,VINCOMKHAC!$D$2:$D$439,1,0)</f>
        <v>0006037</v>
      </c>
      <c r="K773" s="7"/>
      <c r="L773" s="53">
        <f>IF(J773&lt;&gt;0,R773,0)</f>
        <v>2532640</v>
      </c>
      <c r="M773" s="60">
        <f t="shared" ref="M773:M780" si="40">IF(A773&lt;&gt;0,A773,0)</f>
        <v>0</v>
      </c>
      <c r="N773" s="61">
        <f t="shared" ref="N773:N836" si="41">IF(AND(L773&lt;&gt;0,M773&lt;&gt;0),L773,0)</f>
        <v>0</v>
      </c>
      <c r="O773" s="67"/>
      <c r="P773" s="67"/>
      <c r="Q773" s="57">
        <v>0</v>
      </c>
      <c r="R773" s="7">
        <v>2532640</v>
      </c>
    </row>
    <row r="774" spans="1:18" outlineLevel="1" x14ac:dyDescent="0.25">
      <c r="B774" s="9">
        <v>44403</v>
      </c>
      <c r="C774" s="10" t="s">
        <v>1701</v>
      </c>
      <c r="D774" s="10" t="s">
        <v>1322</v>
      </c>
      <c r="E774" s="10" t="s">
        <v>946</v>
      </c>
      <c r="F774" s="9">
        <v>44463</v>
      </c>
      <c r="G774" s="7">
        <v>2581381</v>
      </c>
      <c r="H774" s="7" t="e">
        <f>VLOOKUP(D774,VINCOMHCM!$C$1:$C$94,1,0)</f>
        <v>#N/A</v>
      </c>
      <c r="I774" s="7" t="e">
        <f>VLOOKUP(D774,VINCOMHANOI!$C$3:$C$348,1,0)</f>
        <v>#N/A</v>
      </c>
      <c r="J774" s="7" t="str">
        <f>VLOOKUP(D774,VINCOMKHAC!$D$2:$D$439,1,0)</f>
        <v>0006038</v>
      </c>
      <c r="K774" s="7"/>
      <c r="L774" s="53">
        <f>IF(J774&lt;&gt;0,R774,0)</f>
        <v>2581381</v>
      </c>
      <c r="M774" s="60">
        <f t="shared" si="40"/>
        <v>0</v>
      </c>
      <c r="N774" s="61">
        <f t="shared" si="41"/>
        <v>0</v>
      </c>
      <c r="O774" s="67"/>
      <c r="P774" s="67"/>
      <c r="Q774" s="57">
        <v>0</v>
      </c>
      <c r="R774" s="7">
        <v>2581381</v>
      </c>
    </row>
    <row r="775" spans="1:18" x14ac:dyDescent="0.25">
      <c r="A775" s="2" t="s">
        <v>1504</v>
      </c>
      <c r="G775" s="6">
        <v>149024337</v>
      </c>
      <c r="H775" s="7" t="e">
        <f>VLOOKUP(D775,VINCOMHCM!$C$1:$C$94,1,0)</f>
        <v>#N/A</v>
      </c>
      <c r="I775" s="7" t="e">
        <f>VLOOKUP(D775,VINCOMHANOI!$C$3:$C$348,1,0)</f>
        <v>#N/A</v>
      </c>
      <c r="J775" s="7" t="e">
        <f>VLOOKUP(D775,VINCOMKHAC!$D$2:$D$439,1,0)</f>
        <v>#N/A</v>
      </c>
      <c r="K775" s="7"/>
      <c r="L775" s="55">
        <f>SUM(L776:L779)</f>
        <v>65529521</v>
      </c>
      <c r="M775" s="58" t="str">
        <f t="shared" si="40"/>
        <v>Tên khách hàng : Chi nhánh Thanh Hóa - Công ty Cổ phần Dịch vụ Thương mại Tổng hợp Vincommerce (4 )</v>
      </c>
      <c r="N775" s="59">
        <f t="shared" si="41"/>
        <v>65529521</v>
      </c>
      <c r="O775" s="66">
        <v>3423000</v>
      </c>
      <c r="P775" s="66">
        <f>N775-O775</f>
        <v>62106521</v>
      </c>
      <c r="Q775" s="56">
        <v>0</v>
      </c>
      <c r="R775" s="6">
        <v>149024337</v>
      </c>
    </row>
    <row r="776" spans="1:18" outlineLevel="1" x14ac:dyDescent="0.25">
      <c r="B776" s="9">
        <v>44386</v>
      </c>
      <c r="C776" s="10" t="s">
        <v>2539</v>
      </c>
      <c r="D776" s="10" t="s">
        <v>2648</v>
      </c>
      <c r="E776" s="10" t="s">
        <v>899</v>
      </c>
      <c r="F776" s="9">
        <v>44446</v>
      </c>
      <c r="G776" s="7">
        <v>82273178</v>
      </c>
      <c r="H776" s="7" t="e">
        <f>VLOOKUP(D776,VINCOMHCM!$C$1:$C$94,1,0)</f>
        <v>#N/A</v>
      </c>
      <c r="I776" s="7" t="e">
        <f>VLOOKUP(D776,VINCOMHANOI!$C$3:$C$348,1,0)</f>
        <v>#N/A</v>
      </c>
      <c r="J776" s="7" t="e">
        <f>VLOOKUP(D776,VINCOMKHAC!$D$2:$D$439,1,0)</f>
        <v>#N/A</v>
      </c>
      <c r="K776" s="7"/>
      <c r="L776" s="53"/>
      <c r="M776" s="60">
        <f t="shared" si="40"/>
        <v>0</v>
      </c>
      <c r="N776" s="61">
        <f t="shared" si="41"/>
        <v>0</v>
      </c>
      <c r="O776" s="67"/>
      <c r="P776" s="67"/>
      <c r="Q776" s="57">
        <v>0</v>
      </c>
      <c r="R776" s="7">
        <v>82273178</v>
      </c>
    </row>
    <row r="777" spans="1:18" outlineLevel="1" x14ac:dyDescent="0.25">
      <c r="B777" s="9">
        <v>44386</v>
      </c>
      <c r="C777" s="10" t="s">
        <v>1036</v>
      </c>
      <c r="D777" s="10" t="s">
        <v>1244</v>
      </c>
      <c r="E777" s="10" t="s">
        <v>633</v>
      </c>
      <c r="F777" s="9">
        <v>44446</v>
      </c>
      <c r="G777" s="7">
        <v>1221638</v>
      </c>
      <c r="H777" s="7" t="e">
        <f>VLOOKUP(D777,VINCOMHCM!$C$1:$C$94,1,0)</f>
        <v>#N/A</v>
      </c>
      <c r="I777" s="7" t="e">
        <f>VLOOKUP(D777,VINCOMHANOI!$C$3:$C$348,1,0)</f>
        <v>#N/A</v>
      </c>
      <c r="J777" s="7" t="e">
        <f>VLOOKUP(D777,VINCOMKHAC!$D$2:$D$439,1,0)</f>
        <v>#N/A</v>
      </c>
      <c r="K777" s="7"/>
      <c r="L777" s="53"/>
      <c r="M777" s="60">
        <f t="shared" si="40"/>
        <v>0</v>
      </c>
      <c r="N777" s="61">
        <f t="shared" si="41"/>
        <v>0</v>
      </c>
      <c r="O777" s="67"/>
      <c r="P777" s="67"/>
      <c r="Q777" s="57">
        <v>0</v>
      </c>
      <c r="R777" s="7">
        <v>1221638</v>
      </c>
    </row>
    <row r="778" spans="1:18" outlineLevel="1" x14ac:dyDescent="0.25">
      <c r="B778" s="9">
        <v>44404</v>
      </c>
      <c r="C778" s="10" t="s">
        <v>1533</v>
      </c>
      <c r="D778" s="10" t="s">
        <v>2267</v>
      </c>
      <c r="E778" s="10" t="s">
        <v>2269</v>
      </c>
      <c r="F778" s="9">
        <v>44464</v>
      </c>
      <c r="G778" s="7">
        <v>33973730</v>
      </c>
      <c r="H778" s="7" t="e">
        <f>VLOOKUP(D778,VINCOMHCM!$C$1:$C$94,1,0)</f>
        <v>#N/A</v>
      </c>
      <c r="I778" s="7" t="e">
        <f>VLOOKUP(D778,VINCOMHANOI!$C$3:$C$348,1,0)</f>
        <v>#N/A</v>
      </c>
      <c r="J778" s="7" t="str">
        <f>VLOOKUP(D778,VINCOMKHAC!$D$2:$D$439,1,0)</f>
        <v>0006077</v>
      </c>
      <c r="K778" s="7"/>
      <c r="L778" s="53">
        <f>IF(J778&lt;&gt;0,R778,0)</f>
        <v>33973730</v>
      </c>
      <c r="M778" s="60">
        <f t="shared" si="40"/>
        <v>0</v>
      </c>
      <c r="N778" s="61">
        <f t="shared" si="41"/>
        <v>0</v>
      </c>
      <c r="O778" s="67"/>
      <c r="P778" s="67"/>
      <c r="Q778" s="57">
        <v>0</v>
      </c>
      <c r="R778" s="7">
        <v>33973730</v>
      </c>
    </row>
    <row r="779" spans="1:18" outlineLevel="1" x14ac:dyDescent="0.25">
      <c r="B779" s="9">
        <v>44404</v>
      </c>
      <c r="C779" s="10" t="s">
        <v>1368</v>
      </c>
      <c r="D779" s="10" t="s">
        <v>1159</v>
      </c>
      <c r="E779" s="10" t="s">
        <v>2099</v>
      </c>
      <c r="F779" s="9">
        <v>44464</v>
      </c>
      <c r="G779" s="7">
        <v>31555791</v>
      </c>
      <c r="H779" s="7" t="e">
        <f>VLOOKUP(D779,VINCOMHCM!$C$1:$C$94,1,0)</f>
        <v>#N/A</v>
      </c>
      <c r="I779" s="7" t="e">
        <f>VLOOKUP(D779,VINCOMHANOI!$C$3:$C$348,1,0)</f>
        <v>#N/A</v>
      </c>
      <c r="J779" s="7" t="str">
        <f>VLOOKUP(D779,VINCOMKHAC!$D$2:$D$439,1,0)</f>
        <v>0006078</v>
      </c>
      <c r="K779" s="7"/>
      <c r="L779" s="53">
        <f>IF(J779&lt;&gt;0,R779,0)</f>
        <v>31555791</v>
      </c>
      <c r="M779" s="60">
        <f t="shared" si="40"/>
        <v>0</v>
      </c>
      <c r="N779" s="61">
        <f t="shared" si="41"/>
        <v>0</v>
      </c>
      <c r="O779" s="67"/>
      <c r="P779" s="67"/>
      <c r="Q779" s="57">
        <v>0</v>
      </c>
      <c r="R779" s="7">
        <v>31555791</v>
      </c>
    </row>
    <row r="780" spans="1:18" x14ac:dyDescent="0.25">
      <c r="A780" s="2" t="s">
        <v>1045</v>
      </c>
      <c r="G780" s="6">
        <v>2187418630</v>
      </c>
      <c r="H780" s="7" t="e">
        <f>VLOOKUP(D780,VINCOMHCM!$C$1:$C$94,1,0)</f>
        <v>#N/A</v>
      </c>
      <c r="I780" s="7" t="e">
        <f>VLOOKUP(D780,VINCOMHANOI!$C$3:$C$348,1,0)</f>
        <v>#N/A</v>
      </c>
      <c r="J780" s="7" t="e">
        <f>VLOOKUP(D780,VINCOMKHAC!$D$2:$D$439,1,0)</f>
        <v>#N/A</v>
      </c>
      <c r="K780" s="7"/>
      <c r="L780" s="55">
        <f>SUM(L781:L882)</f>
        <v>2029379</v>
      </c>
      <c r="M780" s="58" t="str">
        <f t="shared" si="40"/>
        <v>Tên khách hàng : Chi nhánh Thành phố Hồ Chí Minh Công ty Cổ phần Dịch vụ Thương mại Tổng hợp Vincommerce (102 )</v>
      </c>
      <c r="N780" s="59">
        <f t="shared" si="41"/>
        <v>2029379</v>
      </c>
      <c r="O780" s="66"/>
      <c r="P780" s="66">
        <f>N780-O780</f>
        <v>2029379</v>
      </c>
      <c r="Q780" s="56">
        <v>0</v>
      </c>
      <c r="R780" s="6">
        <v>2187418630</v>
      </c>
    </row>
    <row r="781" spans="1:18" outlineLevel="1" x14ac:dyDescent="0.25">
      <c r="B781" s="9">
        <v>44380</v>
      </c>
      <c r="C781" s="10" t="s">
        <v>532</v>
      </c>
      <c r="D781" s="10" t="s">
        <v>835</v>
      </c>
      <c r="E781" s="10" t="s">
        <v>493</v>
      </c>
      <c r="F781" s="9">
        <v>44440</v>
      </c>
      <c r="G781" s="7">
        <v>57885155</v>
      </c>
      <c r="H781" s="7" t="str">
        <f>VLOOKUP(D781,VINCOMHCM!$C$1:$C$94,1,0)</f>
        <v>0004445</v>
      </c>
      <c r="I781" s="7" t="e">
        <f>VLOOKUP(D781,VINCOMHANOI!$C$3:$C$348,1,0)</f>
        <v>#N/A</v>
      </c>
      <c r="J781" s="7" t="e">
        <f>VLOOKUP(D781,VINCOMKHAC!$D$2:$D$439,1,0)</f>
        <v>#N/A</v>
      </c>
      <c r="K781" s="7"/>
      <c r="L781" s="53"/>
      <c r="M781" s="62"/>
      <c r="N781" s="61">
        <f t="shared" si="41"/>
        <v>0</v>
      </c>
      <c r="O781" s="67"/>
      <c r="P781" s="67"/>
      <c r="Q781" s="57">
        <f>IF(H781&lt;&gt;0,R781,0)</f>
        <v>57885155</v>
      </c>
      <c r="R781" s="7">
        <v>57885155</v>
      </c>
    </row>
    <row r="782" spans="1:18" outlineLevel="1" x14ac:dyDescent="0.25">
      <c r="B782" s="9">
        <v>44380</v>
      </c>
      <c r="C782" s="10" t="s">
        <v>770</v>
      </c>
      <c r="D782" s="26" t="s">
        <v>612</v>
      </c>
      <c r="E782" s="10" t="s">
        <v>493</v>
      </c>
      <c r="F782" s="9">
        <v>44440</v>
      </c>
      <c r="G782" s="7">
        <v>70115972</v>
      </c>
      <c r="H782" s="7" t="e">
        <f>VLOOKUP(D782,VINCOMHCM!$C$1:$C$94,1,0)</f>
        <v>#N/A</v>
      </c>
      <c r="I782" s="7" t="e">
        <f>VLOOKUP(D782,VINCOMHANOI!$C$3:$C$348,1,0)</f>
        <v>#N/A</v>
      </c>
      <c r="J782" s="7" t="e">
        <f>VLOOKUP(D782,VINCOMKHAC!$D$2:$D$439,1,0)</f>
        <v>#N/A</v>
      </c>
      <c r="K782" s="7"/>
      <c r="L782" s="53"/>
      <c r="M782" s="62">
        <v>0</v>
      </c>
      <c r="N782" s="61">
        <f t="shared" si="41"/>
        <v>0</v>
      </c>
      <c r="O782" s="67"/>
      <c r="P782" s="67"/>
      <c r="Q782" s="57"/>
      <c r="R782" s="7">
        <v>70115972</v>
      </c>
    </row>
    <row r="783" spans="1:18" outlineLevel="1" x14ac:dyDescent="0.25">
      <c r="B783" s="9">
        <v>44380</v>
      </c>
      <c r="C783" s="10" t="s">
        <v>905</v>
      </c>
      <c r="D783" s="26" t="s">
        <v>1239</v>
      </c>
      <c r="E783" s="10" t="s">
        <v>493</v>
      </c>
      <c r="F783" s="9">
        <v>44440</v>
      </c>
      <c r="G783" s="7">
        <v>71458321</v>
      </c>
      <c r="H783" s="7" t="e">
        <f>VLOOKUP(D783,VINCOMHCM!$C$1:$C$94,1,0)</f>
        <v>#N/A</v>
      </c>
      <c r="I783" s="7" t="e">
        <f>VLOOKUP(D783,VINCOMHANOI!$C$3:$C$348,1,0)</f>
        <v>#N/A</v>
      </c>
      <c r="J783" s="7" t="e">
        <f>VLOOKUP(D783,VINCOMKHAC!$D$2:$D$439,1,0)</f>
        <v>#N/A</v>
      </c>
      <c r="K783" s="7"/>
      <c r="L783" s="53"/>
      <c r="M783" s="62">
        <v>0</v>
      </c>
      <c r="N783" s="61">
        <f t="shared" si="41"/>
        <v>0</v>
      </c>
      <c r="O783" s="67"/>
      <c r="P783" s="67"/>
      <c r="Q783" s="57"/>
      <c r="R783" s="7">
        <v>71458321</v>
      </c>
    </row>
    <row r="784" spans="1:18" outlineLevel="1" x14ac:dyDescent="0.25">
      <c r="B784" s="9">
        <v>44380</v>
      </c>
      <c r="C784" s="10" t="s">
        <v>2230</v>
      </c>
      <c r="D784" s="26" t="s">
        <v>713</v>
      </c>
      <c r="E784" s="10" t="s">
        <v>493</v>
      </c>
      <c r="F784" s="9">
        <v>44440</v>
      </c>
      <c r="G784" s="7">
        <v>58905395</v>
      </c>
      <c r="H784" s="7" t="e">
        <f>VLOOKUP(D784,VINCOMHCM!$C$1:$C$94,1,0)</f>
        <v>#N/A</v>
      </c>
      <c r="I784" s="7" t="e">
        <f>VLOOKUP(D784,VINCOMHANOI!$C$3:$C$348,1,0)</f>
        <v>#N/A</v>
      </c>
      <c r="J784" s="7" t="e">
        <f>VLOOKUP(D784,VINCOMKHAC!$D$2:$D$439,1,0)</f>
        <v>#N/A</v>
      </c>
      <c r="K784" s="7"/>
      <c r="L784" s="53"/>
      <c r="M784" s="62">
        <v>0</v>
      </c>
      <c r="N784" s="61">
        <f t="shared" si="41"/>
        <v>0</v>
      </c>
      <c r="O784" s="67"/>
      <c r="P784" s="67"/>
      <c r="Q784" s="57"/>
      <c r="R784" s="7">
        <v>58905395</v>
      </c>
    </row>
    <row r="785" spans="2:18" outlineLevel="1" x14ac:dyDescent="0.25">
      <c r="B785" s="9">
        <v>44380</v>
      </c>
      <c r="C785" s="10" t="s">
        <v>634</v>
      </c>
      <c r="D785" s="10" t="s">
        <v>674</v>
      </c>
      <c r="E785" s="10" t="s">
        <v>493</v>
      </c>
      <c r="F785" s="9">
        <v>44440</v>
      </c>
      <c r="G785" s="7">
        <v>57706235</v>
      </c>
      <c r="H785" s="7" t="str">
        <f>VLOOKUP(D785,VINCOMHCM!$C$1:$C$94,1,0)</f>
        <v>0004449</v>
      </c>
      <c r="I785" s="7" t="e">
        <f>VLOOKUP(D785,VINCOMHANOI!$C$3:$C$348,1,0)</f>
        <v>#N/A</v>
      </c>
      <c r="J785" s="7" t="e">
        <f>VLOOKUP(D785,VINCOMKHAC!$D$2:$D$439,1,0)</f>
        <v>#N/A</v>
      </c>
      <c r="K785" s="7"/>
      <c r="L785" s="53"/>
      <c r="M785" s="62">
        <v>0</v>
      </c>
      <c r="N785" s="61">
        <f t="shared" si="41"/>
        <v>0</v>
      </c>
      <c r="O785" s="67"/>
      <c r="P785" s="67"/>
      <c r="Q785" s="57">
        <f>IF(H785&lt;&gt;0,R785,0)</f>
        <v>57706235</v>
      </c>
      <c r="R785" s="7">
        <v>57706235</v>
      </c>
    </row>
    <row r="786" spans="2:18" outlineLevel="1" x14ac:dyDescent="0.25">
      <c r="B786" s="9">
        <v>44380</v>
      </c>
      <c r="C786" s="10" t="s">
        <v>1379</v>
      </c>
      <c r="D786" s="26" t="s">
        <v>1716</v>
      </c>
      <c r="E786" s="10" t="s">
        <v>493</v>
      </c>
      <c r="F786" s="9">
        <v>44440</v>
      </c>
      <c r="G786" s="7">
        <v>47306475</v>
      </c>
      <c r="H786" s="7" t="e">
        <f>VLOOKUP(D786,VINCOMHCM!$C$1:$C$94,1,0)</f>
        <v>#N/A</v>
      </c>
      <c r="I786" s="7" t="e">
        <f>VLOOKUP(D786,VINCOMHANOI!$C$3:$C$348,1,0)</f>
        <v>#N/A</v>
      </c>
      <c r="J786" s="7" t="e">
        <f>VLOOKUP(D786,VINCOMKHAC!$D$2:$D$439,1,0)</f>
        <v>#N/A</v>
      </c>
      <c r="K786" s="7"/>
      <c r="L786" s="53"/>
      <c r="M786" s="62">
        <v>0</v>
      </c>
      <c r="N786" s="61">
        <f t="shared" si="41"/>
        <v>0</v>
      </c>
      <c r="O786" s="67"/>
      <c r="P786" s="67"/>
      <c r="Q786" s="57"/>
      <c r="R786" s="7">
        <v>47306475</v>
      </c>
    </row>
    <row r="787" spans="2:18" outlineLevel="1" x14ac:dyDescent="0.25">
      <c r="B787" s="9">
        <v>44382</v>
      </c>
      <c r="C787" s="10" t="s">
        <v>287</v>
      </c>
      <c r="D787" s="26" t="s">
        <v>1736</v>
      </c>
      <c r="E787" s="10" t="s">
        <v>493</v>
      </c>
      <c r="F787" s="9">
        <v>44442</v>
      </c>
      <c r="G787" s="7">
        <v>59507025</v>
      </c>
      <c r="H787" s="7" t="e">
        <f>VLOOKUP(D787,VINCOMHCM!$C$1:$C$94,1,0)</f>
        <v>#N/A</v>
      </c>
      <c r="I787" s="7" t="e">
        <f>VLOOKUP(D787,VINCOMHANOI!$C$3:$C$348,1,0)</f>
        <v>#N/A</v>
      </c>
      <c r="J787" s="7" t="e">
        <f>VLOOKUP(D787,VINCOMKHAC!$D$2:$D$439,1,0)</f>
        <v>#N/A</v>
      </c>
      <c r="K787" s="7"/>
      <c r="L787" s="53"/>
      <c r="M787" s="62">
        <v>0</v>
      </c>
      <c r="N787" s="61">
        <f t="shared" si="41"/>
        <v>0</v>
      </c>
      <c r="O787" s="67"/>
      <c r="P787" s="67"/>
      <c r="Q787" s="57"/>
      <c r="R787" s="7">
        <v>59507025</v>
      </c>
    </row>
    <row r="788" spans="2:18" outlineLevel="1" x14ac:dyDescent="0.25">
      <c r="B788" s="9">
        <v>44382</v>
      </c>
      <c r="C788" s="10" t="s">
        <v>2152</v>
      </c>
      <c r="D788" s="26" t="s">
        <v>1466</v>
      </c>
      <c r="E788" s="10" t="s">
        <v>493</v>
      </c>
      <c r="F788" s="9">
        <v>44442</v>
      </c>
      <c r="G788" s="7">
        <v>47432762</v>
      </c>
      <c r="H788" s="7" t="e">
        <f>VLOOKUP(D788,VINCOMHCM!$C$1:$C$94,1,0)</f>
        <v>#N/A</v>
      </c>
      <c r="I788" s="7" t="e">
        <f>VLOOKUP(D788,VINCOMHANOI!$C$3:$C$348,1,0)</f>
        <v>#N/A</v>
      </c>
      <c r="J788" s="7" t="e">
        <f>VLOOKUP(D788,VINCOMKHAC!$D$2:$D$439,1,0)</f>
        <v>#N/A</v>
      </c>
      <c r="K788" s="7"/>
      <c r="L788" s="53"/>
      <c r="M788" s="62">
        <v>0</v>
      </c>
      <c r="N788" s="61">
        <f t="shared" si="41"/>
        <v>0</v>
      </c>
      <c r="O788" s="67"/>
      <c r="P788" s="67"/>
      <c r="Q788" s="57"/>
      <c r="R788" s="7">
        <v>47432762</v>
      </c>
    </row>
    <row r="789" spans="2:18" outlineLevel="1" x14ac:dyDescent="0.25">
      <c r="B789" s="9">
        <v>44382</v>
      </c>
      <c r="C789" s="10" t="s">
        <v>1866</v>
      </c>
      <c r="D789" s="26" t="s">
        <v>2008</v>
      </c>
      <c r="E789" s="10" t="s">
        <v>493</v>
      </c>
      <c r="F789" s="9">
        <v>44442</v>
      </c>
      <c r="G789" s="7">
        <v>44163752</v>
      </c>
      <c r="H789" s="7" t="e">
        <f>VLOOKUP(D789,VINCOMHCM!$C$1:$C$94,1,0)</f>
        <v>#N/A</v>
      </c>
      <c r="I789" s="7" t="e">
        <f>VLOOKUP(D789,VINCOMHANOI!$C$3:$C$348,1,0)</f>
        <v>#N/A</v>
      </c>
      <c r="J789" s="7" t="e">
        <f>VLOOKUP(D789,VINCOMKHAC!$D$2:$D$439,1,0)</f>
        <v>#N/A</v>
      </c>
      <c r="K789" s="7"/>
      <c r="L789" s="53"/>
      <c r="M789" s="62">
        <v>0</v>
      </c>
      <c r="N789" s="61">
        <f t="shared" si="41"/>
        <v>0</v>
      </c>
      <c r="O789" s="67"/>
      <c r="P789" s="67"/>
      <c r="Q789" s="57"/>
      <c r="R789" s="7">
        <v>44163752</v>
      </c>
    </row>
    <row r="790" spans="2:18" outlineLevel="1" x14ac:dyDescent="0.25">
      <c r="B790" s="9">
        <v>44382</v>
      </c>
      <c r="C790" s="10" t="s">
        <v>1355</v>
      </c>
      <c r="D790" s="10" t="s">
        <v>1299</v>
      </c>
      <c r="E790" s="10" t="s">
        <v>493</v>
      </c>
      <c r="F790" s="9">
        <v>44442</v>
      </c>
      <c r="G790" s="7">
        <v>68293380</v>
      </c>
      <c r="H790" s="7" t="str">
        <f>VLOOKUP(D790,VINCOMHCM!$C$1:$C$94,1,0)</f>
        <v>0004483</v>
      </c>
      <c r="I790" s="7" t="e">
        <f>VLOOKUP(D790,VINCOMHANOI!$C$3:$C$348,1,0)</f>
        <v>#N/A</v>
      </c>
      <c r="J790" s="7" t="e">
        <f>VLOOKUP(D790,VINCOMKHAC!$D$2:$D$439,1,0)</f>
        <v>#N/A</v>
      </c>
      <c r="K790" s="7"/>
      <c r="L790" s="53"/>
      <c r="M790" s="62">
        <v>0</v>
      </c>
      <c r="N790" s="61">
        <f t="shared" si="41"/>
        <v>0</v>
      </c>
      <c r="O790" s="67"/>
      <c r="P790" s="67"/>
      <c r="Q790" s="57">
        <f t="shared" ref="Q790:Q816" si="42">IF(H790&lt;&gt;0,R790,0)</f>
        <v>68293380</v>
      </c>
      <c r="R790" s="7">
        <v>68293380</v>
      </c>
    </row>
    <row r="791" spans="2:18" outlineLevel="1" x14ac:dyDescent="0.25">
      <c r="B791" s="9">
        <v>44382</v>
      </c>
      <c r="C791" s="10" t="s">
        <v>2553</v>
      </c>
      <c r="D791" s="10" t="s">
        <v>1433</v>
      </c>
      <c r="E791" s="10" t="s">
        <v>493</v>
      </c>
      <c r="F791" s="9">
        <v>44442</v>
      </c>
      <c r="G791" s="7">
        <v>53285746</v>
      </c>
      <c r="H791" s="7" t="str">
        <f>VLOOKUP(D791,VINCOMHCM!$C$1:$C$94,1,0)</f>
        <v>0004484</v>
      </c>
      <c r="I791" s="7" t="e">
        <f>VLOOKUP(D791,VINCOMHANOI!$C$3:$C$348,1,0)</f>
        <v>#N/A</v>
      </c>
      <c r="J791" s="7" t="e">
        <f>VLOOKUP(D791,VINCOMKHAC!$D$2:$D$439,1,0)</f>
        <v>#N/A</v>
      </c>
      <c r="K791" s="7"/>
      <c r="L791" s="53"/>
      <c r="M791" s="62">
        <v>0</v>
      </c>
      <c r="N791" s="61">
        <f t="shared" si="41"/>
        <v>0</v>
      </c>
      <c r="O791" s="67"/>
      <c r="P791" s="67"/>
      <c r="Q791" s="57">
        <f t="shared" si="42"/>
        <v>53285746</v>
      </c>
      <c r="R791" s="7">
        <v>53285746</v>
      </c>
    </row>
    <row r="792" spans="2:18" outlineLevel="1" x14ac:dyDescent="0.25">
      <c r="B792" s="9">
        <v>44391</v>
      </c>
      <c r="C792" s="10" t="s">
        <v>1444</v>
      </c>
      <c r="D792" s="10" t="s">
        <v>2641</v>
      </c>
      <c r="E792" s="10" t="s">
        <v>270</v>
      </c>
      <c r="F792" s="9">
        <v>44451</v>
      </c>
      <c r="G792" s="7">
        <v>50752001</v>
      </c>
      <c r="H792" s="7" t="str">
        <f>VLOOKUP(D792,VINCOMHCM!$C$1:$C$94,1,0)</f>
        <v>0005424</v>
      </c>
      <c r="I792" s="7" t="e">
        <f>VLOOKUP(D792,VINCOMHANOI!$C$3:$C$348,1,0)</f>
        <v>#N/A</v>
      </c>
      <c r="J792" s="7" t="e">
        <f>VLOOKUP(D792,VINCOMKHAC!$D$2:$D$439,1,0)</f>
        <v>#N/A</v>
      </c>
      <c r="K792" s="7"/>
      <c r="L792" s="53"/>
      <c r="M792" s="62">
        <v>0</v>
      </c>
      <c r="N792" s="61">
        <f t="shared" si="41"/>
        <v>0</v>
      </c>
      <c r="O792" s="67"/>
      <c r="P792" s="67"/>
      <c r="Q792" s="57">
        <f t="shared" si="42"/>
        <v>50752001</v>
      </c>
      <c r="R792" s="7">
        <v>50752001</v>
      </c>
    </row>
    <row r="793" spans="2:18" outlineLevel="1" x14ac:dyDescent="0.25">
      <c r="B793" s="9">
        <v>44391</v>
      </c>
      <c r="C793" s="10" t="s">
        <v>1741</v>
      </c>
      <c r="D793" s="10" t="s">
        <v>1826</v>
      </c>
      <c r="E793" s="10" t="s">
        <v>493</v>
      </c>
      <c r="F793" s="9">
        <v>44451</v>
      </c>
      <c r="G793" s="7">
        <v>70046763</v>
      </c>
      <c r="H793" s="7" t="str">
        <f>VLOOKUP(D793,VINCOMHCM!$C$1:$C$94,1,0)</f>
        <v>0005425</v>
      </c>
      <c r="I793" s="7" t="e">
        <f>VLOOKUP(D793,VINCOMHANOI!$C$3:$C$348,1,0)</f>
        <v>#N/A</v>
      </c>
      <c r="J793" s="7" t="e">
        <f>VLOOKUP(D793,VINCOMKHAC!$D$2:$D$439,1,0)</f>
        <v>#N/A</v>
      </c>
      <c r="K793" s="7"/>
      <c r="L793" s="53"/>
      <c r="M793" s="62">
        <v>0</v>
      </c>
      <c r="N793" s="61">
        <f t="shared" si="41"/>
        <v>0</v>
      </c>
      <c r="O793" s="67"/>
      <c r="P793" s="67"/>
      <c r="Q793" s="57">
        <f t="shared" si="42"/>
        <v>70046763</v>
      </c>
      <c r="R793" s="7">
        <v>70046763</v>
      </c>
    </row>
    <row r="794" spans="2:18" outlineLevel="1" x14ac:dyDescent="0.25">
      <c r="B794" s="9">
        <v>44391</v>
      </c>
      <c r="C794" s="10" t="s">
        <v>2673</v>
      </c>
      <c r="D794" s="10" t="s">
        <v>1638</v>
      </c>
      <c r="E794" s="10" t="s">
        <v>493</v>
      </c>
      <c r="F794" s="9">
        <v>44451</v>
      </c>
      <c r="G794" s="7">
        <v>51844554</v>
      </c>
      <c r="H794" s="7" t="str">
        <f>VLOOKUP(D794,VINCOMHCM!$C$1:$C$94,1,0)</f>
        <v>0005426</v>
      </c>
      <c r="I794" s="7" t="e">
        <f>VLOOKUP(D794,VINCOMHANOI!$C$3:$C$348,1,0)</f>
        <v>#N/A</v>
      </c>
      <c r="J794" s="7" t="e">
        <f>VLOOKUP(D794,VINCOMKHAC!$D$2:$D$439,1,0)</f>
        <v>#N/A</v>
      </c>
      <c r="K794" s="7"/>
      <c r="L794" s="53"/>
      <c r="M794" s="62">
        <v>0</v>
      </c>
      <c r="N794" s="61">
        <f t="shared" si="41"/>
        <v>0</v>
      </c>
      <c r="O794" s="67"/>
      <c r="P794" s="67"/>
      <c r="Q794" s="57">
        <f t="shared" si="42"/>
        <v>51844554</v>
      </c>
      <c r="R794" s="7">
        <v>51844554</v>
      </c>
    </row>
    <row r="795" spans="2:18" outlineLevel="1" x14ac:dyDescent="0.25">
      <c r="B795" s="9">
        <v>44391</v>
      </c>
      <c r="C795" s="10" t="s">
        <v>2134</v>
      </c>
      <c r="D795" s="10" t="s">
        <v>1571</v>
      </c>
      <c r="E795" s="10" t="s">
        <v>493</v>
      </c>
      <c r="F795" s="9">
        <v>44451</v>
      </c>
      <c r="G795" s="7">
        <v>70439423</v>
      </c>
      <c r="H795" s="7" t="str">
        <f>VLOOKUP(D795,VINCOMHCM!$C$1:$C$94,1,0)</f>
        <v>0005427</v>
      </c>
      <c r="I795" s="7" t="e">
        <f>VLOOKUP(D795,VINCOMHANOI!$C$3:$C$348,1,0)</f>
        <v>#N/A</v>
      </c>
      <c r="J795" s="7" t="e">
        <f>VLOOKUP(D795,VINCOMKHAC!$D$2:$D$439,1,0)</f>
        <v>#N/A</v>
      </c>
      <c r="K795" s="7"/>
      <c r="L795" s="53"/>
      <c r="M795" s="62">
        <v>0</v>
      </c>
      <c r="N795" s="61">
        <f t="shared" si="41"/>
        <v>0</v>
      </c>
      <c r="O795" s="67"/>
      <c r="P795" s="67"/>
      <c r="Q795" s="57">
        <f t="shared" si="42"/>
        <v>70439423</v>
      </c>
      <c r="R795" s="7">
        <v>70439423</v>
      </c>
    </row>
    <row r="796" spans="2:18" outlineLevel="1" x14ac:dyDescent="0.25">
      <c r="B796" s="9">
        <v>44391</v>
      </c>
      <c r="C796" s="10" t="s">
        <v>52</v>
      </c>
      <c r="D796" s="10" t="s">
        <v>883</v>
      </c>
      <c r="E796" s="10" t="s">
        <v>493</v>
      </c>
      <c r="F796" s="9">
        <v>44451</v>
      </c>
      <c r="G796" s="7">
        <v>64054015</v>
      </c>
      <c r="H796" s="7" t="str">
        <f>VLOOKUP(D796,VINCOMHCM!$C$1:$C$94,1,0)</f>
        <v>0005428</v>
      </c>
      <c r="I796" s="7" t="e">
        <f>VLOOKUP(D796,VINCOMHANOI!$C$3:$C$348,1,0)</f>
        <v>#N/A</v>
      </c>
      <c r="J796" s="7" t="e">
        <f>VLOOKUP(D796,VINCOMKHAC!$D$2:$D$439,1,0)</f>
        <v>#N/A</v>
      </c>
      <c r="K796" s="7"/>
      <c r="L796" s="53"/>
      <c r="M796" s="62">
        <v>0</v>
      </c>
      <c r="N796" s="61">
        <f t="shared" si="41"/>
        <v>0</v>
      </c>
      <c r="O796" s="67"/>
      <c r="P796" s="67"/>
      <c r="Q796" s="57">
        <f t="shared" si="42"/>
        <v>64054015</v>
      </c>
      <c r="R796" s="7">
        <v>64054015</v>
      </c>
    </row>
    <row r="797" spans="2:18" outlineLevel="1" x14ac:dyDescent="0.25">
      <c r="B797" s="9">
        <v>44391</v>
      </c>
      <c r="C797" s="10" t="s">
        <v>2023</v>
      </c>
      <c r="D797" s="10" t="s">
        <v>514</v>
      </c>
      <c r="E797" s="10" t="s">
        <v>493</v>
      </c>
      <c r="F797" s="9">
        <v>44451</v>
      </c>
      <c r="G797" s="7">
        <v>76160471</v>
      </c>
      <c r="H797" s="7" t="str">
        <f>VLOOKUP(D797,VINCOMHCM!$C$1:$C$94,1,0)</f>
        <v>0005429</v>
      </c>
      <c r="I797" s="7" t="e">
        <f>VLOOKUP(D797,VINCOMHANOI!$C$3:$C$348,1,0)</f>
        <v>#N/A</v>
      </c>
      <c r="J797" s="7" t="e">
        <f>VLOOKUP(D797,VINCOMKHAC!$D$2:$D$439,1,0)</f>
        <v>#N/A</v>
      </c>
      <c r="K797" s="7"/>
      <c r="L797" s="53"/>
      <c r="M797" s="62">
        <v>0</v>
      </c>
      <c r="N797" s="61">
        <f t="shared" si="41"/>
        <v>0</v>
      </c>
      <c r="O797" s="67"/>
      <c r="P797" s="67"/>
      <c r="Q797" s="57">
        <f t="shared" si="42"/>
        <v>76160471</v>
      </c>
      <c r="R797" s="7">
        <v>76160471</v>
      </c>
    </row>
    <row r="798" spans="2:18" outlineLevel="1" x14ac:dyDescent="0.25">
      <c r="B798" s="9">
        <v>44391</v>
      </c>
      <c r="C798" s="10" t="s">
        <v>516</v>
      </c>
      <c r="D798" s="10" t="s">
        <v>2220</v>
      </c>
      <c r="E798" s="10" t="s">
        <v>493</v>
      </c>
      <c r="F798" s="9">
        <v>44451</v>
      </c>
      <c r="G798" s="7">
        <v>45602165</v>
      </c>
      <c r="H798" s="7" t="str">
        <f>VLOOKUP(D798,VINCOMHCM!$C$1:$C$94,1,0)</f>
        <v>0005430</v>
      </c>
      <c r="I798" s="7" t="e">
        <f>VLOOKUP(D798,VINCOMHANOI!$C$3:$C$348,1,0)</f>
        <v>#N/A</v>
      </c>
      <c r="J798" s="7" t="e">
        <f>VLOOKUP(D798,VINCOMKHAC!$D$2:$D$439,1,0)</f>
        <v>#N/A</v>
      </c>
      <c r="K798" s="7"/>
      <c r="L798" s="53"/>
      <c r="M798" s="62">
        <v>0</v>
      </c>
      <c r="N798" s="61">
        <f t="shared" si="41"/>
        <v>0</v>
      </c>
      <c r="O798" s="67"/>
      <c r="P798" s="67"/>
      <c r="Q798" s="57">
        <f t="shared" si="42"/>
        <v>45602165</v>
      </c>
      <c r="R798" s="7">
        <v>45602165</v>
      </c>
    </row>
    <row r="799" spans="2:18" outlineLevel="1" x14ac:dyDescent="0.25">
      <c r="B799" s="9">
        <v>44391</v>
      </c>
      <c r="C799" s="10" t="s">
        <v>1474</v>
      </c>
      <c r="D799" s="10" t="s">
        <v>1500</v>
      </c>
      <c r="E799" s="10" t="s">
        <v>493</v>
      </c>
      <c r="F799" s="9">
        <v>44451</v>
      </c>
      <c r="G799" s="7">
        <v>71428094</v>
      </c>
      <c r="H799" s="7" t="str">
        <f>VLOOKUP(D799,VINCOMHCM!$C$1:$C$94,1,0)</f>
        <v>0005431</v>
      </c>
      <c r="I799" s="7" t="e">
        <f>VLOOKUP(D799,VINCOMHANOI!$C$3:$C$348,1,0)</f>
        <v>#N/A</v>
      </c>
      <c r="J799" s="7" t="e">
        <f>VLOOKUP(D799,VINCOMKHAC!$D$2:$D$439,1,0)</f>
        <v>#N/A</v>
      </c>
      <c r="K799" s="7"/>
      <c r="L799" s="53"/>
      <c r="M799" s="62">
        <v>0</v>
      </c>
      <c r="N799" s="61">
        <f t="shared" si="41"/>
        <v>0</v>
      </c>
      <c r="O799" s="67"/>
      <c r="P799" s="67"/>
      <c r="Q799" s="57">
        <f t="shared" si="42"/>
        <v>71428094</v>
      </c>
      <c r="R799" s="7">
        <v>71428094</v>
      </c>
    </row>
    <row r="800" spans="2:18" outlineLevel="1" x14ac:dyDescent="0.25">
      <c r="B800" s="9">
        <v>44391</v>
      </c>
      <c r="C800" s="10" t="s">
        <v>2011</v>
      </c>
      <c r="D800" s="10" t="s">
        <v>1274</v>
      </c>
      <c r="E800" s="10" t="s">
        <v>1367</v>
      </c>
      <c r="F800" s="9">
        <v>44451</v>
      </c>
      <c r="G800" s="7">
        <v>34221319</v>
      </c>
      <c r="H800" s="7" t="str">
        <f>VLOOKUP(D800,VINCOMHCM!$C$1:$C$94,1,0)</f>
        <v>0005432</v>
      </c>
      <c r="I800" s="7" t="e">
        <f>VLOOKUP(D800,VINCOMHANOI!$C$3:$C$348,1,0)</f>
        <v>#N/A</v>
      </c>
      <c r="J800" s="7" t="e">
        <f>VLOOKUP(D800,VINCOMKHAC!$D$2:$D$439,1,0)</f>
        <v>#N/A</v>
      </c>
      <c r="K800" s="7"/>
      <c r="L800" s="53"/>
      <c r="M800" s="62">
        <v>0</v>
      </c>
      <c r="N800" s="61">
        <f t="shared" si="41"/>
        <v>0</v>
      </c>
      <c r="O800" s="67"/>
      <c r="P800" s="67"/>
      <c r="Q800" s="57">
        <f t="shared" si="42"/>
        <v>34221319</v>
      </c>
      <c r="R800" s="7">
        <v>34221319</v>
      </c>
    </row>
    <row r="801" spans="2:18" outlineLevel="1" x14ac:dyDescent="0.25">
      <c r="B801" s="9">
        <v>44391</v>
      </c>
      <c r="C801" s="10" t="s">
        <v>2414</v>
      </c>
      <c r="D801" s="10" t="s">
        <v>152</v>
      </c>
      <c r="E801" s="10" t="s">
        <v>560</v>
      </c>
      <c r="F801" s="9">
        <v>44451</v>
      </c>
      <c r="G801" s="7">
        <v>3429201</v>
      </c>
      <c r="H801" s="7" t="str">
        <f>VLOOKUP(D801,VINCOMHCM!$C$1:$C$94,1,0)</f>
        <v>0005435</v>
      </c>
      <c r="I801" s="7" t="e">
        <f>VLOOKUP(D801,VINCOMHANOI!$C$3:$C$348,1,0)</f>
        <v>#N/A</v>
      </c>
      <c r="J801" s="7" t="e">
        <f>VLOOKUP(D801,VINCOMKHAC!$D$2:$D$439,1,0)</f>
        <v>#N/A</v>
      </c>
      <c r="K801" s="7"/>
      <c r="L801" s="53"/>
      <c r="M801" s="62">
        <v>0</v>
      </c>
      <c r="N801" s="61">
        <f t="shared" si="41"/>
        <v>0</v>
      </c>
      <c r="O801" s="67"/>
      <c r="P801" s="67"/>
      <c r="Q801" s="57">
        <f t="shared" si="42"/>
        <v>3429201</v>
      </c>
      <c r="R801" s="7">
        <v>3429201</v>
      </c>
    </row>
    <row r="802" spans="2:18" outlineLevel="1" x14ac:dyDescent="0.25">
      <c r="B802" s="9">
        <v>44391</v>
      </c>
      <c r="C802" s="10" t="s">
        <v>1429</v>
      </c>
      <c r="D802" s="10" t="s">
        <v>205</v>
      </c>
      <c r="E802" s="10" t="s">
        <v>2518</v>
      </c>
      <c r="F802" s="9">
        <v>44451</v>
      </c>
      <c r="G802" s="7">
        <v>5249497</v>
      </c>
      <c r="H802" s="7" t="str">
        <f>VLOOKUP(D802,VINCOMHCM!$C$1:$C$94,1,0)</f>
        <v>0005436</v>
      </c>
      <c r="I802" s="7" t="e">
        <f>VLOOKUP(D802,VINCOMHANOI!$C$3:$C$348,1,0)</f>
        <v>#N/A</v>
      </c>
      <c r="J802" s="7" t="e">
        <f>VLOOKUP(D802,VINCOMKHAC!$D$2:$D$439,1,0)</f>
        <v>#N/A</v>
      </c>
      <c r="K802" s="7"/>
      <c r="L802" s="53"/>
      <c r="M802" s="62">
        <v>0</v>
      </c>
      <c r="N802" s="61">
        <f t="shared" si="41"/>
        <v>0</v>
      </c>
      <c r="O802" s="67"/>
      <c r="P802" s="67"/>
      <c r="Q802" s="57">
        <f t="shared" si="42"/>
        <v>5249497</v>
      </c>
      <c r="R802" s="7">
        <v>5249497</v>
      </c>
    </row>
    <row r="803" spans="2:18" outlineLevel="1" x14ac:dyDescent="0.25">
      <c r="B803" s="9">
        <v>44391</v>
      </c>
      <c r="C803" s="10" t="s">
        <v>508</v>
      </c>
      <c r="D803" s="10" t="s">
        <v>1963</v>
      </c>
      <c r="E803" s="10" t="s">
        <v>2089</v>
      </c>
      <c r="F803" s="9">
        <v>44451</v>
      </c>
      <c r="G803" s="7">
        <v>3884804</v>
      </c>
      <c r="H803" s="7" t="str">
        <f>VLOOKUP(D803,VINCOMHCM!$C$1:$C$94,1,0)</f>
        <v>0005437</v>
      </c>
      <c r="I803" s="7" t="e">
        <f>VLOOKUP(D803,VINCOMHANOI!$C$3:$C$348,1,0)</f>
        <v>#N/A</v>
      </c>
      <c r="J803" s="7" t="e">
        <f>VLOOKUP(D803,VINCOMKHAC!$D$2:$D$439,1,0)</f>
        <v>#N/A</v>
      </c>
      <c r="K803" s="7"/>
      <c r="L803" s="53"/>
      <c r="M803" s="62">
        <v>0</v>
      </c>
      <c r="N803" s="61">
        <f t="shared" si="41"/>
        <v>0</v>
      </c>
      <c r="O803" s="67"/>
      <c r="P803" s="67"/>
      <c r="Q803" s="57">
        <f t="shared" si="42"/>
        <v>3884804</v>
      </c>
      <c r="R803" s="7">
        <v>3884804</v>
      </c>
    </row>
    <row r="804" spans="2:18" outlineLevel="1" x14ac:dyDescent="0.25">
      <c r="B804" s="9">
        <v>44391</v>
      </c>
      <c r="C804" s="10" t="s">
        <v>1221</v>
      </c>
      <c r="D804" s="10" t="s">
        <v>562</v>
      </c>
      <c r="E804" s="10" t="s">
        <v>1238</v>
      </c>
      <c r="F804" s="9">
        <v>44451</v>
      </c>
      <c r="G804" s="7">
        <v>2987378</v>
      </c>
      <c r="H804" s="7" t="str">
        <f>VLOOKUP(D804,VINCOMHCM!$C$1:$C$94,1,0)</f>
        <v>0005438</v>
      </c>
      <c r="I804" s="7" t="e">
        <f>VLOOKUP(D804,VINCOMHANOI!$C$3:$C$348,1,0)</f>
        <v>#N/A</v>
      </c>
      <c r="J804" s="7" t="e">
        <f>VLOOKUP(D804,VINCOMKHAC!$D$2:$D$439,1,0)</f>
        <v>#N/A</v>
      </c>
      <c r="K804" s="7"/>
      <c r="L804" s="53"/>
      <c r="M804" s="62">
        <v>0</v>
      </c>
      <c r="N804" s="61">
        <f t="shared" si="41"/>
        <v>0</v>
      </c>
      <c r="O804" s="67"/>
      <c r="P804" s="67"/>
      <c r="Q804" s="57">
        <f t="shared" si="42"/>
        <v>2987378</v>
      </c>
      <c r="R804" s="7">
        <v>2987378</v>
      </c>
    </row>
    <row r="805" spans="2:18" outlineLevel="1" x14ac:dyDescent="0.25">
      <c r="B805" s="9">
        <v>44391</v>
      </c>
      <c r="C805" s="10" t="s">
        <v>1639</v>
      </c>
      <c r="D805" s="10" t="s">
        <v>2393</v>
      </c>
      <c r="E805" s="10" t="s">
        <v>1601</v>
      </c>
      <c r="F805" s="9">
        <v>44451</v>
      </c>
      <c r="G805" s="7">
        <v>707205</v>
      </c>
      <c r="H805" s="7" t="str">
        <f>VLOOKUP(D805,VINCOMHCM!$C$1:$C$94,1,0)</f>
        <v>0005441</v>
      </c>
      <c r="I805" s="7" t="e">
        <f>VLOOKUP(D805,VINCOMHANOI!$C$3:$C$348,1,0)</f>
        <v>#N/A</v>
      </c>
      <c r="J805" s="7" t="e">
        <f>VLOOKUP(D805,VINCOMKHAC!$D$2:$D$439,1,0)</f>
        <v>#N/A</v>
      </c>
      <c r="K805" s="7"/>
      <c r="L805" s="53"/>
      <c r="M805" s="62">
        <v>0</v>
      </c>
      <c r="N805" s="61">
        <f t="shared" si="41"/>
        <v>0</v>
      </c>
      <c r="O805" s="67"/>
      <c r="P805" s="67"/>
      <c r="Q805" s="57">
        <f t="shared" si="42"/>
        <v>707205</v>
      </c>
      <c r="R805" s="7">
        <v>707205</v>
      </c>
    </row>
    <row r="806" spans="2:18" outlineLevel="1" x14ac:dyDescent="0.25">
      <c r="B806" s="9">
        <v>44391</v>
      </c>
      <c r="C806" s="10" t="s">
        <v>707</v>
      </c>
      <c r="D806" s="10" t="s">
        <v>1417</v>
      </c>
      <c r="E806" s="10" t="s">
        <v>886</v>
      </c>
      <c r="F806" s="9">
        <v>44451</v>
      </c>
      <c r="G806" s="7">
        <v>709020</v>
      </c>
      <c r="H806" s="7" t="str">
        <f>VLOOKUP(D806,VINCOMHCM!$C$1:$C$94,1,0)</f>
        <v>0005442</v>
      </c>
      <c r="I806" s="7" t="e">
        <f>VLOOKUP(D806,VINCOMHANOI!$C$3:$C$348,1,0)</f>
        <v>#N/A</v>
      </c>
      <c r="J806" s="7" t="e">
        <f>VLOOKUP(D806,VINCOMKHAC!$D$2:$D$439,1,0)</f>
        <v>#N/A</v>
      </c>
      <c r="K806" s="7"/>
      <c r="L806" s="53"/>
      <c r="M806" s="62">
        <v>0</v>
      </c>
      <c r="N806" s="61">
        <f t="shared" si="41"/>
        <v>0</v>
      </c>
      <c r="O806" s="67"/>
      <c r="P806" s="67"/>
      <c r="Q806" s="57">
        <f t="shared" si="42"/>
        <v>709020</v>
      </c>
      <c r="R806" s="7">
        <v>709020</v>
      </c>
    </row>
    <row r="807" spans="2:18" outlineLevel="1" x14ac:dyDescent="0.25">
      <c r="B807" s="9">
        <v>44391</v>
      </c>
      <c r="C807" s="10" t="s">
        <v>543</v>
      </c>
      <c r="D807" s="10" t="s">
        <v>1072</v>
      </c>
      <c r="E807" s="10" t="s">
        <v>765</v>
      </c>
      <c r="F807" s="9">
        <v>44451</v>
      </c>
      <c r="G807" s="7">
        <v>484645</v>
      </c>
      <c r="H807" s="7" t="str">
        <f>VLOOKUP(D807,VINCOMHCM!$C$1:$C$94,1,0)</f>
        <v>0005443</v>
      </c>
      <c r="I807" s="7" t="e">
        <f>VLOOKUP(D807,VINCOMHANOI!$C$3:$C$348,1,0)</f>
        <v>#N/A</v>
      </c>
      <c r="J807" s="7" t="e">
        <f>VLOOKUP(D807,VINCOMKHAC!$D$2:$D$439,1,0)</f>
        <v>#N/A</v>
      </c>
      <c r="K807" s="7"/>
      <c r="L807" s="53"/>
      <c r="M807" s="62">
        <v>0</v>
      </c>
      <c r="N807" s="61">
        <f t="shared" si="41"/>
        <v>0</v>
      </c>
      <c r="O807" s="67"/>
      <c r="P807" s="67"/>
      <c r="Q807" s="57">
        <f t="shared" si="42"/>
        <v>484645</v>
      </c>
      <c r="R807" s="7">
        <v>484645</v>
      </c>
    </row>
    <row r="808" spans="2:18" outlineLevel="1" x14ac:dyDescent="0.25">
      <c r="B808" s="9">
        <v>44391</v>
      </c>
      <c r="C808" s="10" t="s">
        <v>1254</v>
      </c>
      <c r="D808" s="10" t="s">
        <v>1182</v>
      </c>
      <c r="E808" s="10" t="s">
        <v>1259</v>
      </c>
      <c r="F808" s="9">
        <v>44451</v>
      </c>
      <c r="G808" s="7">
        <v>1736528</v>
      </c>
      <c r="H808" s="7" t="str">
        <f>VLOOKUP(D808,VINCOMHCM!$C$1:$C$94,1,0)</f>
        <v>0005449</v>
      </c>
      <c r="I808" s="7" t="e">
        <f>VLOOKUP(D808,VINCOMHANOI!$C$3:$C$348,1,0)</f>
        <v>#N/A</v>
      </c>
      <c r="J808" s="7" t="e">
        <f>VLOOKUP(D808,VINCOMKHAC!$D$2:$D$439,1,0)</f>
        <v>#N/A</v>
      </c>
      <c r="K808" s="7"/>
      <c r="L808" s="53"/>
      <c r="M808" s="62">
        <v>0</v>
      </c>
      <c r="N808" s="61">
        <f t="shared" si="41"/>
        <v>0</v>
      </c>
      <c r="O808" s="67"/>
      <c r="P808" s="67"/>
      <c r="Q808" s="57">
        <f t="shared" si="42"/>
        <v>1736528</v>
      </c>
      <c r="R808" s="7">
        <v>1736528</v>
      </c>
    </row>
    <row r="809" spans="2:18" outlineLevel="1" x14ac:dyDescent="0.25">
      <c r="B809" s="9">
        <v>44391</v>
      </c>
      <c r="C809" s="10" t="s">
        <v>1319</v>
      </c>
      <c r="D809" s="10" t="s">
        <v>686</v>
      </c>
      <c r="E809" s="10" t="s">
        <v>115</v>
      </c>
      <c r="F809" s="9">
        <v>44451</v>
      </c>
      <c r="G809" s="7">
        <v>1150457</v>
      </c>
      <c r="H809" s="7" t="str">
        <f>VLOOKUP(D809,VINCOMHCM!$C$1:$C$94,1,0)</f>
        <v>0005450</v>
      </c>
      <c r="I809" s="7" t="e">
        <f>VLOOKUP(D809,VINCOMHANOI!$C$3:$C$348,1,0)</f>
        <v>#N/A</v>
      </c>
      <c r="J809" s="7" t="e">
        <f>VLOOKUP(D809,VINCOMKHAC!$D$2:$D$439,1,0)</f>
        <v>#N/A</v>
      </c>
      <c r="K809" s="7"/>
      <c r="L809" s="53"/>
      <c r="M809" s="62">
        <v>0</v>
      </c>
      <c r="N809" s="61">
        <f t="shared" si="41"/>
        <v>0</v>
      </c>
      <c r="O809" s="67"/>
      <c r="P809" s="67"/>
      <c r="Q809" s="57">
        <f t="shared" si="42"/>
        <v>1150457</v>
      </c>
      <c r="R809" s="7">
        <v>1150457</v>
      </c>
    </row>
    <row r="810" spans="2:18" outlineLevel="1" x14ac:dyDescent="0.25">
      <c r="B810" s="9">
        <v>44392</v>
      </c>
      <c r="C810" s="10" t="s">
        <v>529</v>
      </c>
      <c r="D810" s="10" t="s">
        <v>1491</v>
      </c>
      <c r="E810" s="10" t="s">
        <v>2708</v>
      </c>
      <c r="F810" s="9">
        <v>44452</v>
      </c>
      <c r="G810" s="7">
        <v>99822375</v>
      </c>
      <c r="H810" s="7" t="str">
        <f>VLOOKUP(D810,VINCOMHCM!$C$1:$C$94,1,0)</f>
        <v>0005531</v>
      </c>
      <c r="I810" s="7" t="e">
        <f>VLOOKUP(D810,VINCOMHANOI!$C$3:$C$348,1,0)</f>
        <v>#N/A</v>
      </c>
      <c r="J810" s="7" t="e">
        <f>VLOOKUP(D810,VINCOMKHAC!$D$2:$D$439,1,0)</f>
        <v>#N/A</v>
      </c>
      <c r="K810" s="7"/>
      <c r="L810" s="53"/>
      <c r="M810" s="62">
        <v>0</v>
      </c>
      <c r="N810" s="61">
        <f t="shared" si="41"/>
        <v>0</v>
      </c>
      <c r="O810" s="67"/>
      <c r="P810" s="67"/>
      <c r="Q810" s="57">
        <f t="shared" si="42"/>
        <v>99822375</v>
      </c>
      <c r="R810" s="7">
        <v>99822375</v>
      </c>
    </row>
    <row r="811" spans="2:18" outlineLevel="1" x14ac:dyDescent="0.25">
      <c r="B811" s="9">
        <v>44392</v>
      </c>
      <c r="C811" s="10" t="s">
        <v>2445</v>
      </c>
      <c r="D811" s="10" t="s">
        <v>2416</v>
      </c>
      <c r="E811" s="10" t="s">
        <v>1413</v>
      </c>
      <c r="F811" s="9">
        <v>44452</v>
      </c>
      <c r="G811" s="7">
        <v>336875</v>
      </c>
      <c r="H811" s="7" t="str">
        <f>VLOOKUP(D811,VINCOMHCM!$C$1:$C$94,1,0)</f>
        <v>0005532</v>
      </c>
      <c r="I811" s="7" t="e">
        <f>VLOOKUP(D811,VINCOMHANOI!$C$3:$C$348,1,0)</f>
        <v>#N/A</v>
      </c>
      <c r="J811" s="7" t="e">
        <f>VLOOKUP(D811,VINCOMKHAC!$D$2:$D$439,1,0)</f>
        <v>#N/A</v>
      </c>
      <c r="K811" s="7"/>
      <c r="L811" s="53"/>
      <c r="M811" s="62">
        <v>0</v>
      </c>
      <c r="N811" s="61">
        <f t="shared" si="41"/>
        <v>0</v>
      </c>
      <c r="O811" s="67"/>
      <c r="P811" s="67"/>
      <c r="Q811" s="57">
        <f t="shared" si="42"/>
        <v>336875</v>
      </c>
      <c r="R811" s="7">
        <v>336875</v>
      </c>
    </row>
    <row r="812" spans="2:18" outlineLevel="1" x14ac:dyDescent="0.25">
      <c r="B812" s="9">
        <v>44392</v>
      </c>
      <c r="C812" s="10" t="s">
        <v>596</v>
      </c>
      <c r="D812" s="10" t="s">
        <v>2652</v>
      </c>
      <c r="E812" s="10" t="s">
        <v>11</v>
      </c>
      <c r="F812" s="9">
        <v>44452</v>
      </c>
      <c r="G812" s="7">
        <v>336875</v>
      </c>
      <c r="H812" s="7" t="str">
        <f>VLOOKUP(D812,VINCOMHCM!$C$1:$C$94,1,0)</f>
        <v>0005533</v>
      </c>
      <c r="I812" s="7" t="e">
        <f>VLOOKUP(D812,VINCOMHANOI!$C$3:$C$348,1,0)</f>
        <v>#N/A</v>
      </c>
      <c r="J812" s="7" t="e">
        <f>VLOOKUP(D812,VINCOMKHAC!$D$2:$D$439,1,0)</f>
        <v>#N/A</v>
      </c>
      <c r="K812" s="7"/>
      <c r="L812" s="53"/>
      <c r="M812" s="62">
        <v>0</v>
      </c>
      <c r="N812" s="61">
        <f t="shared" si="41"/>
        <v>0</v>
      </c>
      <c r="O812" s="67"/>
      <c r="P812" s="67"/>
      <c r="Q812" s="57">
        <f t="shared" si="42"/>
        <v>336875</v>
      </c>
      <c r="R812" s="7">
        <v>336875</v>
      </c>
    </row>
    <row r="813" spans="2:18" outlineLevel="1" x14ac:dyDescent="0.25">
      <c r="B813" s="9">
        <v>44392</v>
      </c>
      <c r="C813" s="10" t="s">
        <v>855</v>
      </c>
      <c r="D813" s="10" t="s">
        <v>1370</v>
      </c>
      <c r="E813" s="10" t="s">
        <v>476</v>
      </c>
      <c r="F813" s="9">
        <v>44452</v>
      </c>
      <c r="G813" s="7">
        <v>336875</v>
      </c>
      <c r="H813" s="7" t="str">
        <f>VLOOKUP(D813,VINCOMHCM!$C$1:$C$94,1,0)</f>
        <v>0005534</v>
      </c>
      <c r="I813" s="7" t="e">
        <f>VLOOKUP(D813,VINCOMHANOI!$C$3:$C$348,1,0)</f>
        <v>#N/A</v>
      </c>
      <c r="J813" s="7" t="e">
        <f>VLOOKUP(D813,VINCOMKHAC!$D$2:$D$439,1,0)</f>
        <v>#N/A</v>
      </c>
      <c r="K813" s="7"/>
      <c r="L813" s="53"/>
      <c r="M813" s="62">
        <v>0</v>
      </c>
      <c r="N813" s="61">
        <f t="shared" si="41"/>
        <v>0</v>
      </c>
      <c r="O813" s="67"/>
      <c r="P813" s="67"/>
      <c r="Q813" s="57">
        <f t="shared" si="42"/>
        <v>336875</v>
      </c>
      <c r="R813" s="7">
        <v>336875</v>
      </c>
    </row>
    <row r="814" spans="2:18" outlineLevel="1" x14ac:dyDescent="0.25">
      <c r="B814" s="9">
        <v>44392</v>
      </c>
      <c r="C814" s="10" t="s">
        <v>1488</v>
      </c>
      <c r="D814" s="10" t="s">
        <v>1508</v>
      </c>
      <c r="E814" s="10" t="s">
        <v>170</v>
      </c>
      <c r="F814" s="9">
        <v>44452</v>
      </c>
      <c r="G814" s="7">
        <v>817648</v>
      </c>
      <c r="H814" s="7" t="str">
        <f>VLOOKUP(D814,VINCOMHCM!$C$1:$C$94,1,0)</f>
        <v>0005535</v>
      </c>
      <c r="I814" s="7" t="e">
        <f>VLOOKUP(D814,VINCOMHANOI!$C$3:$C$348,1,0)</f>
        <v>#N/A</v>
      </c>
      <c r="J814" s="7" t="e">
        <f>VLOOKUP(D814,VINCOMKHAC!$D$2:$D$439,1,0)</f>
        <v>#N/A</v>
      </c>
      <c r="K814" s="7"/>
      <c r="L814" s="53"/>
      <c r="M814" s="62">
        <v>0</v>
      </c>
      <c r="N814" s="61">
        <f t="shared" si="41"/>
        <v>0</v>
      </c>
      <c r="O814" s="67"/>
      <c r="P814" s="67"/>
      <c r="Q814" s="57">
        <f t="shared" si="42"/>
        <v>817648</v>
      </c>
      <c r="R814" s="7">
        <v>817648</v>
      </c>
    </row>
    <row r="815" spans="2:18" outlineLevel="1" x14ac:dyDescent="0.25">
      <c r="B815" s="9">
        <v>44392</v>
      </c>
      <c r="C815" s="10" t="s">
        <v>1519</v>
      </c>
      <c r="D815" s="10" t="s">
        <v>725</v>
      </c>
      <c r="E815" s="10" t="s">
        <v>2345</v>
      </c>
      <c r="F815" s="9">
        <v>44452</v>
      </c>
      <c r="G815" s="7">
        <v>1231854</v>
      </c>
      <c r="H815" s="7" t="str">
        <f>VLOOKUP(D815,VINCOMHCM!$C$1:$C$94,1,0)</f>
        <v>0005536</v>
      </c>
      <c r="I815" s="7" t="e">
        <f>VLOOKUP(D815,VINCOMHANOI!$C$3:$C$348,1,0)</f>
        <v>#N/A</v>
      </c>
      <c r="J815" s="7" t="e">
        <f>VLOOKUP(D815,VINCOMKHAC!$D$2:$D$439,1,0)</f>
        <v>#N/A</v>
      </c>
      <c r="K815" s="7"/>
      <c r="L815" s="53"/>
      <c r="M815" s="62">
        <v>0</v>
      </c>
      <c r="N815" s="61">
        <f t="shared" si="41"/>
        <v>0</v>
      </c>
      <c r="O815" s="67"/>
      <c r="P815" s="67"/>
      <c r="Q815" s="57">
        <f t="shared" si="42"/>
        <v>1231854</v>
      </c>
      <c r="R815" s="7">
        <v>1231854</v>
      </c>
    </row>
    <row r="816" spans="2:18" outlineLevel="1" x14ac:dyDescent="0.25">
      <c r="B816" s="9">
        <v>44392</v>
      </c>
      <c r="C816" s="10" t="s">
        <v>831</v>
      </c>
      <c r="D816" s="10" t="s">
        <v>2203</v>
      </c>
      <c r="E816" s="10" t="s">
        <v>1454</v>
      </c>
      <c r="F816" s="9">
        <v>44452</v>
      </c>
      <c r="G816" s="7">
        <v>845427</v>
      </c>
      <c r="H816" s="7" t="str">
        <f>VLOOKUP(D816,VINCOMHCM!$C$1:$C$94,1,0)</f>
        <v>0005537</v>
      </c>
      <c r="I816" s="7" t="e">
        <f>VLOOKUP(D816,VINCOMHANOI!$C$3:$C$348,1,0)</f>
        <v>#N/A</v>
      </c>
      <c r="J816" s="7" t="e">
        <f>VLOOKUP(D816,VINCOMKHAC!$D$2:$D$439,1,0)</f>
        <v>#N/A</v>
      </c>
      <c r="K816" s="7"/>
      <c r="L816" s="53"/>
      <c r="M816" s="62">
        <v>0</v>
      </c>
      <c r="N816" s="61">
        <f t="shared" si="41"/>
        <v>0</v>
      </c>
      <c r="O816" s="67"/>
      <c r="P816" s="67"/>
      <c r="Q816" s="57">
        <f t="shared" si="42"/>
        <v>845427</v>
      </c>
      <c r="R816" s="7">
        <v>845427</v>
      </c>
    </row>
    <row r="817" spans="2:18" outlineLevel="1" x14ac:dyDescent="0.25">
      <c r="B817" s="9">
        <v>44392</v>
      </c>
      <c r="C817" s="10" t="s">
        <v>1525</v>
      </c>
      <c r="D817" s="10" t="s">
        <v>2449</v>
      </c>
      <c r="E817" s="10" t="s">
        <v>2279</v>
      </c>
      <c r="F817" s="9">
        <v>44452</v>
      </c>
      <c r="G817" s="7">
        <v>2029379</v>
      </c>
      <c r="H817" s="7" t="e">
        <f>VLOOKUP(D817,VINCOMHCM!$C$1:$C$94,1,0)</f>
        <v>#N/A</v>
      </c>
      <c r="I817" s="7" t="e">
        <f>VLOOKUP(D817,VINCOMHANOI!$C$3:$C$348,1,0)</f>
        <v>#N/A</v>
      </c>
      <c r="J817" s="7" t="str">
        <f>VLOOKUP(D817,VINCOMKHAC!$D$2:$D$439,1,0)</f>
        <v>0005538</v>
      </c>
      <c r="K817" s="7"/>
      <c r="L817" s="53">
        <f>IF(J817&lt;&gt;0,R817,0)</f>
        <v>2029379</v>
      </c>
      <c r="M817" s="62">
        <v>0</v>
      </c>
      <c r="N817" s="61">
        <f t="shared" si="41"/>
        <v>0</v>
      </c>
      <c r="O817" s="67"/>
      <c r="P817" s="67"/>
      <c r="Q817" s="57"/>
      <c r="R817" s="7">
        <v>2029379</v>
      </c>
    </row>
    <row r="818" spans="2:18" outlineLevel="1" x14ac:dyDescent="0.25">
      <c r="B818" s="9">
        <v>44393</v>
      </c>
      <c r="C818" s="10" t="s">
        <v>530</v>
      </c>
      <c r="D818" s="10" t="s">
        <v>1372</v>
      </c>
      <c r="E818" s="10" t="s">
        <v>1724</v>
      </c>
      <c r="F818" s="9">
        <v>44453</v>
      </c>
      <c r="G818" s="7">
        <v>215050</v>
      </c>
      <c r="H818" s="7" t="str">
        <f>VLOOKUP(D818,VINCOMHCM!$C$1:$C$94,1,0)</f>
        <v>0005563</v>
      </c>
      <c r="I818" s="7" t="e">
        <f>VLOOKUP(D818,VINCOMHANOI!$C$3:$C$348,1,0)</f>
        <v>#N/A</v>
      </c>
      <c r="J818" s="7" t="e">
        <f>VLOOKUP(D818,VINCOMKHAC!$D$2:$D$439,1,0)</f>
        <v>#N/A</v>
      </c>
      <c r="K818" s="7"/>
      <c r="L818" s="53"/>
      <c r="M818" s="62">
        <v>0</v>
      </c>
      <c r="N818" s="61">
        <f t="shared" si="41"/>
        <v>0</v>
      </c>
      <c r="O818" s="67"/>
      <c r="P818" s="67"/>
      <c r="Q818" s="57">
        <f t="shared" ref="Q818:Q849" si="43">IF(H818&lt;&gt;0,R818,0)</f>
        <v>215050</v>
      </c>
      <c r="R818" s="7">
        <v>215050</v>
      </c>
    </row>
    <row r="819" spans="2:18" outlineLevel="1" x14ac:dyDescent="0.25">
      <c r="B819" s="9">
        <v>44393</v>
      </c>
      <c r="C819" s="10" t="s">
        <v>47</v>
      </c>
      <c r="D819" s="10" t="s">
        <v>691</v>
      </c>
      <c r="E819" s="10" t="s">
        <v>564</v>
      </c>
      <c r="F819" s="9">
        <v>44453</v>
      </c>
      <c r="G819" s="7">
        <v>677776</v>
      </c>
      <c r="H819" s="7" t="str">
        <f>VLOOKUP(D819,VINCOMHCM!$C$1:$C$94,1,0)</f>
        <v>0005564</v>
      </c>
      <c r="I819" s="7" t="e">
        <f>VLOOKUP(D819,VINCOMHANOI!$C$3:$C$348,1,0)</f>
        <v>#N/A</v>
      </c>
      <c r="J819" s="7" t="e">
        <f>VLOOKUP(D819,VINCOMKHAC!$D$2:$D$439,1,0)</f>
        <v>#N/A</v>
      </c>
      <c r="K819" s="7"/>
      <c r="L819" s="53"/>
      <c r="M819" s="62">
        <v>0</v>
      </c>
      <c r="N819" s="61">
        <f t="shared" si="41"/>
        <v>0</v>
      </c>
      <c r="O819" s="67"/>
      <c r="P819" s="67"/>
      <c r="Q819" s="57">
        <f t="shared" si="43"/>
        <v>677776</v>
      </c>
      <c r="R819" s="7">
        <v>677776</v>
      </c>
    </row>
    <row r="820" spans="2:18" outlineLevel="1" x14ac:dyDescent="0.25">
      <c r="B820" s="9">
        <v>44393</v>
      </c>
      <c r="C820" s="10" t="s">
        <v>1850</v>
      </c>
      <c r="D820" s="10" t="s">
        <v>588</v>
      </c>
      <c r="E820" s="10" t="s">
        <v>917</v>
      </c>
      <c r="F820" s="9">
        <v>44453</v>
      </c>
      <c r="G820" s="7">
        <v>974597</v>
      </c>
      <c r="H820" s="7" t="str">
        <f>VLOOKUP(D820,VINCOMHCM!$C$1:$C$94,1,0)</f>
        <v>0005565</v>
      </c>
      <c r="I820" s="7" t="e">
        <f>VLOOKUP(D820,VINCOMHANOI!$C$3:$C$348,1,0)</f>
        <v>#N/A</v>
      </c>
      <c r="J820" s="7" t="e">
        <f>VLOOKUP(D820,VINCOMKHAC!$D$2:$D$439,1,0)</f>
        <v>#N/A</v>
      </c>
      <c r="K820" s="7"/>
      <c r="L820" s="53"/>
      <c r="M820" s="62">
        <v>0</v>
      </c>
      <c r="N820" s="61">
        <f t="shared" si="41"/>
        <v>0</v>
      </c>
      <c r="O820" s="67"/>
      <c r="P820" s="67"/>
      <c r="Q820" s="57">
        <f t="shared" si="43"/>
        <v>974597</v>
      </c>
      <c r="R820" s="7">
        <v>974597</v>
      </c>
    </row>
    <row r="821" spans="2:18" outlineLevel="1" x14ac:dyDescent="0.25">
      <c r="B821" s="9">
        <v>44393</v>
      </c>
      <c r="C821" s="10" t="s">
        <v>953</v>
      </c>
      <c r="D821" s="10" t="s">
        <v>1785</v>
      </c>
      <c r="E821" s="10" t="s">
        <v>199</v>
      </c>
      <c r="F821" s="9">
        <v>44453</v>
      </c>
      <c r="G821" s="7">
        <v>965659</v>
      </c>
      <c r="H821" s="7" t="str">
        <f>VLOOKUP(D821,VINCOMHCM!$C$1:$C$94,1,0)</f>
        <v>0005567</v>
      </c>
      <c r="I821" s="7" t="e">
        <f>VLOOKUP(D821,VINCOMHANOI!$C$3:$C$348,1,0)</f>
        <v>#N/A</v>
      </c>
      <c r="J821" s="7" t="e">
        <f>VLOOKUP(D821,VINCOMKHAC!$D$2:$D$439,1,0)</f>
        <v>#N/A</v>
      </c>
      <c r="K821" s="7"/>
      <c r="L821" s="53"/>
      <c r="M821" s="62">
        <v>0</v>
      </c>
      <c r="N821" s="61">
        <f t="shared" si="41"/>
        <v>0</v>
      </c>
      <c r="O821" s="67"/>
      <c r="P821" s="67"/>
      <c r="Q821" s="57">
        <f t="shared" si="43"/>
        <v>965659</v>
      </c>
      <c r="R821" s="7">
        <v>965659</v>
      </c>
    </row>
    <row r="822" spans="2:18" outlineLevel="1" x14ac:dyDescent="0.25">
      <c r="B822" s="9">
        <v>44394</v>
      </c>
      <c r="C822" s="10" t="s">
        <v>1506</v>
      </c>
      <c r="D822" s="10" t="s">
        <v>1146</v>
      </c>
      <c r="E822" s="10" t="s">
        <v>493</v>
      </c>
      <c r="F822" s="9">
        <v>44454</v>
      </c>
      <c r="G822" s="7">
        <v>63013858</v>
      </c>
      <c r="H822" s="7" t="str">
        <f>VLOOKUP(D822,VINCOMHCM!$C$1:$C$94,1,0)</f>
        <v>0005587</v>
      </c>
      <c r="I822" s="7" t="e">
        <f>VLOOKUP(D822,VINCOMHANOI!$C$3:$C$348,1,0)</f>
        <v>#N/A</v>
      </c>
      <c r="J822" s="7" t="e">
        <f>VLOOKUP(D822,VINCOMKHAC!$D$2:$D$439,1,0)</f>
        <v>#N/A</v>
      </c>
      <c r="K822" s="7"/>
      <c r="L822" s="53"/>
      <c r="M822" s="62">
        <v>0</v>
      </c>
      <c r="N822" s="61">
        <f t="shared" si="41"/>
        <v>0</v>
      </c>
      <c r="O822" s="67"/>
      <c r="P822" s="67"/>
      <c r="Q822" s="57">
        <f t="shared" si="43"/>
        <v>63013858</v>
      </c>
      <c r="R822" s="7">
        <v>63013858</v>
      </c>
    </row>
    <row r="823" spans="2:18" outlineLevel="1" x14ac:dyDescent="0.25">
      <c r="B823" s="9">
        <v>44394</v>
      </c>
      <c r="C823" s="10" t="s">
        <v>1410</v>
      </c>
      <c r="D823" s="10" t="s">
        <v>2038</v>
      </c>
      <c r="E823" s="10" t="s">
        <v>493</v>
      </c>
      <c r="F823" s="9">
        <v>44454</v>
      </c>
      <c r="G823" s="7">
        <v>70339337</v>
      </c>
      <c r="H823" s="7" t="str">
        <f>VLOOKUP(D823,VINCOMHCM!$C$1:$C$94,1,0)</f>
        <v>0005588</v>
      </c>
      <c r="I823" s="7" t="e">
        <f>VLOOKUP(D823,VINCOMHANOI!$C$3:$C$348,1,0)</f>
        <v>#N/A</v>
      </c>
      <c r="J823" s="7" t="e">
        <f>VLOOKUP(D823,VINCOMKHAC!$D$2:$D$439,1,0)</f>
        <v>#N/A</v>
      </c>
      <c r="K823" s="7"/>
      <c r="L823" s="53"/>
      <c r="M823" s="62">
        <v>0</v>
      </c>
      <c r="N823" s="61">
        <f t="shared" si="41"/>
        <v>0</v>
      </c>
      <c r="O823" s="67"/>
      <c r="P823" s="67"/>
      <c r="Q823" s="57">
        <f t="shared" si="43"/>
        <v>70339337</v>
      </c>
      <c r="R823" s="7">
        <v>70339337</v>
      </c>
    </row>
    <row r="824" spans="2:18" outlineLevel="1" x14ac:dyDescent="0.25">
      <c r="B824" s="9">
        <v>44394</v>
      </c>
      <c r="C824" s="10" t="s">
        <v>1151</v>
      </c>
      <c r="D824" s="10" t="s">
        <v>1536</v>
      </c>
      <c r="E824" s="10" t="s">
        <v>493</v>
      </c>
      <c r="F824" s="9">
        <v>44454</v>
      </c>
      <c r="G824" s="7">
        <v>55205927</v>
      </c>
      <c r="H824" s="7" t="str">
        <f>VLOOKUP(D824,VINCOMHCM!$C$1:$C$94,1,0)</f>
        <v>0005589</v>
      </c>
      <c r="I824" s="7" t="e">
        <f>VLOOKUP(D824,VINCOMHANOI!$C$3:$C$348,1,0)</f>
        <v>#N/A</v>
      </c>
      <c r="J824" s="7" t="e">
        <f>VLOOKUP(D824,VINCOMKHAC!$D$2:$D$439,1,0)</f>
        <v>#N/A</v>
      </c>
      <c r="K824" s="7"/>
      <c r="L824" s="53"/>
      <c r="M824" s="62">
        <v>0</v>
      </c>
      <c r="N824" s="61">
        <f t="shared" si="41"/>
        <v>0</v>
      </c>
      <c r="O824" s="67"/>
      <c r="P824" s="67"/>
      <c r="Q824" s="57">
        <f t="shared" si="43"/>
        <v>55205927</v>
      </c>
      <c r="R824" s="7">
        <v>55205927</v>
      </c>
    </row>
    <row r="825" spans="2:18" outlineLevel="1" x14ac:dyDescent="0.25">
      <c r="B825" s="9">
        <v>44394</v>
      </c>
      <c r="C825" s="10" t="s">
        <v>290</v>
      </c>
      <c r="D825" s="10" t="s">
        <v>38</v>
      </c>
      <c r="E825" s="10" t="s">
        <v>493</v>
      </c>
      <c r="F825" s="9">
        <v>44454</v>
      </c>
      <c r="G825" s="7">
        <v>71889531</v>
      </c>
      <c r="H825" s="7" t="str">
        <f>VLOOKUP(D825,VINCOMHCM!$C$1:$C$94,1,0)</f>
        <v>0005590</v>
      </c>
      <c r="I825" s="7" t="e">
        <f>VLOOKUP(D825,VINCOMHANOI!$C$3:$C$348,1,0)</f>
        <v>#N/A</v>
      </c>
      <c r="J825" s="7" t="e">
        <f>VLOOKUP(D825,VINCOMKHAC!$D$2:$D$439,1,0)</f>
        <v>#N/A</v>
      </c>
      <c r="K825" s="7"/>
      <c r="L825" s="53"/>
      <c r="M825" s="62">
        <v>0</v>
      </c>
      <c r="N825" s="61">
        <f t="shared" si="41"/>
        <v>0</v>
      </c>
      <c r="O825" s="67"/>
      <c r="P825" s="67"/>
      <c r="Q825" s="57">
        <f t="shared" si="43"/>
        <v>71889531</v>
      </c>
      <c r="R825" s="7">
        <v>71889531</v>
      </c>
    </row>
    <row r="826" spans="2:18" outlineLevel="1" x14ac:dyDescent="0.25">
      <c r="B826" s="9">
        <v>44394</v>
      </c>
      <c r="C826" s="10" t="s">
        <v>219</v>
      </c>
      <c r="D826" s="10" t="s">
        <v>208</v>
      </c>
      <c r="E826" s="10" t="s">
        <v>493</v>
      </c>
      <c r="F826" s="9">
        <v>44454</v>
      </c>
      <c r="G826" s="7">
        <v>60215450</v>
      </c>
      <c r="H826" s="7" t="str">
        <f>VLOOKUP(D826,VINCOMHCM!$C$1:$C$94,1,0)</f>
        <v>0005591</v>
      </c>
      <c r="I826" s="7" t="e">
        <f>VLOOKUP(D826,VINCOMHANOI!$C$3:$C$348,1,0)</f>
        <v>#N/A</v>
      </c>
      <c r="J826" s="7" t="e">
        <f>VLOOKUP(D826,VINCOMKHAC!$D$2:$D$439,1,0)</f>
        <v>#N/A</v>
      </c>
      <c r="K826" s="7"/>
      <c r="L826" s="53"/>
      <c r="M826" s="62">
        <v>0</v>
      </c>
      <c r="N826" s="61">
        <f t="shared" si="41"/>
        <v>0</v>
      </c>
      <c r="O826" s="67"/>
      <c r="P826" s="67"/>
      <c r="Q826" s="57">
        <f t="shared" si="43"/>
        <v>60215450</v>
      </c>
      <c r="R826" s="7">
        <v>60215450</v>
      </c>
    </row>
    <row r="827" spans="2:18" outlineLevel="1" x14ac:dyDescent="0.25">
      <c r="B827" s="9">
        <v>44394</v>
      </c>
      <c r="C827" s="10" t="s">
        <v>1434</v>
      </c>
      <c r="D827" s="10" t="s">
        <v>62</v>
      </c>
      <c r="E827" s="10" t="s">
        <v>493</v>
      </c>
      <c r="F827" s="9">
        <v>44454</v>
      </c>
      <c r="G827" s="7">
        <v>45208802</v>
      </c>
      <c r="H827" s="7" t="str">
        <f>VLOOKUP(D827,VINCOMHCM!$C$1:$C$94,1,0)</f>
        <v>0005592</v>
      </c>
      <c r="I827" s="7" t="e">
        <f>VLOOKUP(D827,VINCOMHANOI!$C$3:$C$348,1,0)</f>
        <v>#N/A</v>
      </c>
      <c r="J827" s="7" t="e">
        <f>VLOOKUP(D827,VINCOMKHAC!$D$2:$D$439,1,0)</f>
        <v>#N/A</v>
      </c>
      <c r="K827" s="7"/>
      <c r="L827" s="53"/>
      <c r="M827" s="62">
        <v>0</v>
      </c>
      <c r="N827" s="61">
        <f t="shared" si="41"/>
        <v>0</v>
      </c>
      <c r="O827" s="67"/>
      <c r="P827" s="67"/>
      <c r="Q827" s="57">
        <f t="shared" si="43"/>
        <v>45208802</v>
      </c>
      <c r="R827" s="7">
        <v>45208802</v>
      </c>
    </row>
    <row r="828" spans="2:18" outlineLevel="1" x14ac:dyDescent="0.25">
      <c r="B828" s="9">
        <v>44394</v>
      </c>
      <c r="C828" s="10" t="s">
        <v>1686</v>
      </c>
      <c r="D828" s="10" t="s">
        <v>2649</v>
      </c>
      <c r="E828" s="10" t="s">
        <v>1509</v>
      </c>
      <c r="F828" s="9">
        <v>44454</v>
      </c>
      <c r="G828" s="7">
        <v>48935088</v>
      </c>
      <c r="H828" s="7" t="str">
        <f>VLOOKUP(D828,VINCOMHCM!$C$1:$C$94,1,0)</f>
        <v>0005593</v>
      </c>
      <c r="I828" s="7" t="e">
        <f>VLOOKUP(D828,VINCOMHANOI!$C$3:$C$348,1,0)</f>
        <v>#N/A</v>
      </c>
      <c r="J828" s="7" t="e">
        <f>VLOOKUP(D828,VINCOMKHAC!$D$2:$D$439,1,0)</f>
        <v>#N/A</v>
      </c>
      <c r="K828" s="7"/>
      <c r="L828" s="53"/>
      <c r="M828" s="62">
        <v>0</v>
      </c>
      <c r="N828" s="61">
        <f t="shared" si="41"/>
        <v>0</v>
      </c>
      <c r="O828" s="67"/>
      <c r="P828" s="67"/>
      <c r="Q828" s="57">
        <f t="shared" si="43"/>
        <v>48935088</v>
      </c>
      <c r="R828" s="7">
        <v>48935088</v>
      </c>
    </row>
    <row r="829" spans="2:18" outlineLevel="1" x14ac:dyDescent="0.25">
      <c r="B829" s="9">
        <v>44394</v>
      </c>
      <c r="C829" s="10" t="s">
        <v>776</v>
      </c>
      <c r="D829" s="10" t="s">
        <v>839</v>
      </c>
      <c r="E829" s="10" t="s">
        <v>2475</v>
      </c>
      <c r="F829" s="9">
        <v>44454</v>
      </c>
      <c r="G829" s="7">
        <v>3470247</v>
      </c>
      <c r="H829" s="7" t="str">
        <f>VLOOKUP(D829,VINCOMHCM!$C$1:$C$94,1,0)</f>
        <v>0005594</v>
      </c>
      <c r="I829" s="7" t="e">
        <f>VLOOKUP(D829,VINCOMHANOI!$C$3:$C$348,1,0)</f>
        <v>#N/A</v>
      </c>
      <c r="J829" s="7" t="e">
        <f>VLOOKUP(D829,VINCOMKHAC!$D$2:$D$439,1,0)</f>
        <v>#N/A</v>
      </c>
      <c r="K829" s="7"/>
      <c r="L829" s="53"/>
      <c r="M829" s="62">
        <v>0</v>
      </c>
      <c r="N829" s="61">
        <f t="shared" si="41"/>
        <v>0</v>
      </c>
      <c r="O829" s="67"/>
      <c r="P829" s="67"/>
      <c r="Q829" s="57">
        <f t="shared" si="43"/>
        <v>3470247</v>
      </c>
      <c r="R829" s="7">
        <v>3470247</v>
      </c>
    </row>
    <row r="830" spans="2:18" outlineLevel="1" x14ac:dyDescent="0.25">
      <c r="B830" s="9">
        <v>44394</v>
      </c>
      <c r="C830" s="10" t="s">
        <v>936</v>
      </c>
      <c r="D830" s="10" t="s">
        <v>237</v>
      </c>
      <c r="E830" s="10" t="s">
        <v>572</v>
      </c>
      <c r="F830" s="9">
        <v>44454</v>
      </c>
      <c r="G830" s="7">
        <v>5747550</v>
      </c>
      <c r="H830" s="7" t="str">
        <f>VLOOKUP(D830,VINCOMHCM!$C$1:$C$94,1,0)</f>
        <v>0005595</v>
      </c>
      <c r="I830" s="7" t="e">
        <f>VLOOKUP(D830,VINCOMHANOI!$C$3:$C$348,1,0)</f>
        <v>#N/A</v>
      </c>
      <c r="J830" s="7" t="e">
        <f>VLOOKUP(D830,VINCOMKHAC!$D$2:$D$439,1,0)</f>
        <v>#N/A</v>
      </c>
      <c r="K830" s="7"/>
      <c r="L830" s="53"/>
      <c r="M830" s="62">
        <v>0</v>
      </c>
      <c r="N830" s="61">
        <f t="shared" si="41"/>
        <v>0</v>
      </c>
      <c r="O830" s="67"/>
      <c r="P830" s="67"/>
      <c r="Q830" s="57">
        <f t="shared" si="43"/>
        <v>5747550</v>
      </c>
      <c r="R830" s="7">
        <v>5747550</v>
      </c>
    </row>
    <row r="831" spans="2:18" outlineLevel="1" x14ac:dyDescent="0.25">
      <c r="B831" s="9">
        <v>44394</v>
      </c>
      <c r="C831" s="10" t="s">
        <v>1001</v>
      </c>
      <c r="D831" s="10" t="s">
        <v>2342</v>
      </c>
      <c r="E831" s="10" t="s">
        <v>1615</v>
      </c>
      <c r="F831" s="9">
        <v>44454</v>
      </c>
      <c r="G831" s="7">
        <v>18294130</v>
      </c>
      <c r="H831" s="7" t="str">
        <f>VLOOKUP(D831,VINCOMHCM!$C$1:$C$94,1,0)</f>
        <v>0005596</v>
      </c>
      <c r="I831" s="7" t="e">
        <f>VLOOKUP(D831,VINCOMHANOI!$C$3:$C$348,1,0)</f>
        <v>#N/A</v>
      </c>
      <c r="J831" s="7" t="e">
        <f>VLOOKUP(D831,VINCOMKHAC!$D$2:$D$439,1,0)</f>
        <v>#N/A</v>
      </c>
      <c r="K831" s="7"/>
      <c r="L831" s="53"/>
      <c r="M831" s="62">
        <v>0</v>
      </c>
      <c r="N831" s="61">
        <f t="shared" si="41"/>
        <v>0</v>
      </c>
      <c r="O831" s="67"/>
      <c r="P831" s="67"/>
      <c r="Q831" s="57">
        <f t="shared" si="43"/>
        <v>18294130</v>
      </c>
      <c r="R831" s="7">
        <v>18294130</v>
      </c>
    </row>
    <row r="832" spans="2:18" outlineLevel="1" x14ac:dyDescent="0.25">
      <c r="B832" s="9">
        <v>44394</v>
      </c>
      <c r="C832" s="10" t="s">
        <v>308</v>
      </c>
      <c r="D832" s="10" t="s">
        <v>1522</v>
      </c>
      <c r="E832" s="10" t="s">
        <v>2478</v>
      </c>
      <c r="F832" s="9">
        <v>44454</v>
      </c>
      <c r="G832" s="7">
        <v>6501550</v>
      </c>
      <c r="H832" s="7" t="str">
        <f>VLOOKUP(D832,VINCOMHCM!$C$1:$C$94,1,0)</f>
        <v>0005597</v>
      </c>
      <c r="I832" s="7" t="e">
        <f>VLOOKUP(D832,VINCOMHANOI!$C$3:$C$348,1,0)</f>
        <v>#N/A</v>
      </c>
      <c r="J832" s="7" t="e">
        <f>VLOOKUP(D832,VINCOMKHAC!$D$2:$D$439,1,0)</f>
        <v>#N/A</v>
      </c>
      <c r="K832" s="7"/>
      <c r="L832" s="53"/>
      <c r="M832" s="62">
        <v>0</v>
      </c>
      <c r="N832" s="61">
        <f t="shared" si="41"/>
        <v>0</v>
      </c>
      <c r="O832" s="67"/>
      <c r="P832" s="67"/>
      <c r="Q832" s="57">
        <f t="shared" si="43"/>
        <v>6501550</v>
      </c>
      <c r="R832" s="7">
        <v>6501550</v>
      </c>
    </row>
    <row r="833" spans="2:18" outlineLevel="1" x14ac:dyDescent="0.25">
      <c r="B833" s="9">
        <v>44394</v>
      </c>
      <c r="C833" s="10" t="s">
        <v>1066</v>
      </c>
      <c r="D833" s="10" t="s">
        <v>1696</v>
      </c>
      <c r="E833" s="10" t="s">
        <v>1739</v>
      </c>
      <c r="F833" s="9">
        <v>44454</v>
      </c>
      <c r="G833" s="7">
        <v>336875</v>
      </c>
      <c r="H833" s="7" t="str">
        <f>VLOOKUP(D833,VINCOMHCM!$C$1:$C$94,1,0)</f>
        <v>0005598</v>
      </c>
      <c r="I833" s="7" t="e">
        <f>VLOOKUP(D833,VINCOMHANOI!$C$3:$C$348,1,0)</f>
        <v>#N/A</v>
      </c>
      <c r="J833" s="7" t="e">
        <f>VLOOKUP(D833,VINCOMKHAC!$D$2:$D$439,1,0)</f>
        <v>#N/A</v>
      </c>
      <c r="K833" s="7"/>
      <c r="L833" s="53"/>
      <c r="M833" s="62">
        <v>0</v>
      </c>
      <c r="N833" s="61">
        <f t="shared" si="41"/>
        <v>0</v>
      </c>
      <c r="O833" s="67"/>
      <c r="P833" s="67"/>
      <c r="Q833" s="57">
        <f t="shared" si="43"/>
        <v>336875</v>
      </c>
      <c r="R833" s="7">
        <v>336875</v>
      </c>
    </row>
    <row r="834" spans="2:18" outlineLevel="1" x14ac:dyDescent="0.25">
      <c r="B834" s="9">
        <v>44394</v>
      </c>
      <c r="C834" s="10" t="s">
        <v>1997</v>
      </c>
      <c r="D834" s="10" t="s">
        <v>1095</v>
      </c>
      <c r="E834" s="10" t="s">
        <v>361</v>
      </c>
      <c r="F834" s="9">
        <v>44454</v>
      </c>
      <c r="G834" s="7">
        <v>3023438</v>
      </c>
      <c r="H834" s="7" t="str">
        <f>VLOOKUP(D834,VINCOMHCM!$C$1:$C$94,1,0)</f>
        <v>0005599</v>
      </c>
      <c r="I834" s="7" t="e">
        <f>VLOOKUP(D834,VINCOMHANOI!$C$3:$C$348,1,0)</f>
        <v>#N/A</v>
      </c>
      <c r="J834" s="7" t="e">
        <f>VLOOKUP(D834,VINCOMKHAC!$D$2:$D$439,1,0)</f>
        <v>#N/A</v>
      </c>
      <c r="K834" s="7"/>
      <c r="L834" s="53"/>
      <c r="M834" s="62">
        <v>0</v>
      </c>
      <c r="N834" s="61">
        <f t="shared" si="41"/>
        <v>0</v>
      </c>
      <c r="O834" s="67"/>
      <c r="P834" s="67"/>
      <c r="Q834" s="57">
        <f t="shared" si="43"/>
        <v>3023438</v>
      </c>
      <c r="R834" s="7">
        <v>3023438</v>
      </c>
    </row>
    <row r="835" spans="2:18" outlineLevel="1" x14ac:dyDescent="0.25">
      <c r="B835" s="9">
        <v>44394</v>
      </c>
      <c r="C835" s="10" t="s">
        <v>720</v>
      </c>
      <c r="D835" s="10" t="s">
        <v>2383</v>
      </c>
      <c r="E835" s="10" t="s">
        <v>972</v>
      </c>
      <c r="F835" s="9">
        <v>44454</v>
      </c>
      <c r="G835" s="7">
        <v>1347500</v>
      </c>
      <c r="H835" s="7" t="str">
        <f>VLOOKUP(D835,VINCOMHCM!$C$1:$C$94,1,0)</f>
        <v>0005602</v>
      </c>
      <c r="I835" s="7" t="e">
        <f>VLOOKUP(D835,VINCOMHANOI!$C$3:$C$348,1,0)</f>
        <v>#N/A</v>
      </c>
      <c r="J835" s="7" t="e">
        <f>VLOOKUP(D835,VINCOMKHAC!$D$2:$D$439,1,0)</f>
        <v>#N/A</v>
      </c>
      <c r="K835" s="7"/>
      <c r="L835" s="53"/>
      <c r="M835" s="62">
        <v>0</v>
      </c>
      <c r="N835" s="61">
        <f t="shared" si="41"/>
        <v>0</v>
      </c>
      <c r="O835" s="67"/>
      <c r="P835" s="67"/>
      <c r="Q835" s="57">
        <f t="shared" si="43"/>
        <v>1347500</v>
      </c>
      <c r="R835" s="7">
        <v>1347500</v>
      </c>
    </row>
    <row r="836" spans="2:18" outlineLevel="1" x14ac:dyDescent="0.25">
      <c r="B836" s="9">
        <v>44394</v>
      </c>
      <c r="C836" s="10" t="s">
        <v>1096</v>
      </c>
      <c r="D836" s="10" t="s">
        <v>1744</v>
      </c>
      <c r="E836" s="10" t="s">
        <v>702</v>
      </c>
      <c r="F836" s="9">
        <v>44454</v>
      </c>
      <c r="G836" s="7">
        <v>336875</v>
      </c>
      <c r="H836" s="7" t="str">
        <f>VLOOKUP(D836,VINCOMHCM!$C$1:$C$94,1,0)</f>
        <v>0005603</v>
      </c>
      <c r="I836" s="7" t="e">
        <f>VLOOKUP(D836,VINCOMHANOI!$C$3:$C$348,1,0)</f>
        <v>#N/A</v>
      </c>
      <c r="J836" s="7" t="e">
        <f>VLOOKUP(D836,VINCOMKHAC!$D$2:$D$439,1,0)</f>
        <v>#N/A</v>
      </c>
      <c r="K836" s="7"/>
      <c r="L836" s="53"/>
      <c r="M836" s="62">
        <v>0</v>
      </c>
      <c r="N836" s="61">
        <f t="shared" si="41"/>
        <v>0</v>
      </c>
      <c r="O836" s="67"/>
      <c r="P836" s="67"/>
      <c r="Q836" s="57">
        <f t="shared" si="43"/>
        <v>336875</v>
      </c>
      <c r="R836" s="7">
        <v>336875</v>
      </c>
    </row>
    <row r="837" spans="2:18" outlineLevel="1" x14ac:dyDescent="0.25">
      <c r="B837" s="9">
        <v>44394</v>
      </c>
      <c r="C837" s="10" t="s">
        <v>1338</v>
      </c>
      <c r="D837" s="10" t="s">
        <v>2234</v>
      </c>
      <c r="E837" s="10" t="s">
        <v>417</v>
      </c>
      <c r="F837" s="9">
        <v>44454</v>
      </c>
      <c r="G837" s="7">
        <v>336875</v>
      </c>
      <c r="H837" s="7" t="str">
        <f>VLOOKUP(D837,VINCOMHCM!$C$1:$C$94,1,0)</f>
        <v>0005604</v>
      </c>
      <c r="I837" s="7" t="e">
        <f>VLOOKUP(D837,VINCOMHANOI!$C$3:$C$348,1,0)</f>
        <v>#N/A</v>
      </c>
      <c r="J837" s="7" t="e">
        <f>VLOOKUP(D837,VINCOMKHAC!$D$2:$D$439,1,0)</f>
        <v>#N/A</v>
      </c>
      <c r="K837" s="7"/>
      <c r="L837" s="53"/>
      <c r="M837" s="62">
        <v>0</v>
      </c>
      <c r="N837" s="61">
        <f t="shared" ref="N837:N900" si="44">IF(AND(L837&lt;&gt;0,M837&lt;&gt;0),L837,0)</f>
        <v>0</v>
      </c>
      <c r="O837" s="67"/>
      <c r="P837" s="67"/>
      <c r="Q837" s="57">
        <f t="shared" si="43"/>
        <v>336875</v>
      </c>
      <c r="R837" s="7">
        <v>336875</v>
      </c>
    </row>
    <row r="838" spans="2:18" outlineLevel="1" x14ac:dyDescent="0.25">
      <c r="B838" s="9">
        <v>44394</v>
      </c>
      <c r="C838" s="10" t="s">
        <v>2218</v>
      </c>
      <c r="D838" s="10" t="s">
        <v>264</v>
      </c>
      <c r="E838" s="10" t="s">
        <v>962</v>
      </c>
      <c r="F838" s="9">
        <v>44454</v>
      </c>
      <c r="G838" s="7">
        <v>336875</v>
      </c>
      <c r="H838" s="7" t="str">
        <f>VLOOKUP(D838,VINCOMHCM!$C$1:$C$94,1,0)</f>
        <v>0005605</v>
      </c>
      <c r="I838" s="7" t="e">
        <f>VLOOKUP(D838,VINCOMHANOI!$C$3:$C$348,1,0)</f>
        <v>#N/A</v>
      </c>
      <c r="J838" s="7" t="e">
        <f>VLOOKUP(D838,VINCOMKHAC!$D$2:$D$439,1,0)</f>
        <v>#N/A</v>
      </c>
      <c r="K838" s="7"/>
      <c r="L838" s="53"/>
      <c r="M838" s="62">
        <v>0</v>
      </c>
      <c r="N838" s="61">
        <f t="shared" si="44"/>
        <v>0</v>
      </c>
      <c r="O838" s="67"/>
      <c r="P838" s="67"/>
      <c r="Q838" s="57">
        <f t="shared" si="43"/>
        <v>336875</v>
      </c>
      <c r="R838" s="7">
        <v>336875</v>
      </c>
    </row>
    <row r="839" spans="2:18" outlineLevel="1" x14ac:dyDescent="0.25">
      <c r="B839" s="9">
        <v>44394</v>
      </c>
      <c r="C839" s="10" t="s">
        <v>1754</v>
      </c>
      <c r="D839" s="10" t="s">
        <v>1727</v>
      </c>
      <c r="E839" s="10" t="s">
        <v>552</v>
      </c>
      <c r="F839" s="9">
        <v>44454</v>
      </c>
      <c r="G839" s="7">
        <v>336875</v>
      </c>
      <c r="H839" s="7" t="str">
        <f>VLOOKUP(D839,VINCOMHCM!$C$1:$C$94,1,0)</f>
        <v>0005606</v>
      </c>
      <c r="I839" s="7" t="e">
        <f>VLOOKUP(D839,VINCOMHANOI!$C$3:$C$348,1,0)</f>
        <v>#N/A</v>
      </c>
      <c r="J839" s="7" t="e">
        <f>VLOOKUP(D839,VINCOMKHAC!$D$2:$D$439,1,0)</f>
        <v>#N/A</v>
      </c>
      <c r="K839" s="7"/>
      <c r="L839" s="53"/>
      <c r="M839" s="62">
        <v>0</v>
      </c>
      <c r="N839" s="61">
        <f t="shared" si="44"/>
        <v>0</v>
      </c>
      <c r="O839" s="67"/>
      <c r="P839" s="67"/>
      <c r="Q839" s="57">
        <f t="shared" si="43"/>
        <v>336875</v>
      </c>
      <c r="R839" s="7">
        <v>336875</v>
      </c>
    </row>
    <row r="840" spans="2:18" outlineLevel="1" x14ac:dyDescent="0.25">
      <c r="B840" s="9">
        <v>44394</v>
      </c>
      <c r="C840" s="10" t="s">
        <v>1173</v>
      </c>
      <c r="D840" s="10" t="s">
        <v>1374</v>
      </c>
      <c r="E840" s="10" t="s">
        <v>1960</v>
      </c>
      <c r="F840" s="9">
        <v>44454</v>
      </c>
      <c r="G840" s="7">
        <v>336875</v>
      </c>
      <c r="H840" s="7" t="str">
        <f>VLOOKUP(D840,VINCOMHCM!$C$1:$C$94,1,0)</f>
        <v>0005607</v>
      </c>
      <c r="I840" s="7" t="e">
        <f>VLOOKUP(D840,VINCOMHANOI!$C$3:$C$348,1,0)</f>
        <v>#N/A</v>
      </c>
      <c r="J840" s="7" t="e">
        <f>VLOOKUP(D840,VINCOMKHAC!$D$2:$D$439,1,0)</f>
        <v>#N/A</v>
      </c>
      <c r="K840" s="7"/>
      <c r="L840" s="53"/>
      <c r="M840" s="62">
        <v>0</v>
      </c>
      <c r="N840" s="61">
        <f t="shared" si="44"/>
        <v>0</v>
      </c>
      <c r="O840" s="67"/>
      <c r="P840" s="67"/>
      <c r="Q840" s="57">
        <f t="shared" si="43"/>
        <v>336875</v>
      </c>
      <c r="R840" s="7">
        <v>336875</v>
      </c>
    </row>
    <row r="841" spans="2:18" outlineLevel="1" x14ac:dyDescent="0.25">
      <c r="B841" s="9">
        <v>44394</v>
      </c>
      <c r="C841" s="10" t="s">
        <v>747</v>
      </c>
      <c r="D841" s="10" t="s">
        <v>660</v>
      </c>
      <c r="E841" s="10" t="s">
        <v>1674</v>
      </c>
      <c r="F841" s="9">
        <v>44454</v>
      </c>
      <c r="G841" s="7">
        <v>3018618</v>
      </c>
      <c r="H841" s="7" t="str">
        <f>VLOOKUP(D841,VINCOMHCM!$C$1:$C$94,1,0)</f>
        <v>0005608</v>
      </c>
      <c r="I841" s="7" t="e">
        <f>VLOOKUP(D841,VINCOMHANOI!$C$3:$C$348,1,0)</f>
        <v>#N/A</v>
      </c>
      <c r="J841" s="7" t="e">
        <f>VLOOKUP(D841,VINCOMKHAC!$D$2:$D$439,1,0)</f>
        <v>#N/A</v>
      </c>
      <c r="K841" s="7"/>
      <c r="L841" s="53"/>
      <c r="M841" s="62">
        <v>0</v>
      </c>
      <c r="N841" s="61">
        <f t="shared" si="44"/>
        <v>0</v>
      </c>
      <c r="O841" s="67"/>
      <c r="P841" s="67"/>
      <c r="Q841" s="57">
        <f t="shared" si="43"/>
        <v>3018618</v>
      </c>
      <c r="R841" s="7">
        <v>3018618</v>
      </c>
    </row>
    <row r="842" spans="2:18" outlineLevel="1" x14ac:dyDescent="0.25">
      <c r="B842" s="9">
        <v>44394</v>
      </c>
      <c r="C842" s="10" t="s">
        <v>89</v>
      </c>
      <c r="D842" s="10" t="s">
        <v>738</v>
      </c>
      <c r="E842" s="10" t="s">
        <v>2044</v>
      </c>
      <c r="F842" s="9">
        <v>44454</v>
      </c>
      <c r="G842" s="7">
        <v>2704725</v>
      </c>
      <c r="H842" s="7" t="str">
        <f>VLOOKUP(D842,VINCOMHCM!$C$1:$C$94,1,0)</f>
        <v>0005609</v>
      </c>
      <c r="I842" s="7" t="e">
        <f>VLOOKUP(D842,VINCOMHANOI!$C$3:$C$348,1,0)</f>
        <v>#N/A</v>
      </c>
      <c r="J842" s="7" t="e">
        <f>VLOOKUP(D842,VINCOMKHAC!$D$2:$D$439,1,0)</f>
        <v>#N/A</v>
      </c>
      <c r="K842" s="7"/>
      <c r="L842" s="53"/>
      <c r="M842" s="62">
        <v>0</v>
      </c>
      <c r="N842" s="61">
        <f t="shared" si="44"/>
        <v>0</v>
      </c>
      <c r="O842" s="67"/>
      <c r="P842" s="67"/>
      <c r="Q842" s="57">
        <f t="shared" si="43"/>
        <v>2704725</v>
      </c>
      <c r="R842" s="7">
        <v>2704725</v>
      </c>
    </row>
    <row r="843" spans="2:18" outlineLevel="1" x14ac:dyDescent="0.25">
      <c r="B843" s="9">
        <v>44396</v>
      </c>
      <c r="C843" s="10" t="s">
        <v>1887</v>
      </c>
      <c r="D843" s="10" t="s">
        <v>1403</v>
      </c>
      <c r="E843" s="10" t="s">
        <v>620</v>
      </c>
      <c r="F843" s="9">
        <v>44456</v>
      </c>
      <c r="G843" s="7">
        <v>581774</v>
      </c>
      <c r="H843" s="7" t="str">
        <f>VLOOKUP(D843,VINCOMHCM!$C$1:$C$94,1,0)</f>
        <v>0005744</v>
      </c>
      <c r="I843" s="7" t="e">
        <f>VLOOKUP(D843,VINCOMHANOI!$C$3:$C$348,1,0)</f>
        <v>#N/A</v>
      </c>
      <c r="J843" s="7" t="e">
        <f>VLOOKUP(D843,VINCOMKHAC!$D$2:$D$439,1,0)</f>
        <v>#N/A</v>
      </c>
      <c r="K843" s="7"/>
      <c r="L843" s="53"/>
      <c r="M843" s="62">
        <v>0</v>
      </c>
      <c r="N843" s="61">
        <f t="shared" si="44"/>
        <v>0</v>
      </c>
      <c r="O843" s="67"/>
      <c r="P843" s="67"/>
      <c r="Q843" s="57">
        <f t="shared" si="43"/>
        <v>581774</v>
      </c>
      <c r="R843" s="7">
        <v>581774</v>
      </c>
    </row>
    <row r="844" spans="2:18" outlineLevel="1" x14ac:dyDescent="0.25">
      <c r="B844" s="9">
        <v>44396</v>
      </c>
      <c r="C844" s="10" t="s">
        <v>2570</v>
      </c>
      <c r="D844" s="10" t="s">
        <v>1056</v>
      </c>
      <c r="E844" s="10" t="s">
        <v>2096</v>
      </c>
      <c r="F844" s="9">
        <v>44456</v>
      </c>
      <c r="G844" s="7">
        <v>1529156</v>
      </c>
      <c r="H844" s="7" t="str">
        <f>VLOOKUP(D844,VINCOMHCM!$C$1:$C$94,1,0)</f>
        <v>0005745</v>
      </c>
      <c r="I844" s="7" t="e">
        <f>VLOOKUP(D844,VINCOMHANOI!$C$3:$C$348,1,0)</f>
        <v>#N/A</v>
      </c>
      <c r="J844" s="7" t="e">
        <f>VLOOKUP(D844,VINCOMKHAC!$D$2:$D$439,1,0)</f>
        <v>#N/A</v>
      </c>
      <c r="K844" s="7"/>
      <c r="L844" s="53"/>
      <c r="M844" s="62">
        <v>0</v>
      </c>
      <c r="N844" s="61">
        <f t="shared" si="44"/>
        <v>0</v>
      </c>
      <c r="O844" s="67"/>
      <c r="P844" s="67"/>
      <c r="Q844" s="57">
        <f t="shared" si="43"/>
        <v>1529156</v>
      </c>
      <c r="R844" s="7">
        <v>1529156</v>
      </c>
    </row>
    <row r="845" spans="2:18" outlineLevel="1" x14ac:dyDescent="0.25">
      <c r="B845" s="9">
        <v>44396</v>
      </c>
      <c r="C845" s="10" t="s">
        <v>1725</v>
      </c>
      <c r="D845" s="10" t="s">
        <v>472</v>
      </c>
      <c r="E845" s="10" t="s">
        <v>145</v>
      </c>
      <c r="F845" s="9">
        <v>44456</v>
      </c>
      <c r="G845" s="7">
        <v>2161210</v>
      </c>
      <c r="H845" s="7" t="str">
        <f>VLOOKUP(D845,VINCOMHCM!$C$1:$C$94,1,0)</f>
        <v>0005746</v>
      </c>
      <c r="I845" s="7" t="e">
        <f>VLOOKUP(D845,VINCOMHANOI!$C$3:$C$348,1,0)</f>
        <v>#N/A</v>
      </c>
      <c r="J845" s="7" t="e">
        <f>VLOOKUP(D845,VINCOMKHAC!$D$2:$D$439,1,0)</f>
        <v>#N/A</v>
      </c>
      <c r="K845" s="7"/>
      <c r="L845" s="53"/>
      <c r="M845" s="62">
        <v>0</v>
      </c>
      <c r="N845" s="61">
        <f t="shared" si="44"/>
        <v>0</v>
      </c>
      <c r="O845" s="67"/>
      <c r="P845" s="67"/>
      <c r="Q845" s="57">
        <f t="shared" si="43"/>
        <v>2161210</v>
      </c>
      <c r="R845" s="7">
        <v>2161210</v>
      </c>
    </row>
    <row r="846" spans="2:18" outlineLevel="1" x14ac:dyDescent="0.25">
      <c r="B846" s="9">
        <v>44398</v>
      </c>
      <c r="C846" s="10" t="s">
        <v>86</v>
      </c>
      <c r="D846" s="10" t="s">
        <v>1981</v>
      </c>
      <c r="E846" s="10" t="s">
        <v>1305</v>
      </c>
      <c r="F846" s="9">
        <v>44458</v>
      </c>
      <c r="G846" s="7">
        <v>1365987</v>
      </c>
      <c r="H846" s="7" t="str">
        <f>VLOOKUP(D846,VINCOMHCM!$C$1:$C$94,1,0)</f>
        <v>0005791</v>
      </c>
      <c r="I846" s="7" t="e">
        <f>VLOOKUP(D846,VINCOMHANOI!$C$3:$C$348,1,0)</f>
        <v>#N/A</v>
      </c>
      <c r="J846" s="7" t="e">
        <f>VLOOKUP(D846,VINCOMKHAC!$D$2:$D$439,1,0)</f>
        <v>#N/A</v>
      </c>
      <c r="K846" s="7"/>
      <c r="L846" s="53"/>
      <c r="M846" s="62">
        <v>0</v>
      </c>
      <c r="N846" s="61">
        <f t="shared" si="44"/>
        <v>0</v>
      </c>
      <c r="O846" s="67"/>
      <c r="P846" s="67"/>
      <c r="Q846" s="57">
        <f t="shared" si="43"/>
        <v>1365987</v>
      </c>
      <c r="R846" s="7">
        <v>1365987</v>
      </c>
    </row>
    <row r="847" spans="2:18" outlineLevel="1" x14ac:dyDescent="0.25">
      <c r="B847" s="9">
        <v>44405</v>
      </c>
      <c r="C847" s="10" t="s">
        <v>1756</v>
      </c>
      <c r="D847" s="10" t="s">
        <v>2069</v>
      </c>
      <c r="E847" s="10" t="s">
        <v>1459</v>
      </c>
      <c r="F847" s="9">
        <v>44465</v>
      </c>
      <c r="G847" s="7">
        <v>3476143</v>
      </c>
      <c r="H847" s="7" t="str">
        <f>VLOOKUP(D847,VINCOMHCM!$C$1:$C$94,1,0)</f>
        <v>0006119</v>
      </c>
      <c r="I847" s="7" t="e">
        <f>VLOOKUP(D847,VINCOMHANOI!$C$3:$C$348,1,0)</f>
        <v>#N/A</v>
      </c>
      <c r="J847" s="7" t="e">
        <f>VLOOKUP(D847,VINCOMKHAC!$D$2:$D$439,1,0)</f>
        <v>#N/A</v>
      </c>
      <c r="K847" s="7"/>
      <c r="L847" s="53"/>
      <c r="M847" s="62">
        <v>0</v>
      </c>
      <c r="N847" s="61">
        <f t="shared" si="44"/>
        <v>0</v>
      </c>
      <c r="O847" s="67"/>
      <c r="P847" s="67"/>
      <c r="Q847" s="57">
        <f t="shared" si="43"/>
        <v>3476143</v>
      </c>
      <c r="R847" s="7">
        <v>3476143</v>
      </c>
    </row>
    <row r="848" spans="2:18" outlineLevel="1" x14ac:dyDescent="0.25">
      <c r="B848" s="9">
        <v>44405</v>
      </c>
      <c r="C848" s="10" t="s">
        <v>2256</v>
      </c>
      <c r="D848" s="10" t="s">
        <v>1772</v>
      </c>
      <c r="E848" s="10" t="s">
        <v>1710</v>
      </c>
      <c r="F848" s="9">
        <v>44465</v>
      </c>
      <c r="G848" s="7">
        <v>1058002</v>
      </c>
      <c r="H848" s="7" t="str">
        <f>VLOOKUP(D848,VINCOMHCM!$C$1:$C$94,1,0)</f>
        <v>0006120</v>
      </c>
      <c r="I848" s="7" t="e">
        <f>VLOOKUP(D848,VINCOMHANOI!$C$3:$C$348,1,0)</f>
        <v>#N/A</v>
      </c>
      <c r="J848" s="7" t="e">
        <f>VLOOKUP(D848,VINCOMKHAC!$D$2:$D$439,1,0)</f>
        <v>#N/A</v>
      </c>
      <c r="K848" s="7"/>
      <c r="L848" s="53"/>
      <c r="M848" s="62">
        <v>0</v>
      </c>
      <c r="N848" s="61">
        <f t="shared" si="44"/>
        <v>0</v>
      </c>
      <c r="O848" s="67"/>
      <c r="P848" s="67"/>
      <c r="Q848" s="57">
        <f t="shared" si="43"/>
        <v>1058002</v>
      </c>
      <c r="R848" s="7">
        <v>1058002</v>
      </c>
    </row>
    <row r="849" spans="2:18" outlineLevel="1" x14ac:dyDescent="0.25">
      <c r="B849" s="9">
        <v>44405</v>
      </c>
      <c r="C849" s="10" t="s">
        <v>2464</v>
      </c>
      <c r="D849" s="10" t="s">
        <v>1529</v>
      </c>
      <c r="E849" s="10" t="s">
        <v>1765</v>
      </c>
      <c r="F849" s="9">
        <v>44465</v>
      </c>
      <c r="G849" s="7">
        <v>6732418</v>
      </c>
      <c r="H849" s="7" t="str">
        <f>VLOOKUP(D849,VINCOMHCM!$C$1:$C$94,1,0)</f>
        <v>0006121</v>
      </c>
      <c r="I849" s="7" t="e">
        <f>VLOOKUP(D849,VINCOMHANOI!$C$3:$C$348,1,0)</f>
        <v>#N/A</v>
      </c>
      <c r="J849" s="7" t="e">
        <f>VLOOKUP(D849,VINCOMKHAC!$D$2:$D$439,1,0)</f>
        <v>#N/A</v>
      </c>
      <c r="K849" s="7"/>
      <c r="L849" s="53"/>
      <c r="M849" s="62">
        <v>0</v>
      </c>
      <c r="N849" s="61">
        <f t="shared" si="44"/>
        <v>0</v>
      </c>
      <c r="O849" s="67"/>
      <c r="P849" s="67"/>
      <c r="Q849" s="57">
        <f t="shared" si="43"/>
        <v>6732418</v>
      </c>
      <c r="R849" s="7">
        <v>6732418</v>
      </c>
    </row>
    <row r="850" spans="2:18" outlineLevel="1" x14ac:dyDescent="0.25">
      <c r="B850" s="9">
        <v>44405</v>
      </c>
      <c r="C850" s="10" t="s">
        <v>1994</v>
      </c>
      <c r="D850" s="10" t="s">
        <v>2556</v>
      </c>
      <c r="E850" s="10" t="s">
        <v>1116</v>
      </c>
      <c r="F850" s="9">
        <v>44465</v>
      </c>
      <c r="G850" s="7">
        <v>3029692</v>
      </c>
      <c r="H850" s="7" t="str">
        <f>VLOOKUP(D850,VINCOMHCM!$C$1:$C$94,1,0)</f>
        <v>0006122</v>
      </c>
      <c r="I850" s="7" t="e">
        <f>VLOOKUP(D850,VINCOMHANOI!$C$3:$C$348,1,0)</f>
        <v>#N/A</v>
      </c>
      <c r="J850" s="7" t="e">
        <f>VLOOKUP(D850,VINCOMKHAC!$D$2:$D$439,1,0)</f>
        <v>#N/A</v>
      </c>
      <c r="K850" s="7"/>
      <c r="L850" s="53"/>
      <c r="M850" s="62">
        <v>0</v>
      </c>
      <c r="N850" s="61">
        <f t="shared" si="44"/>
        <v>0</v>
      </c>
      <c r="O850" s="67"/>
      <c r="P850" s="67"/>
      <c r="Q850" s="57">
        <f t="shared" ref="Q850:Q881" si="45">IF(H850&lt;&gt;0,R850,0)</f>
        <v>3029692</v>
      </c>
      <c r="R850" s="7">
        <v>3029692</v>
      </c>
    </row>
    <row r="851" spans="2:18" outlineLevel="1" x14ac:dyDescent="0.25">
      <c r="B851" s="9">
        <v>44405</v>
      </c>
      <c r="C851" s="10" t="s">
        <v>1882</v>
      </c>
      <c r="D851" s="10" t="s">
        <v>1562</v>
      </c>
      <c r="E851" s="10" t="s">
        <v>1755</v>
      </c>
      <c r="F851" s="9">
        <v>44465</v>
      </c>
      <c r="G851" s="7">
        <v>14767313</v>
      </c>
      <c r="H851" s="7" t="str">
        <f>VLOOKUP(D851,VINCOMHCM!$C$1:$C$94,1,0)</f>
        <v>0006123</v>
      </c>
      <c r="I851" s="7" t="e">
        <f>VLOOKUP(D851,VINCOMHANOI!$C$3:$C$348,1,0)</f>
        <v>#N/A</v>
      </c>
      <c r="J851" s="7" t="e">
        <f>VLOOKUP(D851,VINCOMKHAC!$D$2:$D$439,1,0)</f>
        <v>#N/A</v>
      </c>
      <c r="K851" s="7"/>
      <c r="L851" s="53"/>
      <c r="M851" s="62">
        <v>0</v>
      </c>
      <c r="N851" s="61">
        <f t="shared" si="44"/>
        <v>0</v>
      </c>
      <c r="O851" s="67"/>
      <c r="P851" s="67"/>
      <c r="Q851" s="57">
        <f t="shared" si="45"/>
        <v>14767313</v>
      </c>
      <c r="R851" s="7">
        <v>14767313</v>
      </c>
    </row>
    <row r="852" spans="2:18" outlineLevel="1" x14ac:dyDescent="0.25">
      <c r="B852" s="9">
        <v>44405</v>
      </c>
      <c r="C852" s="10" t="s">
        <v>1771</v>
      </c>
      <c r="D852" s="10" t="s">
        <v>617</v>
      </c>
      <c r="E852" s="10" t="s">
        <v>1857</v>
      </c>
      <c r="F852" s="9">
        <v>44465</v>
      </c>
      <c r="G852" s="7">
        <v>9958762</v>
      </c>
      <c r="H852" s="7" t="str">
        <f>VLOOKUP(D852,VINCOMHCM!$C$1:$C$94,1,0)</f>
        <v>0006124</v>
      </c>
      <c r="I852" s="7" t="e">
        <f>VLOOKUP(D852,VINCOMHANOI!$C$3:$C$348,1,0)</f>
        <v>#N/A</v>
      </c>
      <c r="J852" s="7" t="e">
        <f>VLOOKUP(D852,VINCOMKHAC!$D$2:$D$439,1,0)</f>
        <v>#N/A</v>
      </c>
      <c r="K852" s="7"/>
      <c r="L852" s="53"/>
      <c r="M852" s="62">
        <v>0</v>
      </c>
      <c r="N852" s="61">
        <f t="shared" si="44"/>
        <v>0</v>
      </c>
      <c r="O852" s="67"/>
      <c r="P852" s="67"/>
      <c r="Q852" s="57">
        <f t="shared" si="45"/>
        <v>9958762</v>
      </c>
      <c r="R852" s="7">
        <v>9958762</v>
      </c>
    </row>
    <row r="853" spans="2:18" outlineLevel="1" x14ac:dyDescent="0.25">
      <c r="B853" s="9">
        <v>44405</v>
      </c>
      <c r="C853" s="10" t="s">
        <v>2325</v>
      </c>
      <c r="D853" s="10" t="s">
        <v>2347</v>
      </c>
      <c r="E853" s="10" t="s">
        <v>2184</v>
      </c>
      <c r="F853" s="9">
        <v>44465</v>
      </c>
      <c r="G853" s="7">
        <v>1915362</v>
      </c>
      <c r="H853" s="7" t="str">
        <f>VLOOKUP(D853,VINCOMHCM!$C$1:$C$94,1,0)</f>
        <v>0006125</v>
      </c>
      <c r="I853" s="7" t="e">
        <f>VLOOKUP(D853,VINCOMHANOI!$C$3:$C$348,1,0)</f>
        <v>#N/A</v>
      </c>
      <c r="J853" s="7" t="e">
        <f>VLOOKUP(D853,VINCOMKHAC!$D$2:$D$439,1,0)</f>
        <v>#N/A</v>
      </c>
      <c r="K853" s="7"/>
      <c r="L853" s="53"/>
      <c r="M853" s="62">
        <v>0</v>
      </c>
      <c r="N853" s="61">
        <f t="shared" si="44"/>
        <v>0</v>
      </c>
      <c r="O853" s="67"/>
      <c r="P853" s="67"/>
      <c r="Q853" s="57">
        <f t="shared" si="45"/>
        <v>1915362</v>
      </c>
      <c r="R853" s="7">
        <v>1915362</v>
      </c>
    </row>
    <row r="854" spans="2:18" outlineLevel="1" x14ac:dyDescent="0.25">
      <c r="B854" s="9">
        <v>44405</v>
      </c>
      <c r="C854" s="10" t="s">
        <v>1267</v>
      </c>
      <c r="D854" s="10" t="s">
        <v>1599</v>
      </c>
      <c r="E854" s="10" t="s">
        <v>288</v>
      </c>
      <c r="F854" s="9">
        <v>44465</v>
      </c>
      <c r="G854" s="7">
        <v>3422541</v>
      </c>
      <c r="H854" s="7" t="str">
        <f>VLOOKUP(D854,VINCOMHCM!$C$1:$C$94,1,0)</f>
        <v>0006126</v>
      </c>
      <c r="I854" s="7" t="e">
        <f>VLOOKUP(D854,VINCOMHANOI!$C$3:$C$348,1,0)</f>
        <v>#N/A</v>
      </c>
      <c r="J854" s="7" t="e">
        <f>VLOOKUP(D854,VINCOMKHAC!$D$2:$D$439,1,0)</f>
        <v>#N/A</v>
      </c>
      <c r="K854" s="7"/>
      <c r="L854" s="53"/>
      <c r="M854" s="62">
        <v>0</v>
      </c>
      <c r="N854" s="61">
        <f t="shared" si="44"/>
        <v>0</v>
      </c>
      <c r="O854" s="67"/>
      <c r="P854" s="67"/>
      <c r="Q854" s="57">
        <f t="shared" si="45"/>
        <v>3422541</v>
      </c>
      <c r="R854" s="7">
        <v>3422541</v>
      </c>
    </row>
    <row r="855" spans="2:18" outlineLevel="1" x14ac:dyDescent="0.25">
      <c r="B855" s="9">
        <v>44405</v>
      </c>
      <c r="C855" s="10" t="s">
        <v>385</v>
      </c>
      <c r="D855" s="10" t="s">
        <v>1624</v>
      </c>
      <c r="E855" s="10" t="s">
        <v>2439</v>
      </c>
      <c r="F855" s="9">
        <v>44465</v>
      </c>
      <c r="G855" s="7">
        <v>3432275</v>
      </c>
      <c r="H855" s="7" t="str">
        <f>VLOOKUP(D855,VINCOMHCM!$C$1:$C$94,1,0)</f>
        <v>0006127</v>
      </c>
      <c r="I855" s="7" t="e">
        <f>VLOOKUP(D855,VINCOMHANOI!$C$3:$C$348,1,0)</f>
        <v>#N/A</v>
      </c>
      <c r="J855" s="7" t="e">
        <f>VLOOKUP(D855,VINCOMKHAC!$D$2:$D$439,1,0)</f>
        <v>#N/A</v>
      </c>
      <c r="K855" s="7"/>
      <c r="L855" s="53"/>
      <c r="M855" s="62">
        <v>0</v>
      </c>
      <c r="N855" s="61">
        <f t="shared" si="44"/>
        <v>0</v>
      </c>
      <c r="O855" s="67"/>
      <c r="P855" s="67"/>
      <c r="Q855" s="57">
        <f t="shared" si="45"/>
        <v>3432275</v>
      </c>
      <c r="R855" s="7">
        <v>3432275</v>
      </c>
    </row>
    <row r="856" spans="2:18" outlineLevel="1" x14ac:dyDescent="0.25">
      <c r="B856" s="9">
        <v>44405</v>
      </c>
      <c r="C856" s="10" t="s">
        <v>2278</v>
      </c>
      <c r="D856" s="10" t="s">
        <v>289</v>
      </c>
      <c r="E856" s="10" t="s">
        <v>1016</v>
      </c>
      <c r="F856" s="9">
        <v>44465</v>
      </c>
      <c r="G856" s="7">
        <v>2510090</v>
      </c>
      <c r="H856" s="7" t="str">
        <f>VLOOKUP(D856,VINCOMHCM!$C$1:$C$94,1,0)</f>
        <v>0006128</v>
      </c>
      <c r="I856" s="7" t="e">
        <f>VLOOKUP(D856,VINCOMHANOI!$C$3:$C$348,1,0)</f>
        <v>#N/A</v>
      </c>
      <c r="J856" s="7" t="e">
        <f>VLOOKUP(D856,VINCOMKHAC!$D$2:$D$439,1,0)</f>
        <v>#N/A</v>
      </c>
      <c r="K856" s="7"/>
      <c r="L856" s="53"/>
      <c r="M856" s="62">
        <v>0</v>
      </c>
      <c r="N856" s="61">
        <f t="shared" si="44"/>
        <v>0</v>
      </c>
      <c r="O856" s="67"/>
      <c r="P856" s="67"/>
      <c r="Q856" s="57">
        <f t="shared" si="45"/>
        <v>2510090</v>
      </c>
      <c r="R856" s="7">
        <v>2510090</v>
      </c>
    </row>
    <row r="857" spans="2:18" outlineLevel="1" x14ac:dyDescent="0.25">
      <c r="B857" s="9">
        <v>44405</v>
      </c>
      <c r="C857" s="10" t="s">
        <v>1496</v>
      </c>
      <c r="D857" s="10" t="s">
        <v>1289</v>
      </c>
      <c r="E857" s="10" t="s">
        <v>1991</v>
      </c>
      <c r="F857" s="9">
        <v>44465</v>
      </c>
      <c r="G857" s="7">
        <v>6633044</v>
      </c>
      <c r="H857" s="7" t="str">
        <f>VLOOKUP(D857,VINCOMHCM!$C$1:$C$94,1,0)</f>
        <v>0006129</v>
      </c>
      <c r="I857" s="7" t="e">
        <f>VLOOKUP(D857,VINCOMHANOI!$C$3:$C$348,1,0)</f>
        <v>#N/A</v>
      </c>
      <c r="J857" s="7" t="e">
        <f>VLOOKUP(D857,VINCOMKHAC!$D$2:$D$439,1,0)</f>
        <v>#N/A</v>
      </c>
      <c r="K857" s="7"/>
      <c r="L857" s="53"/>
      <c r="M857" s="62">
        <v>0</v>
      </c>
      <c r="N857" s="61">
        <f t="shared" si="44"/>
        <v>0</v>
      </c>
      <c r="O857" s="67"/>
      <c r="P857" s="67"/>
      <c r="Q857" s="57">
        <f t="shared" si="45"/>
        <v>6633044</v>
      </c>
      <c r="R857" s="7">
        <v>6633044</v>
      </c>
    </row>
    <row r="858" spans="2:18" outlineLevel="1" x14ac:dyDescent="0.25">
      <c r="B858" s="9">
        <v>44405</v>
      </c>
      <c r="C858" s="10" t="s">
        <v>631</v>
      </c>
      <c r="D858" s="10" t="s">
        <v>2118</v>
      </c>
      <c r="E858" s="10" t="s">
        <v>2504</v>
      </c>
      <c r="F858" s="9">
        <v>44465</v>
      </c>
      <c r="G858" s="7">
        <v>4312044</v>
      </c>
      <c r="H858" s="7" t="str">
        <f>VLOOKUP(D858,VINCOMHCM!$C$1:$C$94,1,0)</f>
        <v>0006130</v>
      </c>
      <c r="I858" s="7" t="e">
        <f>VLOOKUP(D858,VINCOMHANOI!$C$3:$C$348,1,0)</f>
        <v>#N/A</v>
      </c>
      <c r="J858" s="7" t="e">
        <f>VLOOKUP(D858,VINCOMKHAC!$D$2:$D$439,1,0)</f>
        <v>#N/A</v>
      </c>
      <c r="K858" s="7"/>
      <c r="L858" s="53"/>
      <c r="M858" s="62">
        <v>0</v>
      </c>
      <c r="N858" s="61">
        <f t="shared" si="44"/>
        <v>0</v>
      </c>
      <c r="O858" s="67"/>
      <c r="P858" s="67"/>
      <c r="Q858" s="57">
        <f t="shared" si="45"/>
        <v>4312044</v>
      </c>
      <c r="R858" s="7">
        <v>4312044</v>
      </c>
    </row>
    <row r="859" spans="2:18" outlineLevel="1" x14ac:dyDescent="0.25">
      <c r="B859" s="9">
        <v>44405</v>
      </c>
      <c r="C859" s="10" t="s">
        <v>665</v>
      </c>
      <c r="D859" s="10" t="s">
        <v>2477</v>
      </c>
      <c r="E859" s="10" t="s">
        <v>872</v>
      </c>
      <c r="F859" s="9">
        <v>44465</v>
      </c>
      <c r="G859" s="7">
        <v>2764285</v>
      </c>
      <c r="H859" s="7" t="str">
        <f>VLOOKUP(D859,VINCOMHCM!$C$1:$C$94,1,0)</f>
        <v>0006131</v>
      </c>
      <c r="I859" s="7" t="e">
        <f>VLOOKUP(D859,VINCOMHANOI!$C$3:$C$348,1,0)</f>
        <v>#N/A</v>
      </c>
      <c r="J859" s="7" t="e">
        <f>VLOOKUP(D859,VINCOMKHAC!$D$2:$D$439,1,0)</f>
        <v>#N/A</v>
      </c>
      <c r="K859" s="7"/>
      <c r="L859" s="53"/>
      <c r="M859" s="62">
        <v>0</v>
      </c>
      <c r="N859" s="61">
        <f t="shared" si="44"/>
        <v>0</v>
      </c>
      <c r="O859" s="67"/>
      <c r="P859" s="67"/>
      <c r="Q859" s="57">
        <f t="shared" si="45"/>
        <v>2764285</v>
      </c>
      <c r="R859" s="7">
        <v>2764285</v>
      </c>
    </row>
    <row r="860" spans="2:18" outlineLevel="1" x14ac:dyDescent="0.25">
      <c r="B860" s="9">
        <v>44405</v>
      </c>
      <c r="C860" s="10" t="s">
        <v>2083</v>
      </c>
      <c r="D860" s="10" t="s">
        <v>1777</v>
      </c>
      <c r="E860" s="10" t="s">
        <v>993</v>
      </c>
      <c r="F860" s="9">
        <v>44465</v>
      </c>
      <c r="G860" s="7">
        <v>8848147</v>
      </c>
      <c r="H860" s="7" t="str">
        <f>VLOOKUP(D860,VINCOMHCM!$C$1:$C$94,1,0)</f>
        <v>0006132</v>
      </c>
      <c r="I860" s="7" t="e">
        <f>VLOOKUP(D860,VINCOMHANOI!$C$3:$C$348,1,0)</f>
        <v>#N/A</v>
      </c>
      <c r="J860" s="7" t="e">
        <f>VLOOKUP(D860,VINCOMKHAC!$D$2:$D$439,1,0)</f>
        <v>#N/A</v>
      </c>
      <c r="K860" s="7"/>
      <c r="L860" s="53"/>
      <c r="M860" s="62">
        <v>0</v>
      </c>
      <c r="N860" s="61">
        <f t="shared" si="44"/>
        <v>0</v>
      </c>
      <c r="O860" s="67"/>
      <c r="P860" s="67"/>
      <c r="Q860" s="57">
        <f t="shared" si="45"/>
        <v>8848147</v>
      </c>
      <c r="R860" s="7">
        <v>8848147</v>
      </c>
    </row>
    <row r="861" spans="2:18" outlineLevel="1" x14ac:dyDescent="0.25">
      <c r="B861" s="9">
        <v>44405</v>
      </c>
      <c r="C861" s="10" t="s">
        <v>2565</v>
      </c>
      <c r="D861" s="10" t="s">
        <v>259</v>
      </c>
      <c r="E861" s="10" t="s">
        <v>1558</v>
      </c>
      <c r="F861" s="9">
        <v>44465</v>
      </c>
      <c r="G861" s="7">
        <v>6009410</v>
      </c>
      <c r="H861" s="7" t="str">
        <f>VLOOKUP(D861,VINCOMHCM!$C$1:$C$94,1,0)</f>
        <v>0006133</v>
      </c>
      <c r="I861" s="7" t="e">
        <f>VLOOKUP(D861,VINCOMHANOI!$C$3:$C$348,1,0)</f>
        <v>#N/A</v>
      </c>
      <c r="J861" s="7" t="e">
        <f>VLOOKUP(D861,VINCOMKHAC!$D$2:$D$439,1,0)</f>
        <v>#N/A</v>
      </c>
      <c r="K861" s="7"/>
      <c r="L861" s="53"/>
      <c r="M861" s="62">
        <v>0</v>
      </c>
      <c r="N861" s="61">
        <f t="shared" si="44"/>
        <v>0</v>
      </c>
      <c r="O861" s="67"/>
      <c r="P861" s="67"/>
      <c r="Q861" s="57">
        <f t="shared" si="45"/>
        <v>6009410</v>
      </c>
      <c r="R861" s="7">
        <v>6009410</v>
      </c>
    </row>
    <row r="862" spans="2:18" outlineLevel="1" x14ac:dyDescent="0.25">
      <c r="B862" s="9">
        <v>44405</v>
      </c>
      <c r="C862" s="10" t="s">
        <v>1052</v>
      </c>
      <c r="D862" s="10" t="s">
        <v>2543</v>
      </c>
      <c r="E862" s="10" t="s">
        <v>1312</v>
      </c>
      <c r="F862" s="9">
        <v>44465</v>
      </c>
      <c r="G862" s="7">
        <v>2544146</v>
      </c>
      <c r="H862" s="7" t="str">
        <f>VLOOKUP(D862,VINCOMHCM!$C$1:$C$94,1,0)</f>
        <v>0006134</v>
      </c>
      <c r="I862" s="7" t="e">
        <f>VLOOKUP(D862,VINCOMHANOI!$C$3:$C$348,1,0)</f>
        <v>#N/A</v>
      </c>
      <c r="J862" s="7" t="e">
        <f>VLOOKUP(D862,VINCOMKHAC!$D$2:$D$439,1,0)</f>
        <v>#N/A</v>
      </c>
      <c r="K862" s="7"/>
      <c r="L862" s="53"/>
      <c r="M862" s="62">
        <v>0</v>
      </c>
      <c r="N862" s="61">
        <f t="shared" si="44"/>
        <v>0</v>
      </c>
      <c r="O862" s="67"/>
      <c r="P862" s="67"/>
      <c r="Q862" s="57">
        <f t="shared" si="45"/>
        <v>2544146</v>
      </c>
      <c r="R862" s="7">
        <v>2544146</v>
      </c>
    </row>
    <row r="863" spans="2:18" outlineLevel="1" x14ac:dyDescent="0.25">
      <c r="B863" s="9">
        <v>44405</v>
      </c>
      <c r="C863" s="10" t="s">
        <v>433</v>
      </c>
      <c r="D863" s="10" t="s">
        <v>2046</v>
      </c>
      <c r="E863" s="10" t="s">
        <v>1347</v>
      </c>
      <c r="F863" s="9">
        <v>44465</v>
      </c>
      <c r="G863" s="7">
        <v>4416016</v>
      </c>
      <c r="H863" s="7" t="str">
        <f>VLOOKUP(D863,VINCOMHCM!$C$1:$C$94,1,0)</f>
        <v>0006135</v>
      </c>
      <c r="I863" s="7" t="e">
        <f>VLOOKUP(D863,VINCOMHANOI!$C$3:$C$348,1,0)</f>
        <v>#N/A</v>
      </c>
      <c r="J863" s="7" t="e">
        <f>VLOOKUP(D863,VINCOMKHAC!$D$2:$D$439,1,0)</f>
        <v>#N/A</v>
      </c>
      <c r="K863" s="7"/>
      <c r="L863" s="53"/>
      <c r="M863" s="62">
        <v>0</v>
      </c>
      <c r="N863" s="61">
        <f t="shared" si="44"/>
        <v>0</v>
      </c>
      <c r="O863" s="67"/>
      <c r="P863" s="67"/>
      <c r="Q863" s="57">
        <f t="shared" si="45"/>
        <v>4416016</v>
      </c>
      <c r="R863" s="7">
        <v>4416016</v>
      </c>
    </row>
    <row r="864" spans="2:18" outlineLevel="1" x14ac:dyDescent="0.25">
      <c r="B864" s="9">
        <v>44405</v>
      </c>
      <c r="C864" s="10" t="s">
        <v>2258</v>
      </c>
      <c r="D864" s="10" t="s">
        <v>2398</v>
      </c>
      <c r="E864" s="10" t="s">
        <v>241</v>
      </c>
      <c r="F864" s="9">
        <v>44465</v>
      </c>
      <c r="G864" s="7">
        <v>7177390</v>
      </c>
      <c r="H864" s="7" t="str">
        <f>VLOOKUP(D864,VINCOMHCM!$C$1:$C$94,1,0)</f>
        <v>0006136</v>
      </c>
      <c r="I864" s="7" t="e">
        <f>VLOOKUP(D864,VINCOMHANOI!$C$3:$C$348,1,0)</f>
        <v>#N/A</v>
      </c>
      <c r="J864" s="7" t="e">
        <f>VLOOKUP(D864,VINCOMKHAC!$D$2:$D$439,1,0)</f>
        <v>#N/A</v>
      </c>
      <c r="K864" s="7"/>
      <c r="L864" s="53"/>
      <c r="M864" s="62">
        <v>0</v>
      </c>
      <c r="N864" s="61">
        <f t="shared" si="44"/>
        <v>0</v>
      </c>
      <c r="O864" s="67"/>
      <c r="P864" s="67"/>
      <c r="Q864" s="57">
        <f t="shared" si="45"/>
        <v>7177390</v>
      </c>
      <c r="R864" s="7">
        <v>7177390</v>
      </c>
    </row>
    <row r="865" spans="2:18" outlineLevel="1" x14ac:dyDescent="0.25">
      <c r="B865" s="9">
        <v>44405</v>
      </c>
      <c r="C865" s="10" t="s">
        <v>2709</v>
      </c>
      <c r="D865" s="10" t="s">
        <v>750</v>
      </c>
      <c r="E865" s="10" t="s">
        <v>2036</v>
      </c>
      <c r="F865" s="9">
        <v>44465</v>
      </c>
      <c r="G865" s="7">
        <v>7195428</v>
      </c>
      <c r="H865" s="7" t="str">
        <f>VLOOKUP(D865,VINCOMHCM!$C$1:$C$94,1,0)</f>
        <v>0006137</v>
      </c>
      <c r="I865" s="7" t="e">
        <f>VLOOKUP(D865,VINCOMHANOI!$C$3:$C$348,1,0)</f>
        <v>#N/A</v>
      </c>
      <c r="J865" s="7" t="e">
        <f>VLOOKUP(D865,VINCOMKHAC!$D$2:$D$439,1,0)</f>
        <v>#N/A</v>
      </c>
      <c r="K865" s="7"/>
      <c r="L865" s="53"/>
      <c r="M865" s="62">
        <v>0</v>
      </c>
      <c r="N865" s="61">
        <f t="shared" si="44"/>
        <v>0</v>
      </c>
      <c r="O865" s="67"/>
      <c r="P865" s="67"/>
      <c r="Q865" s="57">
        <f t="shared" si="45"/>
        <v>7195428</v>
      </c>
      <c r="R865" s="7">
        <v>7195428</v>
      </c>
    </row>
    <row r="866" spans="2:18" outlineLevel="1" x14ac:dyDescent="0.25">
      <c r="B866" s="9">
        <v>44405</v>
      </c>
      <c r="C866" s="10" t="s">
        <v>2088</v>
      </c>
      <c r="D866" s="10" t="s">
        <v>64</v>
      </c>
      <c r="E866" s="10" t="s">
        <v>438</v>
      </c>
      <c r="F866" s="9">
        <v>44465</v>
      </c>
      <c r="G866" s="7">
        <v>5295846</v>
      </c>
      <c r="H866" s="7" t="str">
        <f>VLOOKUP(D866,VINCOMHCM!$C$1:$C$94,1,0)</f>
        <v>0006138</v>
      </c>
      <c r="I866" s="7" t="e">
        <f>VLOOKUP(D866,VINCOMHANOI!$C$3:$C$348,1,0)</f>
        <v>#N/A</v>
      </c>
      <c r="J866" s="7" t="e">
        <f>VLOOKUP(D866,VINCOMKHAC!$D$2:$D$439,1,0)</f>
        <v>#N/A</v>
      </c>
      <c r="K866" s="7"/>
      <c r="L866" s="53"/>
      <c r="M866" s="62">
        <v>0</v>
      </c>
      <c r="N866" s="61">
        <f t="shared" si="44"/>
        <v>0</v>
      </c>
      <c r="O866" s="67"/>
      <c r="P866" s="67"/>
      <c r="Q866" s="57">
        <f t="shared" si="45"/>
        <v>5295846</v>
      </c>
      <c r="R866" s="7">
        <v>5295846</v>
      </c>
    </row>
    <row r="867" spans="2:18" outlineLevel="1" x14ac:dyDescent="0.25">
      <c r="B867" s="9">
        <v>44405</v>
      </c>
      <c r="C867" s="10" t="s">
        <v>1846</v>
      </c>
      <c r="D867" s="10" t="s">
        <v>726</v>
      </c>
      <c r="E867" s="10" t="s">
        <v>2483</v>
      </c>
      <c r="F867" s="9">
        <v>44465</v>
      </c>
      <c r="G867" s="7">
        <v>6475794</v>
      </c>
      <c r="H867" s="7" t="str">
        <f>VLOOKUP(D867,VINCOMHCM!$C$1:$C$94,1,0)</f>
        <v>0006139</v>
      </c>
      <c r="I867" s="7" t="e">
        <f>VLOOKUP(D867,VINCOMHANOI!$C$3:$C$348,1,0)</f>
        <v>#N/A</v>
      </c>
      <c r="J867" s="7" t="e">
        <f>VLOOKUP(D867,VINCOMKHAC!$D$2:$D$439,1,0)</f>
        <v>#N/A</v>
      </c>
      <c r="K867" s="7"/>
      <c r="L867" s="53"/>
      <c r="M867" s="62">
        <v>0</v>
      </c>
      <c r="N867" s="61">
        <f t="shared" si="44"/>
        <v>0</v>
      </c>
      <c r="O867" s="67"/>
      <c r="P867" s="67"/>
      <c r="Q867" s="57">
        <f t="shared" si="45"/>
        <v>6475794</v>
      </c>
      <c r="R867" s="7">
        <v>6475794</v>
      </c>
    </row>
    <row r="868" spans="2:18" outlineLevel="1" x14ac:dyDescent="0.25">
      <c r="B868" s="9">
        <v>44405</v>
      </c>
      <c r="C868" s="10" t="s">
        <v>891</v>
      </c>
      <c r="D868" s="10" t="s">
        <v>2167</v>
      </c>
      <c r="E868" s="10" t="s">
        <v>25</v>
      </c>
      <c r="F868" s="9">
        <v>44465</v>
      </c>
      <c r="G868" s="7">
        <v>4915350</v>
      </c>
      <c r="H868" s="7" t="str">
        <f>VLOOKUP(D868,VINCOMHCM!$C$1:$C$94,1,0)</f>
        <v>0006140</v>
      </c>
      <c r="I868" s="7" t="e">
        <f>VLOOKUP(D868,VINCOMHANOI!$C$3:$C$348,1,0)</f>
        <v>#N/A</v>
      </c>
      <c r="J868" s="7" t="e">
        <f>VLOOKUP(D868,VINCOMKHAC!$D$2:$D$439,1,0)</f>
        <v>#N/A</v>
      </c>
      <c r="K868" s="7"/>
      <c r="L868" s="53"/>
      <c r="M868" s="62">
        <v>0</v>
      </c>
      <c r="N868" s="61">
        <f t="shared" si="44"/>
        <v>0</v>
      </c>
      <c r="O868" s="67"/>
      <c r="P868" s="67"/>
      <c r="Q868" s="57">
        <f t="shared" si="45"/>
        <v>4915350</v>
      </c>
      <c r="R868" s="7">
        <v>4915350</v>
      </c>
    </row>
    <row r="869" spans="2:18" outlineLevel="1" x14ac:dyDescent="0.25">
      <c r="B869" s="9">
        <v>44405</v>
      </c>
      <c r="C869" s="10" t="s">
        <v>971</v>
      </c>
      <c r="D869" s="10" t="s">
        <v>2035</v>
      </c>
      <c r="E869" s="10" t="s">
        <v>2264</v>
      </c>
      <c r="F869" s="9">
        <v>44465</v>
      </c>
      <c r="G869" s="7">
        <v>6433009</v>
      </c>
      <c r="H869" s="7" t="str">
        <f>VLOOKUP(D869,VINCOMHCM!$C$1:$C$94,1,0)</f>
        <v>0006141</v>
      </c>
      <c r="I869" s="7" t="e">
        <f>VLOOKUP(D869,VINCOMHANOI!$C$3:$C$348,1,0)</f>
        <v>#N/A</v>
      </c>
      <c r="J869" s="7" t="e">
        <f>VLOOKUP(D869,VINCOMKHAC!$D$2:$D$439,1,0)</f>
        <v>#N/A</v>
      </c>
      <c r="K869" s="7"/>
      <c r="L869" s="53"/>
      <c r="M869" s="62">
        <v>0</v>
      </c>
      <c r="N869" s="61">
        <f t="shared" si="44"/>
        <v>0</v>
      </c>
      <c r="O869" s="67"/>
      <c r="P869" s="67"/>
      <c r="Q869" s="57">
        <f t="shared" si="45"/>
        <v>6433009</v>
      </c>
      <c r="R869" s="7">
        <v>6433009</v>
      </c>
    </row>
    <row r="870" spans="2:18" outlineLevel="1" x14ac:dyDescent="0.25">
      <c r="B870" s="9">
        <v>44405</v>
      </c>
      <c r="C870" s="10" t="s">
        <v>1475</v>
      </c>
      <c r="D870" s="10" t="s">
        <v>1941</v>
      </c>
      <c r="E870" s="10" t="s">
        <v>2702</v>
      </c>
      <c r="F870" s="9">
        <v>44465</v>
      </c>
      <c r="G870" s="7">
        <v>7098829</v>
      </c>
      <c r="H870" s="7" t="str">
        <f>VLOOKUP(D870,VINCOMHCM!$C$1:$C$94,1,0)</f>
        <v>0006142</v>
      </c>
      <c r="I870" s="7" t="e">
        <f>VLOOKUP(D870,VINCOMHANOI!$C$3:$C$348,1,0)</f>
        <v>#N/A</v>
      </c>
      <c r="J870" s="7" t="e">
        <f>VLOOKUP(D870,VINCOMKHAC!$D$2:$D$439,1,0)</f>
        <v>#N/A</v>
      </c>
      <c r="K870" s="7"/>
      <c r="L870" s="53"/>
      <c r="M870" s="62">
        <v>0</v>
      </c>
      <c r="N870" s="61">
        <f t="shared" si="44"/>
        <v>0</v>
      </c>
      <c r="O870" s="67"/>
      <c r="P870" s="67"/>
      <c r="Q870" s="57">
        <f t="shared" si="45"/>
        <v>7098829</v>
      </c>
      <c r="R870" s="7">
        <v>7098829</v>
      </c>
    </row>
    <row r="871" spans="2:18" outlineLevel="1" x14ac:dyDescent="0.25">
      <c r="B871" s="9">
        <v>44405</v>
      </c>
      <c r="C871" s="10" t="s">
        <v>851</v>
      </c>
      <c r="D871" s="10" t="s">
        <v>903</v>
      </c>
      <c r="E871" s="10" t="s">
        <v>615</v>
      </c>
      <c r="F871" s="9">
        <v>44465</v>
      </c>
      <c r="G871" s="7">
        <v>8450652</v>
      </c>
      <c r="H871" s="7" t="str">
        <f>VLOOKUP(D871,VINCOMHCM!$C$1:$C$94,1,0)</f>
        <v>0006143</v>
      </c>
      <c r="I871" s="7" t="e">
        <f>VLOOKUP(D871,VINCOMHANOI!$C$3:$C$348,1,0)</f>
        <v>#N/A</v>
      </c>
      <c r="J871" s="7" t="e">
        <f>VLOOKUP(D871,VINCOMKHAC!$D$2:$D$439,1,0)</f>
        <v>#N/A</v>
      </c>
      <c r="K871" s="7"/>
      <c r="L871" s="53"/>
      <c r="M871" s="62">
        <v>0</v>
      </c>
      <c r="N871" s="61">
        <f t="shared" si="44"/>
        <v>0</v>
      </c>
      <c r="O871" s="67"/>
      <c r="P871" s="67"/>
      <c r="Q871" s="57">
        <f t="shared" si="45"/>
        <v>8450652</v>
      </c>
      <c r="R871" s="7">
        <v>8450652</v>
      </c>
    </row>
    <row r="872" spans="2:18" outlineLevel="1" x14ac:dyDescent="0.25">
      <c r="B872" s="9">
        <v>44405</v>
      </c>
      <c r="C872" s="10" t="s">
        <v>1540</v>
      </c>
      <c r="D872" s="10" t="s">
        <v>526</v>
      </c>
      <c r="E872" s="10" t="s">
        <v>1354</v>
      </c>
      <c r="F872" s="9">
        <v>44465</v>
      </c>
      <c r="G872" s="7">
        <v>10198265</v>
      </c>
      <c r="H872" s="7" t="str">
        <f>VLOOKUP(D872,VINCOMHCM!$C$1:$C$94,1,0)</f>
        <v>0006144</v>
      </c>
      <c r="I872" s="7" t="e">
        <f>VLOOKUP(D872,VINCOMHANOI!$C$3:$C$348,1,0)</f>
        <v>#N/A</v>
      </c>
      <c r="J872" s="7" t="e">
        <f>VLOOKUP(D872,VINCOMKHAC!$D$2:$D$439,1,0)</f>
        <v>#N/A</v>
      </c>
      <c r="K872" s="7"/>
      <c r="L872" s="53"/>
      <c r="M872" s="62">
        <v>0</v>
      </c>
      <c r="N872" s="61">
        <f t="shared" si="44"/>
        <v>0</v>
      </c>
      <c r="O872" s="67"/>
      <c r="P872" s="67"/>
      <c r="Q872" s="57">
        <f t="shared" si="45"/>
        <v>10198265</v>
      </c>
      <c r="R872" s="7">
        <v>10198265</v>
      </c>
    </row>
    <row r="873" spans="2:18" outlineLevel="1" x14ac:dyDescent="0.25">
      <c r="B873" s="9">
        <v>44405</v>
      </c>
      <c r="C873" s="10" t="s">
        <v>2050</v>
      </c>
      <c r="D873" s="10" t="s">
        <v>1131</v>
      </c>
      <c r="E873" s="10" t="s">
        <v>177</v>
      </c>
      <c r="F873" s="9">
        <v>44465</v>
      </c>
      <c r="G873" s="7">
        <v>6027677</v>
      </c>
      <c r="H873" s="7" t="str">
        <f>VLOOKUP(D873,VINCOMHCM!$C$1:$C$94,1,0)</f>
        <v>0006145</v>
      </c>
      <c r="I873" s="7" t="e">
        <f>VLOOKUP(D873,VINCOMHANOI!$C$3:$C$348,1,0)</f>
        <v>#N/A</v>
      </c>
      <c r="J873" s="7" t="e">
        <f>VLOOKUP(D873,VINCOMKHAC!$D$2:$D$439,1,0)</f>
        <v>#N/A</v>
      </c>
      <c r="K873" s="7"/>
      <c r="L873" s="53"/>
      <c r="M873" s="62">
        <v>0</v>
      </c>
      <c r="N873" s="61">
        <f t="shared" si="44"/>
        <v>0</v>
      </c>
      <c r="O873" s="67"/>
      <c r="P873" s="67"/>
      <c r="Q873" s="57">
        <f t="shared" si="45"/>
        <v>6027677</v>
      </c>
      <c r="R873" s="7">
        <v>6027677</v>
      </c>
    </row>
    <row r="874" spans="2:18" outlineLevel="1" x14ac:dyDescent="0.25">
      <c r="B874" s="9">
        <v>44405</v>
      </c>
      <c r="C874" s="10" t="s">
        <v>808</v>
      </c>
      <c r="D874" s="10" t="s">
        <v>1706</v>
      </c>
      <c r="E874" s="10" t="s">
        <v>1136</v>
      </c>
      <c r="F874" s="9">
        <v>44465</v>
      </c>
      <c r="G874" s="7">
        <v>10568487</v>
      </c>
      <c r="H874" s="7" t="str">
        <f>VLOOKUP(D874,VINCOMHCM!$C$1:$C$94,1,0)</f>
        <v>0006146</v>
      </c>
      <c r="I874" s="7" t="e">
        <f>VLOOKUP(D874,VINCOMHANOI!$C$3:$C$348,1,0)</f>
        <v>#N/A</v>
      </c>
      <c r="J874" s="7" t="e">
        <f>VLOOKUP(D874,VINCOMKHAC!$D$2:$D$439,1,0)</f>
        <v>#N/A</v>
      </c>
      <c r="K874" s="7"/>
      <c r="L874" s="53"/>
      <c r="M874" s="62">
        <v>0</v>
      </c>
      <c r="N874" s="61">
        <f t="shared" si="44"/>
        <v>0</v>
      </c>
      <c r="O874" s="67"/>
      <c r="P874" s="67"/>
      <c r="Q874" s="57">
        <f t="shared" si="45"/>
        <v>10568487</v>
      </c>
      <c r="R874" s="7">
        <v>10568487</v>
      </c>
    </row>
    <row r="875" spans="2:18" outlineLevel="1" x14ac:dyDescent="0.25">
      <c r="B875" s="9">
        <v>44405</v>
      </c>
      <c r="C875" s="10" t="s">
        <v>1390</v>
      </c>
      <c r="D875" s="10" t="s">
        <v>2293</v>
      </c>
      <c r="E875" s="10" t="s">
        <v>871</v>
      </c>
      <c r="F875" s="9">
        <v>44465</v>
      </c>
      <c r="G875" s="7">
        <v>11318552</v>
      </c>
      <c r="H875" s="7" t="str">
        <f>VLOOKUP(D875,VINCOMHCM!$C$1:$C$94,1,0)</f>
        <v>0006147</v>
      </c>
      <c r="I875" s="7" t="e">
        <f>VLOOKUP(D875,VINCOMHANOI!$C$3:$C$348,1,0)</f>
        <v>#N/A</v>
      </c>
      <c r="J875" s="7" t="e">
        <f>VLOOKUP(D875,VINCOMKHAC!$D$2:$D$439,1,0)</f>
        <v>#N/A</v>
      </c>
      <c r="K875" s="7"/>
      <c r="L875" s="53"/>
      <c r="M875" s="62">
        <v>0</v>
      </c>
      <c r="N875" s="61">
        <f t="shared" si="44"/>
        <v>0</v>
      </c>
      <c r="O875" s="67"/>
      <c r="P875" s="67"/>
      <c r="Q875" s="57">
        <f t="shared" si="45"/>
        <v>11318552</v>
      </c>
      <c r="R875" s="7">
        <v>11318552</v>
      </c>
    </row>
    <row r="876" spans="2:18" outlineLevel="1" x14ac:dyDescent="0.25">
      <c r="B876" s="9">
        <v>44405</v>
      </c>
      <c r="C876" s="10" t="s">
        <v>2211</v>
      </c>
      <c r="D876" s="10" t="s">
        <v>78</v>
      </c>
      <c r="E876" s="10" t="s">
        <v>1288</v>
      </c>
      <c r="F876" s="9">
        <v>44465</v>
      </c>
      <c r="G876" s="7">
        <v>7684337</v>
      </c>
      <c r="H876" s="7" t="str">
        <f>VLOOKUP(D876,VINCOMHCM!$C$1:$C$94,1,0)</f>
        <v>0006148</v>
      </c>
      <c r="I876" s="7" t="e">
        <f>VLOOKUP(D876,VINCOMHANOI!$C$3:$C$348,1,0)</f>
        <v>#N/A</v>
      </c>
      <c r="J876" s="7" t="e">
        <f>VLOOKUP(D876,VINCOMKHAC!$D$2:$D$439,1,0)</f>
        <v>#N/A</v>
      </c>
      <c r="K876" s="7"/>
      <c r="L876" s="53"/>
      <c r="M876" s="62">
        <v>0</v>
      </c>
      <c r="N876" s="61">
        <f t="shared" si="44"/>
        <v>0</v>
      </c>
      <c r="O876" s="67"/>
      <c r="P876" s="67"/>
      <c r="Q876" s="57">
        <f t="shared" si="45"/>
        <v>7684337</v>
      </c>
      <c r="R876" s="7">
        <v>7684337</v>
      </c>
    </row>
    <row r="877" spans="2:18" outlineLevel="1" x14ac:dyDescent="0.25">
      <c r="B877" s="9">
        <v>44405</v>
      </c>
      <c r="C877" s="10" t="s">
        <v>2578</v>
      </c>
      <c r="D877" s="10" t="s">
        <v>2630</v>
      </c>
      <c r="E877" s="10" t="s">
        <v>212</v>
      </c>
      <c r="F877" s="9">
        <v>44465</v>
      </c>
      <c r="G877" s="7">
        <v>10696333</v>
      </c>
      <c r="H877" s="7" t="str">
        <f>VLOOKUP(D877,VINCOMHCM!$C$1:$C$94,1,0)</f>
        <v>0006149</v>
      </c>
      <c r="I877" s="7" t="e">
        <f>VLOOKUP(D877,VINCOMHANOI!$C$3:$C$348,1,0)</f>
        <v>#N/A</v>
      </c>
      <c r="J877" s="7" t="e">
        <f>VLOOKUP(D877,VINCOMKHAC!$D$2:$D$439,1,0)</f>
        <v>#N/A</v>
      </c>
      <c r="K877" s="7"/>
      <c r="L877" s="53"/>
      <c r="M877" s="62">
        <v>0</v>
      </c>
      <c r="N877" s="61">
        <f t="shared" si="44"/>
        <v>0</v>
      </c>
      <c r="O877" s="67"/>
      <c r="P877" s="67"/>
      <c r="Q877" s="57">
        <f t="shared" si="45"/>
        <v>10696333</v>
      </c>
      <c r="R877" s="7">
        <v>10696333</v>
      </c>
    </row>
    <row r="878" spans="2:18" outlineLevel="1" x14ac:dyDescent="0.25">
      <c r="B878" s="9">
        <v>44405</v>
      </c>
      <c r="C878" s="10" t="s">
        <v>116</v>
      </c>
      <c r="D878" s="10" t="s">
        <v>2221</v>
      </c>
      <c r="E878" s="10" t="s">
        <v>939</v>
      </c>
      <c r="F878" s="9">
        <v>44465</v>
      </c>
      <c r="G878" s="7">
        <v>6526691</v>
      </c>
      <c r="H878" s="7" t="str">
        <f>VLOOKUP(D878,VINCOMHCM!$C$1:$C$94,1,0)</f>
        <v>0006150</v>
      </c>
      <c r="I878" s="7" t="e">
        <f>VLOOKUP(D878,VINCOMHANOI!$C$3:$C$348,1,0)</f>
        <v>#N/A</v>
      </c>
      <c r="J878" s="7" t="e">
        <f>VLOOKUP(D878,VINCOMKHAC!$D$2:$D$439,1,0)</f>
        <v>#N/A</v>
      </c>
      <c r="K878" s="7"/>
      <c r="L878" s="53"/>
      <c r="M878" s="62">
        <v>0</v>
      </c>
      <c r="N878" s="61">
        <f t="shared" si="44"/>
        <v>0</v>
      </c>
      <c r="O878" s="67"/>
      <c r="P878" s="67"/>
      <c r="Q878" s="57">
        <f t="shared" si="45"/>
        <v>6526691</v>
      </c>
      <c r="R878" s="7">
        <v>6526691</v>
      </c>
    </row>
    <row r="879" spans="2:18" outlineLevel="1" x14ac:dyDescent="0.25">
      <c r="B879" s="9">
        <v>44405</v>
      </c>
      <c r="C879" s="10" t="s">
        <v>1998</v>
      </c>
      <c r="D879" s="10" t="s">
        <v>1515</v>
      </c>
      <c r="E879" s="10" t="s">
        <v>1464</v>
      </c>
      <c r="F879" s="9">
        <v>44465</v>
      </c>
      <c r="G879" s="7">
        <v>6740173</v>
      </c>
      <c r="H879" s="7" t="str">
        <f>VLOOKUP(D879,VINCOMHCM!$C$1:$C$94,1,0)</f>
        <v>0006151</v>
      </c>
      <c r="I879" s="7" t="e">
        <f>VLOOKUP(D879,VINCOMHANOI!$C$3:$C$348,1,0)</f>
        <v>#N/A</v>
      </c>
      <c r="J879" s="7" t="e">
        <f>VLOOKUP(D879,VINCOMKHAC!$D$2:$D$439,1,0)</f>
        <v>#N/A</v>
      </c>
      <c r="K879" s="7"/>
      <c r="L879" s="53"/>
      <c r="M879" s="62">
        <v>0</v>
      </c>
      <c r="N879" s="61">
        <f t="shared" si="44"/>
        <v>0</v>
      </c>
      <c r="O879" s="67"/>
      <c r="P879" s="67"/>
      <c r="Q879" s="57">
        <f t="shared" si="45"/>
        <v>6740173</v>
      </c>
      <c r="R879" s="7">
        <v>6740173</v>
      </c>
    </row>
    <row r="880" spans="2:18" outlineLevel="1" x14ac:dyDescent="0.25">
      <c r="B880" s="9">
        <v>44405</v>
      </c>
      <c r="C880" s="10" t="s">
        <v>363</v>
      </c>
      <c r="D880" s="10" t="s">
        <v>2125</v>
      </c>
      <c r="E880" s="10" t="s">
        <v>1908</v>
      </c>
      <c r="F880" s="9">
        <v>44465</v>
      </c>
      <c r="G880" s="7">
        <v>144252515</v>
      </c>
      <c r="H880" s="7" t="str">
        <f>VLOOKUP(D880,VINCOMHCM!$C$1:$C$94,1,0)</f>
        <v>0006152</v>
      </c>
      <c r="I880" s="7" t="e">
        <f>VLOOKUP(D880,VINCOMHANOI!$C$3:$C$348,1,0)</f>
        <v>#N/A</v>
      </c>
      <c r="J880" s="7" t="e">
        <f>VLOOKUP(D880,VINCOMKHAC!$D$2:$D$439,1,0)</f>
        <v>#N/A</v>
      </c>
      <c r="K880" s="7"/>
      <c r="L880" s="53"/>
      <c r="M880" s="62">
        <v>0</v>
      </c>
      <c r="N880" s="61">
        <f t="shared" si="44"/>
        <v>0</v>
      </c>
      <c r="O880" s="67"/>
      <c r="P880" s="67"/>
      <c r="Q880" s="57">
        <f t="shared" si="45"/>
        <v>144252515</v>
      </c>
      <c r="R880" s="7">
        <v>144252515</v>
      </c>
    </row>
    <row r="881" spans="1:18" outlineLevel="1" x14ac:dyDescent="0.25">
      <c r="B881" s="9">
        <v>44405</v>
      </c>
      <c r="C881" s="10" t="s">
        <v>2100</v>
      </c>
      <c r="D881" s="10" t="s">
        <v>1789</v>
      </c>
      <c r="E881" s="10" t="s">
        <v>1574</v>
      </c>
      <c r="F881" s="9">
        <v>44465</v>
      </c>
      <c r="G881" s="7">
        <v>3031875</v>
      </c>
      <c r="H881" s="7" t="str">
        <f>VLOOKUP(D881,VINCOMHCM!$C$1:$C$94,1,0)</f>
        <v>0006153</v>
      </c>
      <c r="I881" s="7" t="e">
        <f>VLOOKUP(D881,VINCOMHANOI!$C$3:$C$348,1,0)</f>
        <v>#N/A</v>
      </c>
      <c r="J881" s="7" t="e">
        <f>VLOOKUP(D881,VINCOMKHAC!$D$2:$D$439,1,0)</f>
        <v>#N/A</v>
      </c>
      <c r="K881" s="7"/>
      <c r="L881" s="53"/>
      <c r="M881" s="62">
        <v>0</v>
      </c>
      <c r="N881" s="61">
        <f t="shared" si="44"/>
        <v>0</v>
      </c>
      <c r="O881" s="67"/>
      <c r="P881" s="67"/>
      <c r="Q881" s="57">
        <f t="shared" si="45"/>
        <v>3031875</v>
      </c>
      <c r="R881" s="7">
        <v>3031875</v>
      </c>
    </row>
    <row r="882" spans="1:18" outlineLevel="1" x14ac:dyDescent="0.25">
      <c r="B882" s="9">
        <v>44405</v>
      </c>
      <c r="C882" s="10" t="s">
        <v>2185</v>
      </c>
      <c r="D882" s="10" t="s">
        <v>2101</v>
      </c>
      <c r="E882" s="10" t="s">
        <v>222</v>
      </c>
      <c r="F882" s="9">
        <v>44465</v>
      </c>
      <c r="G882" s="7">
        <v>65388461</v>
      </c>
      <c r="H882" s="7" t="str">
        <f>VLOOKUP(D882,VINCOMHCM!$C$1:$C$94,1,0)</f>
        <v>0006154</v>
      </c>
      <c r="I882" s="7" t="e">
        <f>VLOOKUP(D882,VINCOMHANOI!$C$3:$C$348,1,0)</f>
        <v>#N/A</v>
      </c>
      <c r="J882" s="7" t="e">
        <f>VLOOKUP(D882,VINCOMKHAC!$D$2:$D$439,1,0)</f>
        <v>#N/A</v>
      </c>
      <c r="K882" s="7"/>
      <c r="L882" s="53"/>
      <c r="M882" s="62">
        <v>0</v>
      </c>
      <c r="N882" s="61">
        <f t="shared" si="44"/>
        <v>0</v>
      </c>
      <c r="O882" s="67"/>
      <c r="P882" s="67"/>
      <c r="Q882" s="57">
        <f t="shared" ref="Q882:Q913" si="46">IF(H882&lt;&gt;0,R882,0)</f>
        <v>65388461</v>
      </c>
      <c r="R882" s="7">
        <v>65388461</v>
      </c>
    </row>
    <row r="883" spans="1:18" x14ac:dyDescent="0.25">
      <c r="A883" s="2" t="s">
        <v>131</v>
      </c>
      <c r="G883" s="6">
        <v>25013817</v>
      </c>
      <c r="H883" s="7" t="e">
        <f>VLOOKUP(D883,VINCOMHCM!$C$1:$C$94,1,0)</f>
        <v>#N/A</v>
      </c>
      <c r="I883" s="7" t="e">
        <f>VLOOKUP(D883,VINCOMHANOI!$C$3:$C$348,1,0)</f>
        <v>#N/A</v>
      </c>
      <c r="J883" s="7" t="e">
        <f>VLOOKUP(D883,VINCOMKHAC!$D$2:$D$439,1,0)</f>
        <v>#N/A</v>
      </c>
      <c r="K883" s="7"/>
      <c r="L883" s="55">
        <f>SUM(L884:L888)</f>
        <v>12212750</v>
      </c>
      <c r="M883" s="58" t="str">
        <f t="shared" ref="M883:M946" si="47">IF(A883&lt;&gt;0,A883,0)</f>
        <v>Tên khách hàng : Chi nhánh Thừa Thiên Huế - Công ty Cổ phần Dịch vụ Thương mại Tổng hợp Vincommerce (5 )</v>
      </c>
      <c r="N883" s="59">
        <f t="shared" si="44"/>
        <v>12212750</v>
      </c>
      <c r="O883" s="66">
        <v>746777</v>
      </c>
      <c r="P883" s="66">
        <f>N883-O883</f>
        <v>11465973</v>
      </c>
      <c r="Q883" s="57" t="e">
        <f t="shared" si="46"/>
        <v>#N/A</v>
      </c>
      <c r="R883" s="6">
        <v>25013817</v>
      </c>
    </row>
    <row r="884" spans="1:18" outlineLevel="1" x14ac:dyDescent="0.25">
      <c r="B884" s="9">
        <v>44380</v>
      </c>
      <c r="C884" s="10" t="s">
        <v>74</v>
      </c>
      <c r="D884" s="10" t="s">
        <v>202</v>
      </c>
      <c r="E884" s="10" t="s">
        <v>2397</v>
      </c>
      <c r="F884" s="9">
        <v>44440</v>
      </c>
      <c r="G884" s="7">
        <v>2029379</v>
      </c>
      <c r="H884" s="7" t="e">
        <f>VLOOKUP(D884,VINCOMHCM!$C$1:$C$94,1,0)</f>
        <v>#N/A</v>
      </c>
      <c r="I884" s="7" t="e">
        <f>VLOOKUP(D884,VINCOMHANOI!$C$3:$C$348,1,0)</f>
        <v>#N/A</v>
      </c>
      <c r="J884" s="7" t="e">
        <f>VLOOKUP(D884,VINCOMKHAC!$D$2:$D$439,1,0)</f>
        <v>#N/A</v>
      </c>
      <c r="K884" s="7"/>
      <c r="L884" s="53"/>
      <c r="M884" s="60">
        <f t="shared" si="47"/>
        <v>0</v>
      </c>
      <c r="N884" s="61">
        <f t="shared" si="44"/>
        <v>0</v>
      </c>
      <c r="O884" s="67"/>
      <c r="P884" s="67"/>
      <c r="Q884" s="57" t="e">
        <f t="shared" si="46"/>
        <v>#N/A</v>
      </c>
      <c r="R884" s="7">
        <v>2029379</v>
      </c>
    </row>
    <row r="885" spans="1:18" outlineLevel="1" x14ac:dyDescent="0.25">
      <c r="B885" s="9">
        <v>44380</v>
      </c>
      <c r="C885" s="10" t="s">
        <v>1715</v>
      </c>
      <c r="D885" s="10" t="s">
        <v>325</v>
      </c>
      <c r="E885" s="10" t="s">
        <v>2231</v>
      </c>
      <c r="F885" s="9">
        <v>44440</v>
      </c>
      <c r="G885" s="7">
        <v>4025197</v>
      </c>
      <c r="H885" s="7" t="e">
        <f>VLOOKUP(D885,VINCOMHCM!$C$1:$C$94,1,0)</f>
        <v>#N/A</v>
      </c>
      <c r="I885" s="7" t="e">
        <f>VLOOKUP(D885,VINCOMHANOI!$C$3:$C$348,1,0)</f>
        <v>#N/A</v>
      </c>
      <c r="J885" s="7" t="e">
        <f>VLOOKUP(D885,VINCOMKHAC!$D$2:$D$439,1,0)</f>
        <v>#N/A</v>
      </c>
      <c r="K885" s="7"/>
      <c r="L885" s="53"/>
      <c r="M885" s="60">
        <f t="shared" si="47"/>
        <v>0</v>
      </c>
      <c r="N885" s="61">
        <f t="shared" si="44"/>
        <v>0</v>
      </c>
      <c r="O885" s="67"/>
      <c r="P885" s="67"/>
      <c r="Q885" s="57" t="e">
        <f t="shared" si="46"/>
        <v>#N/A</v>
      </c>
      <c r="R885" s="7">
        <v>4025197</v>
      </c>
    </row>
    <row r="886" spans="1:18" outlineLevel="1" x14ac:dyDescent="0.25">
      <c r="B886" s="9">
        <v>44388</v>
      </c>
      <c r="C886" s="10" t="s">
        <v>2417</v>
      </c>
      <c r="D886" s="10" t="s">
        <v>2323</v>
      </c>
      <c r="E886" s="10" t="s">
        <v>1316</v>
      </c>
      <c r="F886" s="9">
        <v>44448</v>
      </c>
      <c r="G886" s="7">
        <v>6746491</v>
      </c>
      <c r="H886" s="7" t="e">
        <f>VLOOKUP(D886,VINCOMHCM!$C$1:$C$94,1,0)</f>
        <v>#N/A</v>
      </c>
      <c r="I886" s="7" t="e">
        <f>VLOOKUP(D886,VINCOMHANOI!$C$3:$C$348,1,0)</f>
        <v>#N/A</v>
      </c>
      <c r="J886" s="7" t="e">
        <f>VLOOKUP(D886,VINCOMKHAC!$D$2:$D$439,1,0)</f>
        <v>#N/A</v>
      </c>
      <c r="K886" s="7"/>
      <c r="L886" s="53"/>
      <c r="M886" s="60">
        <f t="shared" si="47"/>
        <v>0</v>
      </c>
      <c r="N886" s="61">
        <f t="shared" si="44"/>
        <v>0</v>
      </c>
      <c r="O886" s="67"/>
      <c r="P886" s="67"/>
      <c r="Q886" s="57" t="e">
        <f t="shared" si="46"/>
        <v>#N/A</v>
      </c>
      <c r="R886" s="7">
        <v>6746491</v>
      </c>
    </row>
    <row r="887" spans="1:18" outlineLevel="1" x14ac:dyDescent="0.25">
      <c r="B887" s="9">
        <v>44396</v>
      </c>
      <c r="C887" s="10" t="s">
        <v>2653</v>
      </c>
      <c r="D887" s="10" t="s">
        <v>2183</v>
      </c>
      <c r="E887" s="10" t="s">
        <v>2427</v>
      </c>
      <c r="F887" s="9">
        <v>44456</v>
      </c>
      <c r="G887" s="7">
        <v>5715762</v>
      </c>
      <c r="H887" s="7" t="e">
        <f>VLOOKUP(D887,VINCOMHCM!$C$1:$C$94,1,0)</f>
        <v>#N/A</v>
      </c>
      <c r="I887" s="7" t="e">
        <f>VLOOKUP(D887,VINCOMHANOI!$C$3:$C$348,1,0)</f>
        <v>#N/A</v>
      </c>
      <c r="J887" s="7" t="str">
        <f>VLOOKUP(D887,VINCOMKHAC!$D$2:$D$439,1,0)</f>
        <v>0005728</v>
      </c>
      <c r="K887" s="7"/>
      <c r="L887" s="53">
        <f>IF(J887&lt;&gt;0,R887,0)</f>
        <v>5715762</v>
      </c>
      <c r="M887" s="60">
        <f t="shared" si="47"/>
        <v>0</v>
      </c>
      <c r="N887" s="61">
        <f t="shared" si="44"/>
        <v>0</v>
      </c>
      <c r="O887" s="67"/>
      <c r="P887" s="67"/>
      <c r="Q887" s="57" t="e">
        <f t="shared" si="46"/>
        <v>#N/A</v>
      </c>
      <c r="R887" s="7">
        <v>5715762</v>
      </c>
    </row>
    <row r="888" spans="1:18" outlineLevel="1" x14ac:dyDescent="0.25">
      <c r="B888" s="9">
        <v>44405</v>
      </c>
      <c r="C888" s="10" t="s">
        <v>171</v>
      </c>
      <c r="D888" s="10" t="s">
        <v>2527</v>
      </c>
      <c r="E888" s="10" t="s">
        <v>1138</v>
      </c>
      <c r="F888" s="9">
        <v>44465</v>
      </c>
      <c r="G888" s="7">
        <v>6496988</v>
      </c>
      <c r="H888" s="7" t="e">
        <f>VLOOKUP(D888,VINCOMHCM!$C$1:$C$94,1,0)</f>
        <v>#N/A</v>
      </c>
      <c r="I888" s="7" t="e">
        <f>VLOOKUP(D888,VINCOMHANOI!$C$3:$C$348,1,0)</f>
        <v>#N/A</v>
      </c>
      <c r="J888" s="7" t="str">
        <f>VLOOKUP(D888,VINCOMKHAC!$D$2:$D$439,1,0)</f>
        <v>0006115</v>
      </c>
      <c r="K888" s="7"/>
      <c r="L888" s="53">
        <f>IF(J888&lt;&gt;0,R888,0)</f>
        <v>6496988</v>
      </c>
      <c r="M888" s="60">
        <f t="shared" si="47"/>
        <v>0</v>
      </c>
      <c r="N888" s="61">
        <f t="shared" si="44"/>
        <v>0</v>
      </c>
      <c r="O888" s="67"/>
      <c r="P888" s="67"/>
      <c r="Q888" s="57" t="e">
        <f t="shared" si="46"/>
        <v>#N/A</v>
      </c>
      <c r="R888" s="7">
        <v>6496988</v>
      </c>
    </row>
    <row r="889" spans="1:18" x14ac:dyDescent="0.25">
      <c r="A889" s="2" t="s">
        <v>1111</v>
      </c>
      <c r="G889" s="6">
        <v>10584731</v>
      </c>
      <c r="H889" s="7" t="e">
        <f>VLOOKUP(D889,VINCOMHCM!$C$1:$C$94,1,0)</f>
        <v>#N/A</v>
      </c>
      <c r="I889" s="7" t="e">
        <f>VLOOKUP(D889,VINCOMHANOI!$C$3:$C$348,1,0)</f>
        <v>#N/A</v>
      </c>
      <c r="J889" s="7" t="e">
        <f>VLOOKUP(D889,VINCOMKHAC!$D$2:$D$439,1,0)</f>
        <v>#N/A</v>
      </c>
      <c r="K889" s="7"/>
      <c r="L889" s="55">
        <f>SUM(L890:L894)</f>
        <v>4042327</v>
      </c>
      <c r="M889" s="58" t="str">
        <f t="shared" si="47"/>
        <v>Tên khách hàng : CHI NHÁNH TRÀ VINH - CTY CỔ PHẦN DỊCH VỤ THƯƠNG MẠI TỔNG HỢP VINCOMMERCE (5 )</v>
      </c>
      <c r="N889" s="59">
        <f t="shared" si="44"/>
        <v>4042327</v>
      </c>
      <c r="O889" s="66"/>
      <c r="P889" s="66">
        <f>N889-O889</f>
        <v>4042327</v>
      </c>
      <c r="Q889" s="57" t="e">
        <f t="shared" si="46"/>
        <v>#N/A</v>
      </c>
      <c r="R889" s="6">
        <v>10584731</v>
      </c>
    </row>
    <row r="890" spans="1:18" outlineLevel="1" x14ac:dyDescent="0.25">
      <c r="B890" s="9">
        <v>44388</v>
      </c>
      <c r="C890" s="10" t="s">
        <v>1106</v>
      </c>
      <c r="D890" s="10" t="s">
        <v>509</v>
      </c>
      <c r="E890" s="10" t="s">
        <v>1015</v>
      </c>
      <c r="F890" s="9">
        <v>44448</v>
      </c>
      <c r="G890" s="7">
        <v>3324991</v>
      </c>
      <c r="H890" s="7" t="e">
        <f>VLOOKUP(D890,VINCOMHCM!$C$1:$C$94,1,0)</f>
        <v>#N/A</v>
      </c>
      <c r="I890" s="7" t="e">
        <f>VLOOKUP(D890,VINCOMHANOI!$C$3:$C$348,1,0)</f>
        <v>#N/A</v>
      </c>
      <c r="J890" s="7" t="e">
        <f>VLOOKUP(D890,VINCOMKHAC!$D$2:$D$439,1,0)</f>
        <v>#N/A</v>
      </c>
      <c r="K890" s="7"/>
      <c r="L890" s="53"/>
      <c r="M890" s="60">
        <f t="shared" si="47"/>
        <v>0</v>
      </c>
      <c r="N890" s="61">
        <f t="shared" si="44"/>
        <v>0</v>
      </c>
      <c r="O890" s="67"/>
      <c r="P890" s="67"/>
      <c r="Q890" s="57" t="e">
        <f t="shared" si="46"/>
        <v>#N/A</v>
      </c>
      <c r="R890" s="7">
        <v>3324991</v>
      </c>
    </row>
    <row r="891" spans="1:18" outlineLevel="1" x14ac:dyDescent="0.25">
      <c r="B891" s="9">
        <v>44388</v>
      </c>
      <c r="C891" s="10" t="s">
        <v>2664</v>
      </c>
      <c r="D891" s="10" t="s">
        <v>5</v>
      </c>
      <c r="E891" s="10" t="s">
        <v>96</v>
      </c>
      <c r="F891" s="9">
        <v>44448</v>
      </c>
      <c r="G891" s="7">
        <v>1331301</v>
      </c>
      <c r="H891" s="7" t="e">
        <f>VLOOKUP(D891,VINCOMHCM!$C$1:$C$94,1,0)</f>
        <v>#N/A</v>
      </c>
      <c r="I891" s="7" t="e">
        <f>VLOOKUP(D891,VINCOMHANOI!$C$3:$C$348,1,0)</f>
        <v>#N/A</v>
      </c>
      <c r="J891" s="7" t="e">
        <f>VLOOKUP(D891,VINCOMKHAC!$D$2:$D$439,1,0)</f>
        <v>#N/A</v>
      </c>
      <c r="K891" s="7"/>
      <c r="L891" s="53"/>
      <c r="M891" s="60">
        <f t="shared" si="47"/>
        <v>0</v>
      </c>
      <c r="N891" s="61">
        <f t="shared" si="44"/>
        <v>0</v>
      </c>
      <c r="O891" s="67"/>
      <c r="P891" s="67"/>
      <c r="Q891" s="57" t="e">
        <f t="shared" si="46"/>
        <v>#N/A</v>
      </c>
      <c r="R891" s="7">
        <v>1331301</v>
      </c>
    </row>
    <row r="892" spans="1:18" outlineLevel="1" x14ac:dyDescent="0.25">
      <c r="B892" s="9">
        <v>44388</v>
      </c>
      <c r="C892" s="10" t="s">
        <v>224</v>
      </c>
      <c r="D892" s="10" t="s">
        <v>957</v>
      </c>
      <c r="E892" s="10" t="s">
        <v>2562</v>
      </c>
      <c r="F892" s="9">
        <v>44448</v>
      </c>
      <c r="G892" s="7">
        <v>1886112</v>
      </c>
      <c r="H892" s="7" t="e">
        <f>VLOOKUP(D892,VINCOMHCM!$C$1:$C$94,1,0)</f>
        <v>#N/A</v>
      </c>
      <c r="I892" s="7" t="e">
        <f>VLOOKUP(D892,VINCOMHANOI!$C$3:$C$348,1,0)</f>
        <v>#N/A</v>
      </c>
      <c r="J892" s="7" t="e">
        <f>VLOOKUP(D892,VINCOMKHAC!$D$2:$D$439,1,0)</f>
        <v>#N/A</v>
      </c>
      <c r="K892" s="7"/>
      <c r="L892" s="53"/>
      <c r="M892" s="60">
        <f t="shared" si="47"/>
        <v>0</v>
      </c>
      <c r="N892" s="61">
        <f t="shared" si="44"/>
        <v>0</v>
      </c>
      <c r="O892" s="67"/>
      <c r="P892" s="67"/>
      <c r="Q892" s="57" t="e">
        <f t="shared" si="46"/>
        <v>#N/A</v>
      </c>
      <c r="R892" s="7">
        <v>1886112</v>
      </c>
    </row>
    <row r="893" spans="1:18" outlineLevel="1" x14ac:dyDescent="0.25">
      <c r="B893" s="9">
        <v>44396</v>
      </c>
      <c r="C893" s="10" t="s">
        <v>2126</v>
      </c>
      <c r="D893" s="10" t="s">
        <v>2633</v>
      </c>
      <c r="E893" s="10" t="s">
        <v>167</v>
      </c>
      <c r="F893" s="9">
        <v>44456</v>
      </c>
      <c r="G893" s="7">
        <v>2489361</v>
      </c>
      <c r="H893" s="7" t="e">
        <f>VLOOKUP(D893,VINCOMHCM!$C$1:$C$94,1,0)</f>
        <v>#N/A</v>
      </c>
      <c r="I893" s="7" t="e">
        <f>VLOOKUP(D893,VINCOMHANOI!$C$3:$C$348,1,0)</f>
        <v>#N/A</v>
      </c>
      <c r="J893" s="7" t="str">
        <f>VLOOKUP(D893,VINCOMKHAC!$D$2:$D$439,1,0)</f>
        <v>0005695</v>
      </c>
      <c r="K893" s="7"/>
      <c r="L893" s="53">
        <f>IF(J893&lt;&gt;0,R893,0)</f>
        <v>2489361</v>
      </c>
      <c r="M893" s="60">
        <f t="shared" si="47"/>
        <v>0</v>
      </c>
      <c r="N893" s="61">
        <f t="shared" si="44"/>
        <v>0</v>
      </c>
      <c r="O893" s="67"/>
      <c r="P893" s="67"/>
      <c r="Q893" s="57" t="e">
        <f t="shared" si="46"/>
        <v>#N/A</v>
      </c>
      <c r="R893" s="7">
        <v>2489361</v>
      </c>
    </row>
    <row r="894" spans="1:18" outlineLevel="1" x14ac:dyDescent="0.25">
      <c r="B894" s="9">
        <v>44396</v>
      </c>
      <c r="C894" s="10" t="s">
        <v>2059</v>
      </c>
      <c r="D894" s="10" t="s">
        <v>1999</v>
      </c>
      <c r="E894" s="10" t="s">
        <v>311</v>
      </c>
      <c r="F894" s="9">
        <v>44456</v>
      </c>
      <c r="G894" s="7">
        <v>1552966</v>
      </c>
      <c r="H894" s="7" t="e">
        <f>VLOOKUP(D894,VINCOMHCM!$C$1:$C$94,1,0)</f>
        <v>#N/A</v>
      </c>
      <c r="I894" s="7" t="e">
        <f>VLOOKUP(D894,VINCOMHANOI!$C$3:$C$348,1,0)</f>
        <v>#N/A</v>
      </c>
      <c r="J894" s="7" t="str">
        <f>VLOOKUP(D894,VINCOMKHAC!$D$2:$D$439,1,0)</f>
        <v>0005705</v>
      </c>
      <c r="K894" s="7"/>
      <c r="L894" s="53">
        <f>IF(J894&lt;&gt;0,R894,0)</f>
        <v>1552966</v>
      </c>
      <c r="M894" s="60">
        <f t="shared" si="47"/>
        <v>0</v>
      </c>
      <c r="N894" s="61">
        <f t="shared" si="44"/>
        <v>0</v>
      </c>
      <c r="O894" s="67"/>
      <c r="P894" s="67"/>
      <c r="Q894" s="57" t="e">
        <f t="shared" si="46"/>
        <v>#N/A</v>
      </c>
      <c r="R894" s="7">
        <v>1552966</v>
      </c>
    </row>
    <row r="895" spans="1:18" x14ac:dyDescent="0.25">
      <c r="A895" s="2" t="s">
        <v>758</v>
      </c>
      <c r="G895" s="6">
        <v>56331421</v>
      </c>
      <c r="H895" s="7" t="e">
        <f>VLOOKUP(D895,VINCOMHCM!$C$1:$C$94,1,0)</f>
        <v>#N/A</v>
      </c>
      <c r="I895" s="7" t="e">
        <f>VLOOKUP(D895,VINCOMHANOI!$C$3:$C$348,1,0)</f>
        <v>#N/A</v>
      </c>
      <c r="J895" s="7" t="e">
        <f>VLOOKUP(D895,VINCOMKHAC!$D$2:$D$439,1,0)</f>
        <v>#N/A</v>
      </c>
      <c r="K895" s="7"/>
      <c r="L895" s="55">
        <f>SUM(L896:L912)</f>
        <v>24373333</v>
      </c>
      <c r="M895" s="58" t="str">
        <f t="shared" si="47"/>
        <v>Tên khách hàng : Chi nhánh Việt Trì - Công ty Cổ phần Dịch vụ Thương mại Tổng hợp Vincommerce (17 )</v>
      </c>
      <c r="N895" s="59">
        <f t="shared" si="44"/>
        <v>24373333</v>
      </c>
      <c r="O895" s="66">
        <v>838918</v>
      </c>
      <c r="P895" s="66">
        <f>N895-O895</f>
        <v>23534415</v>
      </c>
      <c r="Q895" s="57" t="e">
        <f t="shared" si="46"/>
        <v>#N/A</v>
      </c>
      <c r="R895" s="6">
        <v>56331421</v>
      </c>
    </row>
    <row r="896" spans="1:18" outlineLevel="1" x14ac:dyDescent="0.25">
      <c r="B896" s="9">
        <v>44386</v>
      </c>
      <c r="C896" s="10" t="s">
        <v>1445</v>
      </c>
      <c r="D896" s="10" t="s">
        <v>2357</v>
      </c>
      <c r="E896" s="10" t="s">
        <v>1856</v>
      </c>
      <c r="F896" s="9">
        <v>44446</v>
      </c>
      <c r="G896" s="7">
        <v>1510135</v>
      </c>
      <c r="H896" s="7" t="e">
        <f>VLOOKUP(D896,VINCOMHCM!$C$1:$C$94,1,0)</f>
        <v>#N/A</v>
      </c>
      <c r="I896" s="7" t="e">
        <f>VLOOKUP(D896,VINCOMHANOI!$C$3:$C$348,1,0)</f>
        <v>#N/A</v>
      </c>
      <c r="J896" s="7" t="e">
        <f>VLOOKUP(D896,VINCOMKHAC!$D$2:$D$439,1,0)</f>
        <v>#N/A</v>
      </c>
      <c r="K896" s="7"/>
      <c r="L896" s="53"/>
      <c r="M896" s="60">
        <f t="shared" si="47"/>
        <v>0</v>
      </c>
      <c r="N896" s="61">
        <f t="shared" si="44"/>
        <v>0</v>
      </c>
      <c r="O896" s="67"/>
      <c r="P896" s="67"/>
      <c r="Q896" s="57" t="e">
        <f t="shared" si="46"/>
        <v>#N/A</v>
      </c>
      <c r="R896" s="7">
        <v>1510135</v>
      </c>
    </row>
    <row r="897" spans="2:18" outlineLevel="1" x14ac:dyDescent="0.25">
      <c r="B897" s="9">
        <v>44386</v>
      </c>
      <c r="C897" s="10" t="s">
        <v>2558</v>
      </c>
      <c r="D897" s="10" t="s">
        <v>1550</v>
      </c>
      <c r="E897" s="10" t="s">
        <v>1896</v>
      </c>
      <c r="F897" s="9">
        <v>44446</v>
      </c>
      <c r="G897" s="7">
        <v>405876</v>
      </c>
      <c r="H897" s="7" t="e">
        <f>VLOOKUP(D897,VINCOMHCM!$C$1:$C$94,1,0)</f>
        <v>#N/A</v>
      </c>
      <c r="I897" s="7" t="e">
        <f>VLOOKUP(D897,VINCOMHANOI!$C$3:$C$348,1,0)</f>
        <v>#N/A</v>
      </c>
      <c r="J897" s="7" t="e">
        <f>VLOOKUP(D897,VINCOMKHAC!$D$2:$D$439,1,0)</f>
        <v>#N/A</v>
      </c>
      <c r="K897" s="7"/>
      <c r="L897" s="53"/>
      <c r="M897" s="60">
        <f t="shared" si="47"/>
        <v>0</v>
      </c>
      <c r="N897" s="61">
        <f t="shared" si="44"/>
        <v>0</v>
      </c>
      <c r="O897" s="67"/>
      <c r="P897" s="67"/>
      <c r="Q897" s="57" t="e">
        <f t="shared" si="46"/>
        <v>#N/A</v>
      </c>
      <c r="R897" s="7">
        <v>405876</v>
      </c>
    </row>
    <row r="898" spans="2:18" outlineLevel="1" x14ac:dyDescent="0.25">
      <c r="B898" s="9">
        <v>44386</v>
      </c>
      <c r="C898" s="10" t="s">
        <v>986</v>
      </c>
      <c r="D898" s="10" t="s">
        <v>2358</v>
      </c>
      <c r="E898" s="10" t="s">
        <v>402</v>
      </c>
      <c r="F898" s="9">
        <v>44446</v>
      </c>
      <c r="G898" s="7">
        <v>2692657</v>
      </c>
      <c r="H898" s="7" t="e">
        <f>VLOOKUP(D898,VINCOMHCM!$C$1:$C$94,1,0)</f>
        <v>#N/A</v>
      </c>
      <c r="I898" s="7" t="e">
        <f>VLOOKUP(D898,VINCOMHANOI!$C$3:$C$348,1,0)</f>
        <v>#N/A</v>
      </c>
      <c r="J898" s="7" t="e">
        <f>VLOOKUP(D898,VINCOMKHAC!$D$2:$D$439,1,0)</f>
        <v>#N/A</v>
      </c>
      <c r="K898" s="7"/>
      <c r="L898" s="53"/>
      <c r="M898" s="60">
        <f t="shared" si="47"/>
        <v>0</v>
      </c>
      <c r="N898" s="61">
        <f t="shared" si="44"/>
        <v>0</v>
      </c>
      <c r="O898" s="67"/>
      <c r="P898" s="67"/>
      <c r="Q898" s="57" t="e">
        <f t="shared" si="46"/>
        <v>#N/A</v>
      </c>
      <c r="R898" s="7">
        <v>2692657</v>
      </c>
    </row>
    <row r="899" spans="2:18" outlineLevel="1" x14ac:dyDescent="0.25">
      <c r="B899" s="9">
        <v>44386</v>
      </c>
      <c r="C899" s="10" t="s">
        <v>1179</v>
      </c>
      <c r="D899" s="10" t="s">
        <v>2567</v>
      </c>
      <c r="E899" s="10" t="s">
        <v>1801</v>
      </c>
      <c r="F899" s="9">
        <v>44446</v>
      </c>
      <c r="G899" s="7">
        <v>1173040</v>
      </c>
      <c r="H899" s="7" t="e">
        <f>VLOOKUP(D899,VINCOMHCM!$C$1:$C$94,1,0)</f>
        <v>#N/A</v>
      </c>
      <c r="I899" s="7" t="e">
        <f>VLOOKUP(D899,VINCOMHANOI!$C$3:$C$348,1,0)</f>
        <v>#N/A</v>
      </c>
      <c r="J899" s="7" t="e">
        <f>VLOOKUP(D899,VINCOMKHAC!$D$2:$D$439,1,0)</f>
        <v>#N/A</v>
      </c>
      <c r="K899" s="7"/>
      <c r="L899" s="53"/>
      <c r="M899" s="60">
        <f t="shared" si="47"/>
        <v>0</v>
      </c>
      <c r="N899" s="61">
        <f t="shared" si="44"/>
        <v>0</v>
      </c>
      <c r="O899" s="67"/>
      <c r="P899" s="67"/>
      <c r="Q899" s="57" t="e">
        <f t="shared" si="46"/>
        <v>#N/A</v>
      </c>
      <c r="R899" s="7">
        <v>1173040</v>
      </c>
    </row>
    <row r="900" spans="2:18" outlineLevel="1" x14ac:dyDescent="0.25">
      <c r="B900" s="9">
        <v>44386</v>
      </c>
      <c r="C900" s="10" t="s">
        <v>2080</v>
      </c>
      <c r="D900" s="10" t="s">
        <v>271</v>
      </c>
      <c r="E900" s="10" t="s">
        <v>1356</v>
      </c>
      <c r="F900" s="9">
        <v>44446</v>
      </c>
      <c r="G900" s="7">
        <v>1957511</v>
      </c>
      <c r="H900" s="7" t="e">
        <f>VLOOKUP(D900,VINCOMHCM!$C$1:$C$94,1,0)</f>
        <v>#N/A</v>
      </c>
      <c r="I900" s="7" t="e">
        <f>VLOOKUP(D900,VINCOMHANOI!$C$3:$C$348,1,0)</f>
        <v>#N/A</v>
      </c>
      <c r="J900" s="7" t="e">
        <f>VLOOKUP(D900,VINCOMKHAC!$D$2:$D$439,1,0)</f>
        <v>#N/A</v>
      </c>
      <c r="K900" s="7"/>
      <c r="L900" s="53"/>
      <c r="M900" s="60">
        <f t="shared" si="47"/>
        <v>0</v>
      </c>
      <c r="N900" s="61">
        <f t="shared" si="44"/>
        <v>0</v>
      </c>
      <c r="O900" s="67"/>
      <c r="P900" s="67"/>
      <c r="Q900" s="57" t="e">
        <f t="shared" si="46"/>
        <v>#N/A</v>
      </c>
      <c r="R900" s="7">
        <v>1957511</v>
      </c>
    </row>
    <row r="901" spans="2:18" outlineLevel="1" x14ac:dyDescent="0.25">
      <c r="B901" s="9">
        <v>44386</v>
      </c>
      <c r="C901" s="10" t="s">
        <v>785</v>
      </c>
      <c r="D901" s="10" t="s">
        <v>2343</v>
      </c>
      <c r="E901" s="10" t="s">
        <v>1064</v>
      </c>
      <c r="F901" s="9">
        <v>44446</v>
      </c>
      <c r="G901" s="7">
        <v>1436688</v>
      </c>
      <c r="H901" s="7" t="e">
        <f>VLOOKUP(D901,VINCOMHCM!$C$1:$C$94,1,0)</f>
        <v>#N/A</v>
      </c>
      <c r="I901" s="7" t="e">
        <f>VLOOKUP(D901,VINCOMHANOI!$C$3:$C$348,1,0)</f>
        <v>#N/A</v>
      </c>
      <c r="J901" s="7" t="e">
        <f>VLOOKUP(D901,VINCOMKHAC!$D$2:$D$439,1,0)</f>
        <v>#N/A</v>
      </c>
      <c r="K901" s="7"/>
      <c r="L901" s="53"/>
      <c r="M901" s="60">
        <f t="shared" si="47"/>
        <v>0</v>
      </c>
      <c r="N901" s="61">
        <f t="shared" ref="N901:N961" si="48">IF(AND(L901&lt;&gt;0,M901&lt;&gt;0),L901,0)</f>
        <v>0</v>
      </c>
      <c r="O901" s="67"/>
      <c r="P901" s="67"/>
      <c r="Q901" s="57" t="e">
        <f t="shared" si="46"/>
        <v>#N/A</v>
      </c>
      <c r="R901" s="7">
        <v>1436688</v>
      </c>
    </row>
    <row r="902" spans="2:18" outlineLevel="1" x14ac:dyDescent="0.25">
      <c r="B902" s="9">
        <v>44386</v>
      </c>
      <c r="C902" s="10" t="s">
        <v>260</v>
      </c>
      <c r="D902" s="10" t="s">
        <v>1263</v>
      </c>
      <c r="E902" s="10" t="s">
        <v>293</v>
      </c>
      <c r="F902" s="9">
        <v>44446</v>
      </c>
      <c r="G902" s="7">
        <v>2654359</v>
      </c>
      <c r="H902" s="7" t="e">
        <f>VLOOKUP(D902,VINCOMHCM!$C$1:$C$94,1,0)</f>
        <v>#N/A</v>
      </c>
      <c r="I902" s="7" t="e">
        <f>VLOOKUP(D902,VINCOMHANOI!$C$3:$C$348,1,0)</f>
        <v>#N/A</v>
      </c>
      <c r="J902" s="7" t="e">
        <f>VLOOKUP(D902,VINCOMKHAC!$D$2:$D$439,1,0)</f>
        <v>#N/A</v>
      </c>
      <c r="K902" s="7"/>
      <c r="L902" s="53"/>
      <c r="M902" s="60">
        <f t="shared" si="47"/>
        <v>0</v>
      </c>
      <c r="N902" s="61">
        <f t="shared" si="48"/>
        <v>0</v>
      </c>
      <c r="O902" s="67"/>
      <c r="P902" s="67"/>
      <c r="Q902" s="57" t="e">
        <f t="shared" si="46"/>
        <v>#N/A</v>
      </c>
      <c r="R902" s="7">
        <v>2654359</v>
      </c>
    </row>
    <row r="903" spans="2:18" outlineLevel="1" x14ac:dyDescent="0.25">
      <c r="B903" s="9">
        <v>44386</v>
      </c>
      <c r="C903" s="10" t="s">
        <v>92</v>
      </c>
      <c r="D903" s="10" t="s">
        <v>2379</v>
      </c>
      <c r="E903" s="10" t="s">
        <v>942</v>
      </c>
      <c r="F903" s="9">
        <v>44446</v>
      </c>
      <c r="G903" s="7">
        <v>1868803</v>
      </c>
      <c r="H903" s="7" t="e">
        <f>VLOOKUP(D903,VINCOMHCM!$C$1:$C$94,1,0)</f>
        <v>#N/A</v>
      </c>
      <c r="I903" s="7" t="e">
        <f>VLOOKUP(D903,VINCOMHANOI!$C$3:$C$348,1,0)</f>
        <v>#N/A</v>
      </c>
      <c r="J903" s="7" t="e">
        <f>VLOOKUP(D903,VINCOMKHAC!$D$2:$D$439,1,0)</f>
        <v>#N/A</v>
      </c>
      <c r="K903" s="7"/>
      <c r="L903" s="53"/>
      <c r="M903" s="60">
        <f t="shared" si="47"/>
        <v>0</v>
      </c>
      <c r="N903" s="61">
        <f t="shared" si="48"/>
        <v>0</v>
      </c>
      <c r="O903" s="67"/>
      <c r="P903" s="67"/>
      <c r="Q903" s="57" t="e">
        <f t="shared" si="46"/>
        <v>#N/A</v>
      </c>
      <c r="R903" s="7">
        <v>1868803</v>
      </c>
    </row>
    <row r="904" spans="2:18" outlineLevel="1" x14ac:dyDescent="0.25">
      <c r="B904" s="9">
        <v>44386</v>
      </c>
      <c r="C904" s="10" t="s">
        <v>1665</v>
      </c>
      <c r="D904" s="10" t="s">
        <v>2681</v>
      </c>
      <c r="E904" s="10" t="s">
        <v>1465</v>
      </c>
      <c r="F904" s="9">
        <v>44446</v>
      </c>
      <c r="G904" s="7">
        <v>2440339</v>
      </c>
      <c r="H904" s="7" t="e">
        <f>VLOOKUP(D904,VINCOMHCM!$C$1:$C$94,1,0)</f>
        <v>#N/A</v>
      </c>
      <c r="I904" s="7" t="e">
        <f>VLOOKUP(D904,VINCOMHANOI!$C$3:$C$348,1,0)</f>
        <v>#N/A</v>
      </c>
      <c r="J904" s="7" t="e">
        <f>VLOOKUP(D904,VINCOMKHAC!$D$2:$D$439,1,0)</f>
        <v>#N/A</v>
      </c>
      <c r="K904" s="7"/>
      <c r="L904" s="53"/>
      <c r="M904" s="60">
        <f t="shared" si="47"/>
        <v>0</v>
      </c>
      <c r="N904" s="61">
        <f t="shared" si="48"/>
        <v>0</v>
      </c>
      <c r="O904" s="67"/>
      <c r="P904" s="67"/>
      <c r="Q904" s="57" t="e">
        <f t="shared" si="46"/>
        <v>#N/A</v>
      </c>
      <c r="R904" s="7">
        <v>2440339</v>
      </c>
    </row>
    <row r="905" spans="2:18" outlineLevel="1" x14ac:dyDescent="0.25">
      <c r="B905" s="9">
        <v>44386</v>
      </c>
      <c r="C905" s="10" t="s">
        <v>1510</v>
      </c>
      <c r="D905" s="10" t="s">
        <v>1437</v>
      </c>
      <c r="E905" s="10" t="s">
        <v>226</v>
      </c>
      <c r="F905" s="9">
        <v>44446</v>
      </c>
      <c r="G905" s="7">
        <v>2437402</v>
      </c>
      <c r="H905" s="7" t="e">
        <f>VLOOKUP(D905,VINCOMHCM!$C$1:$C$94,1,0)</f>
        <v>#N/A</v>
      </c>
      <c r="I905" s="7" t="e">
        <f>VLOOKUP(D905,VINCOMHANOI!$C$3:$C$348,1,0)</f>
        <v>#N/A</v>
      </c>
      <c r="J905" s="7" t="e">
        <f>VLOOKUP(D905,VINCOMKHAC!$D$2:$D$439,1,0)</f>
        <v>#N/A</v>
      </c>
      <c r="K905" s="7"/>
      <c r="L905" s="53"/>
      <c r="M905" s="60">
        <f t="shared" si="47"/>
        <v>0</v>
      </c>
      <c r="N905" s="61">
        <f t="shared" si="48"/>
        <v>0</v>
      </c>
      <c r="O905" s="67"/>
      <c r="P905" s="67"/>
      <c r="Q905" s="57" t="e">
        <f t="shared" si="46"/>
        <v>#N/A</v>
      </c>
      <c r="R905" s="7">
        <v>2437402</v>
      </c>
    </row>
    <row r="906" spans="2:18" outlineLevel="1" x14ac:dyDescent="0.25">
      <c r="B906" s="9">
        <v>44386</v>
      </c>
      <c r="C906" s="10" t="s">
        <v>671</v>
      </c>
      <c r="D906" s="10" t="s">
        <v>1122</v>
      </c>
      <c r="E906" s="10" t="s">
        <v>574</v>
      </c>
      <c r="F906" s="9">
        <v>44446</v>
      </c>
      <c r="G906" s="7">
        <v>1346692</v>
      </c>
      <c r="H906" s="7" t="e">
        <f>VLOOKUP(D906,VINCOMHCM!$C$1:$C$94,1,0)</f>
        <v>#N/A</v>
      </c>
      <c r="I906" s="7" t="e">
        <f>VLOOKUP(D906,VINCOMHANOI!$C$3:$C$348,1,0)</f>
        <v>#N/A</v>
      </c>
      <c r="J906" s="7" t="e">
        <f>VLOOKUP(D906,VINCOMKHAC!$D$2:$D$439,1,0)</f>
        <v>#N/A</v>
      </c>
      <c r="K906" s="7"/>
      <c r="L906" s="53"/>
      <c r="M906" s="60">
        <f t="shared" si="47"/>
        <v>0</v>
      </c>
      <c r="N906" s="61">
        <f t="shared" si="48"/>
        <v>0</v>
      </c>
      <c r="O906" s="67"/>
      <c r="P906" s="67"/>
      <c r="Q906" s="57" t="e">
        <f t="shared" si="46"/>
        <v>#N/A</v>
      </c>
      <c r="R906" s="7">
        <v>1346692</v>
      </c>
    </row>
    <row r="907" spans="2:18" outlineLevel="1" x14ac:dyDescent="0.25">
      <c r="B907" s="9">
        <v>44386</v>
      </c>
      <c r="C907" s="10" t="s">
        <v>2614</v>
      </c>
      <c r="D907" s="10" t="s">
        <v>370</v>
      </c>
      <c r="E907" s="10" t="s">
        <v>505</v>
      </c>
      <c r="F907" s="9">
        <v>44446</v>
      </c>
      <c r="G907" s="7">
        <v>1511565</v>
      </c>
      <c r="H907" s="7" t="e">
        <f>VLOOKUP(D907,VINCOMHCM!$C$1:$C$94,1,0)</f>
        <v>#N/A</v>
      </c>
      <c r="I907" s="7" t="e">
        <f>VLOOKUP(D907,VINCOMHANOI!$C$3:$C$348,1,0)</f>
        <v>#N/A</v>
      </c>
      <c r="J907" s="7" t="e">
        <f>VLOOKUP(D907,VINCOMKHAC!$D$2:$D$439,1,0)</f>
        <v>#N/A</v>
      </c>
      <c r="K907" s="7"/>
      <c r="L907" s="53"/>
      <c r="M907" s="60">
        <f t="shared" si="47"/>
        <v>0</v>
      </c>
      <c r="N907" s="61">
        <f t="shared" si="48"/>
        <v>0</v>
      </c>
      <c r="O907" s="67"/>
      <c r="P907" s="67"/>
      <c r="Q907" s="57" t="e">
        <f t="shared" si="46"/>
        <v>#N/A</v>
      </c>
      <c r="R907" s="7">
        <v>1511565</v>
      </c>
    </row>
    <row r="908" spans="2:18" outlineLevel="1" x14ac:dyDescent="0.25">
      <c r="B908" s="9">
        <v>44386</v>
      </c>
      <c r="C908" s="10" t="s">
        <v>2402</v>
      </c>
      <c r="D908" s="10" t="s">
        <v>1422</v>
      </c>
      <c r="E908" s="10" t="s">
        <v>817</v>
      </c>
      <c r="F908" s="9">
        <v>44446</v>
      </c>
      <c r="G908" s="7">
        <v>2060031</v>
      </c>
      <c r="H908" s="7" t="e">
        <f>VLOOKUP(D908,VINCOMHCM!$C$1:$C$94,1,0)</f>
        <v>#N/A</v>
      </c>
      <c r="I908" s="7" t="e">
        <f>VLOOKUP(D908,VINCOMHANOI!$C$3:$C$348,1,0)</f>
        <v>#N/A</v>
      </c>
      <c r="J908" s="7" t="e">
        <f>VLOOKUP(D908,VINCOMKHAC!$D$2:$D$439,1,0)</f>
        <v>#N/A</v>
      </c>
      <c r="K908" s="7"/>
      <c r="L908" s="53"/>
      <c r="M908" s="60">
        <f t="shared" si="47"/>
        <v>0</v>
      </c>
      <c r="N908" s="61">
        <f t="shared" si="48"/>
        <v>0</v>
      </c>
      <c r="O908" s="67"/>
      <c r="P908" s="67"/>
      <c r="Q908" s="57" t="e">
        <f t="shared" si="46"/>
        <v>#N/A</v>
      </c>
      <c r="R908" s="7">
        <v>2060031</v>
      </c>
    </row>
    <row r="909" spans="2:18" outlineLevel="1" x14ac:dyDescent="0.25">
      <c r="B909" s="9">
        <v>44386</v>
      </c>
      <c r="C909" s="10" t="s">
        <v>1977</v>
      </c>
      <c r="D909" s="10" t="s">
        <v>1303</v>
      </c>
      <c r="E909" s="10" t="s">
        <v>1675</v>
      </c>
      <c r="F909" s="9">
        <v>44446</v>
      </c>
      <c r="G909" s="7">
        <v>7384960</v>
      </c>
      <c r="H909" s="7" t="e">
        <f>VLOOKUP(D909,VINCOMHCM!$C$1:$C$94,1,0)</f>
        <v>#N/A</v>
      </c>
      <c r="I909" s="7" t="e">
        <f>VLOOKUP(D909,VINCOMHANOI!$C$3:$C$348,1,0)</f>
        <v>#N/A</v>
      </c>
      <c r="J909" s="7" t="e">
        <f>VLOOKUP(D909,VINCOMKHAC!$D$2:$D$439,1,0)</f>
        <v>#N/A</v>
      </c>
      <c r="K909" s="7"/>
      <c r="L909" s="53"/>
      <c r="M909" s="60">
        <f t="shared" si="47"/>
        <v>0</v>
      </c>
      <c r="N909" s="61">
        <f t="shared" si="48"/>
        <v>0</v>
      </c>
      <c r="O909" s="67"/>
      <c r="P909" s="67"/>
      <c r="Q909" s="57" t="e">
        <f t="shared" si="46"/>
        <v>#N/A</v>
      </c>
      <c r="R909" s="7">
        <v>7384960</v>
      </c>
    </row>
    <row r="910" spans="2:18" outlineLevel="1" x14ac:dyDescent="0.25">
      <c r="B910" s="9">
        <v>44386</v>
      </c>
      <c r="C910" s="10" t="s">
        <v>2149</v>
      </c>
      <c r="D910" s="10" t="s">
        <v>945</v>
      </c>
      <c r="E910" s="10" t="s">
        <v>28</v>
      </c>
      <c r="F910" s="9">
        <v>44446</v>
      </c>
      <c r="G910" s="7">
        <v>1078030</v>
      </c>
      <c r="H910" s="7" t="e">
        <f>VLOOKUP(D910,VINCOMHCM!$C$1:$C$94,1,0)</f>
        <v>#N/A</v>
      </c>
      <c r="I910" s="7" t="e">
        <f>VLOOKUP(D910,VINCOMHANOI!$C$3:$C$348,1,0)</f>
        <v>#N/A</v>
      </c>
      <c r="J910" s="7" t="e">
        <f>VLOOKUP(D910,VINCOMKHAC!$D$2:$D$439,1,0)</f>
        <v>#N/A</v>
      </c>
      <c r="K910" s="7"/>
      <c r="L910" s="53"/>
      <c r="M910" s="60">
        <f t="shared" si="47"/>
        <v>0</v>
      </c>
      <c r="N910" s="61">
        <f t="shared" si="48"/>
        <v>0</v>
      </c>
      <c r="O910" s="67"/>
      <c r="P910" s="67"/>
      <c r="Q910" s="57" t="e">
        <f t="shared" si="46"/>
        <v>#N/A</v>
      </c>
      <c r="R910" s="7">
        <v>1078030</v>
      </c>
    </row>
    <row r="911" spans="2:18" outlineLevel="1" x14ac:dyDescent="0.25">
      <c r="B911" s="9">
        <v>44404</v>
      </c>
      <c r="C911" s="10" t="s">
        <v>1836</v>
      </c>
      <c r="D911" s="10" t="s">
        <v>965</v>
      </c>
      <c r="E911" s="10" t="s">
        <v>2099</v>
      </c>
      <c r="F911" s="9">
        <v>44464</v>
      </c>
      <c r="G911" s="7">
        <v>20724968</v>
      </c>
      <c r="H911" s="7" t="e">
        <f>VLOOKUP(D911,VINCOMHCM!$C$1:$C$94,1,0)</f>
        <v>#N/A</v>
      </c>
      <c r="I911" s="7" t="e">
        <f>VLOOKUP(D911,VINCOMHANOI!$C$3:$C$348,1,0)</f>
        <v>#N/A</v>
      </c>
      <c r="J911" s="7" t="str">
        <f>VLOOKUP(D911,VINCOMKHAC!$D$2:$D$439,1,0)</f>
        <v>0006066</v>
      </c>
      <c r="K911" s="7"/>
      <c r="L911" s="53">
        <f>IF(J911&lt;&gt;0,R911,0)</f>
        <v>20724968</v>
      </c>
      <c r="M911" s="60">
        <f t="shared" si="47"/>
        <v>0</v>
      </c>
      <c r="N911" s="61">
        <f t="shared" si="48"/>
        <v>0</v>
      </c>
      <c r="O911" s="67"/>
      <c r="P911" s="67"/>
      <c r="Q911" s="57" t="e">
        <f t="shared" si="46"/>
        <v>#N/A</v>
      </c>
      <c r="R911" s="7">
        <v>20724968</v>
      </c>
    </row>
    <row r="912" spans="2:18" outlineLevel="1" x14ac:dyDescent="0.25">
      <c r="B912" s="9">
        <v>44405</v>
      </c>
      <c r="C912" s="10" t="s">
        <v>458</v>
      </c>
      <c r="D912" s="10" t="s">
        <v>1565</v>
      </c>
      <c r="E912" s="10" t="s">
        <v>1237</v>
      </c>
      <c r="F912" s="9">
        <v>44465</v>
      </c>
      <c r="G912" s="7">
        <v>3648365</v>
      </c>
      <c r="H912" s="7" t="e">
        <f>VLOOKUP(D912,VINCOMHCM!$C$1:$C$94,1,0)</f>
        <v>#N/A</v>
      </c>
      <c r="I912" s="7" t="e">
        <f>VLOOKUP(D912,VINCOMHANOI!$C$3:$C$348,1,0)</f>
        <v>#N/A</v>
      </c>
      <c r="J912" s="7" t="str">
        <f>VLOOKUP(D912,VINCOMKHAC!$D$2:$D$439,1,0)</f>
        <v>0006097</v>
      </c>
      <c r="K912" s="7"/>
      <c r="L912" s="53">
        <f>IF(J912&lt;&gt;0,R912,0)</f>
        <v>3648365</v>
      </c>
      <c r="M912" s="60">
        <f t="shared" si="47"/>
        <v>0</v>
      </c>
      <c r="N912" s="61">
        <f t="shared" si="48"/>
        <v>0</v>
      </c>
      <c r="O912" s="67"/>
      <c r="P912" s="67"/>
      <c r="Q912" s="57" t="e">
        <f t="shared" si="46"/>
        <v>#N/A</v>
      </c>
      <c r="R912" s="7">
        <v>3648365</v>
      </c>
    </row>
    <row r="913" spans="1:18" x14ac:dyDescent="0.25">
      <c r="A913" s="2" t="s">
        <v>2014</v>
      </c>
      <c r="G913" s="6">
        <v>11333247</v>
      </c>
      <c r="H913" s="7" t="e">
        <f>VLOOKUP(D913,VINCOMHCM!$C$1:$C$94,1,0)</f>
        <v>#N/A</v>
      </c>
      <c r="I913" s="7" t="e">
        <f>VLOOKUP(D913,VINCOMHANOI!$C$3:$C$348,1,0)</f>
        <v>#N/A</v>
      </c>
      <c r="J913" s="7" t="e">
        <f>VLOOKUP(D913,VINCOMKHAC!$D$2:$D$439,1,0)</f>
        <v>#N/A</v>
      </c>
      <c r="K913" s="7"/>
      <c r="L913" s="55">
        <f>SUM(L914:L922)</f>
        <v>3226051</v>
      </c>
      <c r="M913" s="58" t="str">
        <f t="shared" si="47"/>
        <v>Tên khách hàng : Chi Nhánh Vĩnh Long - Công Ty Cổ Phần Dịch Vụ Thương Mại Tổng Hợp Vincommerce (9 )</v>
      </c>
      <c r="N913" s="59">
        <f t="shared" si="48"/>
        <v>3226051</v>
      </c>
      <c r="O913" s="66">
        <v>110400</v>
      </c>
      <c r="P913" s="66">
        <f>N913-O913</f>
        <v>3115651</v>
      </c>
      <c r="Q913" s="57" t="e">
        <f t="shared" si="46"/>
        <v>#N/A</v>
      </c>
      <c r="R913" s="6">
        <v>11333247</v>
      </c>
    </row>
    <row r="914" spans="1:18" outlineLevel="1" x14ac:dyDescent="0.25">
      <c r="B914" s="9">
        <v>44378</v>
      </c>
      <c r="C914" s="10" t="s">
        <v>434</v>
      </c>
      <c r="D914" s="10" t="s">
        <v>639</v>
      </c>
      <c r="E914" s="10" t="s">
        <v>2229</v>
      </c>
      <c r="F914" s="9">
        <v>44438</v>
      </c>
      <c r="G914" s="7">
        <v>2102826</v>
      </c>
      <c r="H914" s="7" t="e">
        <f>VLOOKUP(D914,VINCOMHCM!$C$1:$C$94,1,0)</f>
        <v>#N/A</v>
      </c>
      <c r="I914" s="7" t="e">
        <f>VLOOKUP(D914,VINCOMHANOI!$C$3:$C$348,1,0)</f>
        <v>#N/A</v>
      </c>
      <c r="J914" s="7" t="e">
        <f>VLOOKUP(D914,VINCOMKHAC!$D$2:$D$439,1,0)</f>
        <v>#N/A</v>
      </c>
      <c r="K914" s="7"/>
      <c r="L914" s="53"/>
      <c r="M914" s="60">
        <f t="shared" si="47"/>
        <v>0</v>
      </c>
      <c r="N914" s="61">
        <f t="shared" si="48"/>
        <v>0</v>
      </c>
      <c r="O914" s="67"/>
      <c r="P914" s="67"/>
      <c r="Q914" s="57" t="e">
        <f t="shared" ref="Q914:Q945" si="49">IF(H914&lt;&gt;0,R914,0)</f>
        <v>#N/A</v>
      </c>
      <c r="R914" s="7">
        <v>2102826</v>
      </c>
    </row>
    <row r="915" spans="1:18" outlineLevel="1" x14ac:dyDescent="0.25">
      <c r="B915" s="9">
        <v>44379</v>
      </c>
      <c r="C915" s="10" t="s">
        <v>1956</v>
      </c>
      <c r="D915" s="10" t="s">
        <v>748</v>
      </c>
      <c r="E915" s="10" t="s">
        <v>2296</v>
      </c>
      <c r="F915" s="9">
        <v>44439</v>
      </c>
      <c r="G915" s="7">
        <v>1249298</v>
      </c>
      <c r="H915" s="7" t="e">
        <f>VLOOKUP(D915,VINCOMHCM!$C$1:$C$94,1,0)</f>
        <v>#N/A</v>
      </c>
      <c r="I915" s="7" t="e">
        <f>VLOOKUP(D915,VINCOMHANOI!$C$3:$C$348,1,0)</f>
        <v>#N/A</v>
      </c>
      <c r="J915" s="7" t="e">
        <f>VLOOKUP(D915,VINCOMKHAC!$D$2:$D$439,1,0)</f>
        <v>#N/A</v>
      </c>
      <c r="K915" s="7"/>
      <c r="L915" s="53"/>
      <c r="M915" s="60">
        <f t="shared" si="47"/>
        <v>0</v>
      </c>
      <c r="N915" s="61">
        <f t="shared" si="48"/>
        <v>0</v>
      </c>
      <c r="O915" s="67"/>
      <c r="P915" s="67"/>
      <c r="Q915" s="57" t="e">
        <f t="shared" si="49"/>
        <v>#N/A</v>
      </c>
      <c r="R915" s="7">
        <v>1249298</v>
      </c>
    </row>
    <row r="916" spans="1:18" outlineLevel="1" x14ac:dyDescent="0.25">
      <c r="B916" s="9">
        <v>44379</v>
      </c>
      <c r="C916" s="10" t="s">
        <v>1295</v>
      </c>
      <c r="D916" s="10" t="s">
        <v>2060</v>
      </c>
      <c r="E916" s="10" t="s">
        <v>227</v>
      </c>
      <c r="F916" s="9">
        <v>44439</v>
      </c>
      <c r="G916" s="7">
        <v>1136853</v>
      </c>
      <c r="H916" s="7" t="e">
        <f>VLOOKUP(D916,VINCOMHCM!$C$1:$C$94,1,0)</f>
        <v>#N/A</v>
      </c>
      <c r="I916" s="7" t="e">
        <f>VLOOKUP(D916,VINCOMHANOI!$C$3:$C$348,1,0)</f>
        <v>#N/A</v>
      </c>
      <c r="J916" s="7" t="e">
        <f>VLOOKUP(D916,VINCOMKHAC!$D$2:$D$439,1,0)</f>
        <v>#N/A</v>
      </c>
      <c r="K916" s="7"/>
      <c r="L916" s="53"/>
      <c r="M916" s="60">
        <f t="shared" si="47"/>
        <v>0</v>
      </c>
      <c r="N916" s="61">
        <f t="shared" si="48"/>
        <v>0</v>
      </c>
      <c r="O916" s="67"/>
      <c r="P916" s="67"/>
      <c r="Q916" s="57" t="e">
        <f t="shared" si="49"/>
        <v>#N/A</v>
      </c>
      <c r="R916" s="7">
        <v>1136853</v>
      </c>
    </row>
    <row r="917" spans="1:18" outlineLevel="1" x14ac:dyDescent="0.25">
      <c r="B917" s="9">
        <v>44388</v>
      </c>
      <c r="C917" s="10" t="s">
        <v>1815</v>
      </c>
      <c r="D917" s="10" t="s">
        <v>1547</v>
      </c>
      <c r="E917" s="10" t="s">
        <v>974</v>
      </c>
      <c r="F917" s="9">
        <v>44448</v>
      </c>
      <c r="G917" s="7">
        <v>1275109</v>
      </c>
      <c r="H917" s="7" t="e">
        <f>VLOOKUP(D917,VINCOMHCM!$C$1:$C$94,1,0)</f>
        <v>#N/A</v>
      </c>
      <c r="I917" s="7" t="e">
        <f>VLOOKUP(D917,VINCOMHANOI!$C$3:$C$348,1,0)</f>
        <v>#N/A</v>
      </c>
      <c r="J917" s="7" t="e">
        <f>VLOOKUP(D917,VINCOMKHAC!$D$2:$D$439,1,0)</f>
        <v>#N/A</v>
      </c>
      <c r="K917" s="7"/>
      <c r="L917" s="53"/>
      <c r="M917" s="60">
        <f t="shared" si="47"/>
        <v>0</v>
      </c>
      <c r="N917" s="61">
        <f t="shared" si="48"/>
        <v>0</v>
      </c>
      <c r="O917" s="67"/>
      <c r="P917" s="67"/>
      <c r="Q917" s="57" t="e">
        <f t="shared" si="49"/>
        <v>#N/A</v>
      </c>
      <c r="R917" s="7">
        <v>1275109</v>
      </c>
    </row>
    <row r="918" spans="1:18" outlineLevel="1" x14ac:dyDescent="0.25">
      <c r="B918" s="9">
        <v>44388</v>
      </c>
      <c r="C918" s="10" t="s">
        <v>231</v>
      </c>
      <c r="D918" s="10" t="s">
        <v>51</v>
      </c>
      <c r="E918" s="10" t="s">
        <v>2395</v>
      </c>
      <c r="F918" s="9">
        <v>44448</v>
      </c>
      <c r="G918" s="7">
        <v>1381428</v>
      </c>
      <c r="H918" s="7" t="e">
        <f>VLOOKUP(D918,VINCOMHCM!$C$1:$C$94,1,0)</f>
        <v>#N/A</v>
      </c>
      <c r="I918" s="7" t="e">
        <f>VLOOKUP(D918,VINCOMHANOI!$C$3:$C$348,1,0)</f>
        <v>#N/A</v>
      </c>
      <c r="J918" s="7" t="e">
        <f>VLOOKUP(D918,VINCOMKHAC!$D$2:$D$439,1,0)</f>
        <v>#N/A</v>
      </c>
      <c r="K918" s="7"/>
      <c r="L918" s="53"/>
      <c r="M918" s="60">
        <f t="shared" si="47"/>
        <v>0</v>
      </c>
      <c r="N918" s="61">
        <f t="shared" si="48"/>
        <v>0</v>
      </c>
      <c r="O918" s="67"/>
      <c r="P918" s="67"/>
      <c r="Q918" s="57" t="e">
        <f t="shared" si="49"/>
        <v>#N/A</v>
      </c>
      <c r="R918" s="7">
        <v>1381428</v>
      </c>
    </row>
    <row r="919" spans="1:18" outlineLevel="1" x14ac:dyDescent="0.25">
      <c r="B919" s="9">
        <v>44388</v>
      </c>
      <c r="C919" s="10" t="s">
        <v>2688</v>
      </c>
      <c r="D919" s="10" t="s">
        <v>1986</v>
      </c>
      <c r="E919" s="10" t="s">
        <v>2208</v>
      </c>
      <c r="F919" s="9">
        <v>44448</v>
      </c>
      <c r="G919" s="7">
        <v>961682</v>
      </c>
      <c r="H919" s="7" t="e">
        <f>VLOOKUP(D919,VINCOMHCM!$C$1:$C$94,1,0)</f>
        <v>#N/A</v>
      </c>
      <c r="I919" s="7" t="e">
        <f>VLOOKUP(D919,VINCOMHANOI!$C$3:$C$348,1,0)</f>
        <v>#N/A</v>
      </c>
      <c r="J919" s="7" t="e">
        <f>VLOOKUP(D919,VINCOMKHAC!$D$2:$D$439,1,0)</f>
        <v>#N/A</v>
      </c>
      <c r="K919" s="7"/>
      <c r="L919" s="53"/>
      <c r="M919" s="60">
        <f t="shared" si="47"/>
        <v>0</v>
      </c>
      <c r="N919" s="61">
        <f t="shared" si="48"/>
        <v>0</v>
      </c>
      <c r="O919" s="67"/>
      <c r="P919" s="67"/>
      <c r="Q919" s="57" t="e">
        <f t="shared" si="49"/>
        <v>#N/A</v>
      </c>
      <c r="R919" s="7">
        <v>961682</v>
      </c>
    </row>
    <row r="920" spans="1:18" outlineLevel="1" x14ac:dyDescent="0.25">
      <c r="B920" s="9">
        <v>44396</v>
      </c>
      <c r="C920" s="10" t="s">
        <v>1831</v>
      </c>
      <c r="D920" s="10" t="s">
        <v>556</v>
      </c>
      <c r="E920" s="10" t="s">
        <v>71</v>
      </c>
      <c r="F920" s="9">
        <v>44456</v>
      </c>
      <c r="G920" s="7">
        <v>1093648</v>
      </c>
      <c r="H920" s="7" t="e">
        <f>VLOOKUP(D920,VINCOMHCM!$C$1:$C$94,1,0)</f>
        <v>#N/A</v>
      </c>
      <c r="I920" s="7" t="e">
        <f>VLOOKUP(D920,VINCOMHANOI!$C$3:$C$348,1,0)</f>
        <v>#N/A</v>
      </c>
      <c r="J920" s="7" t="str">
        <f>VLOOKUP(D920,VINCOMKHAC!$D$2:$D$439,1,0)</f>
        <v>0005704</v>
      </c>
      <c r="K920" s="7"/>
      <c r="L920" s="53">
        <f>IF(J920&lt;&gt;0,R920,0)</f>
        <v>1093648</v>
      </c>
      <c r="M920" s="60">
        <f t="shared" si="47"/>
        <v>0</v>
      </c>
      <c r="N920" s="61">
        <f t="shared" si="48"/>
        <v>0</v>
      </c>
      <c r="O920" s="67"/>
      <c r="P920" s="67"/>
      <c r="Q920" s="57" t="e">
        <f t="shared" si="49"/>
        <v>#N/A</v>
      </c>
      <c r="R920" s="7">
        <v>1093648</v>
      </c>
    </row>
    <row r="921" spans="1:18" outlineLevel="1" x14ac:dyDescent="0.25">
      <c r="B921" s="9">
        <v>44396</v>
      </c>
      <c r="C921" s="10" t="s">
        <v>1282</v>
      </c>
      <c r="D921" s="10" t="s">
        <v>754</v>
      </c>
      <c r="E921" s="10" t="s">
        <v>2686</v>
      </c>
      <c r="F921" s="9">
        <v>44456</v>
      </c>
      <c r="G921" s="7">
        <v>1399420</v>
      </c>
      <c r="H921" s="7" t="e">
        <f>VLOOKUP(D921,VINCOMHCM!$C$1:$C$94,1,0)</f>
        <v>#N/A</v>
      </c>
      <c r="I921" s="7" t="e">
        <f>VLOOKUP(D921,VINCOMHANOI!$C$3:$C$348,1,0)</f>
        <v>#N/A</v>
      </c>
      <c r="J921" s="7" t="str">
        <f>VLOOKUP(D921,VINCOMKHAC!$D$2:$D$439,1,0)</f>
        <v>0005716</v>
      </c>
      <c r="K921" s="7"/>
      <c r="L921" s="53">
        <f>IF(J921&lt;&gt;0,R921,0)</f>
        <v>1399420</v>
      </c>
      <c r="M921" s="60">
        <f t="shared" si="47"/>
        <v>0</v>
      </c>
      <c r="N921" s="61">
        <f t="shared" si="48"/>
        <v>0</v>
      </c>
      <c r="O921" s="67"/>
      <c r="P921" s="67"/>
      <c r="Q921" s="57" t="e">
        <f t="shared" si="49"/>
        <v>#N/A</v>
      </c>
      <c r="R921" s="7">
        <v>1399420</v>
      </c>
    </row>
    <row r="922" spans="1:18" outlineLevel="1" x14ac:dyDescent="0.25">
      <c r="B922" s="9">
        <v>44396</v>
      </c>
      <c r="C922" s="10" t="s">
        <v>2097</v>
      </c>
      <c r="D922" s="10" t="s">
        <v>869</v>
      </c>
      <c r="E922" s="10" t="s">
        <v>1074</v>
      </c>
      <c r="F922" s="9">
        <v>44456</v>
      </c>
      <c r="G922" s="7">
        <v>732983</v>
      </c>
      <c r="H922" s="7" t="e">
        <f>VLOOKUP(D922,VINCOMHCM!$C$1:$C$94,1,0)</f>
        <v>#N/A</v>
      </c>
      <c r="I922" s="7" t="e">
        <f>VLOOKUP(D922,VINCOMHANOI!$C$3:$C$348,1,0)</f>
        <v>#N/A</v>
      </c>
      <c r="J922" s="7" t="str">
        <f>VLOOKUP(D922,VINCOMKHAC!$D$2:$D$439,1,0)</f>
        <v>0005717</v>
      </c>
      <c r="K922" s="7"/>
      <c r="L922" s="53">
        <f>IF(J922&lt;&gt;0,R922,0)</f>
        <v>732983</v>
      </c>
      <c r="M922" s="60">
        <f t="shared" si="47"/>
        <v>0</v>
      </c>
      <c r="N922" s="61">
        <f t="shared" si="48"/>
        <v>0</v>
      </c>
      <c r="O922" s="67"/>
      <c r="P922" s="67"/>
      <c r="Q922" s="57" t="e">
        <f t="shared" si="49"/>
        <v>#N/A</v>
      </c>
      <c r="R922" s="7">
        <v>732983</v>
      </c>
    </row>
    <row r="923" spans="1:18" x14ac:dyDescent="0.25">
      <c r="A923" s="2" t="s">
        <v>1600</v>
      </c>
      <c r="G923" s="6">
        <v>114288316</v>
      </c>
      <c r="H923" s="7" t="e">
        <f>VLOOKUP(D923,VINCOMHCM!$C$1:$C$94,1,0)</f>
        <v>#N/A</v>
      </c>
      <c r="I923" s="7" t="e">
        <f>VLOOKUP(D923,VINCOMHANOI!$C$3:$C$348,1,0)</f>
        <v>#N/A</v>
      </c>
      <c r="J923" s="7" t="e">
        <f>VLOOKUP(D923,VINCOMKHAC!$D$2:$D$439,1,0)</f>
        <v>#N/A</v>
      </c>
      <c r="K923" s="7"/>
      <c r="L923" s="55">
        <f>SUM(L924:L949)</f>
        <v>29523505</v>
      </c>
      <c r="M923" s="58" t="str">
        <f t="shared" si="47"/>
        <v>Tên khách hàng : Chi nhánh Vĩnh Phúc -  Công ty Cổ phần Dịch vụ Thương mại Tổng hợp Vincommerce (26 )</v>
      </c>
      <c r="N923" s="59">
        <f t="shared" si="48"/>
        <v>29523505</v>
      </c>
      <c r="O923" s="66">
        <v>875820</v>
      </c>
      <c r="P923" s="66">
        <f>N923-O923</f>
        <v>28647685</v>
      </c>
      <c r="Q923" s="57" t="e">
        <f t="shared" si="49"/>
        <v>#N/A</v>
      </c>
      <c r="R923" s="6">
        <v>114288316</v>
      </c>
    </row>
    <row r="924" spans="1:18" outlineLevel="1" x14ac:dyDescent="0.25">
      <c r="B924" s="9">
        <v>44386</v>
      </c>
      <c r="C924" s="10" t="s">
        <v>1888</v>
      </c>
      <c r="D924" s="10" t="s">
        <v>581</v>
      </c>
      <c r="E924" s="10" t="s">
        <v>1078</v>
      </c>
      <c r="F924" s="9">
        <v>44446</v>
      </c>
      <c r="G924" s="7">
        <v>4488858</v>
      </c>
      <c r="H924" s="7" t="e">
        <f>VLOOKUP(D924,VINCOMHCM!$C$1:$C$94,1,0)</f>
        <v>#N/A</v>
      </c>
      <c r="I924" s="7" t="e">
        <f>VLOOKUP(D924,VINCOMHANOI!$C$3:$C$348,1,0)</f>
        <v>#N/A</v>
      </c>
      <c r="J924" s="7" t="e">
        <f>VLOOKUP(D924,VINCOMKHAC!$D$2:$D$439,1,0)</f>
        <v>#N/A</v>
      </c>
      <c r="K924" s="7"/>
      <c r="L924" s="53"/>
      <c r="M924" s="60">
        <f t="shared" si="47"/>
        <v>0</v>
      </c>
      <c r="N924" s="61">
        <f t="shared" si="48"/>
        <v>0</v>
      </c>
      <c r="O924" s="67"/>
      <c r="P924" s="67"/>
      <c r="Q924" s="57" t="e">
        <f t="shared" si="49"/>
        <v>#N/A</v>
      </c>
      <c r="R924" s="7">
        <v>4488858</v>
      </c>
    </row>
    <row r="925" spans="1:18" outlineLevel="1" x14ac:dyDescent="0.25">
      <c r="B925" s="9">
        <v>44386</v>
      </c>
      <c r="C925" s="10" t="s">
        <v>1456</v>
      </c>
      <c r="D925" s="10" t="s">
        <v>664</v>
      </c>
      <c r="E925" s="10" t="s">
        <v>323</v>
      </c>
      <c r="F925" s="9">
        <v>44446</v>
      </c>
      <c r="G925" s="7">
        <v>3250253</v>
      </c>
      <c r="H925" s="7" t="e">
        <f>VLOOKUP(D925,VINCOMHCM!$C$1:$C$94,1,0)</f>
        <v>#N/A</v>
      </c>
      <c r="I925" s="7" t="e">
        <f>VLOOKUP(D925,VINCOMHANOI!$C$3:$C$348,1,0)</f>
        <v>#N/A</v>
      </c>
      <c r="J925" s="7" t="e">
        <f>VLOOKUP(D925,VINCOMKHAC!$D$2:$D$439,1,0)</f>
        <v>#N/A</v>
      </c>
      <c r="K925" s="7"/>
      <c r="L925" s="53"/>
      <c r="M925" s="60">
        <f t="shared" si="47"/>
        <v>0</v>
      </c>
      <c r="N925" s="61">
        <f t="shared" si="48"/>
        <v>0</v>
      </c>
      <c r="O925" s="67"/>
      <c r="P925" s="67"/>
      <c r="Q925" s="57" t="e">
        <f t="shared" si="49"/>
        <v>#N/A</v>
      </c>
      <c r="R925" s="7">
        <v>3250253</v>
      </c>
    </row>
    <row r="926" spans="1:18" outlineLevel="1" x14ac:dyDescent="0.25">
      <c r="B926" s="9">
        <v>44386</v>
      </c>
      <c r="C926" s="10" t="s">
        <v>1670</v>
      </c>
      <c r="D926" s="10" t="s">
        <v>2461</v>
      </c>
      <c r="E926" s="10" t="s">
        <v>439</v>
      </c>
      <c r="F926" s="9">
        <v>44446</v>
      </c>
      <c r="G926" s="7">
        <v>4984304</v>
      </c>
      <c r="H926" s="7" t="e">
        <f>VLOOKUP(D926,VINCOMHCM!$C$1:$C$94,1,0)</f>
        <v>#N/A</v>
      </c>
      <c r="I926" s="7" t="e">
        <f>VLOOKUP(D926,VINCOMHANOI!$C$3:$C$348,1,0)</f>
        <v>#N/A</v>
      </c>
      <c r="J926" s="7" t="e">
        <f>VLOOKUP(D926,VINCOMKHAC!$D$2:$D$439,1,0)</f>
        <v>#N/A</v>
      </c>
      <c r="K926" s="7"/>
      <c r="L926" s="53"/>
      <c r="M926" s="60">
        <f t="shared" si="47"/>
        <v>0</v>
      </c>
      <c r="N926" s="61">
        <f t="shared" si="48"/>
        <v>0</v>
      </c>
      <c r="O926" s="67"/>
      <c r="P926" s="67"/>
      <c r="Q926" s="57" t="e">
        <f t="shared" si="49"/>
        <v>#N/A</v>
      </c>
      <c r="R926" s="7">
        <v>4984304</v>
      </c>
    </row>
    <row r="927" spans="1:18" outlineLevel="1" x14ac:dyDescent="0.25">
      <c r="B927" s="9">
        <v>44386</v>
      </c>
      <c r="C927" s="10" t="s">
        <v>2222</v>
      </c>
      <c r="D927" s="10" t="s">
        <v>890</v>
      </c>
      <c r="E927" s="10" t="s">
        <v>937</v>
      </c>
      <c r="F927" s="9">
        <v>44446</v>
      </c>
      <c r="G927" s="7">
        <v>1679010</v>
      </c>
      <c r="H927" s="7" t="e">
        <f>VLOOKUP(D927,VINCOMHCM!$C$1:$C$94,1,0)</f>
        <v>#N/A</v>
      </c>
      <c r="I927" s="7" t="e">
        <f>VLOOKUP(D927,VINCOMHANOI!$C$3:$C$348,1,0)</f>
        <v>#N/A</v>
      </c>
      <c r="J927" s="7" t="e">
        <f>VLOOKUP(D927,VINCOMKHAC!$D$2:$D$439,1,0)</f>
        <v>#N/A</v>
      </c>
      <c r="K927" s="7"/>
      <c r="L927" s="53"/>
      <c r="M927" s="60">
        <f t="shared" si="47"/>
        <v>0</v>
      </c>
      <c r="N927" s="61">
        <f t="shared" si="48"/>
        <v>0</v>
      </c>
      <c r="O927" s="67"/>
      <c r="P927" s="67"/>
      <c r="Q927" s="57" t="e">
        <f t="shared" si="49"/>
        <v>#N/A</v>
      </c>
      <c r="R927" s="7">
        <v>1679010</v>
      </c>
    </row>
    <row r="928" spans="1:18" outlineLevel="1" x14ac:dyDescent="0.25">
      <c r="B928" s="9">
        <v>44386</v>
      </c>
      <c r="C928" s="10" t="s">
        <v>1926</v>
      </c>
      <c r="D928" s="10" t="s">
        <v>933</v>
      </c>
      <c r="E928" s="10" t="s">
        <v>1618</v>
      </c>
      <c r="F928" s="9">
        <v>44446</v>
      </c>
      <c r="G928" s="7">
        <v>2791514</v>
      </c>
      <c r="H928" s="7" t="e">
        <f>VLOOKUP(D928,VINCOMHCM!$C$1:$C$94,1,0)</f>
        <v>#N/A</v>
      </c>
      <c r="I928" s="7" t="e">
        <f>VLOOKUP(D928,VINCOMHANOI!$C$3:$C$348,1,0)</f>
        <v>#N/A</v>
      </c>
      <c r="J928" s="7" t="e">
        <f>VLOOKUP(D928,VINCOMKHAC!$D$2:$D$439,1,0)</f>
        <v>#N/A</v>
      </c>
      <c r="K928" s="7"/>
      <c r="L928" s="53"/>
      <c r="M928" s="60">
        <f t="shared" si="47"/>
        <v>0</v>
      </c>
      <c r="N928" s="61">
        <f t="shared" si="48"/>
        <v>0</v>
      </c>
      <c r="O928" s="67"/>
      <c r="P928" s="67"/>
      <c r="Q928" s="57" t="e">
        <f t="shared" si="49"/>
        <v>#N/A</v>
      </c>
      <c r="R928" s="7">
        <v>2791514</v>
      </c>
    </row>
    <row r="929" spans="2:18" outlineLevel="1" x14ac:dyDescent="0.25">
      <c r="B929" s="9">
        <v>44386</v>
      </c>
      <c r="C929" s="10" t="s">
        <v>2603</v>
      </c>
      <c r="D929" s="10" t="s">
        <v>1203</v>
      </c>
      <c r="E929" s="10" t="s">
        <v>155</v>
      </c>
      <c r="F929" s="9">
        <v>44446</v>
      </c>
      <c r="G929" s="7">
        <v>3024929</v>
      </c>
      <c r="H929" s="7" t="e">
        <f>VLOOKUP(D929,VINCOMHCM!$C$1:$C$94,1,0)</f>
        <v>#N/A</v>
      </c>
      <c r="I929" s="7" t="e">
        <f>VLOOKUP(D929,VINCOMHANOI!$C$3:$C$348,1,0)</f>
        <v>#N/A</v>
      </c>
      <c r="J929" s="7" t="e">
        <f>VLOOKUP(D929,VINCOMKHAC!$D$2:$D$439,1,0)</f>
        <v>#N/A</v>
      </c>
      <c r="K929" s="7"/>
      <c r="L929" s="53"/>
      <c r="M929" s="60">
        <f t="shared" si="47"/>
        <v>0</v>
      </c>
      <c r="N929" s="61">
        <f t="shared" si="48"/>
        <v>0</v>
      </c>
      <c r="O929" s="67"/>
      <c r="P929" s="67"/>
      <c r="Q929" s="57" t="e">
        <f t="shared" si="49"/>
        <v>#N/A</v>
      </c>
      <c r="R929" s="7">
        <v>3024929</v>
      </c>
    </row>
    <row r="930" spans="2:18" outlineLevel="1" x14ac:dyDescent="0.25">
      <c r="B930" s="9">
        <v>44386</v>
      </c>
      <c r="C930" s="10" t="s">
        <v>1073</v>
      </c>
      <c r="D930" s="10" t="s">
        <v>182</v>
      </c>
      <c r="E930" s="10" t="s">
        <v>1423</v>
      </c>
      <c r="F930" s="9">
        <v>44446</v>
      </c>
      <c r="G930" s="7">
        <v>3935283</v>
      </c>
      <c r="H930" s="7" t="e">
        <f>VLOOKUP(D930,VINCOMHCM!$C$1:$C$94,1,0)</f>
        <v>#N/A</v>
      </c>
      <c r="I930" s="7" t="e">
        <f>VLOOKUP(D930,VINCOMHANOI!$C$3:$C$348,1,0)</f>
        <v>#N/A</v>
      </c>
      <c r="J930" s="7" t="e">
        <f>VLOOKUP(D930,VINCOMKHAC!$D$2:$D$439,1,0)</f>
        <v>#N/A</v>
      </c>
      <c r="K930" s="7"/>
      <c r="L930" s="53"/>
      <c r="M930" s="60">
        <f t="shared" si="47"/>
        <v>0</v>
      </c>
      <c r="N930" s="61">
        <f t="shared" si="48"/>
        <v>0</v>
      </c>
      <c r="O930" s="67"/>
      <c r="P930" s="67"/>
      <c r="Q930" s="57" t="e">
        <f t="shared" si="49"/>
        <v>#N/A</v>
      </c>
      <c r="R930" s="7">
        <v>3935283</v>
      </c>
    </row>
    <row r="931" spans="2:18" outlineLevel="1" x14ac:dyDescent="0.25">
      <c r="B931" s="9">
        <v>44386</v>
      </c>
      <c r="C931" s="10" t="s">
        <v>658</v>
      </c>
      <c r="D931" s="10" t="s">
        <v>544</v>
      </c>
      <c r="E931" s="10" t="s">
        <v>1382</v>
      </c>
      <c r="F931" s="9">
        <v>44446</v>
      </c>
      <c r="G931" s="7">
        <v>4554930</v>
      </c>
      <c r="H931" s="7" t="e">
        <f>VLOOKUP(D931,VINCOMHCM!$C$1:$C$94,1,0)</f>
        <v>#N/A</v>
      </c>
      <c r="I931" s="7" t="e">
        <f>VLOOKUP(D931,VINCOMHANOI!$C$3:$C$348,1,0)</f>
        <v>#N/A</v>
      </c>
      <c r="J931" s="7" t="e">
        <f>VLOOKUP(D931,VINCOMKHAC!$D$2:$D$439,1,0)</f>
        <v>#N/A</v>
      </c>
      <c r="K931" s="7"/>
      <c r="L931" s="53"/>
      <c r="M931" s="60">
        <f t="shared" si="47"/>
        <v>0</v>
      </c>
      <c r="N931" s="61">
        <f t="shared" si="48"/>
        <v>0</v>
      </c>
      <c r="O931" s="67"/>
      <c r="P931" s="67"/>
      <c r="Q931" s="57" t="e">
        <f t="shared" si="49"/>
        <v>#N/A</v>
      </c>
      <c r="R931" s="7">
        <v>4554930</v>
      </c>
    </row>
    <row r="932" spans="2:18" outlineLevel="1" x14ac:dyDescent="0.25">
      <c r="B932" s="9">
        <v>44386</v>
      </c>
      <c r="C932" s="10" t="s">
        <v>19</v>
      </c>
      <c r="D932" s="10" t="s">
        <v>1019</v>
      </c>
      <c r="E932" s="10" t="s">
        <v>1323</v>
      </c>
      <c r="F932" s="9">
        <v>44446</v>
      </c>
      <c r="G932" s="7">
        <v>1182523</v>
      </c>
      <c r="H932" s="7" t="e">
        <f>VLOOKUP(D932,VINCOMHCM!$C$1:$C$94,1,0)</f>
        <v>#N/A</v>
      </c>
      <c r="I932" s="7" t="e">
        <f>VLOOKUP(D932,VINCOMHANOI!$C$3:$C$348,1,0)</f>
        <v>#N/A</v>
      </c>
      <c r="J932" s="7" t="e">
        <f>VLOOKUP(D932,VINCOMKHAC!$D$2:$D$439,1,0)</f>
        <v>#N/A</v>
      </c>
      <c r="K932" s="7"/>
      <c r="L932" s="53"/>
      <c r="M932" s="60">
        <f t="shared" si="47"/>
        <v>0</v>
      </c>
      <c r="N932" s="61">
        <f t="shared" si="48"/>
        <v>0</v>
      </c>
      <c r="O932" s="67"/>
      <c r="P932" s="67"/>
      <c r="Q932" s="57" t="e">
        <f t="shared" si="49"/>
        <v>#N/A</v>
      </c>
      <c r="R932" s="7">
        <v>1182523</v>
      </c>
    </row>
    <row r="933" spans="2:18" outlineLevel="1" x14ac:dyDescent="0.25">
      <c r="B933" s="9">
        <v>44386</v>
      </c>
      <c r="C933" s="10" t="s">
        <v>2068</v>
      </c>
      <c r="D933" s="10" t="s">
        <v>1905</v>
      </c>
      <c r="E933" s="10" t="s">
        <v>2564</v>
      </c>
      <c r="F933" s="9">
        <v>44446</v>
      </c>
      <c r="G933" s="7">
        <v>4024738</v>
      </c>
      <c r="H933" s="7" t="e">
        <f>VLOOKUP(D933,VINCOMHCM!$C$1:$C$94,1,0)</f>
        <v>#N/A</v>
      </c>
      <c r="I933" s="7" t="e">
        <f>VLOOKUP(D933,VINCOMHANOI!$C$3:$C$348,1,0)</f>
        <v>#N/A</v>
      </c>
      <c r="J933" s="7" t="e">
        <f>VLOOKUP(D933,VINCOMKHAC!$D$2:$D$439,1,0)</f>
        <v>#N/A</v>
      </c>
      <c r="K933" s="7"/>
      <c r="L933" s="53"/>
      <c r="M933" s="60">
        <f t="shared" si="47"/>
        <v>0</v>
      </c>
      <c r="N933" s="61">
        <f t="shared" si="48"/>
        <v>0</v>
      </c>
      <c r="O933" s="67"/>
      <c r="P933" s="67"/>
      <c r="Q933" s="57" t="e">
        <f t="shared" si="49"/>
        <v>#N/A</v>
      </c>
      <c r="R933" s="7">
        <v>4024738</v>
      </c>
    </row>
    <row r="934" spans="2:18" outlineLevel="1" x14ac:dyDescent="0.25">
      <c r="B934" s="9">
        <v>44386</v>
      </c>
      <c r="C934" s="10" t="s">
        <v>427</v>
      </c>
      <c r="D934" s="10" t="s">
        <v>2326</v>
      </c>
      <c r="E934" s="10" t="s">
        <v>1505</v>
      </c>
      <c r="F934" s="9">
        <v>44446</v>
      </c>
      <c r="G934" s="7">
        <v>4338948</v>
      </c>
      <c r="H934" s="7" t="e">
        <f>VLOOKUP(D934,VINCOMHCM!$C$1:$C$94,1,0)</f>
        <v>#N/A</v>
      </c>
      <c r="I934" s="7" t="e">
        <f>VLOOKUP(D934,VINCOMHANOI!$C$3:$C$348,1,0)</f>
        <v>#N/A</v>
      </c>
      <c r="J934" s="7" t="e">
        <f>VLOOKUP(D934,VINCOMKHAC!$D$2:$D$439,1,0)</f>
        <v>#N/A</v>
      </c>
      <c r="K934" s="7"/>
      <c r="L934" s="53"/>
      <c r="M934" s="60">
        <f t="shared" si="47"/>
        <v>0</v>
      </c>
      <c r="N934" s="61">
        <f t="shared" si="48"/>
        <v>0</v>
      </c>
      <c r="O934" s="67"/>
      <c r="P934" s="67"/>
      <c r="Q934" s="57" t="e">
        <f t="shared" si="49"/>
        <v>#N/A</v>
      </c>
      <c r="R934" s="7">
        <v>4338948</v>
      </c>
    </row>
    <row r="935" spans="2:18" outlineLevel="1" x14ac:dyDescent="0.25">
      <c r="B935" s="9">
        <v>44386</v>
      </c>
      <c r="C935" s="10" t="s">
        <v>399</v>
      </c>
      <c r="D935" s="10" t="s">
        <v>1714</v>
      </c>
      <c r="E935" s="10" t="s">
        <v>1361</v>
      </c>
      <c r="F935" s="9">
        <v>44446</v>
      </c>
      <c r="G935" s="7">
        <v>1677234</v>
      </c>
      <c r="H935" s="7" t="e">
        <f>VLOOKUP(D935,VINCOMHCM!$C$1:$C$94,1,0)</f>
        <v>#N/A</v>
      </c>
      <c r="I935" s="7" t="e">
        <f>VLOOKUP(D935,VINCOMHANOI!$C$3:$C$348,1,0)</f>
        <v>#N/A</v>
      </c>
      <c r="J935" s="7" t="e">
        <f>VLOOKUP(D935,VINCOMKHAC!$D$2:$D$439,1,0)</f>
        <v>#N/A</v>
      </c>
      <c r="K935" s="7"/>
      <c r="L935" s="53"/>
      <c r="M935" s="60">
        <f t="shared" si="47"/>
        <v>0</v>
      </c>
      <c r="N935" s="61">
        <f t="shared" si="48"/>
        <v>0</v>
      </c>
      <c r="O935" s="67"/>
      <c r="P935" s="67"/>
      <c r="Q935" s="57" t="e">
        <f t="shared" si="49"/>
        <v>#N/A</v>
      </c>
      <c r="R935" s="7">
        <v>1677234</v>
      </c>
    </row>
    <row r="936" spans="2:18" outlineLevel="1" x14ac:dyDescent="0.25">
      <c r="B936" s="9">
        <v>44386</v>
      </c>
      <c r="C936" s="10" t="s">
        <v>2158</v>
      </c>
      <c r="D936" s="10" t="s">
        <v>93</v>
      </c>
      <c r="E936" s="10" t="s">
        <v>1348</v>
      </c>
      <c r="F936" s="9">
        <v>44446</v>
      </c>
      <c r="G936" s="7">
        <v>2498595</v>
      </c>
      <c r="H936" s="7" t="e">
        <f>VLOOKUP(D936,VINCOMHCM!$C$1:$C$94,1,0)</f>
        <v>#N/A</v>
      </c>
      <c r="I936" s="7" t="e">
        <f>VLOOKUP(D936,VINCOMHANOI!$C$3:$C$348,1,0)</f>
        <v>#N/A</v>
      </c>
      <c r="J936" s="7" t="e">
        <f>VLOOKUP(D936,VINCOMKHAC!$D$2:$D$439,1,0)</f>
        <v>#N/A</v>
      </c>
      <c r="K936" s="7"/>
      <c r="L936" s="53"/>
      <c r="M936" s="60">
        <f t="shared" si="47"/>
        <v>0</v>
      </c>
      <c r="N936" s="61">
        <f t="shared" si="48"/>
        <v>0</v>
      </c>
      <c r="O936" s="67"/>
      <c r="P936" s="67"/>
      <c r="Q936" s="57" t="e">
        <f t="shared" si="49"/>
        <v>#N/A</v>
      </c>
      <c r="R936" s="7">
        <v>2498595</v>
      </c>
    </row>
    <row r="937" spans="2:18" outlineLevel="1" x14ac:dyDescent="0.25">
      <c r="B937" s="9">
        <v>44386</v>
      </c>
      <c r="C937" s="10" t="s">
        <v>1119</v>
      </c>
      <c r="D937" s="10" t="s">
        <v>585</v>
      </c>
      <c r="E937" s="10" t="s">
        <v>2665</v>
      </c>
      <c r="F937" s="9">
        <v>44446</v>
      </c>
      <c r="G937" s="7">
        <v>3149256</v>
      </c>
      <c r="H937" s="7" t="e">
        <f>VLOOKUP(D937,VINCOMHCM!$C$1:$C$94,1,0)</f>
        <v>#N/A</v>
      </c>
      <c r="I937" s="7" t="e">
        <f>VLOOKUP(D937,VINCOMHANOI!$C$3:$C$348,1,0)</f>
        <v>#N/A</v>
      </c>
      <c r="J937" s="7" t="e">
        <f>VLOOKUP(D937,VINCOMKHAC!$D$2:$D$439,1,0)</f>
        <v>#N/A</v>
      </c>
      <c r="K937" s="7"/>
      <c r="L937" s="53"/>
      <c r="M937" s="60">
        <f t="shared" si="47"/>
        <v>0</v>
      </c>
      <c r="N937" s="61">
        <f t="shared" si="48"/>
        <v>0</v>
      </c>
      <c r="O937" s="67"/>
      <c r="P937" s="67"/>
      <c r="Q937" s="57" t="e">
        <f t="shared" si="49"/>
        <v>#N/A</v>
      </c>
      <c r="R937" s="7">
        <v>3149256</v>
      </c>
    </row>
    <row r="938" spans="2:18" outlineLevel="1" x14ac:dyDescent="0.25">
      <c r="B938" s="9">
        <v>44386</v>
      </c>
      <c r="C938" s="10" t="s">
        <v>122</v>
      </c>
      <c r="D938" s="10" t="s">
        <v>603</v>
      </c>
      <c r="E938" s="10" t="s">
        <v>732</v>
      </c>
      <c r="F938" s="9">
        <v>44446</v>
      </c>
      <c r="G938" s="7">
        <v>2580993</v>
      </c>
      <c r="H938" s="7" t="e">
        <f>VLOOKUP(D938,VINCOMHCM!$C$1:$C$94,1,0)</f>
        <v>#N/A</v>
      </c>
      <c r="I938" s="7" t="e">
        <f>VLOOKUP(D938,VINCOMHANOI!$C$3:$C$348,1,0)</f>
        <v>#N/A</v>
      </c>
      <c r="J938" s="7" t="e">
        <f>VLOOKUP(D938,VINCOMKHAC!$D$2:$D$439,1,0)</f>
        <v>#N/A</v>
      </c>
      <c r="K938" s="7"/>
      <c r="L938" s="53"/>
      <c r="M938" s="60">
        <f t="shared" si="47"/>
        <v>0</v>
      </c>
      <c r="N938" s="61">
        <f t="shared" si="48"/>
        <v>0</v>
      </c>
      <c r="O938" s="67"/>
      <c r="P938" s="67"/>
      <c r="Q938" s="57" t="e">
        <f t="shared" si="49"/>
        <v>#N/A</v>
      </c>
      <c r="R938" s="7">
        <v>2580993</v>
      </c>
    </row>
    <row r="939" spans="2:18" outlineLevel="1" x14ac:dyDescent="0.25">
      <c r="B939" s="9">
        <v>44386</v>
      </c>
      <c r="C939" s="10" t="s">
        <v>2413</v>
      </c>
      <c r="D939" s="10" t="s">
        <v>1002</v>
      </c>
      <c r="E939" s="10" t="s">
        <v>2369</v>
      </c>
      <c r="F939" s="9">
        <v>44446</v>
      </c>
      <c r="G939" s="7">
        <v>3458950</v>
      </c>
      <c r="H939" s="7" t="e">
        <f>VLOOKUP(D939,VINCOMHCM!$C$1:$C$94,1,0)</f>
        <v>#N/A</v>
      </c>
      <c r="I939" s="7" t="e">
        <f>VLOOKUP(D939,VINCOMHANOI!$C$3:$C$348,1,0)</f>
        <v>#N/A</v>
      </c>
      <c r="J939" s="7" t="e">
        <f>VLOOKUP(D939,VINCOMKHAC!$D$2:$D$439,1,0)</f>
        <v>#N/A</v>
      </c>
      <c r="K939" s="7"/>
      <c r="L939" s="53"/>
      <c r="M939" s="60">
        <f t="shared" si="47"/>
        <v>0</v>
      </c>
      <c r="N939" s="61">
        <f t="shared" si="48"/>
        <v>0</v>
      </c>
      <c r="O939" s="67"/>
      <c r="P939" s="67"/>
      <c r="Q939" s="57" t="e">
        <f t="shared" si="49"/>
        <v>#N/A</v>
      </c>
      <c r="R939" s="7">
        <v>3458950</v>
      </c>
    </row>
    <row r="940" spans="2:18" outlineLevel="1" x14ac:dyDescent="0.25">
      <c r="B940" s="9">
        <v>44386</v>
      </c>
      <c r="C940" s="10" t="s">
        <v>1050</v>
      </c>
      <c r="D940" s="10" t="s">
        <v>827</v>
      </c>
      <c r="E940" s="10" t="s">
        <v>535</v>
      </c>
      <c r="F940" s="9">
        <v>44446</v>
      </c>
      <c r="G940" s="7">
        <v>4684545</v>
      </c>
      <c r="H940" s="7" t="e">
        <f>VLOOKUP(D940,VINCOMHCM!$C$1:$C$94,1,0)</f>
        <v>#N/A</v>
      </c>
      <c r="I940" s="7" t="e">
        <f>VLOOKUP(D940,VINCOMHANOI!$C$3:$C$348,1,0)</f>
        <v>#N/A</v>
      </c>
      <c r="J940" s="7" t="e">
        <f>VLOOKUP(D940,VINCOMKHAC!$D$2:$D$439,1,0)</f>
        <v>#N/A</v>
      </c>
      <c r="K940" s="7"/>
      <c r="L940" s="53"/>
      <c r="M940" s="60">
        <f t="shared" si="47"/>
        <v>0</v>
      </c>
      <c r="N940" s="61">
        <f t="shared" si="48"/>
        <v>0</v>
      </c>
      <c r="O940" s="67"/>
      <c r="P940" s="67"/>
      <c r="Q940" s="57" t="e">
        <f t="shared" si="49"/>
        <v>#N/A</v>
      </c>
      <c r="R940" s="7">
        <v>4684545</v>
      </c>
    </row>
    <row r="941" spans="2:18" outlineLevel="1" x14ac:dyDescent="0.25">
      <c r="B941" s="9">
        <v>44386</v>
      </c>
      <c r="C941" s="10" t="s">
        <v>206</v>
      </c>
      <c r="D941" s="10" t="s">
        <v>2280</v>
      </c>
      <c r="E941" s="10" t="s">
        <v>2433</v>
      </c>
      <c r="F941" s="9">
        <v>44446</v>
      </c>
      <c r="G941" s="7">
        <v>2753986</v>
      </c>
      <c r="H941" s="7" t="e">
        <f>VLOOKUP(D941,VINCOMHCM!$C$1:$C$94,1,0)</f>
        <v>#N/A</v>
      </c>
      <c r="I941" s="7" t="e">
        <f>VLOOKUP(D941,VINCOMHANOI!$C$3:$C$348,1,0)</f>
        <v>#N/A</v>
      </c>
      <c r="J941" s="7" t="e">
        <f>VLOOKUP(D941,VINCOMKHAC!$D$2:$D$439,1,0)</f>
        <v>#N/A</v>
      </c>
      <c r="K941" s="7"/>
      <c r="L941" s="53"/>
      <c r="M941" s="60">
        <f t="shared" si="47"/>
        <v>0</v>
      </c>
      <c r="N941" s="61">
        <f t="shared" si="48"/>
        <v>0</v>
      </c>
      <c r="O941" s="67"/>
      <c r="P941" s="67"/>
      <c r="Q941" s="57" t="e">
        <f t="shared" si="49"/>
        <v>#N/A</v>
      </c>
      <c r="R941" s="7">
        <v>2753986</v>
      </c>
    </row>
    <row r="942" spans="2:18" outlineLevel="1" x14ac:dyDescent="0.25">
      <c r="B942" s="9">
        <v>44386</v>
      </c>
      <c r="C942" s="10" t="s">
        <v>1972</v>
      </c>
      <c r="D942" s="10" t="s">
        <v>1719</v>
      </c>
      <c r="E942" s="10" t="s">
        <v>1516</v>
      </c>
      <c r="F942" s="9">
        <v>44446</v>
      </c>
      <c r="G942" s="7">
        <v>1451278</v>
      </c>
      <c r="H942" s="7" t="e">
        <f>VLOOKUP(D942,VINCOMHCM!$C$1:$C$94,1,0)</f>
        <v>#N/A</v>
      </c>
      <c r="I942" s="7" t="e">
        <f>VLOOKUP(D942,VINCOMHANOI!$C$3:$C$348,1,0)</f>
        <v>#N/A</v>
      </c>
      <c r="J942" s="7" t="e">
        <f>VLOOKUP(D942,VINCOMKHAC!$D$2:$D$439,1,0)</f>
        <v>#N/A</v>
      </c>
      <c r="K942" s="7"/>
      <c r="L942" s="53"/>
      <c r="M942" s="60">
        <f t="shared" si="47"/>
        <v>0</v>
      </c>
      <c r="N942" s="61">
        <f t="shared" si="48"/>
        <v>0</v>
      </c>
      <c r="O942" s="67"/>
      <c r="P942" s="67"/>
      <c r="Q942" s="57" t="e">
        <f t="shared" si="49"/>
        <v>#N/A</v>
      </c>
      <c r="R942" s="7">
        <v>1451278</v>
      </c>
    </row>
    <row r="943" spans="2:18" outlineLevel="1" x14ac:dyDescent="0.25">
      <c r="B943" s="9">
        <v>44386</v>
      </c>
      <c r="C943" s="10" t="s">
        <v>1418</v>
      </c>
      <c r="D943" s="10" t="s">
        <v>2499</v>
      </c>
      <c r="E943" s="10" t="s">
        <v>150</v>
      </c>
      <c r="F943" s="9">
        <v>44446</v>
      </c>
      <c r="G943" s="7">
        <v>6374770</v>
      </c>
      <c r="H943" s="7" t="e">
        <f>VLOOKUP(D943,VINCOMHCM!$C$1:$C$94,1,0)</f>
        <v>#N/A</v>
      </c>
      <c r="I943" s="7" t="e">
        <f>VLOOKUP(D943,VINCOMHANOI!$C$3:$C$348,1,0)</f>
        <v>#N/A</v>
      </c>
      <c r="J943" s="7" t="e">
        <f>VLOOKUP(D943,VINCOMKHAC!$D$2:$D$439,1,0)</f>
        <v>#N/A</v>
      </c>
      <c r="K943" s="7"/>
      <c r="L943" s="53"/>
      <c r="M943" s="60">
        <f t="shared" si="47"/>
        <v>0</v>
      </c>
      <c r="N943" s="61">
        <f t="shared" si="48"/>
        <v>0</v>
      </c>
      <c r="O943" s="67"/>
      <c r="P943" s="67"/>
      <c r="Q943" s="57" t="e">
        <f t="shared" si="49"/>
        <v>#N/A</v>
      </c>
      <c r="R943" s="7">
        <v>6374770</v>
      </c>
    </row>
    <row r="944" spans="2:18" outlineLevel="1" x14ac:dyDescent="0.25">
      <c r="B944" s="9">
        <v>44386</v>
      </c>
      <c r="C944" s="10" t="s">
        <v>2213</v>
      </c>
      <c r="D944" s="10" t="s">
        <v>2596</v>
      </c>
      <c r="E944" s="10" t="s">
        <v>929</v>
      </c>
      <c r="F944" s="9">
        <v>44446</v>
      </c>
      <c r="G944" s="7">
        <v>8922300</v>
      </c>
      <c r="H944" s="7" t="e">
        <f>VLOOKUP(D944,VINCOMHCM!$C$1:$C$94,1,0)</f>
        <v>#N/A</v>
      </c>
      <c r="I944" s="7" t="e">
        <f>VLOOKUP(D944,VINCOMHANOI!$C$3:$C$348,1,0)</f>
        <v>#N/A</v>
      </c>
      <c r="J944" s="7" t="e">
        <f>VLOOKUP(D944,VINCOMKHAC!$D$2:$D$439,1,0)</f>
        <v>#N/A</v>
      </c>
      <c r="K944" s="7"/>
      <c r="L944" s="53"/>
      <c r="M944" s="60">
        <f t="shared" si="47"/>
        <v>0</v>
      </c>
      <c r="N944" s="61">
        <f t="shared" si="48"/>
        <v>0</v>
      </c>
      <c r="O944" s="67"/>
      <c r="P944" s="67"/>
      <c r="Q944" s="57" t="e">
        <f t="shared" si="49"/>
        <v>#N/A</v>
      </c>
      <c r="R944" s="7">
        <v>8922300</v>
      </c>
    </row>
    <row r="945" spans="1:18" outlineLevel="1" x14ac:dyDescent="0.25">
      <c r="B945" s="9">
        <v>44386</v>
      </c>
      <c r="C945" s="10" t="s">
        <v>771</v>
      </c>
      <c r="D945" s="10" t="s">
        <v>1973</v>
      </c>
      <c r="E945" s="10" t="s">
        <v>1917</v>
      </c>
      <c r="F945" s="9">
        <v>44446</v>
      </c>
      <c r="G945" s="7">
        <v>2029379</v>
      </c>
      <c r="H945" s="7" t="e">
        <f>VLOOKUP(D945,VINCOMHCM!$C$1:$C$94,1,0)</f>
        <v>#N/A</v>
      </c>
      <c r="I945" s="7" t="e">
        <f>VLOOKUP(D945,VINCOMHANOI!$C$3:$C$348,1,0)</f>
        <v>#N/A</v>
      </c>
      <c r="J945" s="7" t="e">
        <f>VLOOKUP(D945,VINCOMKHAC!$D$2:$D$439,1,0)</f>
        <v>#N/A</v>
      </c>
      <c r="K945" s="7"/>
      <c r="L945" s="53"/>
      <c r="M945" s="60">
        <f t="shared" si="47"/>
        <v>0</v>
      </c>
      <c r="N945" s="61">
        <f t="shared" si="48"/>
        <v>0</v>
      </c>
      <c r="O945" s="67"/>
      <c r="P945" s="67"/>
      <c r="Q945" s="57" t="e">
        <f t="shared" si="49"/>
        <v>#N/A</v>
      </c>
      <c r="R945" s="7">
        <v>2029379</v>
      </c>
    </row>
    <row r="946" spans="1:18" outlineLevel="1" x14ac:dyDescent="0.25">
      <c r="B946" s="9">
        <v>44386</v>
      </c>
      <c r="C946" s="10" t="s">
        <v>123</v>
      </c>
      <c r="D946" s="10" t="s">
        <v>2040</v>
      </c>
      <c r="E946" s="10" t="s">
        <v>2024</v>
      </c>
      <c r="F946" s="9">
        <v>44446</v>
      </c>
      <c r="G946" s="7">
        <v>4592231</v>
      </c>
      <c r="H946" s="7" t="e">
        <f>VLOOKUP(D946,VINCOMHCM!$C$1:$C$94,1,0)</f>
        <v>#N/A</v>
      </c>
      <c r="I946" s="7" t="e">
        <f>VLOOKUP(D946,VINCOMHANOI!$C$3:$C$348,1,0)</f>
        <v>#N/A</v>
      </c>
      <c r="J946" s="7" t="e">
        <f>VLOOKUP(D946,VINCOMKHAC!$D$2:$D$439,1,0)</f>
        <v>#N/A</v>
      </c>
      <c r="K946" s="7"/>
      <c r="L946" s="53"/>
      <c r="M946" s="60">
        <f t="shared" si="47"/>
        <v>0</v>
      </c>
      <c r="N946" s="61">
        <f t="shared" si="48"/>
        <v>0</v>
      </c>
      <c r="O946" s="67"/>
      <c r="P946" s="67"/>
      <c r="Q946" s="57" t="e">
        <f t="shared" ref="Q946:Q961" si="50">IF(H946&lt;&gt;0,R946,0)</f>
        <v>#N/A</v>
      </c>
      <c r="R946" s="7">
        <v>4592231</v>
      </c>
    </row>
    <row r="947" spans="1:18" outlineLevel="1" x14ac:dyDescent="0.25">
      <c r="B947" s="9">
        <v>44386</v>
      </c>
      <c r="C947" s="10" t="s">
        <v>133</v>
      </c>
      <c r="D947" s="10" t="s">
        <v>2054</v>
      </c>
      <c r="E947" s="10" t="s">
        <v>1879</v>
      </c>
      <c r="F947" s="9">
        <v>44446</v>
      </c>
      <c r="G947" s="7">
        <v>2336004</v>
      </c>
      <c r="H947" s="7" t="e">
        <f>VLOOKUP(D947,VINCOMHCM!$C$1:$C$94,1,0)</f>
        <v>#N/A</v>
      </c>
      <c r="I947" s="7" t="e">
        <f>VLOOKUP(D947,VINCOMHANOI!$C$3:$C$348,1,0)</f>
        <v>#N/A</v>
      </c>
      <c r="J947" s="7" t="e">
        <f>VLOOKUP(D947,VINCOMKHAC!$D$2:$D$439,1,0)</f>
        <v>#N/A</v>
      </c>
      <c r="K947" s="7"/>
      <c r="L947" s="53"/>
      <c r="M947" s="60">
        <f t="shared" ref="M947:M961" si="51">IF(A947&lt;&gt;0,A947,0)</f>
        <v>0</v>
      </c>
      <c r="N947" s="61">
        <f t="shared" si="48"/>
        <v>0</v>
      </c>
      <c r="O947" s="67"/>
      <c r="P947" s="67"/>
      <c r="Q947" s="57" t="e">
        <f t="shared" si="50"/>
        <v>#N/A</v>
      </c>
      <c r="R947" s="7">
        <v>2336004</v>
      </c>
    </row>
    <row r="948" spans="1:18" outlineLevel="1" x14ac:dyDescent="0.25">
      <c r="B948" s="9">
        <v>44404</v>
      </c>
      <c r="C948" s="10" t="s">
        <v>1611</v>
      </c>
      <c r="D948" s="10" t="s">
        <v>2033</v>
      </c>
      <c r="E948" s="10" t="s">
        <v>913</v>
      </c>
      <c r="F948" s="9">
        <v>44464</v>
      </c>
      <c r="G948" s="7">
        <v>23795266</v>
      </c>
      <c r="H948" s="7" t="e">
        <f>VLOOKUP(D948,VINCOMHCM!$C$1:$C$94,1,0)</f>
        <v>#N/A</v>
      </c>
      <c r="I948" s="7" t="e">
        <f>VLOOKUP(D948,VINCOMHANOI!$C$3:$C$348,1,0)</f>
        <v>#N/A</v>
      </c>
      <c r="J948" s="7" t="str">
        <f>VLOOKUP(D948,VINCOMKHAC!$D$2:$D$439,1,0)</f>
        <v>0006065</v>
      </c>
      <c r="K948" s="7"/>
      <c r="L948" s="53">
        <f>IF(J948&lt;&gt;0,R948,0)</f>
        <v>23795266</v>
      </c>
      <c r="M948" s="60">
        <f t="shared" si="51"/>
        <v>0</v>
      </c>
      <c r="N948" s="61">
        <f t="shared" si="48"/>
        <v>0</v>
      </c>
      <c r="O948" s="67"/>
      <c r="P948" s="67"/>
      <c r="Q948" s="57" t="e">
        <f t="shared" si="50"/>
        <v>#N/A</v>
      </c>
      <c r="R948" s="7">
        <v>23795266</v>
      </c>
    </row>
    <row r="949" spans="1:18" outlineLevel="1" x14ac:dyDescent="0.25">
      <c r="B949" s="9">
        <v>44405</v>
      </c>
      <c r="C949" s="10" t="s">
        <v>1103</v>
      </c>
      <c r="D949" s="10" t="s">
        <v>97</v>
      </c>
      <c r="E949" s="10" t="s">
        <v>2132</v>
      </c>
      <c r="F949" s="9">
        <v>44465</v>
      </c>
      <c r="G949" s="7">
        <v>5728239</v>
      </c>
      <c r="H949" s="7" t="e">
        <f>VLOOKUP(D949,VINCOMHCM!$C$1:$C$94,1,0)</f>
        <v>#N/A</v>
      </c>
      <c r="I949" s="7" t="e">
        <f>VLOOKUP(D949,VINCOMHANOI!$C$3:$C$348,1,0)</f>
        <v>#N/A</v>
      </c>
      <c r="J949" s="7" t="str">
        <f>VLOOKUP(D949,VINCOMKHAC!$D$2:$D$439,1,0)</f>
        <v>0006098</v>
      </c>
      <c r="K949" s="7"/>
      <c r="L949" s="53">
        <f>IF(J949&lt;&gt;0,R949,0)</f>
        <v>5728239</v>
      </c>
      <c r="M949" s="60">
        <f t="shared" si="51"/>
        <v>0</v>
      </c>
      <c r="N949" s="61">
        <f t="shared" si="48"/>
        <v>0</v>
      </c>
      <c r="O949" s="67"/>
      <c r="P949" s="67"/>
      <c r="Q949" s="57" t="e">
        <f t="shared" si="50"/>
        <v>#N/A</v>
      </c>
      <c r="R949" s="7">
        <v>5728239</v>
      </c>
    </row>
    <row r="950" spans="1:18" x14ac:dyDescent="0.25">
      <c r="A950" s="2" t="s">
        <v>2446</v>
      </c>
      <c r="G950" s="6">
        <v>38113712</v>
      </c>
      <c r="H950" s="7" t="e">
        <f>VLOOKUP(D950,VINCOMHCM!$C$1:$C$94,1,0)</f>
        <v>#N/A</v>
      </c>
      <c r="I950" s="7" t="e">
        <f>VLOOKUP(D950,VINCOMHANOI!$C$3:$C$348,1,0)</f>
        <v>#N/A</v>
      </c>
      <c r="J950" s="7" t="e">
        <f>VLOOKUP(D950,VINCOMKHAC!$D$2:$D$439,1,0)</f>
        <v>#N/A</v>
      </c>
      <c r="K950" s="7"/>
      <c r="L950" s="55">
        <f>SUM(L951:L960)</f>
        <v>10974520</v>
      </c>
      <c r="M950" s="58" t="str">
        <f t="shared" si="51"/>
        <v>Tên khách hàng : CHI NHÁNH YÊN BÁI - CÔNG TY CỔ PHẦN DỊCH VỤ THƯƠNG MẠI TỔNG HỢP VINCOMMERCE (10 )</v>
      </c>
      <c r="N950" s="59">
        <f t="shared" si="48"/>
        <v>10974520</v>
      </c>
      <c r="O950" s="66">
        <v>1677185</v>
      </c>
      <c r="P950" s="66">
        <f>N950-O950</f>
        <v>9297335</v>
      </c>
      <c r="Q950" s="57" t="e">
        <f t="shared" si="50"/>
        <v>#N/A</v>
      </c>
      <c r="R950" s="6">
        <v>38113712</v>
      </c>
    </row>
    <row r="951" spans="1:18" outlineLevel="1" x14ac:dyDescent="0.25">
      <c r="B951" s="9">
        <v>44386</v>
      </c>
      <c r="C951" s="10" t="s">
        <v>2597</v>
      </c>
      <c r="D951" s="10" t="s">
        <v>2123</v>
      </c>
      <c r="E951" s="10" t="s">
        <v>1040</v>
      </c>
      <c r="F951" s="9">
        <v>44446</v>
      </c>
      <c r="G951" s="7">
        <v>3679882</v>
      </c>
      <c r="H951" s="7" t="e">
        <f>VLOOKUP(D951,VINCOMHCM!$C$1:$C$94,1,0)</f>
        <v>#N/A</v>
      </c>
      <c r="I951" s="7" t="e">
        <f>VLOOKUP(D951,VINCOMHANOI!$C$3:$C$348,1,0)</f>
        <v>#N/A</v>
      </c>
      <c r="J951" s="7" t="e">
        <f>VLOOKUP(D951,VINCOMKHAC!$D$2:$D$439,1,0)</f>
        <v>#N/A</v>
      </c>
      <c r="K951" s="7"/>
      <c r="L951" s="53"/>
      <c r="M951" s="61">
        <f t="shared" si="51"/>
        <v>0</v>
      </c>
      <c r="N951" s="61">
        <f t="shared" si="48"/>
        <v>0</v>
      </c>
      <c r="O951" s="67"/>
      <c r="P951" s="67"/>
      <c r="Q951" s="57" t="e">
        <f t="shared" si="50"/>
        <v>#N/A</v>
      </c>
      <c r="R951" s="7">
        <v>3679882</v>
      </c>
    </row>
    <row r="952" spans="1:18" outlineLevel="1" x14ac:dyDescent="0.25">
      <c r="B952" s="9">
        <v>44386</v>
      </c>
      <c r="C952" s="10" t="s">
        <v>2127</v>
      </c>
      <c r="D952" s="10" t="s">
        <v>2525</v>
      </c>
      <c r="E952" s="10" t="s">
        <v>848</v>
      </c>
      <c r="F952" s="9">
        <v>44446</v>
      </c>
      <c r="G952" s="7">
        <v>1221638</v>
      </c>
      <c r="H952" s="7" t="e">
        <f>VLOOKUP(D952,VINCOMHCM!$C$1:$C$94,1,0)</f>
        <v>#N/A</v>
      </c>
      <c r="I952" s="7" t="e">
        <f>VLOOKUP(D952,VINCOMHANOI!$C$3:$C$348,1,0)</f>
        <v>#N/A</v>
      </c>
      <c r="J952" s="7" t="e">
        <f>VLOOKUP(D952,VINCOMKHAC!$D$2:$D$439,1,0)</f>
        <v>#N/A</v>
      </c>
      <c r="K952" s="7"/>
      <c r="L952" s="53"/>
      <c r="M952" s="61">
        <f t="shared" si="51"/>
        <v>0</v>
      </c>
      <c r="N952" s="61">
        <f t="shared" si="48"/>
        <v>0</v>
      </c>
      <c r="O952" s="67"/>
      <c r="P952" s="67"/>
      <c r="Q952" s="57" t="e">
        <f t="shared" si="50"/>
        <v>#N/A</v>
      </c>
      <c r="R952" s="7">
        <v>1221638</v>
      </c>
    </row>
    <row r="953" spans="1:18" outlineLevel="1" x14ac:dyDescent="0.25">
      <c r="B953" s="9">
        <v>44386</v>
      </c>
      <c r="C953" s="10" t="s">
        <v>376</v>
      </c>
      <c r="D953" s="10" t="s">
        <v>1148</v>
      </c>
      <c r="E953" s="10" t="s">
        <v>29</v>
      </c>
      <c r="F953" s="9">
        <v>44446</v>
      </c>
      <c r="G953" s="7">
        <v>2260258</v>
      </c>
      <c r="H953" s="7" t="e">
        <f>VLOOKUP(D953,VINCOMHCM!$C$1:$C$94,1,0)</f>
        <v>#N/A</v>
      </c>
      <c r="I953" s="7" t="e">
        <f>VLOOKUP(D953,VINCOMHANOI!$C$3:$C$348,1,0)</f>
        <v>#N/A</v>
      </c>
      <c r="J953" s="7" t="e">
        <f>VLOOKUP(D953,VINCOMKHAC!$D$2:$D$439,1,0)</f>
        <v>#N/A</v>
      </c>
      <c r="K953" s="7"/>
      <c r="L953" s="53"/>
      <c r="M953" s="61">
        <f t="shared" si="51"/>
        <v>0</v>
      </c>
      <c r="N953" s="61">
        <f t="shared" si="48"/>
        <v>0</v>
      </c>
      <c r="O953" s="67"/>
      <c r="P953" s="67"/>
      <c r="Q953" s="57" t="e">
        <f t="shared" si="50"/>
        <v>#N/A</v>
      </c>
      <c r="R953" s="7">
        <v>2260258</v>
      </c>
    </row>
    <row r="954" spans="1:18" outlineLevel="1" x14ac:dyDescent="0.25">
      <c r="B954" s="9">
        <v>44386</v>
      </c>
      <c r="C954" s="10" t="s">
        <v>1105</v>
      </c>
      <c r="D954" s="10" t="s">
        <v>2178</v>
      </c>
      <c r="E954" s="10" t="s">
        <v>247</v>
      </c>
      <c r="F954" s="9">
        <v>44446</v>
      </c>
      <c r="G954" s="7">
        <v>5013641</v>
      </c>
      <c r="H954" s="7" t="e">
        <f>VLOOKUP(D954,VINCOMHCM!$C$1:$C$94,1,0)</f>
        <v>#N/A</v>
      </c>
      <c r="I954" s="7" t="e">
        <f>VLOOKUP(D954,VINCOMHANOI!$C$3:$C$348,1,0)</f>
        <v>#N/A</v>
      </c>
      <c r="J954" s="7" t="e">
        <f>VLOOKUP(D954,VINCOMKHAC!$D$2:$D$439,1,0)</f>
        <v>#N/A</v>
      </c>
      <c r="K954" s="7"/>
      <c r="L954" s="53"/>
      <c r="M954" s="61">
        <f t="shared" si="51"/>
        <v>0</v>
      </c>
      <c r="N954" s="61">
        <f t="shared" si="48"/>
        <v>0</v>
      </c>
      <c r="O954" s="67"/>
      <c r="P954" s="67"/>
      <c r="Q954" s="57" t="e">
        <f t="shared" si="50"/>
        <v>#N/A</v>
      </c>
      <c r="R954" s="7">
        <v>5013641</v>
      </c>
    </row>
    <row r="955" spans="1:18" outlineLevel="1" x14ac:dyDescent="0.25">
      <c r="B955" s="9">
        <v>44386</v>
      </c>
      <c r="C955" s="10" t="s">
        <v>1180</v>
      </c>
      <c r="D955" s="10" t="s">
        <v>1198</v>
      </c>
      <c r="E955" s="10" t="s">
        <v>110</v>
      </c>
      <c r="F955" s="9">
        <v>44446</v>
      </c>
      <c r="G955" s="7">
        <v>3811808</v>
      </c>
      <c r="H955" s="7" t="e">
        <f>VLOOKUP(D955,VINCOMHCM!$C$1:$C$94,1,0)</f>
        <v>#N/A</v>
      </c>
      <c r="I955" s="7" t="e">
        <f>VLOOKUP(D955,VINCOMHANOI!$C$3:$C$348,1,0)</f>
        <v>#N/A</v>
      </c>
      <c r="J955" s="7" t="e">
        <f>VLOOKUP(D955,VINCOMKHAC!$D$2:$D$439,1,0)</f>
        <v>#N/A</v>
      </c>
      <c r="K955" s="7"/>
      <c r="L955" s="53"/>
      <c r="M955" s="61">
        <f t="shared" si="51"/>
        <v>0</v>
      </c>
      <c r="N955" s="61">
        <f t="shared" si="48"/>
        <v>0</v>
      </c>
      <c r="O955" s="67"/>
      <c r="P955" s="67"/>
      <c r="Q955" s="57" t="e">
        <f t="shared" si="50"/>
        <v>#N/A</v>
      </c>
      <c r="R955" s="7">
        <v>3811808</v>
      </c>
    </row>
    <row r="956" spans="1:18" outlineLevel="1" x14ac:dyDescent="0.25">
      <c r="B956" s="9">
        <v>44386</v>
      </c>
      <c r="C956" s="10" t="s">
        <v>1544</v>
      </c>
      <c r="D956" s="10" t="s">
        <v>488</v>
      </c>
      <c r="E956" s="10" t="s">
        <v>108</v>
      </c>
      <c r="F956" s="9">
        <v>44446</v>
      </c>
      <c r="G956" s="7">
        <v>3915021</v>
      </c>
      <c r="H956" s="7" t="e">
        <f>VLOOKUP(D956,VINCOMHCM!$C$1:$C$94,1,0)</f>
        <v>#N/A</v>
      </c>
      <c r="I956" s="7" t="e">
        <f>VLOOKUP(D956,VINCOMHANOI!$C$3:$C$348,1,0)</f>
        <v>#N/A</v>
      </c>
      <c r="J956" s="7" t="e">
        <f>VLOOKUP(D956,VINCOMKHAC!$D$2:$D$439,1,0)</f>
        <v>#N/A</v>
      </c>
      <c r="K956" s="7"/>
      <c r="L956" s="53"/>
      <c r="M956" s="61">
        <f t="shared" si="51"/>
        <v>0</v>
      </c>
      <c r="N956" s="61">
        <f t="shared" si="48"/>
        <v>0</v>
      </c>
      <c r="O956" s="67"/>
      <c r="P956" s="67"/>
      <c r="Q956" s="57" t="e">
        <f t="shared" si="50"/>
        <v>#N/A</v>
      </c>
      <c r="R956" s="7">
        <v>3915021</v>
      </c>
    </row>
    <row r="957" spans="1:18" outlineLevel="1" x14ac:dyDescent="0.25">
      <c r="B957" s="9">
        <v>44386</v>
      </c>
      <c r="C957" s="10" t="s">
        <v>2259</v>
      </c>
      <c r="D957" s="10" t="s">
        <v>2339</v>
      </c>
      <c r="E957" s="10" t="s">
        <v>1240</v>
      </c>
      <c r="F957" s="9">
        <v>44446</v>
      </c>
      <c r="G957" s="7">
        <v>5546090</v>
      </c>
      <c r="H957" s="7" t="e">
        <f>VLOOKUP(D957,VINCOMHCM!$C$1:$C$94,1,0)</f>
        <v>#N/A</v>
      </c>
      <c r="I957" s="7" t="e">
        <f>VLOOKUP(D957,VINCOMHANOI!$C$3:$C$348,1,0)</f>
        <v>#N/A</v>
      </c>
      <c r="J957" s="7" t="e">
        <f>VLOOKUP(D957,VINCOMKHAC!$D$2:$D$439,1,0)</f>
        <v>#N/A</v>
      </c>
      <c r="K957" s="7"/>
      <c r="L957" s="53"/>
      <c r="M957" s="61">
        <f t="shared" si="51"/>
        <v>0</v>
      </c>
      <c r="N957" s="61">
        <f t="shared" si="48"/>
        <v>0</v>
      </c>
      <c r="O957" s="67"/>
      <c r="P957" s="67"/>
      <c r="Q957" s="57" t="e">
        <f t="shared" si="50"/>
        <v>#N/A</v>
      </c>
      <c r="R957" s="7">
        <v>5546090</v>
      </c>
    </row>
    <row r="958" spans="1:18" outlineLevel="1" x14ac:dyDescent="0.25">
      <c r="B958" s="9">
        <v>44386</v>
      </c>
      <c r="C958" s="10" t="s">
        <v>2305</v>
      </c>
      <c r="D958" s="10" t="s">
        <v>1047</v>
      </c>
      <c r="E958" s="10" t="s">
        <v>1894</v>
      </c>
      <c r="F958" s="9">
        <v>44446</v>
      </c>
      <c r="G958" s="7">
        <v>1690854</v>
      </c>
      <c r="H958" s="7" t="e">
        <f>VLOOKUP(D958,VINCOMHCM!$C$1:$C$94,1,0)</f>
        <v>#N/A</v>
      </c>
      <c r="I958" s="7" t="e">
        <f>VLOOKUP(D958,VINCOMHANOI!$C$3:$C$348,1,0)</f>
        <v>#N/A</v>
      </c>
      <c r="J958" s="7" t="e">
        <f>VLOOKUP(D958,VINCOMKHAC!$D$2:$D$439,1,0)</f>
        <v>#N/A</v>
      </c>
      <c r="K958" s="7"/>
      <c r="L958" s="53"/>
      <c r="M958" s="61">
        <f t="shared" si="51"/>
        <v>0</v>
      </c>
      <c r="N958" s="61">
        <f t="shared" si="48"/>
        <v>0</v>
      </c>
      <c r="O958" s="67"/>
      <c r="P958" s="67"/>
      <c r="Q958" s="57" t="e">
        <f t="shared" si="50"/>
        <v>#N/A</v>
      </c>
      <c r="R958" s="7">
        <v>1690854</v>
      </c>
    </row>
    <row r="959" spans="1:18" outlineLevel="1" x14ac:dyDescent="0.25">
      <c r="B959" s="9">
        <v>44403</v>
      </c>
      <c r="C959" s="10" t="s">
        <v>1992</v>
      </c>
      <c r="D959" s="10" t="s">
        <v>698</v>
      </c>
      <c r="E959" s="10" t="s">
        <v>2249</v>
      </c>
      <c r="F959" s="9">
        <v>44463</v>
      </c>
      <c r="G959" s="7">
        <v>3605070</v>
      </c>
      <c r="H959" s="7" t="e">
        <f>VLOOKUP(D959,VINCOMHCM!$C$1:$C$94,1,0)</f>
        <v>#N/A</v>
      </c>
      <c r="I959" s="7" t="e">
        <f>VLOOKUP(D959,VINCOMHANOI!$C$3:$C$348,1,0)</f>
        <v>#N/A</v>
      </c>
      <c r="J959" s="7" t="str">
        <f>VLOOKUP(D959,VINCOMKHAC!$D$2:$D$439,1,0)</f>
        <v>0006044</v>
      </c>
      <c r="K959" s="7"/>
      <c r="L959" s="53">
        <f>IF(J959&lt;&gt;0,R959,0)</f>
        <v>3605070</v>
      </c>
      <c r="M959" s="61">
        <f t="shared" si="51"/>
        <v>0</v>
      </c>
      <c r="N959" s="61">
        <f t="shared" si="48"/>
        <v>0</v>
      </c>
      <c r="O959" s="67"/>
      <c r="P959" s="67"/>
      <c r="Q959" s="57" t="e">
        <f t="shared" si="50"/>
        <v>#N/A</v>
      </c>
      <c r="R959" s="7">
        <v>3605070</v>
      </c>
    </row>
    <row r="960" spans="1:18" outlineLevel="1" x14ac:dyDescent="0.25">
      <c r="B960" s="9">
        <v>44403</v>
      </c>
      <c r="C960" s="10" t="s">
        <v>781</v>
      </c>
      <c r="D960" s="10" t="s">
        <v>2489</v>
      </c>
      <c r="E960" s="10" t="s">
        <v>2190</v>
      </c>
      <c r="F960" s="9">
        <v>44463</v>
      </c>
      <c r="G960" s="7">
        <v>7369450</v>
      </c>
      <c r="H960" s="7" t="e">
        <f>VLOOKUP(D960,VINCOMHCM!$C$1:$C$94,1,0)</f>
        <v>#N/A</v>
      </c>
      <c r="I960" s="7" t="e">
        <f>VLOOKUP(D960,VINCOMHANOI!$C$3:$C$348,1,0)</f>
        <v>#N/A</v>
      </c>
      <c r="J960" s="7" t="str">
        <f>VLOOKUP(D960,VINCOMKHAC!$D$2:$D$439,1,0)</f>
        <v>0006045</v>
      </c>
      <c r="K960" s="7"/>
      <c r="L960" s="53">
        <f>IF(J960&lt;&gt;0,R960,0)</f>
        <v>7369450</v>
      </c>
      <c r="M960" s="61">
        <f t="shared" si="51"/>
        <v>0</v>
      </c>
      <c r="N960" s="61">
        <f t="shared" si="48"/>
        <v>0</v>
      </c>
      <c r="O960" s="67"/>
      <c r="P960" s="67"/>
      <c r="Q960" s="57" t="e">
        <f t="shared" si="50"/>
        <v>#N/A</v>
      </c>
      <c r="R960" s="7">
        <v>7369450</v>
      </c>
    </row>
    <row r="961" spans="2:18" x14ac:dyDescent="0.25">
      <c r="B961" s="11" t="s">
        <v>2135</v>
      </c>
      <c r="G961" s="6">
        <v>8466877881</v>
      </c>
      <c r="H961" s="7" t="e">
        <f>VLOOKUP(D961,VINCOMHCM!$C$1:$C$94,1,0)</f>
        <v>#N/A</v>
      </c>
      <c r="I961" s="7" t="e">
        <f>VLOOKUP(D961,VINCOMHANOI!$C$3:$C$348,1,0)</f>
        <v>#N/A</v>
      </c>
      <c r="J961" s="7" t="e">
        <f>VLOOKUP(D961,VINCOMKHAC!$D$2:$D$439,1,0)</f>
        <v>#N/A</v>
      </c>
      <c r="K961" s="7"/>
      <c r="L961" s="53"/>
      <c r="M961" s="61">
        <f t="shared" si="51"/>
        <v>0</v>
      </c>
      <c r="N961" s="61">
        <f t="shared" si="48"/>
        <v>0</v>
      </c>
      <c r="O961" s="67"/>
      <c r="P961" s="67"/>
      <c r="Q961" s="57" t="e">
        <f t="shared" si="50"/>
        <v>#N/A</v>
      </c>
      <c r="R961" s="6">
        <v>8466877881</v>
      </c>
    </row>
    <row r="962" spans="2:18" x14ac:dyDescent="0.25">
      <c r="L962" s="4">
        <v>1413534289</v>
      </c>
      <c r="M962" s="63"/>
      <c r="N962" s="61">
        <f>SUM(N4:N961)</f>
        <v>1408747355</v>
      </c>
      <c r="O962" s="67"/>
      <c r="P962" s="67"/>
    </row>
    <row r="963" spans="2:18" x14ac:dyDescent="0.25">
      <c r="L963" s="4">
        <f>L962-L961</f>
        <v>1413534289</v>
      </c>
      <c r="M963" s="64" t="s">
        <v>3234</v>
      </c>
      <c r="N963" s="59">
        <v>2494715</v>
      </c>
      <c r="O963" s="66"/>
      <c r="P963" s="66">
        <f t="shared" ref="P963:P966" si="52">N963-O963</f>
        <v>2494715</v>
      </c>
      <c r="Q963" s="4" t="s">
        <v>3935</v>
      </c>
    </row>
    <row r="964" spans="2:18" x14ac:dyDescent="0.25">
      <c r="M964" s="64" t="s">
        <v>3236</v>
      </c>
      <c r="N964" s="64">
        <v>2292219</v>
      </c>
      <c r="O964" s="68"/>
      <c r="P964" s="66">
        <f t="shared" si="52"/>
        <v>2292219</v>
      </c>
      <c r="Q964" s="4" t="s">
        <v>3936</v>
      </c>
    </row>
    <row r="965" spans="2:18" x14ac:dyDescent="0.25">
      <c r="N965" s="65">
        <f>SUM(N962:N964)</f>
        <v>1413534289</v>
      </c>
      <c r="O965" s="69">
        <v>122164</v>
      </c>
      <c r="P965" s="66">
        <f>-O965</f>
        <v>-122164</v>
      </c>
      <c r="Q965" s="4" t="s">
        <v>3937</v>
      </c>
    </row>
    <row r="966" spans="2:18" x14ac:dyDescent="0.25">
      <c r="O966" s="70">
        <v>96566</v>
      </c>
      <c r="P966" s="66">
        <f t="shared" si="52"/>
        <v>-96566</v>
      </c>
      <c r="Q966" s="4" t="s">
        <v>3938</v>
      </c>
    </row>
    <row r="967" spans="2:18" x14ac:dyDescent="0.25">
      <c r="O967" s="4">
        <f>SUM(O4:O966)</f>
        <v>78264828</v>
      </c>
    </row>
  </sheetData>
  <autoFilter ref="L3:O967"/>
  <pageMargins left="0.7" right="0.7" top="0.75" bottom="0.75" header="0.3" footer="0.3"/>
  <pageSetup paperSize="9" scale="9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outlinePr summaryBelow="0"/>
  </sheetPr>
  <dimension ref="A1:I63"/>
  <sheetViews>
    <sheetView zoomScaleNormal="100" workbookViewId="0">
      <selection activeCell="F3" sqref="F3"/>
    </sheetView>
  </sheetViews>
  <sheetFormatPr defaultColWidth="9.140625" defaultRowHeight="15" x14ac:dyDescent="0.25"/>
  <cols>
    <col min="1" max="1" width="17.140625" customWidth="1"/>
    <col min="2" max="2" width="45.85546875" customWidth="1"/>
    <col min="3" max="3" width="42.85546875" customWidth="1"/>
    <col min="4" max="4" width="22.85546875" customWidth="1"/>
    <col min="5" max="5" width="14.28515625" customWidth="1"/>
    <col min="6" max="6" width="17.42578125" customWidth="1"/>
    <col min="7" max="7" width="14.28515625" customWidth="1"/>
    <col min="8" max="8" width="15" customWidth="1"/>
    <col min="9" max="9" width="14.28515625" customWidth="1"/>
  </cols>
  <sheetData>
    <row r="1" spans="1:9" ht="18.75" x14ac:dyDescent="0.3">
      <c r="A1" s="71" t="s">
        <v>3681</v>
      </c>
      <c r="B1" s="71"/>
      <c r="C1" s="71"/>
      <c r="D1" s="71"/>
      <c r="E1" s="71"/>
      <c r="F1" s="71"/>
      <c r="G1" s="71"/>
      <c r="H1" s="71"/>
      <c r="I1" s="71"/>
    </row>
    <row r="2" spans="1:9" ht="15" customHeight="1" x14ac:dyDescent="0.25">
      <c r="A2" s="49" t="s">
        <v>3682</v>
      </c>
      <c r="B2" s="49" t="s">
        <v>3683</v>
      </c>
      <c r="C2" s="49" t="s">
        <v>3684</v>
      </c>
      <c r="D2" s="49" t="s">
        <v>3685</v>
      </c>
      <c r="E2" s="49" t="s">
        <v>3686</v>
      </c>
      <c r="F2" s="49"/>
      <c r="G2" s="49" t="s">
        <v>3687</v>
      </c>
      <c r="H2" s="49" t="s">
        <v>3688</v>
      </c>
      <c r="I2" s="49" t="s">
        <v>3689</v>
      </c>
    </row>
    <row r="3" spans="1:9" x14ac:dyDescent="0.25">
      <c r="A3" s="50" t="s">
        <v>3690</v>
      </c>
      <c r="B3" s="50" t="s">
        <v>3691</v>
      </c>
      <c r="C3" s="50" t="s">
        <v>3692</v>
      </c>
      <c r="D3" s="50" t="s">
        <v>3693</v>
      </c>
      <c r="E3" s="50" t="s">
        <v>3694</v>
      </c>
      <c r="F3" s="50" t="e">
        <f>VLOOKUP(B3,'Báo cáo (2)'!$A$4:$L$960,11,0)</f>
        <v>#N/A</v>
      </c>
      <c r="G3" s="50"/>
      <c r="H3" s="10" t="b">
        <v>0</v>
      </c>
      <c r="I3" s="10" t="s">
        <v>3695</v>
      </c>
    </row>
    <row r="4" spans="1:9" x14ac:dyDescent="0.25">
      <c r="A4" s="50" t="s">
        <v>3696</v>
      </c>
      <c r="B4" s="50" t="s">
        <v>3697</v>
      </c>
      <c r="C4" s="50" t="s">
        <v>3698</v>
      </c>
      <c r="D4" s="50" t="s">
        <v>3699</v>
      </c>
      <c r="E4" s="50" t="s">
        <v>3700</v>
      </c>
      <c r="F4" s="50" t="e">
        <f>VLOOKUP(B4,'Báo cáo (2)'!$A$4:$L$960,11,0)</f>
        <v>#N/A</v>
      </c>
      <c r="G4" s="50"/>
      <c r="H4" s="10" t="b">
        <v>0</v>
      </c>
      <c r="I4" s="10" t="s">
        <v>3695</v>
      </c>
    </row>
    <row r="5" spans="1:9" x14ac:dyDescent="0.25">
      <c r="A5" s="50" t="s">
        <v>3701</v>
      </c>
      <c r="B5" s="50" t="s">
        <v>3702</v>
      </c>
      <c r="C5" s="50" t="s">
        <v>3703</v>
      </c>
      <c r="D5" s="50" t="s">
        <v>3699</v>
      </c>
      <c r="E5" s="50" t="s">
        <v>3704</v>
      </c>
      <c r="F5" s="50" t="e">
        <f>VLOOKUP(B5,'Báo cáo (2)'!$A$4:$L$960,11,0)</f>
        <v>#N/A</v>
      </c>
      <c r="G5" s="50"/>
      <c r="H5" s="10" t="b">
        <v>0</v>
      </c>
      <c r="I5" s="10" t="s">
        <v>3695</v>
      </c>
    </row>
    <row r="6" spans="1:9" x14ac:dyDescent="0.25">
      <c r="A6" s="50" t="s">
        <v>3705</v>
      </c>
      <c r="B6" s="50" t="s">
        <v>3706</v>
      </c>
      <c r="C6" s="50" t="s">
        <v>3707</v>
      </c>
      <c r="D6" s="50" t="s">
        <v>3693</v>
      </c>
      <c r="E6" s="50" t="s">
        <v>3708</v>
      </c>
      <c r="F6" s="50" t="e">
        <f>VLOOKUP(B6,'Báo cáo (2)'!$A$4:$L$960,11,0)</f>
        <v>#N/A</v>
      </c>
      <c r="G6" s="50"/>
      <c r="H6" s="10" t="b">
        <v>0</v>
      </c>
      <c r="I6" s="10" t="s">
        <v>3695</v>
      </c>
    </row>
    <row r="7" spans="1:9" x14ac:dyDescent="0.25">
      <c r="A7" s="50" t="s">
        <v>3709</v>
      </c>
      <c r="B7" s="50" t="s">
        <v>3710</v>
      </c>
      <c r="C7" s="50" t="s">
        <v>3711</v>
      </c>
      <c r="D7" s="50" t="s">
        <v>3699</v>
      </c>
      <c r="E7" s="50" t="s">
        <v>3712</v>
      </c>
      <c r="F7" s="50" t="e">
        <f>VLOOKUP(B7,'Báo cáo (2)'!$A$4:$L$960,11,0)</f>
        <v>#N/A</v>
      </c>
      <c r="G7" s="50"/>
      <c r="H7" s="10" t="b">
        <v>0</v>
      </c>
      <c r="I7" s="10" t="s">
        <v>3695</v>
      </c>
    </row>
    <row r="8" spans="1:9" x14ac:dyDescent="0.25">
      <c r="A8" s="50" t="s">
        <v>3713</v>
      </c>
      <c r="B8" s="50" t="s">
        <v>3714</v>
      </c>
      <c r="C8" s="50" t="s">
        <v>3715</v>
      </c>
      <c r="D8" s="50" t="s">
        <v>3693</v>
      </c>
      <c r="E8" s="50" t="s">
        <v>3716</v>
      </c>
      <c r="F8" s="50" t="e">
        <f>VLOOKUP(B8,'Báo cáo (2)'!$A$4:$L$960,11,0)</f>
        <v>#N/A</v>
      </c>
      <c r="G8" s="50"/>
      <c r="H8" s="10" t="b">
        <v>0</v>
      </c>
      <c r="I8" s="10" t="s">
        <v>3695</v>
      </c>
    </row>
    <row r="9" spans="1:9" x14ac:dyDescent="0.25">
      <c r="A9" s="50" t="s">
        <v>3717</v>
      </c>
      <c r="B9" s="50" t="s">
        <v>3718</v>
      </c>
      <c r="C9" s="50" t="s">
        <v>3719</v>
      </c>
      <c r="D9" s="50" t="s">
        <v>3693</v>
      </c>
      <c r="E9" s="50" t="s">
        <v>3720</v>
      </c>
      <c r="F9" s="50" t="e">
        <f>VLOOKUP(B9,'Báo cáo (2)'!$A$4:$L$960,11,0)</f>
        <v>#N/A</v>
      </c>
      <c r="G9" s="50"/>
      <c r="H9" s="10" t="b">
        <v>0</v>
      </c>
      <c r="I9" s="10" t="s">
        <v>3695</v>
      </c>
    </row>
    <row r="10" spans="1:9" x14ac:dyDescent="0.25">
      <c r="A10" s="50" t="s">
        <v>3721</v>
      </c>
      <c r="B10" s="50" t="s">
        <v>3722</v>
      </c>
      <c r="C10" s="50" t="s">
        <v>3723</v>
      </c>
      <c r="D10" s="50" t="s">
        <v>3693</v>
      </c>
      <c r="E10" s="50" t="s">
        <v>3724</v>
      </c>
      <c r="F10" s="50" t="e">
        <f>VLOOKUP(B10,'Báo cáo (2)'!$A$4:$L$960,11,0)</f>
        <v>#N/A</v>
      </c>
      <c r="G10" s="50"/>
      <c r="H10" s="10" t="b">
        <v>0</v>
      </c>
      <c r="I10" s="10" t="s">
        <v>3695</v>
      </c>
    </row>
    <row r="11" spans="1:9" x14ac:dyDescent="0.25">
      <c r="A11" s="50" t="s">
        <v>3725</v>
      </c>
      <c r="B11" s="50" t="s">
        <v>3726</v>
      </c>
      <c r="C11" s="50" t="s">
        <v>3727</v>
      </c>
      <c r="D11" s="50" t="s">
        <v>3693</v>
      </c>
      <c r="E11" s="50" t="s">
        <v>3728</v>
      </c>
      <c r="F11" s="50" t="e">
        <f>VLOOKUP(B11,'Báo cáo (2)'!$A$4:$L$960,11,0)</f>
        <v>#N/A</v>
      </c>
      <c r="G11" s="50"/>
      <c r="H11" s="10" t="b">
        <v>0</v>
      </c>
      <c r="I11" s="10" t="s">
        <v>3695</v>
      </c>
    </row>
    <row r="12" spans="1:9" x14ac:dyDescent="0.25">
      <c r="A12" s="50" t="s">
        <v>3729</v>
      </c>
      <c r="B12" s="50" t="s">
        <v>3730</v>
      </c>
      <c r="C12" s="50" t="s">
        <v>3731</v>
      </c>
      <c r="D12" s="50" t="s">
        <v>3693</v>
      </c>
      <c r="E12" s="50" t="s">
        <v>3732</v>
      </c>
      <c r="F12" s="50" t="e">
        <f>VLOOKUP(B12,'Báo cáo (2)'!$A$4:$L$960,11,0)</f>
        <v>#N/A</v>
      </c>
      <c r="G12" s="50"/>
      <c r="H12" s="10" t="b">
        <v>0</v>
      </c>
      <c r="I12" s="10" t="s">
        <v>3695</v>
      </c>
    </row>
    <row r="13" spans="1:9" x14ac:dyDescent="0.25">
      <c r="A13" s="50" t="s">
        <v>3733</v>
      </c>
      <c r="B13" s="50" t="s">
        <v>3734</v>
      </c>
      <c r="C13" s="50" t="s">
        <v>3735</v>
      </c>
      <c r="D13" s="50" t="s">
        <v>3693</v>
      </c>
      <c r="E13" s="50" t="s">
        <v>3736</v>
      </c>
      <c r="F13" s="50" t="e">
        <f>VLOOKUP(B13,'Báo cáo (2)'!$A$4:$L$960,11,0)</f>
        <v>#N/A</v>
      </c>
      <c r="G13" s="50"/>
      <c r="H13" s="10" t="b">
        <v>0</v>
      </c>
      <c r="I13" s="10" t="s">
        <v>3695</v>
      </c>
    </row>
    <row r="14" spans="1:9" x14ac:dyDescent="0.25">
      <c r="A14" s="50" t="s">
        <v>3737</v>
      </c>
      <c r="B14" s="50" t="s">
        <v>3738</v>
      </c>
      <c r="C14" s="50" t="s">
        <v>3739</v>
      </c>
      <c r="D14" s="50" t="s">
        <v>3693</v>
      </c>
      <c r="E14" s="50" t="s">
        <v>3740</v>
      </c>
      <c r="F14" s="50" t="e">
        <f>VLOOKUP(B14,'Báo cáo (2)'!$A$4:$L$960,11,0)</f>
        <v>#N/A</v>
      </c>
      <c r="G14" s="50"/>
      <c r="H14" s="10" t="b">
        <v>0</v>
      </c>
      <c r="I14" s="10" t="s">
        <v>3695</v>
      </c>
    </row>
    <row r="15" spans="1:9" x14ac:dyDescent="0.25">
      <c r="A15" s="50" t="s">
        <v>3741</v>
      </c>
      <c r="B15" s="50" t="s">
        <v>3742</v>
      </c>
      <c r="C15" s="50" t="s">
        <v>3743</v>
      </c>
      <c r="D15" s="50" t="s">
        <v>3693</v>
      </c>
      <c r="E15" s="50" t="s">
        <v>3744</v>
      </c>
      <c r="F15" s="50" t="e">
        <f>VLOOKUP(B15,'Báo cáo (2)'!$A$4:$L$960,11,0)</f>
        <v>#N/A</v>
      </c>
      <c r="G15" s="50"/>
      <c r="H15" s="10" t="b">
        <v>0</v>
      </c>
      <c r="I15" s="10" t="s">
        <v>3695</v>
      </c>
    </row>
    <row r="16" spans="1:9" x14ac:dyDescent="0.25">
      <c r="A16" s="50" t="s">
        <v>3745</v>
      </c>
      <c r="B16" s="50" t="s">
        <v>3746</v>
      </c>
      <c r="C16" s="50" t="s">
        <v>3747</v>
      </c>
      <c r="D16" s="50" t="s">
        <v>3693</v>
      </c>
      <c r="E16" s="50" t="s">
        <v>3748</v>
      </c>
      <c r="F16" s="50" t="e">
        <f>VLOOKUP(B16,'Báo cáo (2)'!$A$4:$L$960,11,0)</f>
        <v>#N/A</v>
      </c>
      <c r="G16" s="50"/>
      <c r="H16" s="10" t="b">
        <v>0</v>
      </c>
      <c r="I16" s="10" t="s">
        <v>3695</v>
      </c>
    </row>
    <row r="17" spans="1:9" x14ac:dyDescent="0.25">
      <c r="A17" s="50" t="s">
        <v>3749</v>
      </c>
      <c r="B17" s="50" t="s">
        <v>3750</v>
      </c>
      <c r="C17" s="50" t="s">
        <v>3751</v>
      </c>
      <c r="D17" s="50" t="s">
        <v>3693</v>
      </c>
      <c r="E17" s="50" t="s">
        <v>3752</v>
      </c>
      <c r="F17" s="50" t="e">
        <f>VLOOKUP(B17,'Báo cáo (2)'!$A$4:$L$960,11,0)</f>
        <v>#N/A</v>
      </c>
      <c r="G17" s="50"/>
      <c r="H17" s="10" t="b">
        <v>0</v>
      </c>
      <c r="I17" s="10" t="s">
        <v>3695</v>
      </c>
    </row>
    <row r="18" spans="1:9" x14ac:dyDescent="0.25">
      <c r="A18" s="50" t="s">
        <v>3753</v>
      </c>
      <c r="B18" s="50" t="s">
        <v>3754</v>
      </c>
      <c r="C18" s="50" t="s">
        <v>3755</v>
      </c>
      <c r="D18" s="50" t="s">
        <v>3693</v>
      </c>
      <c r="E18" s="50" t="s">
        <v>3756</v>
      </c>
      <c r="F18" s="50" t="e">
        <f>VLOOKUP(B18,'Báo cáo (2)'!$A$4:$L$960,11,0)</f>
        <v>#N/A</v>
      </c>
      <c r="G18" s="50"/>
      <c r="H18" s="10" t="b">
        <v>0</v>
      </c>
      <c r="I18" s="10" t="s">
        <v>3695</v>
      </c>
    </row>
    <row r="19" spans="1:9" x14ac:dyDescent="0.25">
      <c r="A19" s="50" t="s">
        <v>3757</v>
      </c>
      <c r="B19" s="50" t="s">
        <v>3758</v>
      </c>
      <c r="C19" s="50" t="s">
        <v>3759</v>
      </c>
      <c r="D19" s="50" t="s">
        <v>3693</v>
      </c>
      <c r="E19" s="50" t="s">
        <v>3760</v>
      </c>
      <c r="F19" s="50" t="e">
        <f>VLOOKUP(B19,'Báo cáo (2)'!$A$4:$L$960,11,0)</f>
        <v>#N/A</v>
      </c>
      <c r="G19" s="50"/>
      <c r="H19" s="10" t="b">
        <v>0</v>
      </c>
      <c r="I19" s="10" t="s">
        <v>3695</v>
      </c>
    </row>
    <row r="20" spans="1:9" x14ac:dyDescent="0.25">
      <c r="A20" s="50" t="s">
        <v>3761</v>
      </c>
      <c r="B20" s="50" t="s">
        <v>3762</v>
      </c>
      <c r="C20" s="50" t="s">
        <v>3763</v>
      </c>
      <c r="D20" s="50" t="s">
        <v>3699</v>
      </c>
      <c r="E20" s="50" t="s">
        <v>3764</v>
      </c>
      <c r="F20" s="50" t="e">
        <f>VLOOKUP(B20,'Báo cáo (2)'!$A$4:$L$960,11,0)</f>
        <v>#N/A</v>
      </c>
      <c r="G20" s="50"/>
      <c r="H20" s="10" t="b">
        <v>0</v>
      </c>
      <c r="I20" s="10" t="s">
        <v>3695</v>
      </c>
    </row>
    <row r="21" spans="1:9" x14ac:dyDescent="0.25">
      <c r="A21" s="50" t="s">
        <v>3765</v>
      </c>
      <c r="B21" s="50" t="s">
        <v>3766</v>
      </c>
      <c r="C21" s="50" t="s">
        <v>3767</v>
      </c>
      <c r="D21" s="50" t="s">
        <v>3699</v>
      </c>
      <c r="E21" s="50" t="s">
        <v>3768</v>
      </c>
      <c r="F21" s="50" t="e">
        <f>VLOOKUP(B21,'Báo cáo (2)'!$A$4:$L$960,11,0)</f>
        <v>#N/A</v>
      </c>
      <c r="G21" s="50"/>
      <c r="H21" s="10" t="b">
        <v>0</v>
      </c>
      <c r="I21" s="10" t="s">
        <v>3695</v>
      </c>
    </row>
    <row r="22" spans="1:9" x14ac:dyDescent="0.25">
      <c r="A22" s="50" t="s">
        <v>3769</v>
      </c>
      <c r="B22" s="50" t="s">
        <v>3770</v>
      </c>
      <c r="C22" s="50" t="s">
        <v>3771</v>
      </c>
      <c r="D22" s="50" t="s">
        <v>3699</v>
      </c>
      <c r="E22" s="50" t="s">
        <v>3772</v>
      </c>
      <c r="F22" s="50" t="e">
        <f>VLOOKUP(B22,'Báo cáo (2)'!$A$4:$L$960,11,0)</f>
        <v>#N/A</v>
      </c>
      <c r="G22" s="50"/>
      <c r="H22" s="10" t="b">
        <v>0</v>
      </c>
      <c r="I22" s="10" t="s">
        <v>3695</v>
      </c>
    </row>
    <row r="23" spans="1:9" x14ac:dyDescent="0.25">
      <c r="A23" s="50" t="s">
        <v>3773</v>
      </c>
      <c r="B23" s="50" t="s">
        <v>3774</v>
      </c>
      <c r="C23" s="50" t="s">
        <v>3775</v>
      </c>
      <c r="D23" s="50" t="s">
        <v>3699</v>
      </c>
      <c r="E23" s="50" t="s">
        <v>3776</v>
      </c>
      <c r="F23" s="50" t="e">
        <f>VLOOKUP(B23,'Báo cáo (2)'!$A$4:$L$960,11,0)</f>
        <v>#N/A</v>
      </c>
      <c r="G23" s="50"/>
      <c r="H23" s="10" t="b">
        <v>0</v>
      </c>
      <c r="I23" s="10" t="s">
        <v>3695</v>
      </c>
    </row>
    <row r="24" spans="1:9" x14ac:dyDescent="0.25">
      <c r="A24" s="50" t="s">
        <v>3777</v>
      </c>
      <c r="B24" s="50" t="s">
        <v>3778</v>
      </c>
      <c r="C24" s="50" t="s">
        <v>3779</v>
      </c>
      <c r="D24" s="50" t="s">
        <v>3699</v>
      </c>
      <c r="E24" s="50" t="s">
        <v>3780</v>
      </c>
      <c r="F24" s="50" t="e">
        <f>VLOOKUP(B24,'Báo cáo (2)'!$A$4:$L$960,11,0)</f>
        <v>#N/A</v>
      </c>
      <c r="G24" s="50"/>
      <c r="H24" s="10" t="b">
        <v>0</v>
      </c>
      <c r="I24" s="10" t="s">
        <v>3695</v>
      </c>
    </row>
    <row r="25" spans="1:9" x14ac:dyDescent="0.25">
      <c r="A25" s="50" t="s">
        <v>3781</v>
      </c>
      <c r="B25" s="50" t="s">
        <v>3782</v>
      </c>
      <c r="C25" s="50" t="s">
        <v>3783</v>
      </c>
      <c r="D25" s="50" t="s">
        <v>3699</v>
      </c>
      <c r="E25" s="50" t="s">
        <v>3784</v>
      </c>
      <c r="F25" s="50" t="e">
        <f>VLOOKUP(B25,'Báo cáo (2)'!$A$4:$L$960,11,0)</f>
        <v>#N/A</v>
      </c>
      <c r="G25" s="50"/>
      <c r="H25" s="10" t="b">
        <v>0</v>
      </c>
      <c r="I25" s="10" t="s">
        <v>3695</v>
      </c>
    </row>
    <row r="26" spans="1:9" x14ac:dyDescent="0.25">
      <c r="A26" s="50" t="s">
        <v>3785</v>
      </c>
      <c r="B26" s="50" t="s">
        <v>3786</v>
      </c>
      <c r="C26" s="50" t="s">
        <v>3787</v>
      </c>
      <c r="D26" s="50" t="s">
        <v>3699</v>
      </c>
      <c r="E26" s="50" t="s">
        <v>3788</v>
      </c>
      <c r="F26" s="50" t="e">
        <f>VLOOKUP(B26,'Báo cáo (2)'!$A$4:$L$960,11,0)</f>
        <v>#N/A</v>
      </c>
      <c r="G26" s="50"/>
      <c r="H26" s="10" t="b">
        <v>0</v>
      </c>
      <c r="I26" s="10" t="s">
        <v>3695</v>
      </c>
    </row>
    <row r="27" spans="1:9" x14ac:dyDescent="0.25">
      <c r="A27" s="50" t="s">
        <v>3789</v>
      </c>
      <c r="B27" s="50" t="s">
        <v>3790</v>
      </c>
      <c r="C27" s="50" t="s">
        <v>3791</v>
      </c>
      <c r="D27" s="50" t="s">
        <v>3693</v>
      </c>
      <c r="E27" s="50" t="s">
        <v>3792</v>
      </c>
      <c r="F27" s="50" t="e">
        <f>VLOOKUP(B27,'Báo cáo (2)'!$A$4:$L$960,11,0)</f>
        <v>#N/A</v>
      </c>
      <c r="G27" s="50"/>
      <c r="H27" s="10" t="b">
        <v>0</v>
      </c>
      <c r="I27" s="10" t="s">
        <v>3695</v>
      </c>
    </row>
    <row r="28" spans="1:9" x14ac:dyDescent="0.25">
      <c r="A28" s="50" t="s">
        <v>3793</v>
      </c>
      <c r="B28" s="50" t="s">
        <v>3794</v>
      </c>
      <c r="C28" s="50" t="s">
        <v>3795</v>
      </c>
      <c r="D28" s="50" t="s">
        <v>3699</v>
      </c>
      <c r="E28" s="50" t="s">
        <v>3796</v>
      </c>
      <c r="F28" s="50" t="e">
        <f>VLOOKUP(B28,'Báo cáo (2)'!$A$4:$L$960,11,0)</f>
        <v>#N/A</v>
      </c>
      <c r="G28" s="50"/>
      <c r="H28" s="10" t="b">
        <v>0</v>
      </c>
      <c r="I28" s="10" t="s">
        <v>3695</v>
      </c>
    </row>
    <row r="29" spans="1:9" x14ac:dyDescent="0.25">
      <c r="A29" s="50" t="s">
        <v>3797</v>
      </c>
      <c r="B29" s="50" t="s">
        <v>3798</v>
      </c>
      <c r="C29" s="50" t="s">
        <v>3799</v>
      </c>
      <c r="D29" s="50" t="s">
        <v>3693</v>
      </c>
      <c r="E29" s="50" t="s">
        <v>3800</v>
      </c>
      <c r="F29" s="50" t="e">
        <f>VLOOKUP(B29,'Báo cáo (2)'!$A$4:$L$960,11,0)</f>
        <v>#N/A</v>
      </c>
      <c r="G29" s="50"/>
      <c r="H29" s="10" t="b">
        <v>0</v>
      </c>
      <c r="I29" s="10" t="s">
        <v>3695</v>
      </c>
    </row>
    <row r="30" spans="1:9" x14ac:dyDescent="0.25">
      <c r="A30" s="50" t="s">
        <v>3801</v>
      </c>
      <c r="B30" s="50" t="s">
        <v>3802</v>
      </c>
      <c r="C30" s="50" t="s">
        <v>3803</v>
      </c>
      <c r="D30" s="50" t="s">
        <v>3693</v>
      </c>
      <c r="E30" s="50" t="s">
        <v>3804</v>
      </c>
      <c r="F30" s="50" t="e">
        <f>VLOOKUP(B30,'Báo cáo (2)'!$A$4:$L$960,11,0)</f>
        <v>#N/A</v>
      </c>
      <c r="G30" s="50"/>
      <c r="H30" s="10" t="b">
        <v>0</v>
      </c>
      <c r="I30" s="10" t="s">
        <v>3695</v>
      </c>
    </row>
    <row r="31" spans="1:9" x14ac:dyDescent="0.25">
      <c r="A31" s="50" t="s">
        <v>3805</v>
      </c>
      <c r="B31" s="50" t="s">
        <v>3806</v>
      </c>
      <c r="C31" s="50" t="s">
        <v>3807</v>
      </c>
      <c r="D31" s="50" t="s">
        <v>3699</v>
      </c>
      <c r="E31" s="50" t="s">
        <v>3808</v>
      </c>
      <c r="F31" s="50" t="e">
        <f>VLOOKUP(B31,'Báo cáo (2)'!$A$4:$L$960,11,0)</f>
        <v>#N/A</v>
      </c>
      <c r="G31" s="50"/>
      <c r="H31" s="10" t="b">
        <v>0</v>
      </c>
      <c r="I31" s="10" t="s">
        <v>3695</v>
      </c>
    </row>
    <row r="32" spans="1:9" x14ac:dyDescent="0.25">
      <c r="A32" s="50" t="s">
        <v>3809</v>
      </c>
      <c r="B32" s="50" t="s">
        <v>3810</v>
      </c>
      <c r="C32" s="50" t="s">
        <v>3811</v>
      </c>
      <c r="D32" s="50" t="s">
        <v>3693</v>
      </c>
      <c r="E32" s="50" t="s">
        <v>3812</v>
      </c>
      <c r="F32" s="50" t="e">
        <f>VLOOKUP(B32,'Báo cáo (2)'!$A$4:$L$960,11,0)</f>
        <v>#N/A</v>
      </c>
      <c r="G32" s="50"/>
      <c r="H32" s="10" t="b">
        <v>0</v>
      </c>
      <c r="I32" s="10" t="s">
        <v>3695</v>
      </c>
    </row>
    <row r="33" spans="1:9" x14ac:dyDescent="0.25">
      <c r="A33" s="50" t="s">
        <v>3813</v>
      </c>
      <c r="B33" s="50" t="s">
        <v>3814</v>
      </c>
      <c r="C33" s="50" t="s">
        <v>3815</v>
      </c>
      <c r="D33" s="50" t="s">
        <v>3693</v>
      </c>
      <c r="E33" s="50" t="s">
        <v>3816</v>
      </c>
      <c r="F33" s="50" t="e">
        <f>VLOOKUP(B33,'Báo cáo (2)'!$A$4:$L$960,11,0)</f>
        <v>#N/A</v>
      </c>
      <c r="G33" s="50"/>
      <c r="H33" s="10" t="b">
        <v>0</v>
      </c>
      <c r="I33" s="10" t="s">
        <v>3695</v>
      </c>
    </row>
    <row r="34" spans="1:9" x14ac:dyDescent="0.25">
      <c r="A34" s="50" t="s">
        <v>3817</v>
      </c>
      <c r="B34" s="50" t="s">
        <v>3818</v>
      </c>
      <c r="C34" s="50" t="s">
        <v>3819</v>
      </c>
      <c r="D34" s="50" t="s">
        <v>3693</v>
      </c>
      <c r="E34" s="50" t="s">
        <v>3820</v>
      </c>
      <c r="F34" s="50" t="e">
        <f>VLOOKUP(B34,'Báo cáo (2)'!$A$4:$L$960,11,0)</f>
        <v>#N/A</v>
      </c>
      <c r="G34" s="50"/>
      <c r="H34" s="10" t="b">
        <v>0</v>
      </c>
      <c r="I34" s="10" t="s">
        <v>3695</v>
      </c>
    </row>
    <row r="35" spans="1:9" x14ac:dyDescent="0.25">
      <c r="A35" s="50" t="s">
        <v>3821</v>
      </c>
      <c r="B35" s="50" t="s">
        <v>3822</v>
      </c>
      <c r="C35" s="50" t="s">
        <v>3823</v>
      </c>
      <c r="D35" s="50" t="s">
        <v>3699</v>
      </c>
      <c r="E35" s="50" t="s">
        <v>3824</v>
      </c>
      <c r="F35" s="50" t="e">
        <f>VLOOKUP(B35,'Báo cáo (2)'!$A$4:$L$960,11,0)</f>
        <v>#N/A</v>
      </c>
      <c r="G35" s="50"/>
      <c r="H35" s="10" t="b">
        <v>0</v>
      </c>
      <c r="I35" s="10" t="s">
        <v>3695</v>
      </c>
    </row>
    <row r="36" spans="1:9" x14ac:dyDescent="0.25">
      <c r="A36" s="50" t="s">
        <v>3825</v>
      </c>
      <c r="B36" s="50" t="s">
        <v>3826</v>
      </c>
      <c r="C36" s="50" t="s">
        <v>3827</v>
      </c>
      <c r="D36" s="50" t="s">
        <v>3693</v>
      </c>
      <c r="E36" s="50" t="s">
        <v>3828</v>
      </c>
      <c r="F36" s="50" t="e">
        <f>VLOOKUP(B36,'Báo cáo (2)'!$A$4:$L$960,11,0)</f>
        <v>#N/A</v>
      </c>
      <c r="G36" s="50"/>
      <c r="H36" s="10" t="b">
        <v>0</v>
      </c>
      <c r="I36" s="10" t="s">
        <v>3695</v>
      </c>
    </row>
    <row r="37" spans="1:9" x14ac:dyDescent="0.25">
      <c r="A37" s="50" t="s">
        <v>3829</v>
      </c>
      <c r="B37" s="50" t="s">
        <v>3830</v>
      </c>
      <c r="C37" s="50" t="s">
        <v>3831</v>
      </c>
      <c r="D37" s="50" t="s">
        <v>3699</v>
      </c>
      <c r="E37" s="50" t="s">
        <v>3832</v>
      </c>
      <c r="F37" s="50" t="e">
        <f>VLOOKUP(B37,'Báo cáo (2)'!$A$4:$L$960,11,0)</f>
        <v>#N/A</v>
      </c>
      <c r="G37" s="50"/>
      <c r="H37" s="10" t="b">
        <v>0</v>
      </c>
      <c r="I37" s="10" t="s">
        <v>3695</v>
      </c>
    </row>
    <row r="38" spans="1:9" x14ac:dyDescent="0.25">
      <c r="A38" s="50" t="s">
        <v>3833</v>
      </c>
      <c r="B38" s="50" t="s">
        <v>3834</v>
      </c>
      <c r="C38" s="50" t="s">
        <v>3835</v>
      </c>
      <c r="D38" s="50" t="s">
        <v>3699</v>
      </c>
      <c r="E38" s="50" t="s">
        <v>3836</v>
      </c>
      <c r="F38" s="50" t="e">
        <f>VLOOKUP(B38,'Báo cáo (2)'!$A$4:$L$960,11,0)</f>
        <v>#N/A</v>
      </c>
      <c r="G38" s="50"/>
      <c r="H38" s="10" t="b">
        <v>0</v>
      </c>
      <c r="I38" s="10" t="s">
        <v>3695</v>
      </c>
    </row>
    <row r="39" spans="1:9" x14ac:dyDescent="0.25">
      <c r="A39" s="50" t="s">
        <v>3837</v>
      </c>
      <c r="B39" s="50" t="s">
        <v>3838</v>
      </c>
      <c r="C39" s="50" t="s">
        <v>3839</v>
      </c>
      <c r="D39" s="50" t="s">
        <v>3693</v>
      </c>
      <c r="E39" s="50" t="s">
        <v>3840</v>
      </c>
      <c r="F39" s="50" t="e">
        <f>VLOOKUP(B39,'Báo cáo (2)'!$A$4:$L$960,11,0)</f>
        <v>#N/A</v>
      </c>
      <c r="G39" s="50"/>
      <c r="H39" s="10" t="b">
        <v>0</v>
      </c>
      <c r="I39" s="10" t="s">
        <v>3695</v>
      </c>
    </row>
    <row r="40" spans="1:9" x14ac:dyDescent="0.25">
      <c r="A40" s="50" t="s">
        <v>3841</v>
      </c>
      <c r="B40" s="50" t="s">
        <v>3842</v>
      </c>
      <c r="C40" s="50" t="s">
        <v>3843</v>
      </c>
      <c r="D40" s="50" t="s">
        <v>3699</v>
      </c>
      <c r="E40" s="50" t="s">
        <v>3844</v>
      </c>
      <c r="F40" s="50" t="e">
        <f>VLOOKUP(B40,'Báo cáo (2)'!$A$4:$L$960,11,0)</f>
        <v>#N/A</v>
      </c>
      <c r="G40" s="50"/>
      <c r="H40" s="10" t="b">
        <v>0</v>
      </c>
      <c r="I40" s="10" t="s">
        <v>3695</v>
      </c>
    </row>
    <row r="41" spans="1:9" x14ac:dyDescent="0.25">
      <c r="A41" s="50" t="s">
        <v>3845</v>
      </c>
      <c r="B41" s="50" t="s">
        <v>3846</v>
      </c>
      <c r="C41" s="50" t="s">
        <v>3847</v>
      </c>
      <c r="D41" s="50" t="s">
        <v>3699</v>
      </c>
      <c r="E41" s="50" t="s">
        <v>3848</v>
      </c>
      <c r="F41" s="50" t="e">
        <f>VLOOKUP(B41,'Báo cáo (2)'!$A$4:$L$960,11,0)</f>
        <v>#N/A</v>
      </c>
      <c r="G41" s="50"/>
      <c r="H41" s="10" t="b">
        <v>0</v>
      </c>
      <c r="I41" s="10" t="s">
        <v>3695</v>
      </c>
    </row>
    <row r="42" spans="1:9" x14ac:dyDescent="0.25">
      <c r="A42" s="50" t="s">
        <v>3849</v>
      </c>
      <c r="B42" s="50" t="s">
        <v>3850</v>
      </c>
      <c r="C42" s="50" t="s">
        <v>3851</v>
      </c>
      <c r="D42" s="50" t="s">
        <v>3699</v>
      </c>
      <c r="E42" s="50" t="s">
        <v>3852</v>
      </c>
      <c r="F42" s="50" t="e">
        <f>VLOOKUP(B42,'Báo cáo (2)'!$A$4:$L$960,11,0)</f>
        <v>#N/A</v>
      </c>
      <c r="G42" s="50"/>
      <c r="H42" s="10" t="b">
        <v>0</v>
      </c>
      <c r="I42" s="10" t="s">
        <v>3695</v>
      </c>
    </row>
    <row r="43" spans="1:9" x14ac:dyDescent="0.25">
      <c r="A43" s="50" t="s">
        <v>3853</v>
      </c>
      <c r="B43" s="50" t="s">
        <v>3854</v>
      </c>
      <c r="C43" s="50" t="s">
        <v>3855</v>
      </c>
      <c r="D43" s="50" t="s">
        <v>3693</v>
      </c>
      <c r="E43" s="50" t="s">
        <v>3856</v>
      </c>
      <c r="F43" s="50" t="e">
        <f>VLOOKUP(B43,'Báo cáo (2)'!$A$4:$L$960,11,0)</f>
        <v>#N/A</v>
      </c>
      <c r="G43" s="50"/>
      <c r="H43" s="10" t="b">
        <v>0</v>
      </c>
      <c r="I43" s="10" t="s">
        <v>3695</v>
      </c>
    </row>
    <row r="44" spans="1:9" x14ac:dyDescent="0.25">
      <c r="A44" s="50" t="s">
        <v>3857</v>
      </c>
      <c r="B44" s="50" t="s">
        <v>3858</v>
      </c>
      <c r="C44" s="50" t="s">
        <v>3859</v>
      </c>
      <c r="D44" s="50" t="s">
        <v>3693</v>
      </c>
      <c r="E44" s="50" t="s">
        <v>3860</v>
      </c>
      <c r="F44" s="50" t="e">
        <f>VLOOKUP(B44,'Báo cáo (2)'!$A$4:$L$960,11,0)</f>
        <v>#N/A</v>
      </c>
      <c r="G44" s="50"/>
      <c r="H44" s="10" t="b">
        <v>0</v>
      </c>
      <c r="I44" s="10" t="s">
        <v>3695</v>
      </c>
    </row>
    <row r="45" spans="1:9" x14ac:dyDescent="0.25">
      <c r="A45" s="50" t="s">
        <v>3861</v>
      </c>
      <c r="B45" s="50" t="s">
        <v>3862</v>
      </c>
      <c r="C45" s="50" t="s">
        <v>3863</v>
      </c>
      <c r="D45" s="50" t="s">
        <v>3699</v>
      </c>
      <c r="E45" s="50" t="s">
        <v>3864</v>
      </c>
      <c r="F45" s="50" t="e">
        <f>VLOOKUP(B45,'Báo cáo (2)'!$A$4:$L$960,11,0)</f>
        <v>#N/A</v>
      </c>
      <c r="G45" s="50"/>
      <c r="H45" s="10" t="b">
        <v>0</v>
      </c>
      <c r="I45" s="10" t="s">
        <v>3695</v>
      </c>
    </row>
    <row r="46" spans="1:9" x14ac:dyDescent="0.25">
      <c r="A46" s="50" t="s">
        <v>3865</v>
      </c>
      <c r="B46" s="50" t="s">
        <v>3866</v>
      </c>
      <c r="C46" s="50" t="s">
        <v>3867</v>
      </c>
      <c r="D46" s="50" t="s">
        <v>3693</v>
      </c>
      <c r="E46" s="50" t="s">
        <v>3868</v>
      </c>
      <c r="F46" s="50" t="e">
        <f>VLOOKUP(B46,'Báo cáo (2)'!$A$4:$L$960,11,0)</f>
        <v>#N/A</v>
      </c>
      <c r="G46" s="50"/>
      <c r="H46" s="10" t="b">
        <v>0</v>
      </c>
      <c r="I46" s="10" t="s">
        <v>3695</v>
      </c>
    </row>
    <row r="47" spans="1:9" x14ac:dyDescent="0.25">
      <c r="A47" s="50" t="s">
        <v>3869</v>
      </c>
      <c r="B47" s="50" t="s">
        <v>3870</v>
      </c>
      <c r="C47" s="50" t="s">
        <v>3871</v>
      </c>
      <c r="D47" s="50" t="s">
        <v>3693</v>
      </c>
      <c r="E47" s="50" t="s">
        <v>3872</v>
      </c>
      <c r="F47" s="50" t="e">
        <f>VLOOKUP(B47,'Báo cáo (2)'!$A$4:$L$960,11,0)</f>
        <v>#N/A</v>
      </c>
      <c r="G47" s="50"/>
      <c r="H47" s="10" t="b">
        <v>0</v>
      </c>
      <c r="I47" s="10" t="s">
        <v>3695</v>
      </c>
    </row>
    <row r="48" spans="1:9" x14ac:dyDescent="0.25">
      <c r="A48" s="50" t="s">
        <v>3873</v>
      </c>
      <c r="B48" s="50" t="s">
        <v>3874</v>
      </c>
      <c r="C48" s="50" t="s">
        <v>3875</v>
      </c>
      <c r="D48" s="50" t="s">
        <v>3693</v>
      </c>
      <c r="E48" s="50" t="s">
        <v>3876</v>
      </c>
      <c r="F48" s="50" t="e">
        <f>VLOOKUP(B48,'Báo cáo (2)'!$A$4:$L$960,11,0)</f>
        <v>#N/A</v>
      </c>
      <c r="G48" s="50"/>
      <c r="H48" s="10" t="b">
        <v>0</v>
      </c>
      <c r="I48" s="10" t="s">
        <v>3695</v>
      </c>
    </row>
    <row r="49" spans="1:9" x14ac:dyDescent="0.25">
      <c r="A49" s="50" t="s">
        <v>3877</v>
      </c>
      <c r="B49" s="50" t="s">
        <v>3878</v>
      </c>
      <c r="C49" s="50" t="s">
        <v>3879</v>
      </c>
      <c r="D49" s="50" t="s">
        <v>3693</v>
      </c>
      <c r="E49" s="50" t="s">
        <v>3880</v>
      </c>
      <c r="F49" s="50" t="e">
        <f>VLOOKUP(B49,'Báo cáo (2)'!$A$4:$L$960,11,0)</f>
        <v>#N/A</v>
      </c>
      <c r="G49" s="50"/>
      <c r="H49" s="10" t="b">
        <v>0</v>
      </c>
      <c r="I49" s="10" t="s">
        <v>3695</v>
      </c>
    </row>
    <row r="50" spans="1:9" x14ac:dyDescent="0.25">
      <c r="A50" s="50" t="s">
        <v>3881</v>
      </c>
      <c r="B50" s="50" t="s">
        <v>3882</v>
      </c>
      <c r="C50" s="50" t="s">
        <v>3883</v>
      </c>
      <c r="D50" s="50" t="s">
        <v>3699</v>
      </c>
      <c r="E50" s="50" t="s">
        <v>3884</v>
      </c>
      <c r="F50" s="50" t="e">
        <f>VLOOKUP(B50,'Báo cáo (2)'!$A$4:$L$960,11,0)</f>
        <v>#N/A</v>
      </c>
      <c r="G50" s="50"/>
      <c r="H50" s="10" t="b">
        <v>0</v>
      </c>
      <c r="I50" s="10" t="s">
        <v>3695</v>
      </c>
    </row>
    <row r="51" spans="1:9" x14ac:dyDescent="0.25">
      <c r="A51" s="50" t="s">
        <v>3885</v>
      </c>
      <c r="B51" s="50" t="s">
        <v>3886</v>
      </c>
      <c r="C51" s="50" t="s">
        <v>3887</v>
      </c>
      <c r="D51" s="50" t="s">
        <v>3693</v>
      </c>
      <c r="E51" s="50" t="s">
        <v>3888</v>
      </c>
      <c r="F51" s="50" t="e">
        <f>VLOOKUP(B51,'Báo cáo (2)'!$A$4:$L$960,11,0)</f>
        <v>#N/A</v>
      </c>
      <c r="G51" s="50"/>
      <c r="H51" s="10" t="b">
        <v>0</v>
      </c>
      <c r="I51" s="10" t="s">
        <v>3695</v>
      </c>
    </row>
    <row r="52" spans="1:9" x14ac:dyDescent="0.25">
      <c r="A52" s="50" t="s">
        <v>3889</v>
      </c>
      <c r="B52" s="50" t="s">
        <v>3890</v>
      </c>
      <c r="C52" s="50" t="s">
        <v>3891</v>
      </c>
      <c r="D52" s="50" t="s">
        <v>3699</v>
      </c>
      <c r="E52" s="50" t="s">
        <v>3892</v>
      </c>
      <c r="F52" s="50" t="e">
        <f>VLOOKUP(B52,'Báo cáo (2)'!$A$4:$L$960,11,0)</f>
        <v>#N/A</v>
      </c>
      <c r="G52" s="50"/>
      <c r="H52" s="10" t="b">
        <v>0</v>
      </c>
      <c r="I52" s="10" t="s">
        <v>3695</v>
      </c>
    </row>
    <row r="53" spans="1:9" x14ac:dyDescent="0.25">
      <c r="A53" s="50" t="s">
        <v>3893</v>
      </c>
      <c r="B53" s="50" t="s">
        <v>3894</v>
      </c>
      <c r="C53" s="50" t="s">
        <v>3895</v>
      </c>
      <c r="D53" s="50" t="s">
        <v>3699</v>
      </c>
      <c r="E53" s="50" t="s">
        <v>3896</v>
      </c>
      <c r="F53" s="50" t="e">
        <f>VLOOKUP(B53,'Báo cáo (2)'!$A$4:$L$960,11,0)</f>
        <v>#N/A</v>
      </c>
      <c r="G53" s="50"/>
      <c r="H53" s="10" t="b">
        <v>0</v>
      </c>
      <c r="I53" s="10" t="s">
        <v>3695</v>
      </c>
    </row>
    <row r="54" spans="1:9" x14ac:dyDescent="0.25">
      <c r="A54" s="50" t="s">
        <v>3897</v>
      </c>
      <c r="B54" s="50" t="s">
        <v>3898</v>
      </c>
      <c r="C54" s="50" t="s">
        <v>3899</v>
      </c>
      <c r="D54" s="50" t="s">
        <v>3699</v>
      </c>
      <c r="E54" s="50" t="s">
        <v>3900</v>
      </c>
      <c r="F54" s="50" t="e">
        <f>VLOOKUP(B54,'Báo cáo (2)'!$A$4:$L$960,11,0)</f>
        <v>#N/A</v>
      </c>
      <c r="G54" s="50"/>
      <c r="H54" s="10" t="b">
        <v>0</v>
      </c>
      <c r="I54" s="10" t="s">
        <v>3695</v>
      </c>
    </row>
    <row r="55" spans="1:9" x14ac:dyDescent="0.25">
      <c r="A55" s="50" t="s">
        <v>3901</v>
      </c>
      <c r="B55" s="50" t="s">
        <v>3902</v>
      </c>
      <c r="C55" s="50" t="s">
        <v>3903</v>
      </c>
      <c r="D55" s="50" t="s">
        <v>3693</v>
      </c>
      <c r="E55" s="50" t="s">
        <v>3904</v>
      </c>
      <c r="F55" s="50" t="e">
        <f>VLOOKUP(B55,'Báo cáo (2)'!$A$4:$L$960,11,0)</f>
        <v>#N/A</v>
      </c>
      <c r="G55" s="50"/>
      <c r="H55" s="10" t="b">
        <v>0</v>
      </c>
      <c r="I55" s="10" t="s">
        <v>3695</v>
      </c>
    </row>
    <row r="56" spans="1:9" x14ac:dyDescent="0.25">
      <c r="A56" s="50" t="s">
        <v>3905</v>
      </c>
      <c r="B56" s="50" t="s">
        <v>3906</v>
      </c>
      <c r="C56" s="50" t="s">
        <v>3907</v>
      </c>
      <c r="D56" s="50" t="s">
        <v>3693</v>
      </c>
      <c r="E56" s="50" t="s">
        <v>3908</v>
      </c>
      <c r="F56" s="50" t="e">
        <f>VLOOKUP(B56,'Báo cáo (2)'!$A$4:$L$960,11,0)</f>
        <v>#N/A</v>
      </c>
      <c r="G56" s="50"/>
      <c r="H56" s="10" t="b">
        <v>0</v>
      </c>
      <c r="I56" s="10" t="s">
        <v>3695</v>
      </c>
    </row>
    <row r="57" spans="1:9" x14ac:dyDescent="0.25">
      <c r="A57" s="50" t="s">
        <v>3909</v>
      </c>
      <c r="B57" s="50" t="s">
        <v>3910</v>
      </c>
      <c r="C57" s="50" t="s">
        <v>3911</v>
      </c>
      <c r="D57" s="50" t="s">
        <v>3699</v>
      </c>
      <c r="E57" s="50" t="s">
        <v>3912</v>
      </c>
      <c r="F57" s="50" t="e">
        <f>VLOOKUP(B57,'Báo cáo (2)'!$A$4:$L$960,11,0)</f>
        <v>#N/A</v>
      </c>
      <c r="G57" s="50"/>
      <c r="H57" s="10" t="b">
        <v>0</v>
      </c>
      <c r="I57" s="10" t="s">
        <v>3695</v>
      </c>
    </row>
    <row r="58" spans="1:9" x14ac:dyDescent="0.25">
      <c r="A58" s="50" t="s">
        <v>3913</v>
      </c>
      <c r="B58" s="50" t="s">
        <v>3914</v>
      </c>
      <c r="C58" s="50" t="s">
        <v>3915</v>
      </c>
      <c r="D58" s="50" t="s">
        <v>3699</v>
      </c>
      <c r="E58" s="50" t="s">
        <v>3916</v>
      </c>
      <c r="F58" s="50" t="e">
        <f>VLOOKUP(B58,'Báo cáo (2)'!$A$4:$L$960,11,0)</f>
        <v>#N/A</v>
      </c>
      <c r="G58" s="50"/>
      <c r="H58" s="10" t="b">
        <v>0</v>
      </c>
      <c r="I58" s="10" t="s">
        <v>3695</v>
      </c>
    </row>
    <row r="59" spans="1:9" x14ac:dyDescent="0.25">
      <c r="A59" s="50" t="s">
        <v>3917</v>
      </c>
      <c r="B59" s="50" t="s">
        <v>3918</v>
      </c>
      <c r="C59" s="50" t="s">
        <v>3919</v>
      </c>
      <c r="D59" s="50" t="s">
        <v>3693</v>
      </c>
      <c r="E59" s="50" t="s">
        <v>3920</v>
      </c>
      <c r="F59" s="50" t="e">
        <f>VLOOKUP(B59,'Báo cáo (2)'!$A$4:$L$960,11,0)</f>
        <v>#N/A</v>
      </c>
      <c r="G59" s="50"/>
      <c r="H59" s="10" t="b">
        <v>0</v>
      </c>
      <c r="I59" s="10" t="s">
        <v>3695</v>
      </c>
    </row>
    <row r="60" spans="1:9" x14ac:dyDescent="0.25">
      <c r="A60" s="50" t="s">
        <v>3921</v>
      </c>
      <c r="B60" s="50" t="s">
        <v>3922</v>
      </c>
      <c r="C60" s="50" t="s">
        <v>3923</v>
      </c>
      <c r="D60" s="50" t="s">
        <v>3699</v>
      </c>
      <c r="E60" s="50" t="s">
        <v>3924</v>
      </c>
      <c r="F60" s="50" t="e">
        <f>VLOOKUP(B60,'Báo cáo (2)'!$A$4:$L$960,11,0)</f>
        <v>#N/A</v>
      </c>
      <c r="G60" s="50"/>
      <c r="H60" s="10" t="b">
        <v>0</v>
      </c>
      <c r="I60" s="10" t="s">
        <v>3695</v>
      </c>
    </row>
    <row r="61" spans="1:9" x14ac:dyDescent="0.25">
      <c r="A61" s="50" t="s">
        <v>3925</v>
      </c>
      <c r="B61" s="50" t="s">
        <v>3926</v>
      </c>
      <c r="C61" s="50" t="s">
        <v>3927</v>
      </c>
      <c r="D61" s="50" t="s">
        <v>3693</v>
      </c>
      <c r="E61" s="50" t="s">
        <v>3928</v>
      </c>
      <c r="F61" s="50" t="e">
        <f>VLOOKUP(B61,'Báo cáo (2)'!$A$4:$L$960,11,0)</f>
        <v>#N/A</v>
      </c>
      <c r="G61" s="50"/>
      <c r="H61" s="10" t="b">
        <v>0</v>
      </c>
      <c r="I61" s="10" t="s">
        <v>3695</v>
      </c>
    </row>
    <row r="62" spans="1:9" x14ac:dyDescent="0.25">
      <c r="A62" s="50" t="s">
        <v>3929</v>
      </c>
      <c r="B62" s="50" t="s">
        <v>3930</v>
      </c>
      <c r="C62" s="50" t="s">
        <v>3931</v>
      </c>
      <c r="D62" s="50" t="s">
        <v>3699</v>
      </c>
      <c r="E62" s="50" t="s">
        <v>3932</v>
      </c>
      <c r="F62" s="50" t="e">
        <f>VLOOKUP(B62,'Báo cáo (2)'!$A$4:$L$960,11,0)</f>
        <v>#N/A</v>
      </c>
      <c r="G62" s="50"/>
      <c r="H62" s="10" t="b">
        <v>0</v>
      </c>
      <c r="I62" s="10" t="s">
        <v>3695</v>
      </c>
    </row>
    <row r="63" spans="1:9" x14ac:dyDescent="0.25">
      <c r="A63" s="51" t="s">
        <v>3933</v>
      </c>
      <c r="F63" s="50" t="e">
        <f>VLOOKUP(B63,'Báo cáo (2)'!$A$4:$L$960,11,0)</f>
        <v>#N/A</v>
      </c>
    </row>
  </sheetData>
  <mergeCells count="1">
    <mergeCell ref="A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Báo cáo</vt:lpstr>
      <vt:lpstr>VINCOMHCM</vt:lpstr>
      <vt:lpstr>VINCOMHANOI</vt:lpstr>
      <vt:lpstr>VINCOMKHAC</vt:lpstr>
      <vt:lpstr>Báo cáo (2)</vt:lpstr>
      <vt:lpstr>Khach_hang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NTPC01</cp:lastModifiedBy>
  <cp:lastPrinted>2021-10-21T07:19:41Z</cp:lastPrinted>
  <dcterms:created xsi:type="dcterms:W3CDTF">2021-10-20T04:07:16Z</dcterms:created>
  <dcterms:modified xsi:type="dcterms:W3CDTF">2021-10-22T05:25:09Z</dcterms:modified>
</cp:coreProperties>
</file>