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Z:\Ngoc Thom 1\TAI LIEU THUC PHAM\CONG NO SIEU THI\BIÊN BẢN GIAO HD ST (ĐÚNG)\VIN_HUYEN\TRẢ HÀNG\FILE NHẬP KHẨU 2022\"/>
    </mc:Choice>
  </mc:AlternateContent>
  <xr:revisionPtr revIDLastSave="0" documentId="13_ncr:1_{00385FFB-FA16-45D0-B408-C2B9F090C06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Sheet1!$A$2:$Z$2837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T2736" i="1" l="1"/>
  <c r="T2480" i="1"/>
  <c r="T2379" i="1"/>
  <c r="Y2379" i="1" s="1"/>
  <c r="T2251" i="1"/>
  <c r="T2252" i="1"/>
  <c r="T2253" i="1"/>
  <c r="T2254" i="1"/>
  <c r="Y2254" i="1" s="1"/>
  <c r="T2255" i="1"/>
  <c r="T2256" i="1"/>
  <c r="T2257" i="1"/>
  <c r="Y2251" i="1"/>
  <c r="T1956" i="1"/>
  <c r="T1957" i="1"/>
  <c r="Y1957" i="1" s="1"/>
  <c r="T1955" i="1"/>
  <c r="T1946" i="1"/>
  <c r="Y1946" i="1" s="1"/>
  <c r="T1947" i="1"/>
  <c r="Y1947" i="1" s="1"/>
  <c r="T1948" i="1"/>
  <c r="Y1948" i="1" s="1"/>
  <c r="T1911" i="1"/>
  <c r="T1872" i="1"/>
  <c r="Y1872" i="1" s="1"/>
  <c r="T1801" i="1"/>
  <c r="Y1801" i="1" s="1"/>
  <c r="T1802" i="1"/>
  <c r="T1800" i="1"/>
  <c r="Y1800" i="1" s="1"/>
  <c r="T1702" i="1"/>
  <c r="T1703" i="1"/>
  <c r="Y1703" i="1" s="1"/>
  <c r="T1704" i="1"/>
  <c r="Y1704" i="1" s="1"/>
  <c r="T1701" i="1"/>
  <c r="T1627" i="1"/>
  <c r="Y1627" i="1" s="1"/>
  <c r="T1628" i="1"/>
  <c r="Y1628" i="1" s="1"/>
  <c r="T1626" i="1"/>
  <c r="Y1626" i="1" s="1"/>
  <c r="T1582" i="1"/>
  <c r="T1583" i="1"/>
  <c r="T1581" i="1"/>
  <c r="Y1581" i="1"/>
  <c r="T1527" i="1"/>
  <c r="T1428" i="1"/>
  <c r="Y1428" i="1" s="1"/>
  <c r="T1427" i="1"/>
  <c r="Y1427" i="1" s="1"/>
  <c r="T1392" i="1"/>
  <c r="T1393" i="1"/>
  <c r="Y1393" i="1" s="1"/>
  <c r="T1394" i="1"/>
  <c r="T1395" i="1"/>
  <c r="T1396" i="1"/>
  <c r="T1397" i="1"/>
  <c r="T1398" i="1"/>
  <c r="T1391" i="1"/>
  <c r="T1233" i="1"/>
  <c r="T1232" i="1"/>
  <c r="T1186" i="1"/>
  <c r="T1141" i="1"/>
  <c r="T1142" i="1"/>
  <c r="T1140" i="1"/>
  <c r="T1132" i="1"/>
  <c r="T1133" i="1"/>
  <c r="Y1133" i="1" s="1"/>
  <c r="T1134" i="1"/>
  <c r="Y1134" i="1" s="1"/>
  <c r="T1135" i="1"/>
  <c r="Y1135" i="1" s="1"/>
  <c r="T1136" i="1"/>
  <c r="T1131" i="1"/>
  <c r="T1122" i="1"/>
  <c r="T1121" i="1"/>
  <c r="T1085" i="1"/>
  <c r="T1086" i="1"/>
  <c r="T1087" i="1"/>
  <c r="T1088" i="1"/>
  <c r="Y1088" i="1" s="1"/>
  <c r="T1089" i="1"/>
  <c r="T1090" i="1"/>
  <c r="Y1090" i="1" s="1"/>
  <c r="T1091" i="1"/>
  <c r="Y1091" i="1" s="1"/>
  <c r="T1092" i="1"/>
  <c r="T1093" i="1"/>
  <c r="T1094" i="1"/>
  <c r="Y1094" i="1" s="1"/>
  <c r="T1084" i="1"/>
  <c r="T990" i="1"/>
  <c r="T964" i="1"/>
  <c r="Y964" i="1" s="1"/>
  <c r="T912" i="1"/>
  <c r="T913" i="1"/>
  <c r="Y913" i="1" s="1"/>
  <c r="T911" i="1"/>
  <c r="Y911" i="1"/>
  <c r="T765" i="1"/>
  <c r="Y765" i="1" s="1"/>
  <c r="T766" i="1"/>
  <c r="Y766" i="1" s="1"/>
  <c r="T764" i="1"/>
  <c r="T751" i="1"/>
  <c r="T752" i="1"/>
  <c r="T750" i="1"/>
  <c r="T601" i="1"/>
  <c r="Y601" i="1" s="1"/>
  <c r="T602" i="1"/>
  <c r="Y602" i="1" s="1"/>
  <c r="T598" i="1"/>
  <c r="T599" i="1"/>
  <c r="Y599" i="1" s="1"/>
  <c r="T600" i="1"/>
  <c r="Y600" i="1" s="1"/>
  <c r="T597" i="1"/>
  <c r="T578" i="1"/>
  <c r="Y578" i="1" s="1"/>
  <c r="T579" i="1"/>
  <c r="Y579" i="1" s="1"/>
  <c r="T580" i="1"/>
  <c r="Y580" i="1" s="1"/>
  <c r="T581" i="1"/>
  <c r="Y581" i="1" s="1"/>
  <c r="T582" i="1"/>
  <c r="T577" i="1"/>
  <c r="Y577" i="1" s="1"/>
  <c r="T508" i="1"/>
  <c r="Y508" i="1" s="1"/>
  <c r="T507" i="1"/>
  <c r="T439" i="1"/>
  <c r="Y439" i="1" s="1"/>
  <c r="T438" i="1"/>
  <c r="T380" i="1"/>
  <c r="Y380" i="1" s="1"/>
  <c r="T381" i="1"/>
  <c r="T382" i="1"/>
  <c r="Y382" i="1" s="1"/>
  <c r="T383" i="1"/>
  <c r="Y383" i="1" s="1"/>
  <c r="T379" i="1"/>
  <c r="Y379" i="1" s="1"/>
  <c r="Y381" i="1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205" i="1"/>
  <c r="Y206" i="1"/>
  <c r="Y207" i="1"/>
  <c r="Y208" i="1"/>
  <c r="Y209" i="1"/>
  <c r="Y210" i="1"/>
  <c r="Y211" i="1"/>
  <c r="Y212" i="1"/>
  <c r="Y213" i="1"/>
  <c r="Y214" i="1"/>
  <c r="Y215" i="1"/>
  <c r="Y216" i="1"/>
  <c r="Y217" i="1"/>
  <c r="Y218" i="1"/>
  <c r="Y219" i="1"/>
  <c r="Y220" i="1"/>
  <c r="Y221" i="1"/>
  <c r="Y222" i="1"/>
  <c r="Y223" i="1"/>
  <c r="Y224" i="1"/>
  <c r="Y225" i="1"/>
  <c r="Y226" i="1"/>
  <c r="Y227" i="1"/>
  <c r="Y228" i="1"/>
  <c r="Y229" i="1"/>
  <c r="Y230" i="1"/>
  <c r="Y231" i="1"/>
  <c r="Y232" i="1"/>
  <c r="Y233" i="1"/>
  <c r="Y234" i="1"/>
  <c r="Y235" i="1"/>
  <c r="Y236" i="1"/>
  <c r="Y237" i="1"/>
  <c r="Y238" i="1"/>
  <c r="Y239" i="1"/>
  <c r="Y240" i="1"/>
  <c r="Y241" i="1"/>
  <c r="Y242" i="1"/>
  <c r="Y243" i="1"/>
  <c r="Y244" i="1"/>
  <c r="Y245" i="1"/>
  <c r="Y246" i="1"/>
  <c r="Y247" i="1"/>
  <c r="Y248" i="1"/>
  <c r="Y249" i="1"/>
  <c r="Y250" i="1"/>
  <c r="Y251" i="1"/>
  <c r="Y252" i="1"/>
  <c r="Y253" i="1"/>
  <c r="Y254" i="1"/>
  <c r="Y255" i="1"/>
  <c r="Y256" i="1"/>
  <c r="Y257" i="1"/>
  <c r="Y258" i="1"/>
  <c r="Y259" i="1"/>
  <c r="Y260" i="1"/>
  <c r="Y261" i="1"/>
  <c r="Y262" i="1"/>
  <c r="Y263" i="1"/>
  <c r="Y264" i="1"/>
  <c r="Y265" i="1"/>
  <c r="Y266" i="1"/>
  <c r="Y267" i="1"/>
  <c r="Y268" i="1"/>
  <c r="Y269" i="1"/>
  <c r="Y270" i="1"/>
  <c r="Y271" i="1"/>
  <c r="Y272" i="1"/>
  <c r="Y273" i="1"/>
  <c r="Y274" i="1"/>
  <c r="Y275" i="1"/>
  <c r="Y276" i="1"/>
  <c r="Y277" i="1"/>
  <c r="Y278" i="1"/>
  <c r="Y279" i="1"/>
  <c r="Y280" i="1"/>
  <c r="Y281" i="1"/>
  <c r="Y282" i="1"/>
  <c r="Y283" i="1"/>
  <c r="Y284" i="1"/>
  <c r="Y285" i="1"/>
  <c r="Y286" i="1"/>
  <c r="Y287" i="1"/>
  <c r="Y288" i="1"/>
  <c r="Y289" i="1"/>
  <c r="Y290" i="1"/>
  <c r="Y291" i="1"/>
  <c r="Y292" i="1"/>
  <c r="Y293" i="1"/>
  <c r="Y294" i="1"/>
  <c r="Y295" i="1"/>
  <c r="Y296" i="1"/>
  <c r="Y297" i="1"/>
  <c r="Y298" i="1"/>
  <c r="Y299" i="1"/>
  <c r="Y300" i="1"/>
  <c r="Y301" i="1"/>
  <c r="Y302" i="1"/>
  <c r="Y303" i="1"/>
  <c r="Y304" i="1"/>
  <c r="Y305" i="1"/>
  <c r="Y306" i="1"/>
  <c r="Y307" i="1"/>
  <c r="Y308" i="1"/>
  <c r="Y309" i="1"/>
  <c r="Y310" i="1"/>
  <c r="Y311" i="1"/>
  <c r="Y312" i="1"/>
  <c r="Y313" i="1"/>
  <c r="Y314" i="1"/>
  <c r="Y315" i="1"/>
  <c r="Y316" i="1"/>
  <c r="Y317" i="1"/>
  <c r="Y318" i="1"/>
  <c r="Y319" i="1"/>
  <c r="Y320" i="1"/>
  <c r="Y321" i="1"/>
  <c r="Y322" i="1"/>
  <c r="Y323" i="1"/>
  <c r="Y324" i="1"/>
  <c r="Y325" i="1"/>
  <c r="Y326" i="1"/>
  <c r="Y327" i="1"/>
  <c r="Y328" i="1"/>
  <c r="Y329" i="1"/>
  <c r="Y330" i="1"/>
  <c r="Y331" i="1"/>
  <c r="Y332" i="1"/>
  <c r="Y333" i="1"/>
  <c r="Y334" i="1"/>
  <c r="Y335" i="1"/>
  <c r="Y336" i="1"/>
  <c r="Y337" i="1"/>
  <c r="Y338" i="1"/>
  <c r="Y339" i="1"/>
  <c r="Y340" i="1"/>
  <c r="Y341" i="1"/>
  <c r="Y342" i="1"/>
  <c r="Y343" i="1"/>
  <c r="Y344" i="1"/>
  <c r="Y345" i="1"/>
  <c r="Y346" i="1"/>
  <c r="Y347" i="1"/>
  <c r="Y348" i="1"/>
  <c r="Y349" i="1"/>
  <c r="Y350" i="1"/>
  <c r="Y351" i="1"/>
  <c r="Y352" i="1"/>
  <c r="Y353" i="1"/>
  <c r="Y354" i="1"/>
  <c r="Y355" i="1"/>
  <c r="Y356" i="1"/>
  <c r="Y357" i="1"/>
  <c r="Y358" i="1"/>
  <c r="Y359" i="1"/>
  <c r="Y360" i="1"/>
  <c r="Y361" i="1"/>
  <c r="Y362" i="1"/>
  <c r="Y363" i="1"/>
  <c r="Y364" i="1"/>
  <c r="Y365" i="1"/>
  <c r="Y366" i="1"/>
  <c r="Y367" i="1"/>
  <c r="Y368" i="1"/>
  <c r="Y369" i="1"/>
  <c r="Y370" i="1"/>
  <c r="Y371" i="1"/>
  <c r="Y372" i="1"/>
  <c r="Y373" i="1"/>
  <c r="Y374" i="1"/>
  <c r="Y375" i="1"/>
  <c r="Y376" i="1"/>
  <c r="Y377" i="1"/>
  <c r="Y378" i="1"/>
  <c r="Y384" i="1"/>
  <c r="Y385" i="1"/>
  <c r="Y386" i="1"/>
  <c r="Y387" i="1"/>
  <c r="Y388" i="1"/>
  <c r="Y389" i="1"/>
  <c r="Y390" i="1"/>
  <c r="Y391" i="1"/>
  <c r="Y392" i="1"/>
  <c r="Y393" i="1"/>
  <c r="Y394" i="1"/>
  <c r="Y395" i="1"/>
  <c r="Y396" i="1"/>
  <c r="Y397" i="1"/>
  <c r="Y398" i="1"/>
  <c r="Y399" i="1"/>
  <c r="Y400" i="1"/>
  <c r="Y401" i="1"/>
  <c r="Y402" i="1"/>
  <c r="Y403" i="1"/>
  <c r="Y404" i="1"/>
  <c r="Y405" i="1"/>
  <c r="Y406" i="1"/>
  <c r="Y407" i="1"/>
  <c r="Y408" i="1"/>
  <c r="Y409" i="1"/>
  <c r="Y410" i="1"/>
  <c r="Y411" i="1"/>
  <c r="Y412" i="1"/>
  <c r="Y413" i="1"/>
  <c r="Y414" i="1"/>
  <c r="Y415" i="1"/>
  <c r="Y416" i="1"/>
  <c r="Y417" i="1"/>
  <c r="Y418" i="1"/>
  <c r="Y419" i="1"/>
  <c r="Y420" i="1"/>
  <c r="Y421" i="1"/>
  <c r="Y422" i="1"/>
  <c r="Y423" i="1"/>
  <c r="Y424" i="1"/>
  <c r="Y425" i="1"/>
  <c r="Y426" i="1"/>
  <c r="Y427" i="1"/>
  <c r="Y428" i="1"/>
  <c r="Y429" i="1"/>
  <c r="Y430" i="1"/>
  <c r="Y431" i="1"/>
  <c r="Y432" i="1"/>
  <c r="Y433" i="1"/>
  <c r="Y434" i="1"/>
  <c r="Y435" i="1"/>
  <c r="Y436" i="1"/>
  <c r="Y437" i="1"/>
  <c r="Y438" i="1"/>
  <c r="Y440" i="1"/>
  <c r="Y441" i="1"/>
  <c r="Y442" i="1"/>
  <c r="Y443" i="1"/>
  <c r="Y444" i="1"/>
  <c r="Y445" i="1"/>
  <c r="Y446" i="1"/>
  <c r="Y447" i="1"/>
  <c r="Y448" i="1"/>
  <c r="Y449" i="1"/>
  <c r="Y450" i="1"/>
  <c r="Y451" i="1"/>
  <c r="Y452" i="1"/>
  <c r="Y453" i="1"/>
  <c r="Y454" i="1"/>
  <c r="Y455" i="1"/>
  <c r="Y456" i="1"/>
  <c r="Y457" i="1"/>
  <c r="Y458" i="1"/>
  <c r="Y459" i="1"/>
  <c r="Y460" i="1"/>
  <c r="Y461" i="1"/>
  <c r="Y462" i="1"/>
  <c r="Y463" i="1"/>
  <c r="Y464" i="1"/>
  <c r="Y465" i="1"/>
  <c r="Y466" i="1"/>
  <c r="Y467" i="1"/>
  <c r="Y468" i="1"/>
  <c r="Y469" i="1"/>
  <c r="Y470" i="1"/>
  <c r="Y471" i="1"/>
  <c r="Y472" i="1"/>
  <c r="Y473" i="1"/>
  <c r="Y474" i="1"/>
  <c r="Y475" i="1"/>
  <c r="Y476" i="1"/>
  <c r="Y477" i="1"/>
  <c r="Y478" i="1"/>
  <c r="Y479" i="1"/>
  <c r="Y480" i="1"/>
  <c r="Y481" i="1"/>
  <c r="Y482" i="1"/>
  <c r="Y483" i="1"/>
  <c r="Y484" i="1"/>
  <c r="Y485" i="1"/>
  <c r="Y486" i="1"/>
  <c r="Y487" i="1"/>
  <c r="Y488" i="1"/>
  <c r="Y489" i="1"/>
  <c r="Y490" i="1"/>
  <c r="Y491" i="1"/>
  <c r="Y492" i="1"/>
  <c r="Y493" i="1"/>
  <c r="Y494" i="1"/>
  <c r="Y495" i="1"/>
  <c r="Y496" i="1"/>
  <c r="Y497" i="1"/>
  <c r="Y498" i="1"/>
  <c r="Y499" i="1"/>
  <c r="Y500" i="1"/>
  <c r="Y501" i="1"/>
  <c r="Y502" i="1"/>
  <c r="Y503" i="1"/>
  <c r="Y504" i="1"/>
  <c r="Y505" i="1"/>
  <c r="Y506" i="1"/>
  <c r="Y507" i="1"/>
  <c r="Y509" i="1"/>
  <c r="Y510" i="1"/>
  <c r="Y511" i="1"/>
  <c r="Y512" i="1"/>
  <c r="Y513" i="1"/>
  <c r="Y514" i="1"/>
  <c r="Y515" i="1"/>
  <c r="Y516" i="1"/>
  <c r="Y517" i="1"/>
  <c r="Y518" i="1"/>
  <c r="Y519" i="1"/>
  <c r="Y520" i="1"/>
  <c r="Y521" i="1"/>
  <c r="Y522" i="1"/>
  <c r="Y523" i="1"/>
  <c r="Y524" i="1"/>
  <c r="Y525" i="1"/>
  <c r="Y526" i="1"/>
  <c r="Y527" i="1"/>
  <c r="Y528" i="1"/>
  <c r="Y529" i="1"/>
  <c r="Y530" i="1"/>
  <c r="Y531" i="1"/>
  <c r="Y532" i="1"/>
  <c r="Y533" i="1"/>
  <c r="Y534" i="1"/>
  <c r="Y535" i="1"/>
  <c r="Y536" i="1"/>
  <c r="Y537" i="1"/>
  <c r="Y538" i="1"/>
  <c r="Y539" i="1"/>
  <c r="Y540" i="1"/>
  <c r="Y541" i="1"/>
  <c r="Y542" i="1"/>
  <c r="Y543" i="1"/>
  <c r="Y544" i="1"/>
  <c r="Y545" i="1"/>
  <c r="Y546" i="1"/>
  <c r="Y547" i="1"/>
  <c r="Y548" i="1"/>
  <c r="Y549" i="1"/>
  <c r="Y550" i="1"/>
  <c r="Y551" i="1"/>
  <c r="Y552" i="1"/>
  <c r="Y553" i="1"/>
  <c r="Y554" i="1"/>
  <c r="Y555" i="1"/>
  <c r="Y556" i="1"/>
  <c r="Y557" i="1"/>
  <c r="Y558" i="1"/>
  <c r="Y559" i="1"/>
  <c r="Y560" i="1"/>
  <c r="Y561" i="1"/>
  <c r="Y562" i="1"/>
  <c r="Y563" i="1"/>
  <c r="Y564" i="1"/>
  <c r="Y565" i="1"/>
  <c r="Y566" i="1"/>
  <c r="Y567" i="1"/>
  <c r="Y568" i="1"/>
  <c r="Y569" i="1"/>
  <c r="Y570" i="1"/>
  <c r="Y571" i="1"/>
  <c r="Y572" i="1"/>
  <c r="Y573" i="1"/>
  <c r="Y574" i="1"/>
  <c r="Y575" i="1"/>
  <c r="Y576" i="1"/>
  <c r="Y582" i="1"/>
  <c r="Y583" i="1"/>
  <c r="Y584" i="1"/>
  <c r="Y585" i="1"/>
  <c r="Y586" i="1"/>
  <c r="Y587" i="1"/>
  <c r="Y588" i="1"/>
  <c r="Y589" i="1"/>
  <c r="Y590" i="1"/>
  <c r="Y591" i="1"/>
  <c r="Y592" i="1"/>
  <c r="Y593" i="1"/>
  <c r="Y594" i="1"/>
  <c r="Y595" i="1"/>
  <c r="Y596" i="1"/>
  <c r="Y597" i="1"/>
  <c r="Y598" i="1"/>
  <c r="Y603" i="1"/>
  <c r="Y604" i="1"/>
  <c r="Y605" i="1"/>
  <c r="Y606" i="1"/>
  <c r="Y607" i="1"/>
  <c r="Y608" i="1"/>
  <c r="Y609" i="1"/>
  <c r="Y610" i="1"/>
  <c r="Y611" i="1"/>
  <c r="Y612" i="1"/>
  <c r="Y613" i="1"/>
  <c r="Y614" i="1"/>
  <c r="Y615" i="1"/>
  <c r="Y616" i="1"/>
  <c r="Y617" i="1"/>
  <c r="Y618" i="1"/>
  <c r="Y619" i="1"/>
  <c r="Y620" i="1"/>
  <c r="Y621" i="1"/>
  <c r="Y622" i="1"/>
  <c r="Y623" i="1"/>
  <c r="Y624" i="1"/>
  <c r="Y625" i="1"/>
  <c r="Y626" i="1"/>
  <c r="Y627" i="1"/>
  <c r="Y628" i="1"/>
  <c r="Y629" i="1"/>
  <c r="Y630" i="1"/>
  <c r="Y631" i="1"/>
  <c r="Y632" i="1"/>
  <c r="Y633" i="1"/>
  <c r="Y634" i="1"/>
  <c r="Y635" i="1"/>
  <c r="Y636" i="1"/>
  <c r="Y637" i="1"/>
  <c r="Y638" i="1"/>
  <c r="Y639" i="1"/>
  <c r="Y640" i="1"/>
  <c r="Y641" i="1"/>
  <c r="Y642" i="1"/>
  <c r="Y643" i="1"/>
  <c r="Y644" i="1"/>
  <c r="Y645" i="1"/>
  <c r="Y646" i="1"/>
  <c r="Y647" i="1"/>
  <c r="Y648" i="1"/>
  <c r="Y649" i="1"/>
  <c r="Y650" i="1"/>
  <c r="Y651" i="1"/>
  <c r="Y652" i="1"/>
  <c r="Y653" i="1"/>
  <c r="Y654" i="1"/>
  <c r="Y655" i="1"/>
  <c r="Y656" i="1"/>
  <c r="Y657" i="1"/>
  <c r="Y658" i="1"/>
  <c r="Y659" i="1"/>
  <c r="Y660" i="1"/>
  <c r="Y661" i="1"/>
  <c r="Y662" i="1"/>
  <c r="Y663" i="1"/>
  <c r="Y664" i="1"/>
  <c r="Y665" i="1"/>
  <c r="Y666" i="1"/>
  <c r="Y667" i="1"/>
  <c r="Y668" i="1"/>
  <c r="Y669" i="1"/>
  <c r="Y670" i="1"/>
  <c r="Y671" i="1"/>
  <c r="Y672" i="1"/>
  <c r="Y673" i="1"/>
  <c r="Y674" i="1"/>
  <c r="Y675" i="1"/>
  <c r="Y676" i="1"/>
  <c r="Y677" i="1"/>
  <c r="Y678" i="1"/>
  <c r="Y679" i="1"/>
  <c r="Y680" i="1"/>
  <c r="Y681" i="1"/>
  <c r="Y682" i="1"/>
  <c r="Y683" i="1"/>
  <c r="Y684" i="1"/>
  <c r="Y685" i="1"/>
  <c r="Y686" i="1"/>
  <c r="Y687" i="1"/>
  <c r="Y688" i="1"/>
  <c r="Y689" i="1"/>
  <c r="Y690" i="1"/>
  <c r="Y691" i="1"/>
  <c r="Y692" i="1"/>
  <c r="Y693" i="1"/>
  <c r="Y694" i="1"/>
  <c r="Y695" i="1"/>
  <c r="Y696" i="1"/>
  <c r="Y697" i="1"/>
  <c r="Y698" i="1"/>
  <c r="Y699" i="1"/>
  <c r="Y700" i="1"/>
  <c r="Y701" i="1"/>
  <c r="Y702" i="1"/>
  <c r="Y703" i="1"/>
  <c r="Y704" i="1"/>
  <c r="Y705" i="1"/>
  <c r="Y706" i="1"/>
  <c r="Y707" i="1"/>
  <c r="Y708" i="1"/>
  <c r="Y709" i="1"/>
  <c r="Y710" i="1"/>
  <c r="Y711" i="1"/>
  <c r="Y712" i="1"/>
  <c r="Y713" i="1"/>
  <c r="Y714" i="1"/>
  <c r="Y715" i="1"/>
  <c r="Y716" i="1"/>
  <c r="Y717" i="1"/>
  <c r="Y718" i="1"/>
  <c r="Y719" i="1"/>
  <c r="Y720" i="1"/>
  <c r="Y721" i="1"/>
  <c r="Y722" i="1"/>
  <c r="Y723" i="1"/>
  <c r="Y724" i="1"/>
  <c r="Y725" i="1"/>
  <c r="Y726" i="1"/>
  <c r="Y727" i="1"/>
  <c r="Y728" i="1"/>
  <c r="Y729" i="1"/>
  <c r="Y730" i="1"/>
  <c r="Y731" i="1"/>
  <c r="Y732" i="1"/>
  <c r="Y733" i="1"/>
  <c r="Y734" i="1"/>
  <c r="Y735" i="1"/>
  <c r="Y736" i="1"/>
  <c r="Y737" i="1"/>
  <c r="Y738" i="1"/>
  <c r="Y739" i="1"/>
  <c r="Y740" i="1"/>
  <c r="Y741" i="1"/>
  <c r="Y742" i="1"/>
  <c r="Y743" i="1"/>
  <c r="Y744" i="1"/>
  <c r="Y745" i="1"/>
  <c r="Y746" i="1"/>
  <c r="Y747" i="1"/>
  <c r="Y748" i="1"/>
  <c r="Y749" i="1"/>
  <c r="Y750" i="1"/>
  <c r="Y751" i="1"/>
  <c r="Y752" i="1"/>
  <c r="Y753" i="1"/>
  <c r="Y754" i="1"/>
  <c r="Y755" i="1"/>
  <c r="Y756" i="1"/>
  <c r="Y757" i="1"/>
  <c r="Y758" i="1"/>
  <c r="Y759" i="1"/>
  <c r="Y760" i="1"/>
  <c r="Y761" i="1"/>
  <c r="Y762" i="1"/>
  <c r="Y763" i="1"/>
  <c r="Y764" i="1"/>
  <c r="Y767" i="1"/>
  <c r="Y768" i="1"/>
  <c r="Y769" i="1"/>
  <c r="Y770" i="1"/>
  <c r="Y771" i="1"/>
  <c r="Y772" i="1"/>
  <c r="Y773" i="1"/>
  <c r="Y774" i="1"/>
  <c r="Y775" i="1"/>
  <c r="Y776" i="1"/>
  <c r="Y777" i="1"/>
  <c r="Y778" i="1"/>
  <c r="Y779" i="1"/>
  <c r="Y780" i="1"/>
  <c r="Y781" i="1"/>
  <c r="Y782" i="1"/>
  <c r="Y783" i="1"/>
  <c r="Y784" i="1"/>
  <c r="Y785" i="1"/>
  <c r="Y786" i="1"/>
  <c r="Y787" i="1"/>
  <c r="Y788" i="1"/>
  <c r="Y789" i="1"/>
  <c r="Y790" i="1"/>
  <c r="Y791" i="1"/>
  <c r="Y792" i="1"/>
  <c r="Y793" i="1"/>
  <c r="Y794" i="1"/>
  <c r="Y795" i="1"/>
  <c r="Y796" i="1"/>
  <c r="Y797" i="1"/>
  <c r="Y798" i="1"/>
  <c r="Y799" i="1"/>
  <c r="Y800" i="1"/>
  <c r="Y801" i="1"/>
  <c r="Y802" i="1"/>
  <c r="Y803" i="1"/>
  <c r="Y804" i="1"/>
  <c r="Y805" i="1"/>
  <c r="Y806" i="1"/>
  <c r="Y807" i="1"/>
  <c r="Y808" i="1"/>
  <c r="Y809" i="1"/>
  <c r="Y810" i="1"/>
  <c r="Y811" i="1"/>
  <c r="Y812" i="1"/>
  <c r="Y813" i="1"/>
  <c r="Y814" i="1"/>
  <c r="Y815" i="1"/>
  <c r="Y816" i="1"/>
  <c r="Y817" i="1"/>
  <c r="Y818" i="1"/>
  <c r="Y819" i="1"/>
  <c r="Y820" i="1"/>
  <c r="Y821" i="1"/>
  <c r="Y822" i="1"/>
  <c r="Y823" i="1"/>
  <c r="Y824" i="1"/>
  <c r="Y825" i="1"/>
  <c r="Y826" i="1"/>
  <c r="Y827" i="1"/>
  <c r="Y828" i="1"/>
  <c r="Y829" i="1"/>
  <c r="Y830" i="1"/>
  <c r="Y831" i="1"/>
  <c r="Y832" i="1"/>
  <c r="Y833" i="1"/>
  <c r="Y834" i="1"/>
  <c r="Y835" i="1"/>
  <c r="Y836" i="1"/>
  <c r="Y837" i="1"/>
  <c r="Y838" i="1"/>
  <c r="Y839" i="1"/>
  <c r="Y840" i="1"/>
  <c r="Y841" i="1"/>
  <c r="Y842" i="1"/>
  <c r="Y843" i="1"/>
  <c r="Y844" i="1"/>
  <c r="Y845" i="1"/>
  <c r="Y846" i="1"/>
  <c r="Y847" i="1"/>
  <c r="Y848" i="1"/>
  <c r="Y849" i="1"/>
  <c r="Y850" i="1"/>
  <c r="Y851" i="1"/>
  <c r="Y852" i="1"/>
  <c r="Y853" i="1"/>
  <c r="Y854" i="1"/>
  <c r="Y855" i="1"/>
  <c r="Y856" i="1"/>
  <c r="Y857" i="1"/>
  <c r="Y858" i="1"/>
  <c r="Y859" i="1"/>
  <c r="Y860" i="1"/>
  <c r="Y861" i="1"/>
  <c r="Y862" i="1"/>
  <c r="Y863" i="1"/>
  <c r="Y864" i="1"/>
  <c r="Y865" i="1"/>
  <c r="Y866" i="1"/>
  <c r="Y867" i="1"/>
  <c r="Y868" i="1"/>
  <c r="Y869" i="1"/>
  <c r="Y870" i="1"/>
  <c r="Y871" i="1"/>
  <c r="Y872" i="1"/>
  <c r="Y873" i="1"/>
  <c r="Y874" i="1"/>
  <c r="Y875" i="1"/>
  <c r="Y876" i="1"/>
  <c r="Y877" i="1"/>
  <c r="Y878" i="1"/>
  <c r="Y879" i="1"/>
  <c r="Y880" i="1"/>
  <c r="Y881" i="1"/>
  <c r="Y882" i="1"/>
  <c r="Y883" i="1"/>
  <c r="Y884" i="1"/>
  <c r="Y885" i="1"/>
  <c r="Y886" i="1"/>
  <c r="Y887" i="1"/>
  <c r="Y888" i="1"/>
  <c r="Y889" i="1"/>
  <c r="Y890" i="1"/>
  <c r="Y891" i="1"/>
  <c r="Y892" i="1"/>
  <c r="Y893" i="1"/>
  <c r="Y894" i="1"/>
  <c r="Y895" i="1"/>
  <c r="Y896" i="1"/>
  <c r="Y897" i="1"/>
  <c r="Y898" i="1"/>
  <c r="Y899" i="1"/>
  <c r="Y900" i="1"/>
  <c r="Y901" i="1"/>
  <c r="Y902" i="1"/>
  <c r="Y903" i="1"/>
  <c r="Y904" i="1"/>
  <c r="Y905" i="1"/>
  <c r="Y906" i="1"/>
  <c r="Y907" i="1"/>
  <c r="Y908" i="1"/>
  <c r="Y909" i="1"/>
  <c r="Y910" i="1"/>
  <c r="Y912" i="1"/>
  <c r="Y914" i="1"/>
  <c r="Y915" i="1"/>
  <c r="Y916" i="1"/>
  <c r="Y917" i="1"/>
  <c r="Y918" i="1"/>
  <c r="Y919" i="1"/>
  <c r="Y920" i="1"/>
  <c r="Y921" i="1"/>
  <c r="Y922" i="1"/>
  <c r="Y923" i="1"/>
  <c r="Y924" i="1"/>
  <c r="Y925" i="1"/>
  <c r="Y926" i="1"/>
  <c r="Y927" i="1"/>
  <c r="Y928" i="1"/>
  <c r="Y929" i="1"/>
  <c r="Y930" i="1"/>
  <c r="Y931" i="1"/>
  <c r="Y932" i="1"/>
  <c r="Y933" i="1"/>
  <c r="Y934" i="1"/>
  <c r="Y935" i="1"/>
  <c r="Y936" i="1"/>
  <c r="Y937" i="1"/>
  <c r="Y938" i="1"/>
  <c r="Y939" i="1"/>
  <c r="Y940" i="1"/>
  <c r="Y941" i="1"/>
  <c r="Y942" i="1"/>
  <c r="Y943" i="1"/>
  <c r="Y944" i="1"/>
  <c r="Y945" i="1"/>
  <c r="Y946" i="1"/>
  <c r="Y947" i="1"/>
  <c r="Y948" i="1"/>
  <c r="Y949" i="1"/>
  <c r="Y950" i="1"/>
  <c r="Y951" i="1"/>
  <c r="Y952" i="1"/>
  <c r="Y953" i="1"/>
  <c r="Y954" i="1"/>
  <c r="Y955" i="1"/>
  <c r="Y956" i="1"/>
  <c r="Y957" i="1"/>
  <c r="Y958" i="1"/>
  <c r="Y959" i="1"/>
  <c r="Y960" i="1"/>
  <c r="Y961" i="1"/>
  <c r="Y962" i="1"/>
  <c r="Y963" i="1"/>
  <c r="Y965" i="1"/>
  <c r="Y966" i="1"/>
  <c r="Y967" i="1"/>
  <c r="Y968" i="1"/>
  <c r="Y969" i="1"/>
  <c r="Y970" i="1"/>
  <c r="Y971" i="1"/>
  <c r="Y972" i="1"/>
  <c r="Y973" i="1"/>
  <c r="Y974" i="1"/>
  <c r="Y975" i="1"/>
  <c r="Y976" i="1"/>
  <c r="Y977" i="1"/>
  <c r="Y978" i="1"/>
  <c r="Y979" i="1"/>
  <c r="Y980" i="1"/>
  <c r="Y981" i="1"/>
  <c r="Y982" i="1"/>
  <c r="Y983" i="1"/>
  <c r="Y984" i="1"/>
  <c r="Y985" i="1"/>
  <c r="Y986" i="1"/>
  <c r="Y987" i="1"/>
  <c r="Y988" i="1"/>
  <c r="Y989" i="1"/>
  <c r="Y990" i="1"/>
  <c r="Y991" i="1"/>
  <c r="Y992" i="1"/>
  <c r="Y993" i="1"/>
  <c r="Y994" i="1"/>
  <c r="Y995" i="1"/>
  <c r="Y996" i="1"/>
  <c r="Y997" i="1"/>
  <c r="Y998" i="1"/>
  <c r="Y999" i="1"/>
  <c r="Y1000" i="1"/>
  <c r="Y1001" i="1"/>
  <c r="Y1002" i="1"/>
  <c r="Y1003" i="1"/>
  <c r="Y1004" i="1"/>
  <c r="Y1005" i="1"/>
  <c r="Y1006" i="1"/>
  <c r="Y1007" i="1"/>
  <c r="Y1008" i="1"/>
  <c r="Y1009" i="1"/>
  <c r="Y1010" i="1"/>
  <c r="Y1011" i="1"/>
  <c r="Y1012" i="1"/>
  <c r="Y1013" i="1"/>
  <c r="Y1014" i="1"/>
  <c r="Y1015" i="1"/>
  <c r="Y1016" i="1"/>
  <c r="Y1017" i="1"/>
  <c r="Y1018" i="1"/>
  <c r="Y1019" i="1"/>
  <c r="Y1020" i="1"/>
  <c r="Y1021" i="1"/>
  <c r="Y1022" i="1"/>
  <c r="Y1023" i="1"/>
  <c r="Y1024" i="1"/>
  <c r="Y1025" i="1"/>
  <c r="Y1026" i="1"/>
  <c r="Y1027" i="1"/>
  <c r="Y1028" i="1"/>
  <c r="Y1029" i="1"/>
  <c r="Y1030" i="1"/>
  <c r="Y1031" i="1"/>
  <c r="Y1032" i="1"/>
  <c r="Y1033" i="1"/>
  <c r="Y1034" i="1"/>
  <c r="Y1035" i="1"/>
  <c r="Y1036" i="1"/>
  <c r="Y1037" i="1"/>
  <c r="Y1038" i="1"/>
  <c r="Y1039" i="1"/>
  <c r="Y1040" i="1"/>
  <c r="Y1041" i="1"/>
  <c r="Y1042" i="1"/>
  <c r="Y1043" i="1"/>
  <c r="Y1044" i="1"/>
  <c r="Y1045" i="1"/>
  <c r="Y1046" i="1"/>
  <c r="Y1047" i="1"/>
  <c r="Y1048" i="1"/>
  <c r="Y1049" i="1"/>
  <c r="Y1050" i="1"/>
  <c r="Y1051" i="1"/>
  <c r="Y1052" i="1"/>
  <c r="Y1053" i="1"/>
  <c r="Y1054" i="1"/>
  <c r="Y1055" i="1"/>
  <c r="Y1056" i="1"/>
  <c r="Y1057" i="1"/>
  <c r="Y1058" i="1"/>
  <c r="Y1059" i="1"/>
  <c r="Y1060" i="1"/>
  <c r="Y1061" i="1"/>
  <c r="Y1062" i="1"/>
  <c r="Y1063" i="1"/>
  <c r="Y1064" i="1"/>
  <c r="Y1065" i="1"/>
  <c r="Y1066" i="1"/>
  <c r="Y1067" i="1"/>
  <c r="Y1068" i="1"/>
  <c r="Y1069" i="1"/>
  <c r="Y1070" i="1"/>
  <c r="Y1071" i="1"/>
  <c r="Y1072" i="1"/>
  <c r="Y1073" i="1"/>
  <c r="Y1074" i="1"/>
  <c r="Y1075" i="1"/>
  <c r="Y1076" i="1"/>
  <c r="Y1077" i="1"/>
  <c r="Y1078" i="1"/>
  <c r="Y1079" i="1"/>
  <c r="Y1080" i="1"/>
  <c r="Y1081" i="1"/>
  <c r="Y1082" i="1"/>
  <c r="Y1083" i="1"/>
  <c r="Y1084" i="1"/>
  <c r="Y1085" i="1"/>
  <c r="Y1086" i="1"/>
  <c r="Y1087" i="1"/>
  <c r="Y1089" i="1"/>
  <c r="Y1092" i="1"/>
  <c r="Y1093" i="1"/>
  <c r="Y1095" i="1"/>
  <c r="Y1096" i="1"/>
  <c r="Y1097" i="1"/>
  <c r="Y1098" i="1"/>
  <c r="Y1099" i="1"/>
  <c r="Y1100" i="1"/>
  <c r="Y1101" i="1"/>
  <c r="Y1102" i="1"/>
  <c r="Y1103" i="1"/>
  <c r="Y1104" i="1"/>
  <c r="Y1105" i="1"/>
  <c r="Y1106" i="1"/>
  <c r="Y1107" i="1"/>
  <c r="Y1108" i="1"/>
  <c r="Y1109" i="1"/>
  <c r="Y1110" i="1"/>
  <c r="Y1111" i="1"/>
  <c r="Y1112" i="1"/>
  <c r="Y1113" i="1"/>
  <c r="Y1114" i="1"/>
  <c r="Y1115" i="1"/>
  <c r="Y1116" i="1"/>
  <c r="Y1117" i="1"/>
  <c r="Y1118" i="1"/>
  <c r="Y1119" i="1"/>
  <c r="Y1120" i="1"/>
  <c r="Y1121" i="1"/>
  <c r="Y1122" i="1"/>
  <c r="Y1123" i="1"/>
  <c r="Y1124" i="1"/>
  <c r="Y1125" i="1"/>
  <c r="Y1126" i="1"/>
  <c r="Y1127" i="1"/>
  <c r="Y1128" i="1"/>
  <c r="Y1129" i="1"/>
  <c r="Y1130" i="1"/>
  <c r="Y1131" i="1"/>
  <c r="Y1132" i="1"/>
  <c r="Y1136" i="1"/>
  <c r="Y1137" i="1"/>
  <c r="Y1138" i="1"/>
  <c r="Y1139" i="1"/>
  <c r="Y1140" i="1"/>
  <c r="Y1141" i="1"/>
  <c r="Y1142" i="1"/>
  <c r="Y1143" i="1"/>
  <c r="Y1144" i="1"/>
  <c r="Y1145" i="1"/>
  <c r="Y1146" i="1"/>
  <c r="Y1147" i="1"/>
  <c r="Y1148" i="1"/>
  <c r="Y1149" i="1"/>
  <c r="Y1150" i="1"/>
  <c r="Y1151" i="1"/>
  <c r="Y1152" i="1"/>
  <c r="Y1153" i="1"/>
  <c r="Y1154" i="1"/>
  <c r="Y1155" i="1"/>
  <c r="Y1156" i="1"/>
  <c r="Y1157" i="1"/>
  <c r="Y1158" i="1"/>
  <c r="Y1159" i="1"/>
  <c r="Y1160" i="1"/>
  <c r="Y1161" i="1"/>
  <c r="Y1162" i="1"/>
  <c r="Y1163" i="1"/>
  <c r="Y1164" i="1"/>
  <c r="Y1165" i="1"/>
  <c r="Y1166" i="1"/>
  <c r="Y1167" i="1"/>
  <c r="Y1168" i="1"/>
  <c r="Y1169" i="1"/>
  <c r="Y1170" i="1"/>
  <c r="Y1171" i="1"/>
  <c r="Y1172" i="1"/>
  <c r="Y1173" i="1"/>
  <c r="Y1174" i="1"/>
  <c r="Y1175" i="1"/>
  <c r="Y1176" i="1"/>
  <c r="Y1177" i="1"/>
  <c r="Y1178" i="1"/>
  <c r="Y1179" i="1"/>
  <c r="Y1180" i="1"/>
  <c r="Y1181" i="1"/>
  <c r="Y1182" i="1"/>
  <c r="Y1183" i="1"/>
  <c r="Y1184" i="1"/>
  <c r="Y1185" i="1"/>
  <c r="Y1186" i="1"/>
  <c r="Y1187" i="1"/>
  <c r="Y1188" i="1"/>
  <c r="Y1189" i="1"/>
  <c r="Y1190" i="1"/>
  <c r="Y1191" i="1"/>
  <c r="Y1192" i="1"/>
  <c r="Y1193" i="1"/>
  <c r="Y1194" i="1"/>
  <c r="Y1195" i="1"/>
  <c r="Y1196" i="1"/>
  <c r="Y1197" i="1"/>
  <c r="Y1198" i="1"/>
  <c r="Y1199" i="1"/>
  <c r="Y1200" i="1"/>
  <c r="Y1201" i="1"/>
  <c r="Y1202" i="1"/>
  <c r="Y1203" i="1"/>
  <c r="Y1204" i="1"/>
  <c r="Y1205" i="1"/>
  <c r="Y1206" i="1"/>
  <c r="Y1207" i="1"/>
  <c r="Y1208" i="1"/>
  <c r="Y1209" i="1"/>
  <c r="Y1210" i="1"/>
  <c r="Y1211" i="1"/>
  <c r="Y1212" i="1"/>
  <c r="Y1213" i="1"/>
  <c r="Y1214" i="1"/>
  <c r="Y1215" i="1"/>
  <c r="Y1216" i="1"/>
  <c r="Y1217" i="1"/>
  <c r="Y1218" i="1"/>
  <c r="Y1219" i="1"/>
  <c r="Y1220" i="1"/>
  <c r="Y1221" i="1"/>
  <c r="Y1222" i="1"/>
  <c r="Y1223" i="1"/>
  <c r="Y1224" i="1"/>
  <c r="Y1225" i="1"/>
  <c r="Y1226" i="1"/>
  <c r="Y1227" i="1"/>
  <c r="Y1228" i="1"/>
  <c r="Y1229" i="1"/>
  <c r="Y1230" i="1"/>
  <c r="Y1231" i="1"/>
  <c r="Y1232" i="1"/>
  <c r="Y1233" i="1"/>
  <c r="Y1234" i="1"/>
  <c r="Y1235" i="1"/>
  <c r="Y1236" i="1"/>
  <c r="Y1237" i="1"/>
  <c r="Y1238" i="1"/>
  <c r="Y1239" i="1"/>
  <c r="Y1240" i="1"/>
  <c r="Y1241" i="1"/>
  <c r="Y1242" i="1"/>
  <c r="Y1243" i="1"/>
  <c r="Y1244" i="1"/>
  <c r="Y1245" i="1"/>
  <c r="Y1246" i="1"/>
  <c r="Y1247" i="1"/>
  <c r="Y1248" i="1"/>
  <c r="Y1249" i="1"/>
  <c r="Y1250" i="1"/>
  <c r="Y1251" i="1"/>
  <c r="Y1252" i="1"/>
  <c r="Y1253" i="1"/>
  <c r="Y1254" i="1"/>
  <c r="Y1255" i="1"/>
  <c r="Y1256" i="1"/>
  <c r="Y1257" i="1"/>
  <c r="Y1258" i="1"/>
  <c r="Y1259" i="1"/>
  <c r="Y1260" i="1"/>
  <c r="Y1261" i="1"/>
  <c r="Y1262" i="1"/>
  <c r="Y1263" i="1"/>
  <c r="Y1264" i="1"/>
  <c r="Y1265" i="1"/>
  <c r="Y1266" i="1"/>
  <c r="Y1267" i="1"/>
  <c r="Y1268" i="1"/>
  <c r="Y1269" i="1"/>
  <c r="Y1270" i="1"/>
  <c r="Y1271" i="1"/>
  <c r="Y1272" i="1"/>
  <c r="Y1273" i="1"/>
  <c r="Y1274" i="1"/>
  <c r="Y1275" i="1"/>
  <c r="Y1276" i="1"/>
  <c r="Y1277" i="1"/>
  <c r="Y1278" i="1"/>
  <c r="Y1279" i="1"/>
  <c r="Y1280" i="1"/>
  <c r="Y1281" i="1"/>
  <c r="Y1282" i="1"/>
  <c r="Y1283" i="1"/>
  <c r="Y1284" i="1"/>
  <c r="Y1285" i="1"/>
  <c r="Y1286" i="1"/>
  <c r="Y1287" i="1"/>
  <c r="Y1288" i="1"/>
  <c r="Y1289" i="1"/>
  <c r="Y1290" i="1"/>
  <c r="Y1291" i="1"/>
  <c r="Y1292" i="1"/>
  <c r="Y1293" i="1"/>
  <c r="Y1294" i="1"/>
  <c r="Y1295" i="1"/>
  <c r="Y1296" i="1"/>
  <c r="Y1297" i="1"/>
  <c r="Y1298" i="1"/>
  <c r="Y1299" i="1"/>
  <c r="Y1300" i="1"/>
  <c r="Y1301" i="1"/>
  <c r="Y1302" i="1"/>
  <c r="Y1303" i="1"/>
  <c r="Y1304" i="1"/>
  <c r="Y1305" i="1"/>
  <c r="Y1306" i="1"/>
  <c r="Y1307" i="1"/>
  <c r="Y1308" i="1"/>
  <c r="Y1309" i="1"/>
  <c r="Y1310" i="1"/>
  <c r="Y1311" i="1"/>
  <c r="Y1312" i="1"/>
  <c r="Y1313" i="1"/>
  <c r="Y1314" i="1"/>
  <c r="Y1315" i="1"/>
  <c r="Y1316" i="1"/>
  <c r="Y1317" i="1"/>
  <c r="Y1318" i="1"/>
  <c r="Y1319" i="1"/>
  <c r="Y1320" i="1"/>
  <c r="Y1321" i="1"/>
  <c r="Y1322" i="1"/>
  <c r="Y1323" i="1"/>
  <c r="Y1324" i="1"/>
  <c r="Y1325" i="1"/>
  <c r="Y1326" i="1"/>
  <c r="Y1327" i="1"/>
  <c r="Y1328" i="1"/>
  <c r="Y1329" i="1"/>
  <c r="Y1330" i="1"/>
  <c r="Y1331" i="1"/>
  <c r="Y1332" i="1"/>
  <c r="Y1333" i="1"/>
  <c r="Y1334" i="1"/>
  <c r="Y1335" i="1"/>
  <c r="Y1336" i="1"/>
  <c r="Y1337" i="1"/>
  <c r="Y1338" i="1"/>
  <c r="Y1339" i="1"/>
  <c r="Y1340" i="1"/>
  <c r="Y1341" i="1"/>
  <c r="Y1342" i="1"/>
  <c r="Y1343" i="1"/>
  <c r="Y1344" i="1"/>
  <c r="Y1345" i="1"/>
  <c r="Y1346" i="1"/>
  <c r="Y1347" i="1"/>
  <c r="Y1348" i="1"/>
  <c r="Y1349" i="1"/>
  <c r="Y1350" i="1"/>
  <c r="Y1351" i="1"/>
  <c r="Y1352" i="1"/>
  <c r="Y1353" i="1"/>
  <c r="Y1354" i="1"/>
  <c r="Y1355" i="1"/>
  <c r="Y1356" i="1"/>
  <c r="Y1357" i="1"/>
  <c r="Y1358" i="1"/>
  <c r="Y1359" i="1"/>
  <c r="Y1360" i="1"/>
  <c r="Y1361" i="1"/>
  <c r="Y1362" i="1"/>
  <c r="Y1363" i="1"/>
  <c r="Y1364" i="1"/>
  <c r="Y1365" i="1"/>
  <c r="Y1366" i="1"/>
  <c r="Y1367" i="1"/>
  <c r="Y1368" i="1"/>
  <c r="Y1369" i="1"/>
  <c r="Y1370" i="1"/>
  <c r="Y1371" i="1"/>
  <c r="Y1372" i="1"/>
  <c r="Y1373" i="1"/>
  <c r="Y1374" i="1"/>
  <c r="Y1375" i="1"/>
  <c r="Y1376" i="1"/>
  <c r="Y1377" i="1"/>
  <c r="Y1378" i="1"/>
  <c r="Y1379" i="1"/>
  <c r="Y1380" i="1"/>
  <c r="Y1381" i="1"/>
  <c r="Y1382" i="1"/>
  <c r="Y1383" i="1"/>
  <c r="Y1384" i="1"/>
  <c r="Y1385" i="1"/>
  <c r="Y1386" i="1"/>
  <c r="Y1387" i="1"/>
  <c r="Y1388" i="1"/>
  <c r="Y1389" i="1"/>
  <c r="Y1390" i="1"/>
  <c r="Y1391" i="1"/>
  <c r="Y1392" i="1"/>
  <c r="Y1394" i="1"/>
  <c r="Y1395" i="1"/>
  <c r="Y1396" i="1"/>
  <c r="Y1397" i="1"/>
  <c r="Y1398" i="1"/>
  <c r="Y1399" i="1"/>
  <c r="Y1400" i="1"/>
  <c r="Y1401" i="1"/>
  <c r="Y1402" i="1"/>
  <c r="Y1403" i="1"/>
  <c r="Y1404" i="1"/>
  <c r="Y1405" i="1"/>
  <c r="Y1406" i="1"/>
  <c r="Y1407" i="1"/>
  <c r="Y1408" i="1"/>
  <c r="Y1409" i="1"/>
  <c r="Y1410" i="1"/>
  <c r="Y1411" i="1"/>
  <c r="Y1412" i="1"/>
  <c r="Y1413" i="1"/>
  <c r="Y1414" i="1"/>
  <c r="Y1415" i="1"/>
  <c r="Y1416" i="1"/>
  <c r="Y1417" i="1"/>
  <c r="Y1418" i="1"/>
  <c r="Y1419" i="1"/>
  <c r="Y1420" i="1"/>
  <c r="Y1421" i="1"/>
  <c r="Y1422" i="1"/>
  <c r="Y1423" i="1"/>
  <c r="Y1424" i="1"/>
  <c r="Y1425" i="1"/>
  <c r="Y1426" i="1"/>
  <c r="Y1429" i="1"/>
  <c r="Y1430" i="1"/>
  <c r="Y1431" i="1"/>
  <c r="Y1432" i="1"/>
  <c r="Y1433" i="1"/>
  <c r="Y1434" i="1"/>
  <c r="Y1435" i="1"/>
  <c r="Y1436" i="1"/>
  <c r="Y1437" i="1"/>
  <c r="Y1438" i="1"/>
  <c r="Y1439" i="1"/>
  <c r="Y1440" i="1"/>
  <c r="Y1441" i="1"/>
  <c r="Y1442" i="1"/>
  <c r="Y1443" i="1"/>
  <c r="Y1444" i="1"/>
  <c r="Y1445" i="1"/>
  <c r="Y1446" i="1"/>
  <c r="Y1447" i="1"/>
  <c r="Y1448" i="1"/>
  <c r="Y1449" i="1"/>
  <c r="Y1450" i="1"/>
  <c r="Y1451" i="1"/>
  <c r="Y1452" i="1"/>
  <c r="Y1453" i="1"/>
  <c r="Y1454" i="1"/>
  <c r="Y1455" i="1"/>
  <c r="Y1456" i="1"/>
  <c r="Y1457" i="1"/>
  <c r="Y1458" i="1"/>
  <c r="Y1459" i="1"/>
  <c r="Y1460" i="1"/>
  <c r="Y1461" i="1"/>
  <c r="Y1462" i="1"/>
  <c r="Y1463" i="1"/>
  <c r="Y1464" i="1"/>
  <c r="Y1465" i="1"/>
  <c r="Y1466" i="1"/>
  <c r="Y1467" i="1"/>
  <c r="Y1468" i="1"/>
  <c r="Y1469" i="1"/>
  <c r="Y1470" i="1"/>
  <c r="Y1471" i="1"/>
  <c r="Y1472" i="1"/>
  <c r="Y1473" i="1"/>
  <c r="Y1474" i="1"/>
  <c r="Y1475" i="1"/>
  <c r="Y1476" i="1"/>
  <c r="Y1477" i="1"/>
  <c r="Y1478" i="1"/>
  <c r="Y1479" i="1"/>
  <c r="Y1480" i="1"/>
  <c r="Y1481" i="1"/>
  <c r="Y1482" i="1"/>
  <c r="Y1483" i="1"/>
  <c r="Y1484" i="1"/>
  <c r="Y1485" i="1"/>
  <c r="Y1486" i="1"/>
  <c r="Y1487" i="1"/>
  <c r="Y1488" i="1"/>
  <c r="Y1489" i="1"/>
  <c r="Y1490" i="1"/>
  <c r="Y1491" i="1"/>
  <c r="Y1492" i="1"/>
  <c r="Y1493" i="1"/>
  <c r="Y1494" i="1"/>
  <c r="Y1495" i="1"/>
  <c r="Y1496" i="1"/>
  <c r="Y1497" i="1"/>
  <c r="Y1498" i="1"/>
  <c r="Y1499" i="1"/>
  <c r="Y1500" i="1"/>
  <c r="Y1501" i="1"/>
  <c r="Y1502" i="1"/>
  <c r="Y1503" i="1"/>
  <c r="Y1504" i="1"/>
  <c r="Y1505" i="1"/>
  <c r="Y1506" i="1"/>
  <c r="Y1507" i="1"/>
  <c r="Y1508" i="1"/>
  <c r="Y1509" i="1"/>
  <c r="Y1510" i="1"/>
  <c r="Y1511" i="1"/>
  <c r="Y1512" i="1"/>
  <c r="Y1513" i="1"/>
  <c r="Y1514" i="1"/>
  <c r="Y1515" i="1"/>
  <c r="Y1516" i="1"/>
  <c r="Y1517" i="1"/>
  <c r="Y1518" i="1"/>
  <c r="Y1519" i="1"/>
  <c r="Y1520" i="1"/>
  <c r="Y1521" i="1"/>
  <c r="Y1522" i="1"/>
  <c r="Y1523" i="1"/>
  <c r="Y1524" i="1"/>
  <c r="Y1525" i="1"/>
  <c r="Y1526" i="1"/>
  <c r="Y1527" i="1"/>
  <c r="Y1528" i="1"/>
  <c r="Y1529" i="1"/>
  <c r="Y1530" i="1"/>
  <c r="Y1531" i="1"/>
  <c r="Y1532" i="1"/>
  <c r="Y1533" i="1"/>
  <c r="Y1534" i="1"/>
  <c r="Y1535" i="1"/>
  <c r="Y1536" i="1"/>
  <c r="Y1537" i="1"/>
  <c r="Y1538" i="1"/>
  <c r="Y1539" i="1"/>
  <c r="Y1540" i="1"/>
  <c r="Y1541" i="1"/>
  <c r="Y1542" i="1"/>
  <c r="Y1543" i="1"/>
  <c r="Y1544" i="1"/>
  <c r="Y1545" i="1"/>
  <c r="Y1546" i="1"/>
  <c r="Y1547" i="1"/>
  <c r="Y1548" i="1"/>
  <c r="Y1549" i="1"/>
  <c r="Y1550" i="1"/>
  <c r="Y1551" i="1"/>
  <c r="Y1552" i="1"/>
  <c r="Y1553" i="1"/>
  <c r="Y1554" i="1"/>
  <c r="Y1555" i="1"/>
  <c r="Y1556" i="1"/>
  <c r="Y1557" i="1"/>
  <c r="Y1558" i="1"/>
  <c r="Y1559" i="1"/>
  <c r="Y1560" i="1"/>
  <c r="Y1561" i="1"/>
  <c r="Y1562" i="1"/>
  <c r="Y1563" i="1"/>
  <c r="Y1564" i="1"/>
  <c r="Y1565" i="1"/>
  <c r="Y1566" i="1"/>
  <c r="Y1567" i="1"/>
  <c r="Y1568" i="1"/>
  <c r="Y1569" i="1"/>
  <c r="Y1570" i="1"/>
  <c r="Y1571" i="1"/>
  <c r="Y1572" i="1"/>
  <c r="Y1573" i="1"/>
  <c r="Y1574" i="1"/>
  <c r="Y1575" i="1"/>
  <c r="Y1576" i="1"/>
  <c r="Y1577" i="1"/>
  <c r="Y1578" i="1"/>
  <c r="Y1579" i="1"/>
  <c r="Y1580" i="1"/>
  <c r="Y1582" i="1"/>
  <c r="Y1583" i="1"/>
  <c r="Y1584" i="1"/>
  <c r="Y1585" i="1"/>
  <c r="Y1586" i="1"/>
  <c r="Y1587" i="1"/>
  <c r="Y1588" i="1"/>
  <c r="Y1589" i="1"/>
  <c r="Y1590" i="1"/>
  <c r="Y1591" i="1"/>
  <c r="Y1592" i="1"/>
  <c r="Y1593" i="1"/>
  <c r="Y1594" i="1"/>
  <c r="Y1595" i="1"/>
  <c r="Y1596" i="1"/>
  <c r="Y1597" i="1"/>
  <c r="Y1598" i="1"/>
  <c r="Y1599" i="1"/>
  <c r="Y1600" i="1"/>
  <c r="Y1601" i="1"/>
  <c r="Y1602" i="1"/>
  <c r="Y1603" i="1"/>
  <c r="Y1604" i="1"/>
  <c r="Y1605" i="1"/>
  <c r="Y1606" i="1"/>
  <c r="Y1607" i="1"/>
  <c r="Y1608" i="1"/>
  <c r="Y1609" i="1"/>
  <c r="Y1610" i="1"/>
  <c r="Y1611" i="1"/>
  <c r="Y1612" i="1"/>
  <c r="Y1613" i="1"/>
  <c r="Y1614" i="1"/>
  <c r="Y1615" i="1"/>
  <c r="Y1616" i="1"/>
  <c r="Y1617" i="1"/>
  <c r="Y1618" i="1"/>
  <c r="Y1619" i="1"/>
  <c r="Y1620" i="1"/>
  <c r="Y1621" i="1"/>
  <c r="Y1622" i="1"/>
  <c r="Y1623" i="1"/>
  <c r="Y1624" i="1"/>
  <c r="Y1625" i="1"/>
  <c r="Y1629" i="1"/>
  <c r="Y1630" i="1"/>
  <c r="Y1631" i="1"/>
  <c r="Y1632" i="1"/>
  <c r="Y1633" i="1"/>
  <c r="Y1634" i="1"/>
  <c r="Y1635" i="1"/>
  <c r="Y1636" i="1"/>
  <c r="Y1637" i="1"/>
  <c r="Y1638" i="1"/>
  <c r="Y1639" i="1"/>
  <c r="Y1640" i="1"/>
  <c r="Y1641" i="1"/>
  <c r="Y1642" i="1"/>
  <c r="Y1643" i="1"/>
  <c r="Y1644" i="1"/>
  <c r="Y1645" i="1"/>
  <c r="Y1646" i="1"/>
  <c r="Y1647" i="1"/>
  <c r="Y1648" i="1"/>
  <c r="Y1649" i="1"/>
  <c r="Y1650" i="1"/>
  <c r="Y1651" i="1"/>
  <c r="Y1652" i="1"/>
  <c r="Y1653" i="1"/>
  <c r="Y1654" i="1"/>
  <c r="Y1655" i="1"/>
  <c r="Y1656" i="1"/>
  <c r="Y1657" i="1"/>
  <c r="Y1658" i="1"/>
  <c r="Y1659" i="1"/>
  <c r="Y1660" i="1"/>
  <c r="Y1661" i="1"/>
  <c r="Y1662" i="1"/>
  <c r="Y1663" i="1"/>
  <c r="Y1664" i="1"/>
  <c r="Y1665" i="1"/>
  <c r="Y1666" i="1"/>
  <c r="Y1667" i="1"/>
  <c r="Y1668" i="1"/>
  <c r="Y1669" i="1"/>
  <c r="Y1670" i="1"/>
  <c r="Y1671" i="1"/>
  <c r="Y1672" i="1"/>
  <c r="Y1673" i="1"/>
  <c r="Y1674" i="1"/>
  <c r="Y1675" i="1"/>
  <c r="Y1676" i="1"/>
  <c r="Y1677" i="1"/>
  <c r="Y1678" i="1"/>
  <c r="Y1679" i="1"/>
  <c r="Y1680" i="1"/>
  <c r="Y1681" i="1"/>
  <c r="Y1682" i="1"/>
  <c r="Y1683" i="1"/>
  <c r="Y1684" i="1"/>
  <c r="Y1685" i="1"/>
  <c r="Y1686" i="1"/>
  <c r="Y1687" i="1"/>
  <c r="Y1688" i="1"/>
  <c r="Y1689" i="1"/>
  <c r="Y1690" i="1"/>
  <c r="Y1691" i="1"/>
  <c r="Y1692" i="1"/>
  <c r="Y1693" i="1"/>
  <c r="Y1694" i="1"/>
  <c r="Y1695" i="1"/>
  <c r="Y1696" i="1"/>
  <c r="Y1697" i="1"/>
  <c r="Y1698" i="1"/>
  <c r="Y1699" i="1"/>
  <c r="Y1700" i="1"/>
  <c r="Y1701" i="1"/>
  <c r="Y1702" i="1"/>
  <c r="Y1705" i="1"/>
  <c r="Y1706" i="1"/>
  <c r="Y1707" i="1"/>
  <c r="Y1708" i="1"/>
  <c r="Y1709" i="1"/>
  <c r="Y1710" i="1"/>
  <c r="Y1711" i="1"/>
  <c r="Y1712" i="1"/>
  <c r="Y1713" i="1"/>
  <c r="Y1714" i="1"/>
  <c r="Y1715" i="1"/>
  <c r="Y1716" i="1"/>
  <c r="Y1717" i="1"/>
  <c r="Y1718" i="1"/>
  <c r="Y1719" i="1"/>
  <c r="Y1720" i="1"/>
  <c r="Y1721" i="1"/>
  <c r="Y1722" i="1"/>
  <c r="Y1723" i="1"/>
  <c r="Y1724" i="1"/>
  <c r="Y1725" i="1"/>
  <c r="Y1726" i="1"/>
  <c r="Y1727" i="1"/>
  <c r="Y1728" i="1"/>
  <c r="Y1729" i="1"/>
  <c r="Y1730" i="1"/>
  <c r="Y1731" i="1"/>
  <c r="Y1732" i="1"/>
  <c r="Y1733" i="1"/>
  <c r="Y1734" i="1"/>
  <c r="Y1735" i="1"/>
  <c r="Y1736" i="1"/>
  <c r="Y1737" i="1"/>
  <c r="Y1738" i="1"/>
  <c r="Y1739" i="1"/>
  <c r="Y1740" i="1"/>
  <c r="Y1741" i="1"/>
  <c r="Y1742" i="1"/>
  <c r="Y1743" i="1"/>
  <c r="Y1744" i="1"/>
  <c r="Y1745" i="1"/>
  <c r="Y1746" i="1"/>
  <c r="Y1747" i="1"/>
  <c r="Y1748" i="1"/>
  <c r="Y1749" i="1"/>
  <c r="Y1750" i="1"/>
  <c r="Y1751" i="1"/>
  <c r="Y1752" i="1"/>
  <c r="Y1753" i="1"/>
  <c r="Y1754" i="1"/>
  <c r="Y1755" i="1"/>
  <c r="Y1756" i="1"/>
  <c r="Y1757" i="1"/>
  <c r="Y1758" i="1"/>
  <c r="Y1759" i="1"/>
  <c r="Y1760" i="1"/>
  <c r="Y1761" i="1"/>
  <c r="Y1762" i="1"/>
  <c r="Y1763" i="1"/>
  <c r="Y1764" i="1"/>
  <c r="Y1765" i="1"/>
  <c r="Y1766" i="1"/>
  <c r="Y1767" i="1"/>
  <c r="Y1768" i="1"/>
  <c r="Y1769" i="1"/>
  <c r="Y1770" i="1"/>
  <c r="Y1771" i="1"/>
  <c r="Y1772" i="1"/>
  <c r="Y1773" i="1"/>
  <c r="Y1774" i="1"/>
  <c r="Y1775" i="1"/>
  <c r="Y1776" i="1"/>
  <c r="Y1777" i="1"/>
  <c r="Y1778" i="1"/>
  <c r="Y1779" i="1"/>
  <c r="Y1780" i="1"/>
  <c r="Y1781" i="1"/>
  <c r="Y1782" i="1"/>
  <c r="Y1783" i="1"/>
  <c r="Y1784" i="1"/>
  <c r="Y1785" i="1"/>
  <c r="Y1786" i="1"/>
  <c r="Y1787" i="1"/>
  <c r="Y1788" i="1"/>
  <c r="Y1789" i="1"/>
  <c r="Y1790" i="1"/>
  <c r="Y1791" i="1"/>
  <c r="Y1792" i="1"/>
  <c r="Y1793" i="1"/>
  <c r="Y1794" i="1"/>
  <c r="Y1795" i="1"/>
  <c r="Y1796" i="1"/>
  <c r="Y1797" i="1"/>
  <c r="Y1798" i="1"/>
  <c r="Y1799" i="1"/>
  <c r="Y1802" i="1"/>
  <c r="Y1803" i="1"/>
  <c r="Y1804" i="1"/>
  <c r="Y1805" i="1"/>
  <c r="Y1806" i="1"/>
  <c r="Y1807" i="1"/>
  <c r="Y1808" i="1"/>
  <c r="Y1809" i="1"/>
  <c r="Y1810" i="1"/>
  <c r="Y1811" i="1"/>
  <c r="Y1812" i="1"/>
  <c r="Y1813" i="1"/>
  <c r="Y1814" i="1"/>
  <c r="Y1815" i="1"/>
  <c r="Y1816" i="1"/>
  <c r="Y1817" i="1"/>
  <c r="Y1818" i="1"/>
  <c r="Y1819" i="1"/>
  <c r="Y1820" i="1"/>
  <c r="Y1821" i="1"/>
  <c r="Y1822" i="1"/>
  <c r="Y1823" i="1"/>
  <c r="Y1824" i="1"/>
  <c r="Y1825" i="1"/>
  <c r="Y1826" i="1"/>
  <c r="Y1827" i="1"/>
  <c r="Y1828" i="1"/>
  <c r="Y1829" i="1"/>
  <c r="Y1830" i="1"/>
  <c r="Y1831" i="1"/>
  <c r="Y1832" i="1"/>
  <c r="Y1833" i="1"/>
  <c r="Y1834" i="1"/>
  <c r="Y1835" i="1"/>
  <c r="Y1836" i="1"/>
  <c r="Y1837" i="1"/>
  <c r="Y1838" i="1"/>
  <c r="Y1839" i="1"/>
  <c r="Y1840" i="1"/>
  <c r="Y1841" i="1"/>
  <c r="Y1842" i="1"/>
  <c r="Y1843" i="1"/>
  <c r="Y1844" i="1"/>
  <c r="Y1845" i="1"/>
  <c r="Y1846" i="1"/>
  <c r="Y1847" i="1"/>
  <c r="Y1848" i="1"/>
  <c r="Y1849" i="1"/>
  <c r="Y1850" i="1"/>
  <c r="Y1851" i="1"/>
  <c r="Y1852" i="1"/>
  <c r="Y1853" i="1"/>
  <c r="Y1854" i="1"/>
  <c r="Y1855" i="1"/>
  <c r="Y1856" i="1"/>
  <c r="Y1857" i="1"/>
  <c r="Y1858" i="1"/>
  <c r="Y1859" i="1"/>
  <c r="Y1860" i="1"/>
  <c r="Y1861" i="1"/>
  <c r="Y1862" i="1"/>
  <c r="Y1863" i="1"/>
  <c r="Y1864" i="1"/>
  <c r="Y1865" i="1"/>
  <c r="Y1866" i="1"/>
  <c r="Y1867" i="1"/>
  <c r="Y1868" i="1"/>
  <c r="Y1869" i="1"/>
  <c r="Y1870" i="1"/>
  <c r="Y1871" i="1"/>
  <c r="Y1873" i="1"/>
  <c r="Y1874" i="1"/>
  <c r="Y1875" i="1"/>
  <c r="Y1876" i="1"/>
  <c r="Y1877" i="1"/>
  <c r="Y1878" i="1"/>
  <c r="Y1879" i="1"/>
  <c r="Y1880" i="1"/>
  <c r="Y1881" i="1"/>
  <c r="Y1882" i="1"/>
  <c r="Y1883" i="1"/>
  <c r="Y1884" i="1"/>
  <c r="Y1885" i="1"/>
  <c r="Y1886" i="1"/>
  <c r="Y1887" i="1"/>
  <c r="Y1888" i="1"/>
  <c r="Y1889" i="1"/>
  <c r="Y1890" i="1"/>
  <c r="Y1891" i="1"/>
  <c r="Y1892" i="1"/>
  <c r="Y1893" i="1"/>
  <c r="Y1894" i="1"/>
  <c r="Y1895" i="1"/>
  <c r="Y1896" i="1"/>
  <c r="Y1897" i="1"/>
  <c r="Y1898" i="1"/>
  <c r="Y1899" i="1"/>
  <c r="Y1900" i="1"/>
  <c r="Y1901" i="1"/>
  <c r="Y1902" i="1"/>
  <c r="Y1903" i="1"/>
  <c r="Y1904" i="1"/>
  <c r="Y1905" i="1"/>
  <c r="Y1906" i="1"/>
  <c r="Y1907" i="1"/>
  <c r="Y1908" i="1"/>
  <c r="Y1909" i="1"/>
  <c r="Y1910" i="1"/>
  <c r="Y1911" i="1"/>
  <c r="Y1912" i="1"/>
  <c r="Y1913" i="1"/>
  <c r="Y1914" i="1"/>
  <c r="Y1915" i="1"/>
  <c r="Y1916" i="1"/>
  <c r="Y1917" i="1"/>
  <c r="Y1918" i="1"/>
  <c r="Y1919" i="1"/>
  <c r="Y1920" i="1"/>
  <c r="Y1921" i="1"/>
  <c r="Y1922" i="1"/>
  <c r="Y1923" i="1"/>
  <c r="Y1924" i="1"/>
  <c r="Y1925" i="1"/>
  <c r="Y1926" i="1"/>
  <c r="Y1927" i="1"/>
  <c r="Y1928" i="1"/>
  <c r="Y1929" i="1"/>
  <c r="Y1930" i="1"/>
  <c r="Y1931" i="1"/>
  <c r="Y1932" i="1"/>
  <c r="Y1933" i="1"/>
  <c r="Y1934" i="1"/>
  <c r="Y1935" i="1"/>
  <c r="Y1936" i="1"/>
  <c r="Y1937" i="1"/>
  <c r="Y1938" i="1"/>
  <c r="Y1939" i="1"/>
  <c r="Y1940" i="1"/>
  <c r="Y1941" i="1"/>
  <c r="Y1942" i="1"/>
  <c r="Y1943" i="1"/>
  <c r="Y1944" i="1"/>
  <c r="Y1945" i="1"/>
  <c r="Y1949" i="1"/>
  <c r="Y1950" i="1"/>
  <c r="Y1951" i="1"/>
  <c r="Y1952" i="1"/>
  <c r="Y1953" i="1"/>
  <c r="Y1954" i="1"/>
  <c r="Y1955" i="1"/>
  <c r="Y1956" i="1"/>
  <c r="Y1958" i="1"/>
  <c r="Y1959" i="1"/>
  <c r="Y1960" i="1"/>
  <c r="Y1961" i="1"/>
  <c r="Y1962" i="1"/>
  <c r="Y1963" i="1"/>
  <c r="Y1964" i="1"/>
  <c r="Y1965" i="1"/>
  <c r="Y1966" i="1"/>
  <c r="Y1967" i="1"/>
  <c r="Y1968" i="1"/>
  <c r="Y1969" i="1"/>
  <c r="Y1970" i="1"/>
  <c r="Y1971" i="1"/>
  <c r="Y1972" i="1"/>
  <c r="Y1973" i="1"/>
  <c r="Y1974" i="1"/>
  <c r="Y1975" i="1"/>
  <c r="Y1976" i="1"/>
  <c r="Y1977" i="1"/>
  <c r="Y1978" i="1"/>
  <c r="Y1979" i="1"/>
  <c r="Y1980" i="1"/>
  <c r="Y1981" i="1"/>
  <c r="Y1982" i="1"/>
  <c r="Y1983" i="1"/>
  <c r="Y1984" i="1"/>
  <c r="Y1985" i="1"/>
  <c r="Y1986" i="1"/>
  <c r="Y1987" i="1"/>
  <c r="Y1988" i="1"/>
  <c r="Y1989" i="1"/>
  <c r="Y1990" i="1"/>
  <c r="Y1991" i="1"/>
  <c r="Y1992" i="1"/>
  <c r="Y1993" i="1"/>
  <c r="Y1994" i="1"/>
  <c r="Y1995" i="1"/>
  <c r="Y1996" i="1"/>
  <c r="Y1997" i="1"/>
  <c r="Y1998" i="1"/>
  <c r="Y1999" i="1"/>
  <c r="Y2000" i="1"/>
  <c r="Y2001" i="1"/>
  <c r="Y2002" i="1"/>
  <c r="Y2003" i="1"/>
  <c r="Y2004" i="1"/>
  <c r="Y2005" i="1"/>
  <c r="Y2006" i="1"/>
  <c r="Y2007" i="1"/>
  <c r="Y2008" i="1"/>
  <c r="Y2009" i="1"/>
  <c r="Y2010" i="1"/>
  <c r="Y2011" i="1"/>
  <c r="Y2012" i="1"/>
  <c r="Y2013" i="1"/>
  <c r="Y2014" i="1"/>
  <c r="Y2015" i="1"/>
  <c r="Y2016" i="1"/>
  <c r="Y2017" i="1"/>
  <c r="Y2018" i="1"/>
  <c r="Y2019" i="1"/>
  <c r="Y2020" i="1"/>
  <c r="Y2021" i="1"/>
  <c r="Y2022" i="1"/>
  <c r="Y2023" i="1"/>
  <c r="Y2024" i="1"/>
  <c r="Y2025" i="1"/>
  <c r="Y2026" i="1"/>
  <c r="Y2027" i="1"/>
  <c r="Y2028" i="1"/>
  <c r="Y2029" i="1"/>
  <c r="Y2030" i="1"/>
  <c r="Y2031" i="1"/>
  <c r="Y2032" i="1"/>
  <c r="Y2033" i="1"/>
  <c r="Y2034" i="1"/>
  <c r="Y2035" i="1"/>
  <c r="Y2036" i="1"/>
  <c r="Y2037" i="1"/>
  <c r="Y2038" i="1"/>
  <c r="Y2039" i="1"/>
  <c r="Y2040" i="1"/>
  <c r="Y2041" i="1"/>
  <c r="Y2042" i="1"/>
  <c r="Y2043" i="1"/>
  <c r="Y2044" i="1"/>
  <c r="Y2045" i="1"/>
  <c r="Y2046" i="1"/>
  <c r="Y2047" i="1"/>
  <c r="Y2048" i="1"/>
  <c r="Y2049" i="1"/>
  <c r="Y2050" i="1"/>
  <c r="Y2051" i="1"/>
  <c r="Y2052" i="1"/>
  <c r="Y2053" i="1"/>
  <c r="Y2054" i="1"/>
  <c r="Y2055" i="1"/>
  <c r="Y2056" i="1"/>
  <c r="Y2057" i="1"/>
  <c r="Y2058" i="1"/>
  <c r="Y2059" i="1"/>
  <c r="Y2060" i="1"/>
  <c r="Y2061" i="1"/>
  <c r="Y2062" i="1"/>
  <c r="Y2063" i="1"/>
  <c r="Y2064" i="1"/>
  <c r="Y2065" i="1"/>
  <c r="Y2066" i="1"/>
  <c r="Y2067" i="1"/>
  <c r="Y2068" i="1"/>
  <c r="Y2069" i="1"/>
  <c r="Y2070" i="1"/>
  <c r="Y2071" i="1"/>
  <c r="Y2072" i="1"/>
  <c r="Y2073" i="1"/>
  <c r="Y2074" i="1"/>
  <c r="Y2075" i="1"/>
  <c r="Y2076" i="1"/>
  <c r="Y2077" i="1"/>
  <c r="Y2078" i="1"/>
  <c r="Y2079" i="1"/>
  <c r="Y2080" i="1"/>
  <c r="Y2081" i="1"/>
  <c r="Y2082" i="1"/>
  <c r="Y2083" i="1"/>
  <c r="Y2084" i="1"/>
  <c r="Y2085" i="1"/>
  <c r="Y2086" i="1"/>
  <c r="Y2087" i="1"/>
  <c r="Y2088" i="1"/>
  <c r="Y2089" i="1"/>
  <c r="Y2090" i="1"/>
  <c r="Y2091" i="1"/>
  <c r="Y2092" i="1"/>
  <c r="Y2093" i="1"/>
  <c r="Y2094" i="1"/>
  <c r="Y2095" i="1"/>
  <c r="Y2096" i="1"/>
  <c r="Y2097" i="1"/>
  <c r="Y2098" i="1"/>
  <c r="Y2099" i="1"/>
  <c r="Y2100" i="1"/>
  <c r="Y2101" i="1"/>
  <c r="Y2102" i="1"/>
  <c r="Y2103" i="1"/>
  <c r="Y2104" i="1"/>
  <c r="Y2105" i="1"/>
  <c r="Y2106" i="1"/>
  <c r="Y2107" i="1"/>
  <c r="Y2108" i="1"/>
  <c r="Y2109" i="1"/>
  <c r="Y2110" i="1"/>
  <c r="Y2111" i="1"/>
  <c r="Y2112" i="1"/>
  <c r="Y2113" i="1"/>
  <c r="Y2114" i="1"/>
  <c r="Y2115" i="1"/>
  <c r="Y2116" i="1"/>
  <c r="Y2117" i="1"/>
  <c r="Y2118" i="1"/>
  <c r="Y2119" i="1"/>
  <c r="Y2120" i="1"/>
  <c r="Y2121" i="1"/>
  <c r="Y2122" i="1"/>
  <c r="Y2123" i="1"/>
  <c r="Y2124" i="1"/>
  <c r="Y2125" i="1"/>
  <c r="Y2126" i="1"/>
  <c r="Y2127" i="1"/>
  <c r="Y2128" i="1"/>
  <c r="Y2129" i="1"/>
  <c r="Y2130" i="1"/>
  <c r="Y2131" i="1"/>
  <c r="Y2132" i="1"/>
  <c r="Y2133" i="1"/>
  <c r="Y2134" i="1"/>
  <c r="Y2135" i="1"/>
  <c r="Y2136" i="1"/>
  <c r="Y2137" i="1"/>
  <c r="Y2138" i="1"/>
  <c r="Y2139" i="1"/>
  <c r="Y2140" i="1"/>
  <c r="Y2141" i="1"/>
  <c r="Y2142" i="1"/>
  <c r="Y2143" i="1"/>
  <c r="Y2144" i="1"/>
  <c r="Y2145" i="1"/>
  <c r="Y2146" i="1"/>
  <c r="Y2147" i="1"/>
  <c r="Y2148" i="1"/>
  <c r="Y2149" i="1"/>
  <c r="Y2150" i="1"/>
  <c r="Y2151" i="1"/>
  <c r="Y2152" i="1"/>
  <c r="Y2153" i="1"/>
  <c r="Y2154" i="1"/>
  <c r="Y2155" i="1"/>
  <c r="Y2156" i="1"/>
  <c r="Y2157" i="1"/>
  <c r="Y2158" i="1"/>
  <c r="Y2159" i="1"/>
  <c r="Y2160" i="1"/>
  <c r="Y2161" i="1"/>
  <c r="Y2162" i="1"/>
  <c r="Y2163" i="1"/>
  <c r="Y2164" i="1"/>
  <c r="Y2165" i="1"/>
  <c r="Y2166" i="1"/>
  <c r="Y2167" i="1"/>
  <c r="Y2168" i="1"/>
  <c r="Y2169" i="1"/>
  <c r="Y2170" i="1"/>
  <c r="Y2171" i="1"/>
  <c r="Y2172" i="1"/>
  <c r="Y2173" i="1"/>
  <c r="Y2174" i="1"/>
  <c r="Y2175" i="1"/>
  <c r="Y2176" i="1"/>
  <c r="Y2177" i="1"/>
  <c r="Y2178" i="1"/>
  <c r="Y2179" i="1"/>
  <c r="Y2180" i="1"/>
  <c r="Y2181" i="1"/>
  <c r="Y2182" i="1"/>
  <c r="Y2183" i="1"/>
  <c r="Y2184" i="1"/>
  <c r="Y2185" i="1"/>
  <c r="Y2186" i="1"/>
  <c r="Y2187" i="1"/>
  <c r="Y2188" i="1"/>
  <c r="Y2189" i="1"/>
  <c r="Y2190" i="1"/>
  <c r="Y2191" i="1"/>
  <c r="Y2192" i="1"/>
  <c r="Y2193" i="1"/>
  <c r="Y2194" i="1"/>
  <c r="Y2195" i="1"/>
  <c r="Y2196" i="1"/>
  <c r="Y2197" i="1"/>
  <c r="Y2198" i="1"/>
  <c r="Y2199" i="1"/>
  <c r="Y2200" i="1"/>
  <c r="Y2201" i="1"/>
  <c r="Y2202" i="1"/>
  <c r="Y2203" i="1"/>
  <c r="Y2204" i="1"/>
  <c r="Y2205" i="1"/>
  <c r="Y2206" i="1"/>
  <c r="Y2207" i="1"/>
  <c r="Y2208" i="1"/>
  <c r="Y2209" i="1"/>
  <c r="Y2210" i="1"/>
  <c r="Y2211" i="1"/>
  <c r="Y2212" i="1"/>
  <c r="Y2213" i="1"/>
  <c r="Y2214" i="1"/>
  <c r="Y2215" i="1"/>
  <c r="Y2216" i="1"/>
  <c r="Y2217" i="1"/>
  <c r="Y2218" i="1"/>
  <c r="Y2219" i="1"/>
  <c r="Y2220" i="1"/>
  <c r="Y2221" i="1"/>
  <c r="Y2222" i="1"/>
  <c r="Y2223" i="1"/>
  <c r="Y2224" i="1"/>
  <c r="Y2225" i="1"/>
  <c r="Y2226" i="1"/>
  <c r="Y2227" i="1"/>
  <c r="Y2228" i="1"/>
  <c r="Y2229" i="1"/>
  <c r="Y2230" i="1"/>
  <c r="Y2231" i="1"/>
  <c r="Y2232" i="1"/>
  <c r="Y2233" i="1"/>
  <c r="Y2234" i="1"/>
  <c r="Y2235" i="1"/>
  <c r="Y2236" i="1"/>
  <c r="Y2237" i="1"/>
  <c r="Y2238" i="1"/>
  <c r="Y2239" i="1"/>
  <c r="Y2240" i="1"/>
  <c r="Y2241" i="1"/>
  <c r="Y2242" i="1"/>
  <c r="Y2243" i="1"/>
  <c r="Y2244" i="1"/>
  <c r="Y2245" i="1"/>
  <c r="Y2246" i="1"/>
  <c r="Y2247" i="1"/>
  <c r="Y2248" i="1"/>
  <c r="Y2249" i="1"/>
  <c r="Y2250" i="1"/>
  <c r="Y2252" i="1"/>
  <c r="Y2253" i="1"/>
  <c r="Y2255" i="1"/>
  <c r="Y2256" i="1"/>
  <c r="Y2257" i="1"/>
  <c r="Y2258" i="1"/>
  <c r="Y2259" i="1"/>
  <c r="Y2260" i="1"/>
  <c r="Y2261" i="1"/>
  <c r="Y2262" i="1"/>
  <c r="Y2263" i="1"/>
  <c r="Y2264" i="1"/>
  <c r="Y2265" i="1"/>
  <c r="Y2266" i="1"/>
  <c r="Y2267" i="1"/>
  <c r="Y2268" i="1"/>
  <c r="Y2269" i="1"/>
  <c r="Y2270" i="1"/>
  <c r="Y2271" i="1"/>
  <c r="Y2272" i="1"/>
  <c r="Y2273" i="1"/>
  <c r="Y2274" i="1"/>
  <c r="Y2275" i="1"/>
  <c r="Y2276" i="1"/>
  <c r="Y2277" i="1"/>
  <c r="Y2278" i="1"/>
  <c r="Y2279" i="1"/>
  <c r="Y2280" i="1"/>
  <c r="Y2281" i="1"/>
  <c r="Y2282" i="1"/>
  <c r="Y2283" i="1"/>
  <c r="Y2284" i="1"/>
  <c r="Y2285" i="1"/>
  <c r="Y2286" i="1"/>
  <c r="Y2287" i="1"/>
  <c r="Y2288" i="1"/>
  <c r="Y2289" i="1"/>
  <c r="Y2290" i="1"/>
  <c r="Y2291" i="1"/>
  <c r="Y2292" i="1"/>
  <c r="Y2293" i="1"/>
  <c r="Y2294" i="1"/>
  <c r="Y2295" i="1"/>
  <c r="Y2296" i="1"/>
  <c r="Y2297" i="1"/>
  <c r="Y2298" i="1"/>
  <c r="Y2299" i="1"/>
  <c r="Y2300" i="1"/>
  <c r="Y2301" i="1"/>
  <c r="Y2302" i="1"/>
  <c r="Y2303" i="1"/>
  <c r="Y2304" i="1"/>
  <c r="Y2305" i="1"/>
  <c r="Y2306" i="1"/>
  <c r="Y2307" i="1"/>
  <c r="Y2308" i="1"/>
  <c r="Y2309" i="1"/>
  <c r="Y2310" i="1"/>
  <c r="Y2311" i="1"/>
  <c r="Y2312" i="1"/>
  <c r="Y2313" i="1"/>
  <c r="Y2314" i="1"/>
  <c r="Y2315" i="1"/>
  <c r="Y2316" i="1"/>
  <c r="Y2317" i="1"/>
  <c r="Y2318" i="1"/>
  <c r="Y2319" i="1"/>
  <c r="Y2320" i="1"/>
  <c r="Y2321" i="1"/>
  <c r="Y2322" i="1"/>
  <c r="Y2323" i="1"/>
  <c r="Y2324" i="1"/>
  <c r="Y2325" i="1"/>
  <c r="Y2326" i="1"/>
  <c r="Y2327" i="1"/>
  <c r="Y2328" i="1"/>
  <c r="Y2329" i="1"/>
  <c r="Y2330" i="1"/>
  <c r="Y2331" i="1"/>
  <c r="Y2332" i="1"/>
  <c r="Y2333" i="1"/>
  <c r="Y2334" i="1"/>
  <c r="Y2335" i="1"/>
  <c r="Y2336" i="1"/>
  <c r="Y2337" i="1"/>
  <c r="Y2338" i="1"/>
  <c r="Y2339" i="1"/>
  <c r="Y2340" i="1"/>
  <c r="Y2341" i="1"/>
  <c r="Y2342" i="1"/>
  <c r="Y2343" i="1"/>
  <c r="Y2344" i="1"/>
  <c r="Y2345" i="1"/>
  <c r="Y2346" i="1"/>
  <c r="Y2347" i="1"/>
  <c r="Y2348" i="1"/>
  <c r="Y2349" i="1"/>
  <c r="Y2350" i="1"/>
  <c r="Y2351" i="1"/>
  <c r="Y2352" i="1"/>
  <c r="Y2353" i="1"/>
  <c r="Y2354" i="1"/>
  <c r="Y2355" i="1"/>
  <c r="Y2356" i="1"/>
  <c r="Y2357" i="1"/>
  <c r="Y2358" i="1"/>
  <c r="Y2359" i="1"/>
  <c r="Y2360" i="1"/>
  <c r="Y2361" i="1"/>
  <c r="Y2362" i="1"/>
  <c r="Y2363" i="1"/>
  <c r="Y2364" i="1"/>
  <c r="Y2365" i="1"/>
  <c r="Y2366" i="1"/>
  <c r="Y2367" i="1"/>
  <c r="Y2368" i="1"/>
  <c r="Y2369" i="1"/>
  <c r="Y2370" i="1"/>
  <c r="Y2371" i="1"/>
  <c r="Y2372" i="1"/>
  <c r="Y2373" i="1"/>
  <c r="Y2374" i="1"/>
  <c r="Y2375" i="1"/>
  <c r="Y2376" i="1"/>
  <c r="Y2377" i="1"/>
  <c r="Y2378" i="1"/>
  <c r="Y2380" i="1"/>
  <c r="Y2381" i="1"/>
  <c r="Y2382" i="1"/>
  <c r="Y2383" i="1"/>
  <c r="Y2384" i="1"/>
  <c r="Y2385" i="1"/>
  <c r="Y2386" i="1"/>
  <c r="Y2387" i="1"/>
  <c r="Y2388" i="1"/>
  <c r="Y2389" i="1"/>
  <c r="Y2390" i="1"/>
  <c r="Y2391" i="1"/>
  <c r="Y2392" i="1"/>
  <c r="Y2393" i="1"/>
  <c r="Y2394" i="1"/>
  <c r="Y2395" i="1"/>
  <c r="Y2396" i="1"/>
  <c r="Y2397" i="1"/>
  <c r="Y2398" i="1"/>
  <c r="Y2399" i="1"/>
  <c r="Y2400" i="1"/>
  <c r="Y2401" i="1"/>
  <c r="Y2402" i="1"/>
  <c r="Y2403" i="1"/>
  <c r="Y2404" i="1"/>
  <c r="Y2405" i="1"/>
  <c r="Y2406" i="1"/>
  <c r="Y2407" i="1"/>
  <c r="Y2408" i="1"/>
  <c r="Y2409" i="1"/>
  <c r="Y2410" i="1"/>
  <c r="Y2411" i="1"/>
  <c r="Y2412" i="1"/>
  <c r="Y2413" i="1"/>
  <c r="Y2414" i="1"/>
  <c r="Y2415" i="1"/>
  <c r="Y2416" i="1"/>
  <c r="Y2417" i="1"/>
  <c r="Y2418" i="1"/>
  <c r="Y2419" i="1"/>
  <c r="Y2420" i="1"/>
  <c r="Y2421" i="1"/>
  <c r="Y2422" i="1"/>
  <c r="Y2423" i="1"/>
  <c r="Y2424" i="1"/>
  <c r="Y2425" i="1"/>
  <c r="Y2426" i="1"/>
  <c r="Y2427" i="1"/>
  <c r="Y2428" i="1"/>
  <c r="Y2429" i="1"/>
  <c r="Y2430" i="1"/>
  <c r="Y2431" i="1"/>
  <c r="Y2432" i="1"/>
  <c r="Y2433" i="1"/>
  <c r="Y2434" i="1"/>
  <c r="Y2435" i="1"/>
  <c r="Y2436" i="1"/>
  <c r="Y2437" i="1"/>
  <c r="Y2438" i="1"/>
  <c r="Y2439" i="1"/>
  <c r="Y2440" i="1"/>
  <c r="Y2441" i="1"/>
  <c r="Y2442" i="1"/>
  <c r="Y2443" i="1"/>
  <c r="Y2444" i="1"/>
  <c r="Y2445" i="1"/>
  <c r="Y2446" i="1"/>
  <c r="Y2447" i="1"/>
  <c r="Y2448" i="1"/>
  <c r="Y2449" i="1"/>
  <c r="Y2450" i="1"/>
  <c r="Y2451" i="1"/>
  <c r="Y2452" i="1"/>
  <c r="Y2453" i="1"/>
  <c r="Y2454" i="1"/>
  <c r="Y2455" i="1"/>
  <c r="Y2456" i="1"/>
  <c r="Y2457" i="1"/>
  <c r="Y2458" i="1"/>
  <c r="Y2459" i="1"/>
  <c r="Y2460" i="1"/>
  <c r="Y2461" i="1"/>
  <c r="Y2462" i="1"/>
  <c r="Y2463" i="1"/>
  <c r="Y2464" i="1"/>
  <c r="Y2465" i="1"/>
  <c r="Y2466" i="1"/>
  <c r="Y2467" i="1"/>
  <c r="Y2468" i="1"/>
  <c r="Y2469" i="1"/>
  <c r="Y2470" i="1"/>
  <c r="Y2471" i="1"/>
  <c r="Y2472" i="1"/>
  <c r="Y2473" i="1"/>
  <c r="Y2474" i="1"/>
  <c r="Y2475" i="1"/>
  <c r="Y2476" i="1"/>
  <c r="Y2477" i="1"/>
  <c r="Y2478" i="1"/>
  <c r="Y2479" i="1"/>
  <c r="Y2480" i="1"/>
  <c r="Y2481" i="1"/>
  <c r="Y2482" i="1"/>
  <c r="Y2483" i="1"/>
  <c r="Y2484" i="1"/>
  <c r="Y2485" i="1"/>
  <c r="Y2486" i="1"/>
  <c r="Y2487" i="1"/>
  <c r="Y2488" i="1"/>
  <c r="Y2489" i="1"/>
  <c r="Y2490" i="1"/>
  <c r="Y2491" i="1"/>
  <c r="Y2492" i="1"/>
  <c r="Y2493" i="1"/>
  <c r="Y2494" i="1"/>
  <c r="Y2495" i="1"/>
  <c r="Y2496" i="1"/>
  <c r="Y2497" i="1"/>
  <c r="Y2498" i="1"/>
  <c r="Y2499" i="1"/>
  <c r="Y2500" i="1"/>
  <c r="Y2501" i="1"/>
  <c r="Y2502" i="1"/>
  <c r="Y2503" i="1"/>
  <c r="Y2504" i="1"/>
  <c r="Y2505" i="1"/>
  <c r="Y2506" i="1"/>
  <c r="Y2507" i="1"/>
  <c r="Y2508" i="1"/>
  <c r="Y2509" i="1"/>
  <c r="Y2510" i="1"/>
  <c r="Y2511" i="1"/>
  <c r="Y2512" i="1"/>
  <c r="Y2513" i="1"/>
  <c r="Y2514" i="1"/>
  <c r="Y2515" i="1"/>
  <c r="Y2516" i="1"/>
  <c r="Y2517" i="1"/>
  <c r="Y2518" i="1"/>
  <c r="Y2519" i="1"/>
  <c r="Y2520" i="1"/>
  <c r="Y2521" i="1"/>
  <c r="Y2522" i="1"/>
  <c r="Y2523" i="1"/>
  <c r="Y2524" i="1"/>
  <c r="Y2525" i="1"/>
  <c r="Y2526" i="1"/>
  <c r="Y2527" i="1"/>
  <c r="Y2528" i="1"/>
  <c r="Y2529" i="1"/>
  <c r="Y2530" i="1"/>
  <c r="Y2531" i="1"/>
  <c r="Y2532" i="1"/>
  <c r="Y2533" i="1"/>
  <c r="Y2534" i="1"/>
  <c r="Y2535" i="1"/>
  <c r="Y2536" i="1"/>
  <c r="Y2537" i="1"/>
  <c r="Y2538" i="1"/>
  <c r="Y2539" i="1"/>
  <c r="Y2540" i="1"/>
  <c r="Y2541" i="1"/>
  <c r="Y2542" i="1"/>
  <c r="Y2543" i="1"/>
  <c r="Y2544" i="1"/>
  <c r="Y2545" i="1"/>
  <c r="Y2546" i="1"/>
  <c r="Y2547" i="1"/>
  <c r="Y2548" i="1"/>
  <c r="Y2549" i="1"/>
  <c r="Y2550" i="1"/>
  <c r="Y2551" i="1"/>
  <c r="Y2552" i="1"/>
  <c r="Y2553" i="1"/>
  <c r="Y2554" i="1"/>
  <c r="Y2555" i="1"/>
  <c r="Y2556" i="1"/>
  <c r="Y2557" i="1"/>
  <c r="Y2558" i="1"/>
  <c r="Y2559" i="1"/>
  <c r="Y2560" i="1"/>
  <c r="Y2561" i="1"/>
  <c r="Y2562" i="1"/>
  <c r="Y2563" i="1"/>
  <c r="Y2564" i="1"/>
  <c r="Y2565" i="1"/>
  <c r="Y2566" i="1"/>
  <c r="Y2567" i="1"/>
  <c r="Y2568" i="1"/>
  <c r="Y2569" i="1"/>
  <c r="Y2570" i="1"/>
  <c r="Y2571" i="1"/>
  <c r="Y2572" i="1"/>
  <c r="Y2573" i="1"/>
  <c r="Y2574" i="1"/>
  <c r="Y2575" i="1"/>
  <c r="Y2576" i="1"/>
  <c r="Y2577" i="1"/>
  <c r="Y2578" i="1"/>
  <c r="Y2579" i="1"/>
  <c r="Y2580" i="1"/>
  <c r="Y2581" i="1"/>
  <c r="Y2582" i="1"/>
  <c r="Y2583" i="1"/>
  <c r="Y2584" i="1"/>
  <c r="Y2585" i="1"/>
  <c r="Y2586" i="1"/>
  <c r="Y2587" i="1"/>
  <c r="Y2588" i="1"/>
  <c r="Y2589" i="1"/>
  <c r="Y2590" i="1"/>
  <c r="Y2591" i="1"/>
  <c r="Y2592" i="1"/>
  <c r="Y2593" i="1"/>
  <c r="Y2594" i="1"/>
  <c r="Y2595" i="1"/>
  <c r="Y2596" i="1"/>
  <c r="Y2597" i="1"/>
  <c r="Y2598" i="1"/>
  <c r="Y2599" i="1"/>
  <c r="Y2600" i="1"/>
  <c r="Y2601" i="1"/>
  <c r="Y2602" i="1"/>
  <c r="Y2603" i="1"/>
  <c r="Y2604" i="1"/>
  <c r="Y2605" i="1"/>
  <c r="Y2606" i="1"/>
  <c r="Y2607" i="1"/>
  <c r="Y2608" i="1"/>
  <c r="Y2609" i="1"/>
  <c r="Y2610" i="1"/>
  <c r="Y2611" i="1"/>
  <c r="Y2612" i="1"/>
  <c r="Y2613" i="1"/>
  <c r="Y2614" i="1"/>
  <c r="Y2615" i="1"/>
  <c r="Y2616" i="1"/>
  <c r="Y2617" i="1"/>
  <c r="Y2618" i="1"/>
  <c r="Y2619" i="1"/>
  <c r="Y2620" i="1"/>
  <c r="Y2621" i="1"/>
  <c r="Y2622" i="1"/>
  <c r="Y2623" i="1"/>
  <c r="Y2624" i="1"/>
  <c r="Y2625" i="1"/>
  <c r="Y2626" i="1"/>
  <c r="Y2627" i="1"/>
  <c r="Y2628" i="1"/>
  <c r="Y2629" i="1"/>
  <c r="Y2630" i="1"/>
  <c r="Y2631" i="1"/>
  <c r="Y2632" i="1"/>
  <c r="Y2633" i="1"/>
  <c r="Y2634" i="1"/>
  <c r="Y2635" i="1"/>
  <c r="Y2636" i="1"/>
  <c r="Y2637" i="1"/>
  <c r="Y2638" i="1"/>
  <c r="Y2639" i="1"/>
  <c r="Y2640" i="1"/>
  <c r="Y2641" i="1"/>
  <c r="Y2642" i="1"/>
  <c r="Y2643" i="1"/>
  <c r="Y2644" i="1"/>
  <c r="Y2645" i="1"/>
  <c r="Y2646" i="1"/>
  <c r="Y2647" i="1"/>
  <c r="Y2648" i="1"/>
  <c r="Y2649" i="1"/>
  <c r="Y2650" i="1"/>
  <c r="Y2651" i="1"/>
  <c r="Y2652" i="1"/>
  <c r="Y2653" i="1"/>
  <c r="Y2654" i="1"/>
  <c r="Y2655" i="1"/>
  <c r="Y2656" i="1"/>
  <c r="Y2657" i="1"/>
  <c r="Y2658" i="1"/>
  <c r="Y2659" i="1"/>
  <c r="Y2660" i="1"/>
  <c r="Y2661" i="1"/>
  <c r="Y2662" i="1"/>
  <c r="Y2663" i="1"/>
  <c r="Y2664" i="1"/>
  <c r="Y2665" i="1"/>
  <c r="Y2666" i="1"/>
  <c r="Y2667" i="1"/>
  <c r="Y2668" i="1"/>
  <c r="Y2669" i="1"/>
  <c r="Y2670" i="1"/>
  <c r="Y2671" i="1"/>
  <c r="Y2672" i="1"/>
  <c r="Y2673" i="1"/>
  <c r="Y2674" i="1"/>
  <c r="Y2675" i="1"/>
  <c r="Y2676" i="1"/>
  <c r="Y2677" i="1"/>
  <c r="Y2678" i="1"/>
  <c r="Y2679" i="1"/>
  <c r="Y2680" i="1"/>
  <c r="Y2681" i="1"/>
  <c r="Y2682" i="1"/>
  <c r="Y2683" i="1"/>
  <c r="Y2684" i="1"/>
  <c r="Y2685" i="1"/>
  <c r="Y2686" i="1"/>
  <c r="Y2687" i="1"/>
  <c r="Y2688" i="1"/>
  <c r="Y2689" i="1"/>
  <c r="Y2690" i="1"/>
  <c r="Y2691" i="1"/>
  <c r="Y2692" i="1"/>
  <c r="Y2693" i="1"/>
  <c r="Y2694" i="1"/>
  <c r="Y2695" i="1"/>
  <c r="Y2696" i="1"/>
  <c r="Y2697" i="1"/>
  <c r="Y2698" i="1"/>
  <c r="Y2699" i="1"/>
  <c r="Y2700" i="1"/>
  <c r="Y2701" i="1"/>
  <c r="Y2702" i="1"/>
  <c r="Y2703" i="1"/>
  <c r="Y2704" i="1"/>
  <c r="Y2705" i="1"/>
  <c r="Y2706" i="1"/>
  <c r="Y2707" i="1"/>
  <c r="Y2708" i="1"/>
  <c r="Y2709" i="1"/>
  <c r="Y2710" i="1"/>
  <c r="Y2711" i="1"/>
  <c r="Y2712" i="1"/>
  <c r="Y2713" i="1"/>
  <c r="Y2714" i="1"/>
  <c r="Y2715" i="1"/>
  <c r="Y2716" i="1"/>
  <c r="Y2717" i="1"/>
  <c r="Y2718" i="1"/>
  <c r="Y2719" i="1"/>
  <c r="Y2720" i="1"/>
  <c r="Y2721" i="1"/>
  <c r="Y2722" i="1"/>
  <c r="Y2723" i="1"/>
  <c r="Y2724" i="1"/>
  <c r="Y2725" i="1"/>
  <c r="Y2726" i="1"/>
  <c r="Y2727" i="1"/>
  <c r="Y2728" i="1"/>
  <c r="Y2729" i="1"/>
  <c r="Y2730" i="1"/>
  <c r="Y2731" i="1"/>
  <c r="Y2732" i="1"/>
  <c r="Y2733" i="1"/>
  <c r="Y2734" i="1"/>
  <c r="Y2735" i="1"/>
  <c r="Y2736" i="1"/>
  <c r="Y2737" i="1"/>
  <c r="Y2738" i="1"/>
  <c r="Y2739" i="1"/>
  <c r="Y2740" i="1"/>
  <c r="Y2741" i="1"/>
  <c r="Y2742" i="1"/>
  <c r="Y2743" i="1"/>
  <c r="Y2744" i="1"/>
  <c r="Y2745" i="1"/>
  <c r="Y2746" i="1"/>
  <c r="Y2747" i="1"/>
  <c r="Y2748" i="1"/>
  <c r="Y2749" i="1"/>
  <c r="Y2750" i="1"/>
  <c r="Y2751" i="1"/>
  <c r="Y2752" i="1"/>
  <c r="Y2753" i="1"/>
  <c r="Y2754" i="1"/>
  <c r="Y2755" i="1"/>
  <c r="Y2756" i="1"/>
  <c r="Y2757" i="1"/>
  <c r="Y2758" i="1"/>
  <c r="Y2759" i="1"/>
  <c r="Y2760" i="1"/>
  <c r="Y2761" i="1"/>
  <c r="Y2762" i="1"/>
  <c r="Y2763" i="1"/>
  <c r="Y2764" i="1"/>
  <c r="Y2765" i="1"/>
  <c r="Y2766" i="1"/>
  <c r="Y2767" i="1"/>
  <c r="Y2768" i="1"/>
  <c r="Y2769" i="1"/>
  <c r="Y2770" i="1"/>
  <c r="Y2771" i="1"/>
  <c r="Y2772" i="1"/>
  <c r="Y2773" i="1"/>
  <c r="Y2774" i="1"/>
  <c r="Y2775" i="1"/>
  <c r="Y2776" i="1"/>
  <c r="Y2777" i="1"/>
  <c r="Y2778" i="1"/>
  <c r="Y2779" i="1"/>
  <c r="Y2780" i="1"/>
  <c r="Y2781" i="1"/>
  <c r="Y2782" i="1"/>
  <c r="Y2783" i="1"/>
  <c r="Y2784" i="1"/>
  <c r="Y2785" i="1"/>
  <c r="Y2786" i="1"/>
  <c r="Y2787" i="1"/>
  <c r="Y2788" i="1"/>
  <c r="Y2789" i="1"/>
  <c r="Y2790" i="1"/>
  <c r="Y2791" i="1"/>
  <c r="Y2792" i="1"/>
  <c r="Y2793" i="1"/>
  <c r="Y2794" i="1"/>
  <c r="Y2795" i="1"/>
  <c r="Y2796" i="1"/>
  <c r="Y2797" i="1"/>
  <c r="Y2798" i="1"/>
  <c r="Y2799" i="1"/>
  <c r="Y2800" i="1"/>
  <c r="Y2801" i="1"/>
  <c r="Y2802" i="1"/>
  <c r="Y2803" i="1"/>
  <c r="Y2804" i="1"/>
  <c r="Y2805" i="1"/>
  <c r="Y2806" i="1"/>
  <c r="Y2807" i="1"/>
  <c r="Y2808" i="1"/>
  <c r="Y2809" i="1"/>
  <c r="Y2810" i="1"/>
  <c r="Y2811" i="1"/>
  <c r="Y2812" i="1"/>
  <c r="Y2813" i="1"/>
  <c r="Y2814" i="1"/>
  <c r="Y2815" i="1"/>
  <c r="Y2816" i="1"/>
  <c r="Y2817" i="1"/>
  <c r="Y2818" i="1"/>
  <c r="Y2819" i="1"/>
  <c r="Y2820" i="1"/>
  <c r="Y2821" i="1"/>
  <c r="Y2822" i="1"/>
  <c r="Y2823" i="1"/>
  <c r="Y2824" i="1"/>
  <c r="Y2825" i="1"/>
  <c r="Y2826" i="1"/>
  <c r="Y2827" i="1"/>
  <c r="Y2828" i="1"/>
  <c r="Y2829" i="1"/>
  <c r="Y2830" i="1"/>
  <c r="Y2831" i="1"/>
  <c r="Y2832" i="1"/>
  <c r="Y2833" i="1"/>
  <c r="Y2834" i="1"/>
  <c r="Y2835" i="1"/>
  <c r="Y2836" i="1"/>
  <c r="Y2837" i="1"/>
  <c r="Y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205" i="1"/>
  <c r="W206" i="1"/>
  <c r="W207" i="1"/>
  <c r="W208" i="1"/>
  <c r="W209" i="1"/>
  <c r="W210" i="1"/>
  <c r="W211" i="1"/>
  <c r="W212" i="1"/>
  <c r="W213" i="1"/>
  <c r="W214" i="1"/>
  <c r="W215" i="1"/>
  <c r="W216" i="1"/>
  <c r="W217" i="1"/>
  <c r="W218" i="1"/>
  <c r="W219" i="1"/>
  <c r="W220" i="1"/>
  <c r="W221" i="1"/>
  <c r="W222" i="1"/>
  <c r="W223" i="1"/>
  <c r="W224" i="1"/>
  <c r="W225" i="1"/>
  <c r="W226" i="1"/>
  <c r="W227" i="1"/>
  <c r="W228" i="1"/>
  <c r="W229" i="1"/>
  <c r="W230" i="1"/>
  <c r="W231" i="1"/>
  <c r="W232" i="1"/>
  <c r="W233" i="1"/>
  <c r="W234" i="1"/>
  <c r="W235" i="1"/>
  <c r="W236" i="1"/>
  <c r="W237" i="1"/>
  <c r="W238" i="1"/>
  <c r="W239" i="1"/>
  <c r="W240" i="1"/>
  <c r="W241" i="1"/>
  <c r="W242" i="1"/>
  <c r="W243" i="1"/>
  <c r="W244" i="1"/>
  <c r="W245" i="1"/>
  <c r="W246" i="1"/>
  <c r="W247" i="1"/>
  <c r="W248" i="1"/>
  <c r="W249" i="1"/>
  <c r="W250" i="1"/>
  <c r="W251" i="1"/>
  <c r="W252" i="1"/>
  <c r="W253" i="1"/>
  <c r="W254" i="1"/>
  <c r="W255" i="1"/>
  <c r="W256" i="1"/>
  <c r="W257" i="1"/>
  <c r="W258" i="1"/>
  <c r="W259" i="1"/>
  <c r="W260" i="1"/>
  <c r="W261" i="1"/>
  <c r="W262" i="1"/>
  <c r="W263" i="1"/>
  <c r="W264" i="1"/>
  <c r="W265" i="1"/>
  <c r="W266" i="1"/>
  <c r="W267" i="1"/>
  <c r="W268" i="1"/>
  <c r="W269" i="1"/>
  <c r="W270" i="1"/>
  <c r="W271" i="1"/>
  <c r="W272" i="1"/>
  <c r="W273" i="1"/>
  <c r="W274" i="1"/>
  <c r="W275" i="1"/>
  <c r="W276" i="1"/>
  <c r="W277" i="1"/>
  <c r="W278" i="1"/>
  <c r="W279" i="1"/>
  <c r="W280" i="1"/>
  <c r="W281" i="1"/>
  <c r="W282" i="1"/>
  <c r="W283" i="1"/>
  <c r="W284" i="1"/>
  <c r="W285" i="1"/>
  <c r="W286" i="1"/>
  <c r="W287" i="1"/>
  <c r="W288" i="1"/>
  <c r="W289" i="1"/>
  <c r="W290" i="1"/>
  <c r="W291" i="1"/>
  <c r="W292" i="1"/>
  <c r="W293" i="1"/>
  <c r="W294" i="1"/>
  <c r="W295" i="1"/>
  <c r="W296" i="1"/>
  <c r="W297" i="1"/>
  <c r="W298" i="1"/>
  <c r="W299" i="1"/>
  <c r="W300" i="1"/>
  <c r="W301" i="1"/>
  <c r="W302" i="1"/>
  <c r="W303" i="1"/>
  <c r="W304" i="1"/>
  <c r="W305" i="1"/>
  <c r="W306" i="1"/>
  <c r="W307" i="1"/>
  <c r="W308" i="1"/>
  <c r="W309" i="1"/>
  <c r="W310" i="1"/>
  <c r="W311" i="1"/>
  <c r="W312" i="1"/>
  <c r="W313" i="1"/>
  <c r="W314" i="1"/>
  <c r="W315" i="1"/>
  <c r="W316" i="1"/>
  <c r="W317" i="1"/>
  <c r="W318" i="1"/>
  <c r="W319" i="1"/>
  <c r="W320" i="1"/>
  <c r="W321" i="1"/>
  <c r="W322" i="1"/>
  <c r="W323" i="1"/>
  <c r="W324" i="1"/>
  <c r="W325" i="1"/>
  <c r="W326" i="1"/>
  <c r="W327" i="1"/>
  <c r="W328" i="1"/>
  <c r="W329" i="1"/>
  <c r="W330" i="1"/>
  <c r="W331" i="1"/>
  <c r="W332" i="1"/>
  <c r="W333" i="1"/>
  <c r="W334" i="1"/>
  <c r="W335" i="1"/>
  <c r="W336" i="1"/>
  <c r="W337" i="1"/>
  <c r="W338" i="1"/>
  <c r="W339" i="1"/>
  <c r="W340" i="1"/>
  <c r="W341" i="1"/>
  <c r="W342" i="1"/>
  <c r="W343" i="1"/>
  <c r="W344" i="1"/>
  <c r="W345" i="1"/>
  <c r="W346" i="1"/>
  <c r="W347" i="1"/>
  <c r="W348" i="1"/>
  <c r="W349" i="1"/>
  <c r="W350" i="1"/>
  <c r="W351" i="1"/>
  <c r="W352" i="1"/>
  <c r="W353" i="1"/>
  <c r="W354" i="1"/>
  <c r="W355" i="1"/>
  <c r="W356" i="1"/>
  <c r="W357" i="1"/>
  <c r="W358" i="1"/>
  <c r="W359" i="1"/>
  <c r="W360" i="1"/>
  <c r="W361" i="1"/>
  <c r="W362" i="1"/>
  <c r="W363" i="1"/>
  <c r="W364" i="1"/>
  <c r="W365" i="1"/>
  <c r="W366" i="1"/>
  <c r="W367" i="1"/>
  <c r="W368" i="1"/>
  <c r="W369" i="1"/>
  <c r="W370" i="1"/>
  <c r="W371" i="1"/>
  <c r="W372" i="1"/>
  <c r="W373" i="1"/>
  <c r="W374" i="1"/>
  <c r="W375" i="1"/>
  <c r="W376" i="1"/>
  <c r="W377" i="1"/>
  <c r="W378" i="1"/>
  <c r="W379" i="1"/>
  <c r="W380" i="1"/>
  <c r="W381" i="1"/>
  <c r="W382" i="1"/>
  <c r="W383" i="1"/>
  <c r="W384" i="1"/>
  <c r="W385" i="1"/>
  <c r="W386" i="1"/>
  <c r="W387" i="1"/>
  <c r="W388" i="1"/>
  <c r="W389" i="1"/>
  <c r="W390" i="1"/>
  <c r="W391" i="1"/>
  <c r="W392" i="1"/>
  <c r="W393" i="1"/>
  <c r="W394" i="1"/>
  <c r="W395" i="1"/>
  <c r="W396" i="1"/>
  <c r="W397" i="1"/>
  <c r="W398" i="1"/>
  <c r="W399" i="1"/>
  <c r="W400" i="1"/>
  <c r="W401" i="1"/>
  <c r="W402" i="1"/>
  <c r="W403" i="1"/>
  <c r="W404" i="1"/>
  <c r="W405" i="1"/>
  <c r="W406" i="1"/>
  <c r="W407" i="1"/>
  <c r="W408" i="1"/>
  <c r="W409" i="1"/>
  <c r="W410" i="1"/>
  <c r="W411" i="1"/>
  <c r="W412" i="1"/>
  <c r="W413" i="1"/>
  <c r="W414" i="1"/>
  <c r="W415" i="1"/>
  <c r="W416" i="1"/>
  <c r="W417" i="1"/>
  <c r="W418" i="1"/>
  <c r="W419" i="1"/>
  <c r="W420" i="1"/>
  <c r="W421" i="1"/>
  <c r="W422" i="1"/>
  <c r="W423" i="1"/>
  <c r="W424" i="1"/>
  <c r="W425" i="1"/>
  <c r="W426" i="1"/>
  <c r="W427" i="1"/>
  <c r="W428" i="1"/>
  <c r="W429" i="1"/>
  <c r="W430" i="1"/>
  <c r="W431" i="1"/>
  <c r="W432" i="1"/>
  <c r="W433" i="1"/>
  <c r="W434" i="1"/>
  <c r="W435" i="1"/>
  <c r="W436" i="1"/>
  <c r="W437" i="1"/>
  <c r="W438" i="1"/>
  <c r="W439" i="1"/>
  <c r="W440" i="1"/>
  <c r="W441" i="1"/>
  <c r="W442" i="1"/>
  <c r="W443" i="1"/>
  <c r="W444" i="1"/>
  <c r="W445" i="1"/>
  <c r="W446" i="1"/>
  <c r="W447" i="1"/>
  <c r="W448" i="1"/>
  <c r="W449" i="1"/>
  <c r="W450" i="1"/>
  <c r="W451" i="1"/>
  <c r="W452" i="1"/>
  <c r="W453" i="1"/>
  <c r="W454" i="1"/>
  <c r="W455" i="1"/>
  <c r="W456" i="1"/>
  <c r="W457" i="1"/>
  <c r="W458" i="1"/>
  <c r="W459" i="1"/>
  <c r="W460" i="1"/>
  <c r="W461" i="1"/>
  <c r="W462" i="1"/>
  <c r="W463" i="1"/>
  <c r="W464" i="1"/>
  <c r="W465" i="1"/>
  <c r="W466" i="1"/>
  <c r="W467" i="1"/>
  <c r="W468" i="1"/>
  <c r="W469" i="1"/>
  <c r="W470" i="1"/>
  <c r="W471" i="1"/>
  <c r="W472" i="1"/>
  <c r="W473" i="1"/>
  <c r="W474" i="1"/>
  <c r="W475" i="1"/>
  <c r="W476" i="1"/>
  <c r="W477" i="1"/>
  <c r="W478" i="1"/>
  <c r="W479" i="1"/>
  <c r="W480" i="1"/>
  <c r="W481" i="1"/>
  <c r="W482" i="1"/>
  <c r="W483" i="1"/>
  <c r="W484" i="1"/>
  <c r="W485" i="1"/>
  <c r="W486" i="1"/>
  <c r="W487" i="1"/>
  <c r="W488" i="1"/>
  <c r="W489" i="1"/>
  <c r="W490" i="1"/>
  <c r="W491" i="1"/>
  <c r="W492" i="1"/>
  <c r="W493" i="1"/>
  <c r="W494" i="1"/>
  <c r="W495" i="1"/>
  <c r="W496" i="1"/>
  <c r="W497" i="1"/>
  <c r="W498" i="1"/>
  <c r="W499" i="1"/>
  <c r="W500" i="1"/>
  <c r="W501" i="1"/>
  <c r="W502" i="1"/>
  <c r="W503" i="1"/>
  <c r="W504" i="1"/>
  <c r="W505" i="1"/>
  <c r="W506" i="1"/>
  <c r="W507" i="1"/>
  <c r="W508" i="1"/>
  <c r="W509" i="1"/>
  <c r="W510" i="1"/>
  <c r="W511" i="1"/>
  <c r="W512" i="1"/>
  <c r="W513" i="1"/>
  <c r="W514" i="1"/>
  <c r="W515" i="1"/>
  <c r="W516" i="1"/>
  <c r="W517" i="1"/>
  <c r="W518" i="1"/>
  <c r="W519" i="1"/>
  <c r="W520" i="1"/>
  <c r="W521" i="1"/>
  <c r="W522" i="1"/>
  <c r="W523" i="1"/>
  <c r="W524" i="1"/>
  <c r="W525" i="1"/>
  <c r="W526" i="1"/>
  <c r="W527" i="1"/>
  <c r="W528" i="1"/>
  <c r="W529" i="1"/>
  <c r="W530" i="1"/>
  <c r="W531" i="1"/>
  <c r="W532" i="1"/>
  <c r="W533" i="1"/>
  <c r="W534" i="1"/>
  <c r="W535" i="1"/>
  <c r="W536" i="1"/>
  <c r="W537" i="1"/>
  <c r="W538" i="1"/>
  <c r="W539" i="1"/>
  <c r="W540" i="1"/>
  <c r="W541" i="1"/>
  <c r="W542" i="1"/>
  <c r="W543" i="1"/>
  <c r="W544" i="1"/>
  <c r="W545" i="1"/>
  <c r="W546" i="1"/>
  <c r="W547" i="1"/>
  <c r="W548" i="1"/>
  <c r="W549" i="1"/>
  <c r="W550" i="1"/>
  <c r="W551" i="1"/>
  <c r="W552" i="1"/>
  <c r="W553" i="1"/>
  <c r="W554" i="1"/>
  <c r="W555" i="1"/>
  <c r="W556" i="1"/>
  <c r="W557" i="1"/>
  <c r="W558" i="1"/>
  <c r="W559" i="1"/>
  <c r="W560" i="1"/>
  <c r="W561" i="1"/>
  <c r="W562" i="1"/>
  <c r="W563" i="1"/>
  <c r="W564" i="1"/>
  <c r="W565" i="1"/>
  <c r="W566" i="1"/>
  <c r="W567" i="1"/>
  <c r="W568" i="1"/>
  <c r="W569" i="1"/>
  <c r="W570" i="1"/>
  <c r="W571" i="1"/>
  <c r="W572" i="1"/>
  <c r="W573" i="1"/>
  <c r="W574" i="1"/>
  <c r="W575" i="1"/>
  <c r="W576" i="1"/>
  <c r="W577" i="1"/>
  <c r="W578" i="1"/>
  <c r="W579" i="1"/>
  <c r="W580" i="1"/>
  <c r="W581" i="1"/>
  <c r="W582" i="1"/>
  <c r="W583" i="1"/>
  <c r="W584" i="1"/>
  <c r="W585" i="1"/>
  <c r="W586" i="1"/>
  <c r="W587" i="1"/>
  <c r="W588" i="1"/>
  <c r="W589" i="1"/>
  <c r="W590" i="1"/>
  <c r="W591" i="1"/>
  <c r="W592" i="1"/>
  <c r="W593" i="1"/>
  <c r="W594" i="1"/>
  <c r="W595" i="1"/>
  <c r="W596" i="1"/>
  <c r="W597" i="1"/>
  <c r="W598" i="1"/>
  <c r="W599" i="1"/>
  <c r="W600" i="1"/>
  <c r="W601" i="1"/>
  <c r="W602" i="1"/>
  <c r="W603" i="1"/>
  <c r="W604" i="1"/>
  <c r="W605" i="1"/>
  <c r="W606" i="1"/>
  <c r="W607" i="1"/>
  <c r="W608" i="1"/>
  <c r="W609" i="1"/>
  <c r="W610" i="1"/>
  <c r="W611" i="1"/>
  <c r="W612" i="1"/>
  <c r="W613" i="1"/>
  <c r="W614" i="1"/>
  <c r="W615" i="1"/>
  <c r="W616" i="1"/>
  <c r="W617" i="1"/>
  <c r="W618" i="1"/>
  <c r="W619" i="1"/>
  <c r="W620" i="1"/>
  <c r="W621" i="1"/>
  <c r="W622" i="1"/>
  <c r="W623" i="1"/>
  <c r="W624" i="1"/>
  <c r="W625" i="1"/>
  <c r="W626" i="1"/>
  <c r="W627" i="1"/>
  <c r="W628" i="1"/>
  <c r="W629" i="1"/>
  <c r="W630" i="1"/>
  <c r="W631" i="1"/>
  <c r="W632" i="1"/>
  <c r="W633" i="1"/>
  <c r="W634" i="1"/>
  <c r="W635" i="1"/>
  <c r="W636" i="1"/>
  <c r="W637" i="1"/>
  <c r="W638" i="1"/>
  <c r="W639" i="1"/>
  <c r="W640" i="1"/>
  <c r="W641" i="1"/>
  <c r="W642" i="1"/>
  <c r="W643" i="1"/>
  <c r="W644" i="1"/>
  <c r="W645" i="1"/>
  <c r="W646" i="1"/>
  <c r="W647" i="1"/>
  <c r="W648" i="1"/>
  <c r="W649" i="1"/>
  <c r="W650" i="1"/>
  <c r="W651" i="1"/>
  <c r="W652" i="1"/>
  <c r="W653" i="1"/>
  <c r="W654" i="1"/>
  <c r="W655" i="1"/>
  <c r="W656" i="1"/>
  <c r="W657" i="1"/>
  <c r="W658" i="1"/>
  <c r="W659" i="1"/>
  <c r="W660" i="1"/>
  <c r="W661" i="1"/>
  <c r="W662" i="1"/>
  <c r="W663" i="1"/>
  <c r="W664" i="1"/>
  <c r="W665" i="1"/>
  <c r="W666" i="1"/>
  <c r="W667" i="1"/>
  <c r="W668" i="1"/>
  <c r="W669" i="1"/>
  <c r="W670" i="1"/>
  <c r="W671" i="1"/>
  <c r="W672" i="1"/>
  <c r="W673" i="1"/>
  <c r="W674" i="1"/>
  <c r="W675" i="1"/>
  <c r="W676" i="1"/>
  <c r="W677" i="1"/>
  <c r="W678" i="1"/>
  <c r="W679" i="1"/>
  <c r="W680" i="1"/>
  <c r="W681" i="1"/>
  <c r="W682" i="1"/>
  <c r="W683" i="1"/>
  <c r="W684" i="1"/>
  <c r="W685" i="1"/>
  <c r="W686" i="1"/>
  <c r="W687" i="1"/>
  <c r="W688" i="1"/>
  <c r="W689" i="1"/>
  <c r="W690" i="1"/>
  <c r="W691" i="1"/>
  <c r="W692" i="1"/>
  <c r="W693" i="1"/>
  <c r="W694" i="1"/>
  <c r="W695" i="1"/>
  <c r="W696" i="1"/>
  <c r="W697" i="1"/>
  <c r="W698" i="1"/>
  <c r="W699" i="1"/>
  <c r="W700" i="1"/>
  <c r="W701" i="1"/>
  <c r="W702" i="1"/>
  <c r="W703" i="1"/>
  <c r="W704" i="1"/>
  <c r="W705" i="1"/>
  <c r="W706" i="1"/>
  <c r="W707" i="1"/>
  <c r="W708" i="1"/>
  <c r="W709" i="1"/>
  <c r="W710" i="1"/>
  <c r="W711" i="1"/>
  <c r="W712" i="1"/>
  <c r="W713" i="1"/>
  <c r="W714" i="1"/>
  <c r="W715" i="1"/>
  <c r="W716" i="1"/>
  <c r="W717" i="1"/>
  <c r="W718" i="1"/>
  <c r="W719" i="1"/>
  <c r="W720" i="1"/>
  <c r="W721" i="1"/>
  <c r="W722" i="1"/>
  <c r="W723" i="1"/>
  <c r="W724" i="1"/>
  <c r="W725" i="1"/>
  <c r="W726" i="1"/>
  <c r="W727" i="1"/>
  <c r="W728" i="1"/>
  <c r="W729" i="1"/>
  <c r="W730" i="1"/>
  <c r="W731" i="1"/>
  <c r="W732" i="1"/>
  <c r="W733" i="1"/>
  <c r="W734" i="1"/>
  <c r="W735" i="1"/>
  <c r="W736" i="1"/>
  <c r="W737" i="1"/>
  <c r="W738" i="1"/>
  <c r="W739" i="1"/>
  <c r="W740" i="1"/>
  <c r="W741" i="1"/>
  <c r="W742" i="1"/>
  <c r="W743" i="1"/>
  <c r="W744" i="1"/>
  <c r="W745" i="1"/>
  <c r="W746" i="1"/>
  <c r="W747" i="1"/>
  <c r="W748" i="1"/>
  <c r="W749" i="1"/>
  <c r="W750" i="1"/>
  <c r="W751" i="1"/>
  <c r="W752" i="1"/>
  <c r="W753" i="1"/>
  <c r="W754" i="1"/>
  <c r="W755" i="1"/>
  <c r="W756" i="1"/>
  <c r="W757" i="1"/>
  <c r="W758" i="1"/>
  <c r="W759" i="1"/>
  <c r="W760" i="1"/>
  <c r="W761" i="1"/>
  <c r="W762" i="1"/>
  <c r="W763" i="1"/>
  <c r="W764" i="1"/>
  <c r="W765" i="1"/>
  <c r="W766" i="1"/>
  <c r="W767" i="1"/>
  <c r="W768" i="1"/>
  <c r="W769" i="1"/>
  <c r="W770" i="1"/>
  <c r="W771" i="1"/>
  <c r="W772" i="1"/>
  <c r="W773" i="1"/>
  <c r="W774" i="1"/>
  <c r="W775" i="1"/>
  <c r="W776" i="1"/>
  <c r="W777" i="1"/>
  <c r="W778" i="1"/>
  <c r="W779" i="1"/>
  <c r="W780" i="1"/>
  <c r="W781" i="1"/>
  <c r="W782" i="1"/>
  <c r="W783" i="1"/>
  <c r="W784" i="1"/>
  <c r="W785" i="1"/>
  <c r="W786" i="1"/>
  <c r="W787" i="1"/>
  <c r="W788" i="1"/>
  <c r="W789" i="1"/>
  <c r="W790" i="1"/>
  <c r="W791" i="1"/>
  <c r="W792" i="1"/>
  <c r="W793" i="1"/>
  <c r="W794" i="1"/>
  <c r="W795" i="1"/>
  <c r="W796" i="1"/>
  <c r="W797" i="1"/>
  <c r="W798" i="1"/>
  <c r="W799" i="1"/>
  <c r="W800" i="1"/>
  <c r="W801" i="1"/>
  <c r="W802" i="1"/>
  <c r="W803" i="1"/>
  <c r="W804" i="1"/>
  <c r="W805" i="1"/>
  <c r="W806" i="1"/>
  <c r="W807" i="1"/>
  <c r="W808" i="1"/>
  <c r="W809" i="1"/>
  <c r="W810" i="1"/>
  <c r="W811" i="1"/>
  <c r="W812" i="1"/>
  <c r="W813" i="1"/>
  <c r="W814" i="1"/>
  <c r="W815" i="1"/>
  <c r="W816" i="1"/>
  <c r="W817" i="1"/>
  <c r="W818" i="1"/>
  <c r="W819" i="1"/>
  <c r="W820" i="1"/>
  <c r="W821" i="1"/>
  <c r="W822" i="1"/>
  <c r="W823" i="1"/>
  <c r="W824" i="1"/>
  <c r="W825" i="1"/>
  <c r="W826" i="1"/>
  <c r="W827" i="1"/>
  <c r="W828" i="1"/>
  <c r="W829" i="1"/>
  <c r="W830" i="1"/>
  <c r="W831" i="1"/>
  <c r="W832" i="1"/>
  <c r="W833" i="1"/>
  <c r="W834" i="1"/>
  <c r="W835" i="1"/>
  <c r="W836" i="1"/>
  <c r="W837" i="1"/>
  <c r="W838" i="1"/>
  <c r="W839" i="1"/>
  <c r="W840" i="1"/>
  <c r="W841" i="1"/>
  <c r="W842" i="1"/>
  <c r="W843" i="1"/>
  <c r="W844" i="1"/>
  <c r="W845" i="1"/>
  <c r="W846" i="1"/>
  <c r="W847" i="1"/>
  <c r="W848" i="1"/>
  <c r="W849" i="1"/>
  <c r="W850" i="1"/>
  <c r="W851" i="1"/>
  <c r="W852" i="1"/>
  <c r="W853" i="1"/>
  <c r="W854" i="1"/>
  <c r="W855" i="1"/>
  <c r="W856" i="1"/>
  <c r="W857" i="1"/>
  <c r="W858" i="1"/>
  <c r="W859" i="1"/>
  <c r="W860" i="1"/>
  <c r="W861" i="1"/>
  <c r="W862" i="1"/>
  <c r="W863" i="1"/>
  <c r="W864" i="1"/>
  <c r="W865" i="1"/>
  <c r="W866" i="1"/>
  <c r="W867" i="1"/>
  <c r="W868" i="1"/>
  <c r="W869" i="1"/>
  <c r="W870" i="1"/>
  <c r="W871" i="1"/>
  <c r="W872" i="1"/>
  <c r="W873" i="1"/>
  <c r="W874" i="1"/>
  <c r="W875" i="1"/>
  <c r="W876" i="1"/>
  <c r="W877" i="1"/>
  <c r="W878" i="1"/>
  <c r="W879" i="1"/>
  <c r="W880" i="1"/>
  <c r="W881" i="1"/>
  <c r="W882" i="1"/>
  <c r="W883" i="1"/>
  <c r="W884" i="1"/>
  <c r="W885" i="1"/>
  <c r="W886" i="1"/>
  <c r="W887" i="1"/>
  <c r="W888" i="1"/>
  <c r="W889" i="1"/>
  <c r="W890" i="1"/>
  <c r="W891" i="1"/>
  <c r="W892" i="1"/>
  <c r="W893" i="1"/>
  <c r="W894" i="1"/>
  <c r="W895" i="1"/>
  <c r="W896" i="1"/>
  <c r="W897" i="1"/>
  <c r="W898" i="1"/>
  <c r="W899" i="1"/>
  <c r="W900" i="1"/>
  <c r="W901" i="1"/>
  <c r="W902" i="1"/>
  <c r="W903" i="1"/>
  <c r="W904" i="1"/>
  <c r="W905" i="1"/>
  <c r="W906" i="1"/>
  <c r="W907" i="1"/>
  <c r="W908" i="1"/>
  <c r="W909" i="1"/>
  <c r="W910" i="1"/>
  <c r="W911" i="1"/>
  <c r="W912" i="1"/>
  <c r="W913" i="1"/>
  <c r="W914" i="1"/>
  <c r="W915" i="1"/>
  <c r="W916" i="1"/>
  <c r="W917" i="1"/>
  <c r="W918" i="1"/>
  <c r="W919" i="1"/>
  <c r="W920" i="1"/>
  <c r="W921" i="1"/>
  <c r="W922" i="1"/>
  <c r="W923" i="1"/>
  <c r="W924" i="1"/>
  <c r="W925" i="1"/>
  <c r="W926" i="1"/>
  <c r="W927" i="1"/>
  <c r="W928" i="1"/>
  <c r="W929" i="1"/>
  <c r="W930" i="1"/>
  <c r="W931" i="1"/>
  <c r="W932" i="1"/>
  <c r="W933" i="1"/>
  <c r="W934" i="1"/>
  <c r="W935" i="1"/>
  <c r="W936" i="1"/>
  <c r="W937" i="1"/>
  <c r="W938" i="1"/>
  <c r="W939" i="1"/>
  <c r="W940" i="1"/>
  <c r="W941" i="1"/>
  <c r="W942" i="1"/>
  <c r="W943" i="1"/>
  <c r="W944" i="1"/>
  <c r="W945" i="1"/>
  <c r="W946" i="1"/>
  <c r="W947" i="1"/>
  <c r="W948" i="1"/>
  <c r="W949" i="1"/>
  <c r="W950" i="1"/>
  <c r="W951" i="1"/>
  <c r="W952" i="1"/>
  <c r="W953" i="1"/>
  <c r="W954" i="1"/>
  <c r="W955" i="1"/>
  <c r="W956" i="1"/>
  <c r="W957" i="1"/>
  <c r="W958" i="1"/>
  <c r="W959" i="1"/>
  <c r="W960" i="1"/>
  <c r="W961" i="1"/>
  <c r="W962" i="1"/>
  <c r="W963" i="1"/>
  <c r="W964" i="1"/>
  <c r="W965" i="1"/>
  <c r="W966" i="1"/>
  <c r="W967" i="1"/>
  <c r="W968" i="1"/>
  <c r="W969" i="1"/>
  <c r="W970" i="1"/>
  <c r="W971" i="1"/>
  <c r="W972" i="1"/>
  <c r="W973" i="1"/>
  <c r="W974" i="1"/>
  <c r="W975" i="1"/>
  <c r="W976" i="1"/>
  <c r="W977" i="1"/>
  <c r="W978" i="1"/>
  <c r="W979" i="1"/>
  <c r="W980" i="1"/>
  <c r="W981" i="1"/>
  <c r="W982" i="1"/>
  <c r="W983" i="1"/>
  <c r="W984" i="1"/>
  <c r="W985" i="1"/>
  <c r="W986" i="1"/>
  <c r="W987" i="1"/>
  <c r="W988" i="1"/>
  <c r="W989" i="1"/>
  <c r="W990" i="1"/>
  <c r="W991" i="1"/>
  <c r="W992" i="1"/>
  <c r="W993" i="1"/>
  <c r="W994" i="1"/>
  <c r="W995" i="1"/>
  <c r="W996" i="1"/>
  <c r="W997" i="1"/>
  <c r="W998" i="1"/>
  <c r="W999" i="1"/>
  <c r="W1000" i="1"/>
  <c r="W1001" i="1"/>
  <c r="W1002" i="1"/>
  <c r="W1003" i="1"/>
  <c r="W1004" i="1"/>
  <c r="W1005" i="1"/>
  <c r="W1006" i="1"/>
  <c r="W1007" i="1"/>
  <c r="W1008" i="1"/>
  <c r="W1009" i="1"/>
  <c r="W1010" i="1"/>
  <c r="W1011" i="1"/>
  <c r="W1012" i="1"/>
  <c r="W1013" i="1"/>
  <c r="W1014" i="1"/>
  <c r="W1015" i="1"/>
  <c r="W1016" i="1"/>
  <c r="W1017" i="1"/>
  <c r="W1018" i="1"/>
  <c r="W1019" i="1"/>
  <c r="W1020" i="1"/>
  <c r="W1021" i="1"/>
  <c r="W1022" i="1"/>
  <c r="W1023" i="1"/>
  <c r="W1024" i="1"/>
  <c r="W1025" i="1"/>
  <c r="W1026" i="1"/>
  <c r="W1027" i="1"/>
  <c r="W1028" i="1"/>
  <c r="W1029" i="1"/>
  <c r="W1030" i="1"/>
  <c r="W1031" i="1"/>
  <c r="W1032" i="1"/>
  <c r="W1033" i="1"/>
  <c r="W1034" i="1"/>
  <c r="W1035" i="1"/>
  <c r="W1036" i="1"/>
  <c r="W1037" i="1"/>
  <c r="W1038" i="1"/>
  <c r="W1039" i="1"/>
  <c r="W1040" i="1"/>
  <c r="W1041" i="1"/>
  <c r="W1042" i="1"/>
  <c r="W1043" i="1"/>
  <c r="W1044" i="1"/>
  <c r="W1045" i="1"/>
  <c r="W1046" i="1"/>
  <c r="W1047" i="1"/>
  <c r="W1048" i="1"/>
  <c r="W1049" i="1"/>
  <c r="W1050" i="1"/>
  <c r="W1051" i="1"/>
  <c r="W1052" i="1"/>
  <c r="W1053" i="1"/>
  <c r="W1054" i="1"/>
  <c r="W1055" i="1"/>
  <c r="W1056" i="1"/>
  <c r="W1057" i="1"/>
  <c r="W1058" i="1"/>
  <c r="W1059" i="1"/>
  <c r="W1060" i="1"/>
  <c r="W1061" i="1"/>
  <c r="W1062" i="1"/>
  <c r="W1063" i="1"/>
  <c r="W1064" i="1"/>
  <c r="W1065" i="1"/>
  <c r="W1066" i="1"/>
  <c r="W1067" i="1"/>
  <c r="W1068" i="1"/>
  <c r="W1069" i="1"/>
  <c r="W1070" i="1"/>
  <c r="W1071" i="1"/>
  <c r="W1072" i="1"/>
  <c r="W1073" i="1"/>
  <c r="W1074" i="1"/>
  <c r="W1075" i="1"/>
  <c r="W1076" i="1"/>
  <c r="W1077" i="1"/>
  <c r="W1078" i="1"/>
  <c r="W1079" i="1"/>
  <c r="W1080" i="1"/>
  <c r="W1081" i="1"/>
  <c r="W1082" i="1"/>
  <c r="W1083" i="1"/>
  <c r="W1084" i="1"/>
  <c r="W1085" i="1"/>
  <c r="W1086" i="1"/>
  <c r="W1087" i="1"/>
  <c r="W1088" i="1"/>
  <c r="W1089" i="1"/>
  <c r="W1090" i="1"/>
  <c r="W1091" i="1"/>
  <c r="W1092" i="1"/>
  <c r="W1093" i="1"/>
  <c r="W1094" i="1"/>
  <c r="W1095" i="1"/>
  <c r="W1096" i="1"/>
  <c r="W1097" i="1"/>
  <c r="W1098" i="1"/>
  <c r="W1099" i="1"/>
  <c r="W1100" i="1"/>
  <c r="W1101" i="1"/>
  <c r="W1102" i="1"/>
  <c r="W1103" i="1"/>
  <c r="W1104" i="1"/>
  <c r="W1105" i="1"/>
  <c r="W1106" i="1"/>
  <c r="W1107" i="1"/>
  <c r="W1108" i="1"/>
  <c r="W1109" i="1"/>
  <c r="W1110" i="1"/>
  <c r="W1111" i="1"/>
  <c r="W1112" i="1"/>
  <c r="W1113" i="1"/>
  <c r="W1114" i="1"/>
  <c r="W1115" i="1"/>
  <c r="W1116" i="1"/>
  <c r="W1117" i="1"/>
  <c r="W1118" i="1"/>
  <c r="W1119" i="1"/>
  <c r="W1120" i="1"/>
  <c r="W1121" i="1"/>
  <c r="W1122" i="1"/>
  <c r="W1123" i="1"/>
  <c r="W1124" i="1"/>
  <c r="W1125" i="1"/>
  <c r="W1126" i="1"/>
  <c r="W1127" i="1"/>
  <c r="W1128" i="1"/>
  <c r="W1129" i="1"/>
  <c r="W1130" i="1"/>
  <c r="W1131" i="1"/>
  <c r="W1132" i="1"/>
  <c r="W1133" i="1"/>
  <c r="W1134" i="1"/>
  <c r="W1135" i="1"/>
  <c r="W1136" i="1"/>
  <c r="W1137" i="1"/>
  <c r="W1138" i="1"/>
  <c r="W1139" i="1"/>
  <c r="W1140" i="1"/>
  <c r="W1141" i="1"/>
  <c r="W1142" i="1"/>
  <c r="W1143" i="1"/>
  <c r="W1144" i="1"/>
  <c r="W1145" i="1"/>
  <c r="W1146" i="1"/>
  <c r="W1147" i="1"/>
  <c r="W1148" i="1"/>
  <c r="W1149" i="1"/>
  <c r="W1150" i="1"/>
  <c r="W1151" i="1"/>
  <c r="W1152" i="1"/>
  <c r="W1153" i="1"/>
  <c r="W1154" i="1"/>
  <c r="W1155" i="1"/>
  <c r="W1156" i="1"/>
  <c r="W1157" i="1"/>
  <c r="W1158" i="1"/>
  <c r="W1159" i="1"/>
  <c r="W1160" i="1"/>
  <c r="W1161" i="1"/>
  <c r="W1162" i="1"/>
  <c r="W1163" i="1"/>
  <c r="W1164" i="1"/>
  <c r="W1165" i="1"/>
  <c r="W1166" i="1"/>
  <c r="W1167" i="1"/>
  <c r="W1168" i="1"/>
  <c r="W1169" i="1"/>
  <c r="W1170" i="1"/>
  <c r="W1171" i="1"/>
  <c r="W1172" i="1"/>
  <c r="W1173" i="1"/>
  <c r="W1174" i="1"/>
  <c r="W1175" i="1"/>
  <c r="W1176" i="1"/>
  <c r="W1177" i="1"/>
  <c r="W1178" i="1"/>
  <c r="W1179" i="1"/>
  <c r="W1180" i="1"/>
  <c r="W1181" i="1"/>
  <c r="W1182" i="1"/>
  <c r="W1183" i="1"/>
  <c r="W1184" i="1"/>
  <c r="W1185" i="1"/>
  <c r="W1186" i="1"/>
  <c r="W1187" i="1"/>
  <c r="W1188" i="1"/>
  <c r="W1189" i="1"/>
  <c r="W1190" i="1"/>
  <c r="W1191" i="1"/>
  <c r="W1192" i="1"/>
  <c r="W1193" i="1"/>
  <c r="W1194" i="1"/>
  <c r="W1195" i="1"/>
  <c r="W1196" i="1"/>
  <c r="W1197" i="1"/>
  <c r="W1198" i="1"/>
  <c r="W1199" i="1"/>
  <c r="W1200" i="1"/>
  <c r="W1201" i="1"/>
  <c r="W1202" i="1"/>
  <c r="W1203" i="1"/>
  <c r="W1204" i="1"/>
  <c r="W1205" i="1"/>
  <c r="W1206" i="1"/>
  <c r="W1207" i="1"/>
  <c r="W1208" i="1"/>
  <c r="W1209" i="1"/>
  <c r="W1210" i="1"/>
  <c r="W1211" i="1"/>
  <c r="W1212" i="1"/>
  <c r="W1213" i="1"/>
  <c r="W1214" i="1"/>
  <c r="W1215" i="1"/>
  <c r="W1216" i="1"/>
  <c r="W1217" i="1"/>
  <c r="W1218" i="1"/>
  <c r="W1219" i="1"/>
  <c r="W1220" i="1"/>
  <c r="W1221" i="1"/>
  <c r="W1222" i="1"/>
  <c r="W1223" i="1"/>
  <c r="W1224" i="1"/>
  <c r="W1225" i="1"/>
  <c r="W1226" i="1"/>
  <c r="W1227" i="1"/>
  <c r="W1228" i="1"/>
  <c r="W1229" i="1"/>
  <c r="W1230" i="1"/>
  <c r="W1231" i="1"/>
  <c r="W1232" i="1"/>
  <c r="W1233" i="1"/>
  <c r="W1234" i="1"/>
  <c r="W1235" i="1"/>
  <c r="W1236" i="1"/>
  <c r="W1237" i="1"/>
  <c r="W1238" i="1"/>
  <c r="W1239" i="1"/>
  <c r="W1240" i="1"/>
  <c r="W1241" i="1"/>
  <c r="W1242" i="1"/>
  <c r="W1243" i="1"/>
  <c r="W1244" i="1"/>
  <c r="W1245" i="1"/>
  <c r="W1246" i="1"/>
  <c r="W1247" i="1"/>
  <c r="W1248" i="1"/>
  <c r="W1249" i="1"/>
  <c r="W1250" i="1"/>
  <c r="W1251" i="1"/>
  <c r="W1252" i="1"/>
  <c r="W1253" i="1"/>
  <c r="W1254" i="1"/>
  <c r="W1255" i="1"/>
  <c r="W1256" i="1"/>
  <c r="W1257" i="1"/>
  <c r="W1258" i="1"/>
  <c r="W1259" i="1"/>
  <c r="W1260" i="1"/>
  <c r="W1261" i="1"/>
  <c r="W1262" i="1"/>
  <c r="W1263" i="1"/>
  <c r="W1264" i="1"/>
  <c r="W1265" i="1"/>
  <c r="W1266" i="1"/>
  <c r="W1267" i="1"/>
  <c r="W1268" i="1"/>
  <c r="W1269" i="1"/>
  <c r="W1270" i="1"/>
  <c r="W1271" i="1"/>
  <c r="W1272" i="1"/>
  <c r="W1273" i="1"/>
  <c r="W1274" i="1"/>
  <c r="W1275" i="1"/>
  <c r="W1276" i="1"/>
  <c r="W1277" i="1"/>
  <c r="W1278" i="1"/>
  <c r="W1279" i="1"/>
  <c r="W1280" i="1"/>
  <c r="W1281" i="1"/>
  <c r="W1282" i="1"/>
  <c r="W1283" i="1"/>
  <c r="W1284" i="1"/>
  <c r="W1285" i="1"/>
  <c r="W1286" i="1"/>
  <c r="W1287" i="1"/>
  <c r="W1288" i="1"/>
  <c r="W1289" i="1"/>
  <c r="W1290" i="1"/>
  <c r="W1291" i="1"/>
  <c r="W1292" i="1"/>
  <c r="W1293" i="1"/>
  <c r="W1294" i="1"/>
  <c r="W1295" i="1"/>
  <c r="W1296" i="1"/>
  <c r="W1297" i="1"/>
  <c r="W1298" i="1"/>
  <c r="W1299" i="1"/>
  <c r="W1300" i="1"/>
  <c r="W1301" i="1"/>
  <c r="W1302" i="1"/>
  <c r="W1303" i="1"/>
  <c r="W1304" i="1"/>
  <c r="W1305" i="1"/>
  <c r="W1306" i="1"/>
  <c r="W1307" i="1"/>
  <c r="W1308" i="1"/>
  <c r="W1309" i="1"/>
  <c r="W1310" i="1"/>
  <c r="W1311" i="1"/>
  <c r="W1312" i="1"/>
  <c r="W1313" i="1"/>
  <c r="W1314" i="1"/>
  <c r="W1315" i="1"/>
  <c r="W1316" i="1"/>
  <c r="W1317" i="1"/>
  <c r="W1318" i="1"/>
  <c r="W1319" i="1"/>
  <c r="W1320" i="1"/>
  <c r="W1321" i="1"/>
  <c r="W1322" i="1"/>
  <c r="W1323" i="1"/>
  <c r="W1324" i="1"/>
  <c r="W1325" i="1"/>
  <c r="W1326" i="1"/>
  <c r="W1327" i="1"/>
  <c r="W1328" i="1"/>
  <c r="W1329" i="1"/>
  <c r="W1330" i="1"/>
  <c r="W1331" i="1"/>
  <c r="W1332" i="1"/>
  <c r="W1333" i="1"/>
  <c r="W1334" i="1"/>
  <c r="W1335" i="1"/>
  <c r="W1336" i="1"/>
  <c r="W1337" i="1"/>
  <c r="W1338" i="1"/>
  <c r="W1339" i="1"/>
  <c r="W1340" i="1"/>
  <c r="W1341" i="1"/>
  <c r="W1342" i="1"/>
  <c r="W1343" i="1"/>
  <c r="W1344" i="1"/>
  <c r="W1345" i="1"/>
  <c r="W1346" i="1"/>
  <c r="W1347" i="1"/>
  <c r="W1348" i="1"/>
  <c r="W1349" i="1"/>
  <c r="W1350" i="1"/>
  <c r="W1351" i="1"/>
  <c r="W1352" i="1"/>
  <c r="W1353" i="1"/>
  <c r="W1354" i="1"/>
  <c r="W1355" i="1"/>
  <c r="W1356" i="1"/>
  <c r="W1357" i="1"/>
  <c r="W1358" i="1"/>
  <c r="W1359" i="1"/>
  <c r="W1360" i="1"/>
  <c r="W1361" i="1"/>
  <c r="W1362" i="1"/>
  <c r="W1363" i="1"/>
  <c r="W1364" i="1"/>
  <c r="W1365" i="1"/>
  <c r="W1366" i="1"/>
  <c r="W1367" i="1"/>
  <c r="W1368" i="1"/>
  <c r="W1369" i="1"/>
  <c r="W1370" i="1"/>
  <c r="W1371" i="1"/>
  <c r="W1372" i="1"/>
  <c r="W1373" i="1"/>
  <c r="W1374" i="1"/>
  <c r="W1375" i="1"/>
  <c r="W1376" i="1"/>
  <c r="W1377" i="1"/>
  <c r="W1378" i="1"/>
  <c r="W1379" i="1"/>
  <c r="W1380" i="1"/>
  <c r="W1381" i="1"/>
  <c r="W1382" i="1"/>
  <c r="W1383" i="1"/>
  <c r="W1384" i="1"/>
  <c r="W1385" i="1"/>
  <c r="W1386" i="1"/>
  <c r="W1387" i="1"/>
  <c r="W1388" i="1"/>
  <c r="W1389" i="1"/>
  <c r="W1390" i="1"/>
  <c r="W1391" i="1"/>
  <c r="W1392" i="1"/>
  <c r="W1393" i="1"/>
  <c r="W1394" i="1"/>
  <c r="W1395" i="1"/>
  <c r="W1396" i="1"/>
  <c r="W1397" i="1"/>
  <c r="W1398" i="1"/>
  <c r="W1399" i="1"/>
  <c r="W1400" i="1"/>
  <c r="W1401" i="1"/>
  <c r="W1402" i="1"/>
  <c r="W1403" i="1"/>
  <c r="W1404" i="1"/>
  <c r="W1405" i="1"/>
  <c r="W1406" i="1"/>
  <c r="W1407" i="1"/>
  <c r="W1408" i="1"/>
  <c r="W1409" i="1"/>
  <c r="W1410" i="1"/>
  <c r="W1411" i="1"/>
  <c r="W1412" i="1"/>
  <c r="W1413" i="1"/>
  <c r="W1414" i="1"/>
  <c r="W1415" i="1"/>
  <c r="W1416" i="1"/>
  <c r="W1417" i="1"/>
  <c r="W1418" i="1"/>
  <c r="W1419" i="1"/>
  <c r="W1420" i="1"/>
  <c r="W1421" i="1"/>
  <c r="W1422" i="1"/>
  <c r="W1423" i="1"/>
  <c r="W1424" i="1"/>
  <c r="W1425" i="1"/>
  <c r="W1426" i="1"/>
  <c r="W1427" i="1"/>
  <c r="W1428" i="1"/>
  <c r="W1429" i="1"/>
  <c r="W1430" i="1"/>
  <c r="W1431" i="1"/>
  <c r="W1432" i="1"/>
  <c r="W1433" i="1"/>
  <c r="W1434" i="1"/>
  <c r="W1435" i="1"/>
  <c r="W1436" i="1"/>
  <c r="W1437" i="1"/>
  <c r="W1438" i="1"/>
  <c r="W1439" i="1"/>
  <c r="W1440" i="1"/>
  <c r="W1441" i="1"/>
  <c r="W1442" i="1"/>
  <c r="W1443" i="1"/>
  <c r="W1444" i="1"/>
  <c r="W1445" i="1"/>
  <c r="W1446" i="1"/>
  <c r="W1447" i="1"/>
  <c r="W1448" i="1"/>
  <c r="W1449" i="1"/>
  <c r="W1450" i="1"/>
  <c r="W1451" i="1"/>
  <c r="W1452" i="1"/>
  <c r="W1453" i="1"/>
  <c r="W1454" i="1"/>
  <c r="W1455" i="1"/>
  <c r="W1456" i="1"/>
  <c r="W1457" i="1"/>
  <c r="W1458" i="1"/>
  <c r="W1459" i="1"/>
  <c r="W1460" i="1"/>
  <c r="W1461" i="1"/>
  <c r="W1462" i="1"/>
  <c r="W1463" i="1"/>
  <c r="W1464" i="1"/>
  <c r="W1465" i="1"/>
  <c r="W1466" i="1"/>
  <c r="W1467" i="1"/>
  <c r="W1468" i="1"/>
  <c r="W1469" i="1"/>
  <c r="W1470" i="1"/>
  <c r="W1471" i="1"/>
  <c r="W1472" i="1"/>
  <c r="W1473" i="1"/>
  <c r="W1474" i="1"/>
  <c r="W1475" i="1"/>
  <c r="W1476" i="1"/>
  <c r="W1477" i="1"/>
  <c r="W1478" i="1"/>
  <c r="W1479" i="1"/>
  <c r="W1480" i="1"/>
  <c r="W1481" i="1"/>
  <c r="W1482" i="1"/>
  <c r="W1483" i="1"/>
  <c r="W1484" i="1"/>
  <c r="W1485" i="1"/>
  <c r="W1486" i="1"/>
  <c r="W1487" i="1"/>
  <c r="W1488" i="1"/>
  <c r="W1489" i="1"/>
  <c r="W1490" i="1"/>
  <c r="W1491" i="1"/>
  <c r="W1492" i="1"/>
  <c r="W1493" i="1"/>
  <c r="W1494" i="1"/>
  <c r="W1495" i="1"/>
  <c r="W1496" i="1"/>
  <c r="W1497" i="1"/>
  <c r="W1498" i="1"/>
  <c r="W1499" i="1"/>
  <c r="W1500" i="1"/>
  <c r="W1501" i="1"/>
  <c r="W1502" i="1"/>
  <c r="W1503" i="1"/>
  <c r="W1504" i="1"/>
  <c r="W1505" i="1"/>
  <c r="W1506" i="1"/>
  <c r="W1507" i="1"/>
  <c r="W1508" i="1"/>
  <c r="W1509" i="1"/>
  <c r="W1510" i="1"/>
  <c r="W1511" i="1"/>
  <c r="W1512" i="1"/>
  <c r="W1513" i="1"/>
  <c r="W1514" i="1"/>
  <c r="W1515" i="1"/>
  <c r="W1516" i="1"/>
  <c r="W1517" i="1"/>
  <c r="W1518" i="1"/>
  <c r="W1519" i="1"/>
  <c r="W1520" i="1"/>
  <c r="W1521" i="1"/>
  <c r="W1522" i="1"/>
  <c r="W1523" i="1"/>
  <c r="W1524" i="1"/>
  <c r="W1525" i="1"/>
  <c r="W1526" i="1"/>
  <c r="W1527" i="1"/>
  <c r="W1528" i="1"/>
  <c r="W1529" i="1"/>
  <c r="W1530" i="1"/>
  <c r="W1531" i="1"/>
  <c r="W1532" i="1"/>
  <c r="W1533" i="1"/>
  <c r="W1534" i="1"/>
  <c r="W1535" i="1"/>
  <c r="W1536" i="1"/>
  <c r="W1537" i="1"/>
  <c r="W1538" i="1"/>
  <c r="W1539" i="1"/>
  <c r="W1540" i="1"/>
  <c r="W1541" i="1"/>
  <c r="W1542" i="1"/>
  <c r="W1543" i="1"/>
  <c r="W1544" i="1"/>
  <c r="W1545" i="1"/>
  <c r="W1546" i="1"/>
  <c r="W1547" i="1"/>
  <c r="W1548" i="1"/>
  <c r="W1549" i="1"/>
  <c r="W1550" i="1"/>
  <c r="W1551" i="1"/>
  <c r="W1552" i="1"/>
  <c r="W1553" i="1"/>
  <c r="W1554" i="1"/>
  <c r="W1555" i="1"/>
  <c r="W1556" i="1"/>
  <c r="W1557" i="1"/>
  <c r="W1558" i="1"/>
  <c r="W1559" i="1"/>
  <c r="W1560" i="1"/>
  <c r="W1561" i="1"/>
  <c r="W1562" i="1"/>
  <c r="W1563" i="1"/>
  <c r="W1564" i="1"/>
  <c r="W1565" i="1"/>
  <c r="W1566" i="1"/>
  <c r="W1567" i="1"/>
  <c r="W1568" i="1"/>
  <c r="W1569" i="1"/>
  <c r="W1570" i="1"/>
  <c r="W1571" i="1"/>
  <c r="W1572" i="1"/>
  <c r="W1573" i="1"/>
  <c r="W1574" i="1"/>
  <c r="W1575" i="1"/>
  <c r="W1576" i="1"/>
  <c r="W1577" i="1"/>
  <c r="W1578" i="1"/>
  <c r="W1579" i="1"/>
  <c r="W1580" i="1"/>
  <c r="W1581" i="1"/>
  <c r="W1582" i="1"/>
  <c r="W1583" i="1"/>
  <c r="W1584" i="1"/>
  <c r="W1585" i="1"/>
  <c r="W1586" i="1"/>
  <c r="W1587" i="1"/>
  <c r="W1588" i="1"/>
  <c r="W1589" i="1"/>
  <c r="W1590" i="1"/>
  <c r="W1591" i="1"/>
  <c r="W1592" i="1"/>
  <c r="W1593" i="1"/>
  <c r="W1594" i="1"/>
  <c r="W1595" i="1"/>
  <c r="W1596" i="1"/>
  <c r="W1597" i="1"/>
  <c r="W1598" i="1"/>
  <c r="W1599" i="1"/>
  <c r="W1600" i="1"/>
  <c r="W1601" i="1"/>
  <c r="W1602" i="1"/>
  <c r="W1603" i="1"/>
  <c r="W1604" i="1"/>
  <c r="W1605" i="1"/>
  <c r="W1606" i="1"/>
  <c r="W1607" i="1"/>
  <c r="W1608" i="1"/>
  <c r="W1609" i="1"/>
  <c r="W1610" i="1"/>
  <c r="W1611" i="1"/>
  <c r="W1612" i="1"/>
  <c r="W1613" i="1"/>
  <c r="W1614" i="1"/>
  <c r="W1615" i="1"/>
  <c r="W1616" i="1"/>
  <c r="W1617" i="1"/>
  <c r="W1618" i="1"/>
  <c r="W1619" i="1"/>
  <c r="W1620" i="1"/>
  <c r="W1621" i="1"/>
  <c r="W1622" i="1"/>
  <c r="W1623" i="1"/>
  <c r="W1624" i="1"/>
  <c r="W1625" i="1"/>
  <c r="W1626" i="1"/>
  <c r="W1627" i="1"/>
  <c r="W1628" i="1"/>
  <c r="W1629" i="1"/>
  <c r="W1630" i="1"/>
  <c r="W1631" i="1"/>
  <c r="W1632" i="1"/>
  <c r="W1633" i="1"/>
  <c r="W1634" i="1"/>
  <c r="W1635" i="1"/>
  <c r="W1636" i="1"/>
  <c r="W1637" i="1"/>
  <c r="W1638" i="1"/>
  <c r="W1639" i="1"/>
  <c r="W1640" i="1"/>
  <c r="W1641" i="1"/>
  <c r="W1642" i="1"/>
  <c r="W1643" i="1"/>
  <c r="W1644" i="1"/>
  <c r="W1645" i="1"/>
  <c r="W1646" i="1"/>
  <c r="W1647" i="1"/>
  <c r="W1648" i="1"/>
  <c r="W1649" i="1"/>
  <c r="W1650" i="1"/>
  <c r="W1651" i="1"/>
  <c r="W1652" i="1"/>
  <c r="W1653" i="1"/>
  <c r="W1654" i="1"/>
  <c r="W1655" i="1"/>
  <c r="W1656" i="1"/>
  <c r="W1657" i="1"/>
  <c r="W1658" i="1"/>
  <c r="W1659" i="1"/>
  <c r="W1660" i="1"/>
  <c r="W1661" i="1"/>
  <c r="W1662" i="1"/>
  <c r="W1663" i="1"/>
  <c r="W1664" i="1"/>
  <c r="W1665" i="1"/>
  <c r="W1666" i="1"/>
  <c r="W1667" i="1"/>
  <c r="W1668" i="1"/>
  <c r="W1669" i="1"/>
  <c r="W1670" i="1"/>
  <c r="W1671" i="1"/>
  <c r="W1672" i="1"/>
  <c r="W1673" i="1"/>
  <c r="W1674" i="1"/>
  <c r="W1675" i="1"/>
  <c r="W1676" i="1"/>
  <c r="W1677" i="1"/>
  <c r="W1678" i="1"/>
  <c r="W1679" i="1"/>
  <c r="W1680" i="1"/>
  <c r="W1681" i="1"/>
  <c r="W1682" i="1"/>
  <c r="W1683" i="1"/>
  <c r="W1684" i="1"/>
  <c r="W1685" i="1"/>
  <c r="W1686" i="1"/>
  <c r="W1687" i="1"/>
  <c r="W1688" i="1"/>
  <c r="W1689" i="1"/>
  <c r="W1690" i="1"/>
  <c r="W1691" i="1"/>
  <c r="W1692" i="1"/>
  <c r="W1693" i="1"/>
  <c r="W1694" i="1"/>
  <c r="W1695" i="1"/>
  <c r="W1696" i="1"/>
  <c r="W1697" i="1"/>
  <c r="W1698" i="1"/>
  <c r="W1699" i="1"/>
  <c r="W1700" i="1"/>
  <c r="W1701" i="1"/>
  <c r="W1702" i="1"/>
  <c r="W1703" i="1"/>
  <c r="W1704" i="1"/>
  <c r="W1705" i="1"/>
  <c r="W1706" i="1"/>
  <c r="W1707" i="1"/>
  <c r="W1708" i="1"/>
  <c r="W1709" i="1"/>
  <c r="W1710" i="1"/>
  <c r="W1711" i="1"/>
  <c r="W1712" i="1"/>
  <c r="W1713" i="1"/>
  <c r="W1714" i="1"/>
  <c r="W1715" i="1"/>
  <c r="W1716" i="1"/>
  <c r="W1717" i="1"/>
  <c r="W1718" i="1"/>
  <c r="W1719" i="1"/>
  <c r="W1720" i="1"/>
  <c r="W1721" i="1"/>
  <c r="W1722" i="1"/>
  <c r="W1723" i="1"/>
  <c r="W1724" i="1"/>
  <c r="W1725" i="1"/>
  <c r="W1726" i="1"/>
  <c r="W1727" i="1"/>
  <c r="W1728" i="1"/>
  <c r="W1729" i="1"/>
  <c r="W1730" i="1"/>
  <c r="W1731" i="1"/>
  <c r="W1732" i="1"/>
  <c r="W1733" i="1"/>
  <c r="W1734" i="1"/>
  <c r="W1735" i="1"/>
  <c r="W1736" i="1"/>
  <c r="W1737" i="1"/>
  <c r="W1738" i="1"/>
  <c r="W1739" i="1"/>
  <c r="W1740" i="1"/>
  <c r="W1741" i="1"/>
  <c r="W1742" i="1"/>
  <c r="W1743" i="1"/>
  <c r="W1744" i="1"/>
  <c r="W1745" i="1"/>
  <c r="W1746" i="1"/>
  <c r="W1747" i="1"/>
  <c r="W1748" i="1"/>
  <c r="W1749" i="1"/>
  <c r="W1750" i="1"/>
  <c r="W1751" i="1"/>
  <c r="W1752" i="1"/>
  <c r="W1753" i="1"/>
  <c r="W1754" i="1"/>
  <c r="W1755" i="1"/>
  <c r="W1756" i="1"/>
  <c r="W1757" i="1"/>
  <c r="W1758" i="1"/>
  <c r="W1759" i="1"/>
  <c r="W1760" i="1"/>
  <c r="W1761" i="1"/>
  <c r="W1762" i="1"/>
  <c r="W1763" i="1"/>
  <c r="W1764" i="1"/>
  <c r="W1765" i="1"/>
  <c r="W1766" i="1"/>
  <c r="W1767" i="1"/>
  <c r="W1768" i="1"/>
  <c r="W1769" i="1"/>
  <c r="W1770" i="1"/>
  <c r="W1771" i="1"/>
  <c r="W1772" i="1"/>
  <c r="W1773" i="1"/>
  <c r="W1774" i="1"/>
  <c r="W1775" i="1"/>
  <c r="W1776" i="1"/>
  <c r="W1777" i="1"/>
  <c r="W1778" i="1"/>
  <c r="W1779" i="1"/>
  <c r="W1780" i="1"/>
  <c r="W1781" i="1"/>
  <c r="W1782" i="1"/>
  <c r="W1783" i="1"/>
  <c r="W1784" i="1"/>
  <c r="W1785" i="1"/>
  <c r="W1786" i="1"/>
  <c r="W1787" i="1"/>
  <c r="W1788" i="1"/>
  <c r="W1789" i="1"/>
  <c r="W1790" i="1"/>
  <c r="W1791" i="1"/>
  <c r="W1792" i="1"/>
  <c r="W1793" i="1"/>
  <c r="W1794" i="1"/>
  <c r="W1795" i="1"/>
  <c r="W1796" i="1"/>
  <c r="W1797" i="1"/>
  <c r="W1798" i="1"/>
  <c r="W1799" i="1"/>
  <c r="W1800" i="1"/>
  <c r="W1801" i="1"/>
  <c r="W1802" i="1"/>
  <c r="W1803" i="1"/>
  <c r="W1804" i="1"/>
  <c r="W1805" i="1"/>
  <c r="W1806" i="1"/>
  <c r="W1807" i="1"/>
  <c r="W1808" i="1"/>
  <c r="W1809" i="1"/>
  <c r="W1810" i="1"/>
  <c r="W1811" i="1"/>
  <c r="W1812" i="1"/>
  <c r="W1813" i="1"/>
  <c r="W1814" i="1"/>
  <c r="W1815" i="1"/>
  <c r="W1816" i="1"/>
  <c r="W1817" i="1"/>
  <c r="W1818" i="1"/>
  <c r="W1819" i="1"/>
  <c r="W1820" i="1"/>
  <c r="W1821" i="1"/>
  <c r="W1822" i="1"/>
  <c r="W1823" i="1"/>
  <c r="W1824" i="1"/>
  <c r="W1825" i="1"/>
  <c r="W1826" i="1"/>
  <c r="W1827" i="1"/>
  <c r="W1828" i="1"/>
  <c r="W1829" i="1"/>
  <c r="W1830" i="1"/>
  <c r="W1831" i="1"/>
  <c r="W1832" i="1"/>
  <c r="W1833" i="1"/>
  <c r="W1834" i="1"/>
  <c r="W1835" i="1"/>
  <c r="W1836" i="1"/>
  <c r="W1837" i="1"/>
  <c r="W1838" i="1"/>
  <c r="W1839" i="1"/>
  <c r="W1840" i="1"/>
  <c r="W1841" i="1"/>
  <c r="W1842" i="1"/>
  <c r="W1843" i="1"/>
  <c r="W1844" i="1"/>
  <c r="W1845" i="1"/>
  <c r="W1846" i="1"/>
  <c r="W1847" i="1"/>
  <c r="W1848" i="1"/>
  <c r="W1849" i="1"/>
  <c r="W1850" i="1"/>
  <c r="W1851" i="1"/>
  <c r="W1852" i="1"/>
  <c r="W1853" i="1"/>
  <c r="W1854" i="1"/>
  <c r="W1855" i="1"/>
  <c r="W1856" i="1"/>
  <c r="W1857" i="1"/>
  <c r="W1858" i="1"/>
  <c r="W1859" i="1"/>
  <c r="W1860" i="1"/>
  <c r="W1861" i="1"/>
  <c r="W1862" i="1"/>
  <c r="W1863" i="1"/>
  <c r="W1864" i="1"/>
  <c r="W1865" i="1"/>
  <c r="W1866" i="1"/>
  <c r="W1867" i="1"/>
  <c r="W1868" i="1"/>
  <c r="W1869" i="1"/>
  <c r="W1870" i="1"/>
  <c r="W1871" i="1"/>
  <c r="W1872" i="1"/>
  <c r="W1873" i="1"/>
  <c r="W1874" i="1"/>
  <c r="W1875" i="1"/>
  <c r="W1876" i="1"/>
  <c r="W1877" i="1"/>
  <c r="W1878" i="1"/>
  <c r="W1879" i="1"/>
  <c r="W1880" i="1"/>
  <c r="W1881" i="1"/>
  <c r="W1882" i="1"/>
  <c r="W1883" i="1"/>
  <c r="W1884" i="1"/>
  <c r="W1885" i="1"/>
  <c r="W1886" i="1"/>
  <c r="W1887" i="1"/>
  <c r="W1888" i="1"/>
  <c r="W1889" i="1"/>
  <c r="W1890" i="1"/>
  <c r="W1891" i="1"/>
  <c r="W1892" i="1"/>
  <c r="W1893" i="1"/>
  <c r="W1894" i="1"/>
  <c r="W1895" i="1"/>
  <c r="W1896" i="1"/>
  <c r="W1897" i="1"/>
  <c r="W1898" i="1"/>
  <c r="W1899" i="1"/>
  <c r="W1900" i="1"/>
  <c r="W1901" i="1"/>
  <c r="W1902" i="1"/>
  <c r="W1903" i="1"/>
  <c r="W1904" i="1"/>
  <c r="W1905" i="1"/>
  <c r="W1906" i="1"/>
  <c r="W1907" i="1"/>
  <c r="W1908" i="1"/>
  <c r="W1909" i="1"/>
  <c r="W1910" i="1"/>
  <c r="W1911" i="1"/>
  <c r="W1912" i="1"/>
  <c r="W1913" i="1"/>
  <c r="W1914" i="1"/>
  <c r="W1915" i="1"/>
  <c r="W1916" i="1"/>
  <c r="W1917" i="1"/>
  <c r="W1918" i="1"/>
  <c r="W1919" i="1"/>
  <c r="W1920" i="1"/>
  <c r="W1921" i="1"/>
  <c r="W1922" i="1"/>
  <c r="W1923" i="1"/>
  <c r="W1924" i="1"/>
  <c r="W1925" i="1"/>
  <c r="W1926" i="1"/>
  <c r="W1927" i="1"/>
  <c r="W1928" i="1"/>
  <c r="W1929" i="1"/>
  <c r="W1930" i="1"/>
  <c r="W1931" i="1"/>
  <c r="W1932" i="1"/>
  <c r="W1933" i="1"/>
  <c r="W1934" i="1"/>
  <c r="W1935" i="1"/>
  <c r="W1936" i="1"/>
  <c r="W1937" i="1"/>
  <c r="W1938" i="1"/>
  <c r="W1939" i="1"/>
  <c r="W1940" i="1"/>
  <c r="W1941" i="1"/>
  <c r="W1942" i="1"/>
  <c r="W1943" i="1"/>
  <c r="W1944" i="1"/>
  <c r="W1945" i="1"/>
  <c r="W1946" i="1"/>
  <c r="W1947" i="1"/>
  <c r="W1948" i="1"/>
  <c r="W1949" i="1"/>
  <c r="W1950" i="1"/>
  <c r="W1951" i="1"/>
  <c r="W1952" i="1"/>
  <c r="W1953" i="1"/>
  <c r="W1954" i="1"/>
  <c r="W1955" i="1"/>
  <c r="W1956" i="1"/>
  <c r="W1957" i="1"/>
  <c r="W1958" i="1"/>
  <c r="W1959" i="1"/>
  <c r="W1960" i="1"/>
  <c r="W1961" i="1"/>
  <c r="W1962" i="1"/>
  <c r="W1963" i="1"/>
  <c r="W1964" i="1"/>
  <c r="W1965" i="1"/>
  <c r="W1966" i="1"/>
  <c r="W1967" i="1"/>
  <c r="W1968" i="1"/>
  <c r="W1969" i="1"/>
  <c r="W1970" i="1"/>
  <c r="W1971" i="1"/>
  <c r="W1972" i="1"/>
  <c r="W1973" i="1"/>
  <c r="W1974" i="1"/>
  <c r="W1975" i="1"/>
  <c r="W1976" i="1"/>
  <c r="W1977" i="1"/>
  <c r="W1978" i="1"/>
  <c r="W1979" i="1"/>
  <c r="W1980" i="1"/>
  <c r="W1981" i="1"/>
  <c r="W1982" i="1"/>
  <c r="W1983" i="1"/>
  <c r="W1984" i="1"/>
  <c r="W1985" i="1"/>
  <c r="W1986" i="1"/>
  <c r="W1987" i="1"/>
  <c r="W1988" i="1"/>
  <c r="W1989" i="1"/>
  <c r="W1990" i="1"/>
  <c r="W1991" i="1"/>
  <c r="W1992" i="1"/>
  <c r="W1993" i="1"/>
  <c r="W1994" i="1"/>
  <c r="W1995" i="1"/>
  <c r="W1996" i="1"/>
  <c r="W1997" i="1"/>
  <c r="W1998" i="1"/>
  <c r="W1999" i="1"/>
  <c r="W2000" i="1"/>
  <c r="W2001" i="1"/>
  <c r="W2002" i="1"/>
  <c r="W2003" i="1"/>
  <c r="W2004" i="1"/>
  <c r="W2005" i="1"/>
  <c r="W2006" i="1"/>
  <c r="W2007" i="1"/>
  <c r="W2008" i="1"/>
  <c r="W2009" i="1"/>
  <c r="W2010" i="1"/>
  <c r="W2011" i="1"/>
  <c r="W2012" i="1"/>
  <c r="W2013" i="1"/>
  <c r="W2014" i="1"/>
  <c r="W2015" i="1"/>
  <c r="W2016" i="1"/>
  <c r="W2017" i="1"/>
  <c r="W2018" i="1"/>
  <c r="W2019" i="1"/>
  <c r="W2020" i="1"/>
  <c r="W2021" i="1"/>
  <c r="W2022" i="1"/>
  <c r="W2023" i="1"/>
  <c r="W2024" i="1"/>
  <c r="W2025" i="1"/>
  <c r="W2026" i="1"/>
  <c r="W2027" i="1"/>
  <c r="W2028" i="1"/>
  <c r="W2029" i="1"/>
  <c r="W2030" i="1"/>
  <c r="W2031" i="1"/>
  <c r="W2032" i="1"/>
  <c r="W2033" i="1"/>
  <c r="W2034" i="1"/>
  <c r="W2035" i="1"/>
  <c r="W2036" i="1"/>
  <c r="W2037" i="1"/>
  <c r="W2038" i="1"/>
  <c r="W2039" i="1"/>
  <c r="W2040" i="1"/>
  <c r="W2041" i="1"/>
  <c r="W2042" i="1"/>
  <c r="W2043" i="1"/>
  <c r="W2044" i="1"/>
  <c r="W2045" i="1"/>
  <c r="W2046" i="1"/>
  <c r="W2047" i="1"/>
  <c r="W2048" i="1"/>
  <c r="W2049" i="1"/>
  <c r="W2050" i="1"/>
  <c r="W2051" i="1"/>
  <c r="W2052" i="1"/>
  <c r="W2053" i="1"/>
  <c r="W2054" i="1"/>
  <c r="W2055" i="1"/>
  <c r="W2056" i="1"/>
  <c r="W2057" i="1"/>
  <c r="W2058" i="1"/>
  <c r="W2059" i="1"/>
  <c r="W2060" i="1"/>
  <c r="W2061" i="1"/>
  <c r="W2062" i="1"/>
  <c r="W2063" i="1"/>
  <c r="W2064" i="1"/>
  <c r="W2065" i="1"/>
  <c r="W2066" i="1"/>
  <c r="W2067" i="1"/>
  <c r="W2068" i="1"/>
  <c r="W2069" i="1"/>
  <c r="W2070" i="1"/>
  <c r="W2071" i="1"/>
  <c r="W2072" i="1"/>
  <c r="W2073" i="1"/>
  <c r="W2074" i="1"/>
  <c r="W2075" i="1"/>
  <c r="W2076" i="1"/>
  <c r="W2077" i="1"/>
  <c r="W2078" i="1"/>
  <c r="W2079" i="1"/>
  <c r="W2080" i="1"/>
  <c r="W2081" i="1"/>
  <c r="W2082" i="1"/>
  <c r="W2083" i="1"/>
  <c r="W2084" i="1"/>
  <c r="W2085" i="1"/>
  <c r="W2086" i="1"/>
  <c r="W2087" i="1"/>
  <c r="W2088" i="1"/>
  <c r="W2089" i="1"/>
  <c r="W2090" i="1"/>
  <c r="W2091" i="1"/>
  <c r="W2092" i="1"/>
  <c r="W2093" i="1"/>
  <c r="W2094" i="1"/>
  <c r="W2095" i="1"/>
  <c r="W2096" i="1"/>
  <c r="W2097" i="1"/>
  <c r="W2098" i="1"/>
  <c r="W2099" i="1"/>
  <c r="W2100" i="1"/>
  <c r="W2101" i="1"/>
  <c r="W2102" i="1"/>
  <c r="W2103" i="1"/>
  <c r="W2104" i="1"/>
  <c r="W2105" i="1"/>
  <c r="W2106" i="1"/>
  <c r="W2107" i="1"/>
  <c r="W2108" i="1"/>
  <c r="W2109" i="1"/>
  <c r="W2110" i="1"/>
  <c r="W2111" i="1"/>
  <c r="W2112" i="1"/>
  <c r="W2113" i="1"/>
  <c r="W2114" i="1"/>
  <c r="W2115" i="1"/>
  <c r="W2116" i="1"/>
  <c r="W2117" i="1"/>
  <c r="W2118" i="1"/>
  <c r="W2119" i="1"/>
  <c r="W2120" i="1"/>
  <c r="W2121" i="1"/>
  <c r="W2122" i="1"/>
  <c r="W2123" i="1"/>
  <c r="W2124" i="1"/>
  <c r="W2125" i="1"/>
  <c r="W2126" i="1"/>
  <c r="W2127" i="1"/>
  <c r="W2128" i="1"/>
  <c r="W2129" i="1"/>
  <c r="W2130" i="1"/>
  <c r="W2131" i="1"/>
  <c r="W2132" i="1"/>
  <c r="W2133" i="1"/>
  <c r="W2134" i="1"/>
  <c r="W2135" i="1"/>
  <c r="W2136" i="1"/>
  <c r="W2137" i="1"/>
  <c r="W2138" i="1"/>
  <c r="W2139" i="1"/>
  <c r="W2140" i="1"/>
  <c r="W2141" i="1"/>
  <c r="W2142" i="1"/>
  <c r="W2143" i="1"/>
  <c r="W2144" i="1"/>
  <c r="W2145" i="1"/>
  <c r="W2146" i="1"/>
  <c r="W2147" i="1"/>
  <c r="W2148" i="1"/>
  <c r="W2149" i="1"/>
  <c r="W2150" i="1"/>
  <c r="W2151" i="1"/>
  <c r="W2152" i="1"/>
  <c r="W2153" i="1"/>
  <c r="W2154" i="1"/>
  <c r="W2155" i="1"/>
  <c r="W2156" i="1"/>
  <c r="W2157" i="1"/>
  <c r="W2158" i="1"/>
  <c r="W2159" i="1"/>
  <c r="W2160" i="1"/>
  <c r="W2161" i="1"/>
  <c r="W2162" i="1"/>
  <c r="W2163" i="1"/>
  <c r="W2164" i="1"/>
  <c r="W2165" i="1"/>
  <c r="W2166" i="1"/>
  <c r="W2167" i="1"/>
  <c r="W2168" i="1"/>
  <c r="W2169" i="1"/>
  <c r="W2170" i="1"/>
  <c r="W2171" i="1"/>
  <c r="W2172" i="1"/>
  <c r="W2173" i="1"/>
  <c r="W2174" i="1"/>
  <c r="W2175" i="1"/>
  <c r="W2176" i="1"/>
  <c r="W2177" i="1"/>
  <c r="W2178" i="1"/>
  <c r="W2179" i="1"/>
  <c r="W2180" i="1"/>
  <c r="W2181" i="1"/>
  <c r="W2182" i="1"/>
  <c r="W2183" i="1"/>
  <c r="W2184" i="1"/>
  <c r="W2185" i="1"/>
  <c r="W2186" i="1"/>
  <c r="W2187" i="1"/>
  <c r="W2188" i="1"/>
  <c r="W2189" i="1"/>
  <c r="W2190" i="1"/>
  <c r="W2191" i="1"/>
  <c r="W2192" i="1"/>
  <c r="W2193" i="1"/>
  <c r="W2194" i="1"/>
  <c r="W2195" i="1"/>
  <c r="W2196" i="1"/>
  <c r="W2197" i="1"/>
  <c r="W2198" i="1"/>
  <c r="W2199" i="1"/>
  <c r="W2200" i="1"/>
  <c r="W2201" i="1"/>
  <c r="W2202" i="1"/>
  <c r="W2203" i="1"/>
  <c r="W2204" i="1"/>
  <c r="W2205" i="1"/>
  <c r="W2206" i="1"/>
  <c r="W2207" i="1"/>
  <c r="W2208" i="1"/>
  <c r="W2209" i="1"/>
  <c r="W2210" i="1"/>
  <c r="W2211" i="1"/>
  <c r="W2212" i="1"/>
  <c r="W2213" i="1"/>
  <c r="W2214" i="1"/>
  <c r="W2215" i="1"/>
  <c r="W2216" i="1"/>
  <c r="W2217" i="1"/>
  <c r="W2218" i="1"/>
  <c r="W2219" i="1"/>
  <c r="W2220" i="1"/>
  <c r="W2221" i="1"/>
  <c r="W2222" i="1"/>
  <c r="W2223" i="1"/>
  <c r="W2224" i="1"/>
  <c r="W2225" i="1"/>
  <c r="W2226" i="1"/>
  <c r="W2227" i="1"/>
  <c r="W2228" i="1"/>
  <c r="W2229" i="1"/>
  <c r="W2230" i="1"/>
  <c r="W2231" i="1"/>
  <c r="W2232" i="1"/>
  <c r="W2233" i="1"/>
  <c r="W2234" i="1"/>
  <c r="W2235" i="1"/>
  <c r="W2236" i="1"/>
  <c r="W2237" i="1"/>
  <c r="W2238" i="1"/>
  <c r="W2239" i="1"/>
  <c r="W2240" i="1"/>
  <c r="W2241" i="1"/>
  <c r="W2242" i="1"/>
  <c r="W2243" i="1"/>
  <c r="W2244" i="1"/>
  <c r="W2245" i="1"/>
  <c r="W2246" i="1"/>
  <c r="W2247" i="1"/>
  <c r="W2248" i="1"/>
  <c r="W2249" i="1"/>
  <c r="W2250" i="1"/>
  <c r="W2251" i="1"/>
  <c r="W2252" i="1"/>
  <c r="W2253" i="1"/>
  <c r="W2254" i="1"/>
  <c r="W2255" i="1"/>
  <c r="W2256" i="1"/>
  <c r="W2257" i="1"/>
  <c r="W2258" i="1"/>
  <c r="W2259" i="1"/>
  <c r="W2260" i="1"/>
  <c r="W2261" i="1"/>
  <c r="W2262" i="1"/>
  <c r="W2263" i="1"/>
  <c r="W2264" i="1"/>
  <c r="W2265" i="1"/>
  <c r="W2266" i="1"/>
  <c r="W2267" i="1"/>
  <c r="W2268" i="1"/>
  <c r="W2269" i="1"/>
  <c r="W2270" i="1"/>
  <c r="W2271" i="1"/>
  <c r="W2272" i="1"/>
  <c r="W2273" i="1"/>
  <c r="W2274" i="1"/>
  <c r="W2275" i="1"/>
  <c r="W2276" i="1"/>
  <c r="W2277" i="1"/>
  <c r="W2278" i="1"/>
  <c r="W2279" i="1"/>
  <c r="W2280" i="1"/>
  <c r="W2281" i="1"/>
  <c r="W2282" i="1"/>
  <c r="W2283" i="1"/>
  <c r="W2284" i="1"/>
  <c r="W2285" i="1"/>
  <c r="W2286" i="1"/>
  <c r="W2287" i="1"/>
  <c r="W2288" i="1"/>
  <c r="W2289" i="1"/>
  <c r="W2290" i="1"/>
  <c r="W2291" i="1"/>
  <c r="W2292" i="1"/>
  <c r="W2293" i="1"/>
  <c r="W2294" i="1"/>
  <c r="W2295" i="1"/>
  <c r="W2296" i="1"/>
  <c r="W2297" i="1"/>
  <c r="W2298" i="1"/>
  <c r="W2299" i="1"/>
  <c r="W2300" i="1"/>
  <c r="W2301" i="1"/>
  <c r="W2302" i="1"/>
  <c r="W2303" i="1"/>
  <c r="W2304" i="1"/>
  <c r="W2305" i="1"/>
  <c r="W2306" i="1"/>
  <c r="W2307" i="1"/>
  <c r="W2308" i="1"/>
  <c r="W2309" i="1"/>
  <c r="W2310" i="1"/>
  <c r="W2311" i="1"/>
  <c r="W2312" i="1"/>
  <c r="W2313" i="1"/>
  <c r="W2314" i="1"/>
  <c r="W2315" i="1"/>
  <c r="W2316" i="1"/>
  <c r="W2317" i="1"/>
  <c r="W2318" i="1"/>
  <c r="W2319" i="1"/>
  <c r="W2320" i="1"/>
  <c r="W2321" i="1"/>
  <c r="W2322" i="1"/>
  <c r="W2323" i="1"/>
  <c r="W2324" i="1"/>
  <c r="W2325" i="1"/>
  <c r="W2326" i="1"/>
  <c r="W2327" i="1"/>
  <c r="W2328" i="1"/>
  <c r="W2329" i="1"/>
  <c r="W2330" i="1"/>
  <c r="W2331" i="1"/>
  <c r="W2332" i="1"/>
  <c r="W2333" i="1"/>
  <c r="W2334" i="1"/>
  <c r="W2335" i="1"/>
  <c r="W2336" i="1"/>
  <c r="W2337" i="1"/>
  <c r="W2338" i="1"/>
  <c r="W2339" i="1"/>
  <c r="W2340" i="1"/>
  <c r="W2341" i="1"/>
  <c r="W2342" i="1"/>
  <c r="W2343" i="1"/>
  <c r="W2344" i="1"/>
  <c r="W2345" i="1"/>
  <c r="W2346" i="1"/>
  <c r="W2347" i="1"/>
  <c r="W2348" i="1"/>
  <c r="W2349" i="1"/>
  <c r="W2350" i="1"/>
  <c r="W2351" i="1"/>
  <c r="W2352" i="1"/>
  <c r="W2353" i="1"/>
  <c r="W2354" i="1"/>
  <c r="W2355" i="1"/>
  <c r="W2356" i="1"/>
  <c r="W2357" i="1"/>
  <c r="W2358" i="1"/>
  <c r="W2359" i="1"/>
  <c r="W2360" i="1"/>
  <c r="W2361" i="1"/>
  <c r="W2362" i="1"/>
  <c r="W2363" i="1"/>
  <c r="W2364" i="1"/>
  <c r="W2365" i="1"/>
  <c r="W2366" i="1"/>
  <c r="W2367" i="1"/>
  <c r="W2368" i="1"/>
  <c r="W2369" i="1"/>
  <c r="W2370" i="1"/>
  <c r="W2371" i="1"/>
  <c r="W2372" i="1"/>
  <c r="W2373" i="1"/>
  <c r="W2374" i="1"/>
  <c r="W2375" i="1"/>
  <c r="W2376" i="1"/>
  <c r="W2377" i="1"/>
  <c r="W2378" i="1"/>
  <c r="W2379" i="1"/>
  <c r="W2380" i="1"/>
  <c r="W2381" i="1"/>
  <c r="W2382" i="1"/>
  <c r="W2383" i="1"/>
  <c r="W2384" i="1"/>
  <c r="W2385" i="1"/>
  <c r="W2386" i="1"/>
  <c r="W2387" i="1"/>
  <c r="W2388" i="1"/>
  <c r="W2389" i="1"/>
  <c r="W2390" i="1"/>
  <c r="W2391" i="1"/>
  <c r="W2392" i="1"/>
  <c r="W2393" i="1"/>
  <c r="W2394" i="1"/>
  <c r="W2395" i="1"/>
  <c r="W2396" i="1"/>
  <c r="W2397" i="1"/>
  <c r="W2398" i="1"/>
  <c r="W2399" i="1"/>
  <c r="W2400" i="1"/>
  <c r="W2401" i="1"/>
  <c r="W2402" i="1"/>
  <c r="W2403" i="1"/>
  <c r="W2404" i="1"/>
  <c r="W2405" i="1"/>
  <c r="W2406" i="1"/>
  <c r="W2407" i="1"/>
  <c r="W2408" i="1"/>
  <c r="W2409" i="1"/>
  <c r="W2410" i="1"/>
  <c r="W2411" i="1"/>
  <c r="W2412" i="1"/>
  <c r="W2413" i="1"/>
  <c r="W2414" i="1"/>
  <c r="W2415" i="1"/>
  <c r="W2416" i="1"/>
  <c r="W2417" i="1"/>
  <c r="W2418" i="1"/>
  <c r="W2419" i="1"/>
  <c r="W2420" i="1"/>
  <c r="W2421" i="1"/>
  <c r="W2422" i="1"/>
  <c r="W2423" i="1"/>
  <c r="W2424" i="1"/>
  <c r="W2425" i="1"/>
  <c r="W2426" i="1"/>
  <c r="W2427" i="1"/>
  <c r="W2428" i="1"/>
  <c r="W2429" i="1"/>
  <c r="W2430" i="1"/>
  <c r="W2431" i="1"/>
  <c r="W2432" i="1"/>
  <c r="W2433" i="1"/>
  <c r="W2434" i="1"/>
  <c r="W2435" i="1"/>
  <c r="W2436" i="1"/>
  <c r="W2437" i="1"/>
  <c r="W2438" i="1"/>
  <c r="W2439" i="1"/>
  <c r="W2440" i="1"/>
  <c r="W2441" i="1"/>
  <c r="W2442" i="1"/>
  <c r="W2443" i="1"/>
  <c r="W2444" i="1"/>
  <c r="W2445" i="1"/>
  <c r="W2446" i="1"/>
  <c r="W2447" i="1"/>
  <c r="W2448" i="1"/>
  <c r="W2449" i="1"/>
  <c r="W2450" i="1"/>
  <c r="W2451" i="1"/>
  <c r="W2452" i="1"/>
  <c r="W2453" i="1"/>
  <c r="W2454" i="1"/>
  <c r="W2455" i="1"/>
  <c r="W2456" i="1"/>
  <c r="W2457" i="1"/>
  <c r="W2458" i="1"/>
  <c r="W2459" i="1"/>
  <c r="W2460" i="1"/>
  <c r="W2461" i="1"/>
  <c r="W2462" i="1"/>
  <c r="W2463" i="1"/>
  <c r="W2464" i="1"/>
  <c r="W2465" i="1"/>
  <c r="W2466" i="1"/>
  <c r="W2467" i="1"/>
  <c r="W2468" i="1"/>
  <c r="W2469" i="1"/>
  <c r="W2470" i="1"/>
  <c r="W2471" i="1"/>
  <c r="W2472" i="1"/>
  <c r="W2473" i="1"/>
  <c r="W2474" i="1"/>
  <c r="W2475" i="1"/>
  <c r="W2476" i="1"/>
  <c r="W2477" i="1"/>
  <c r="W2478" i="1"/>
  <c r="W2479" i="1"/>
  <c r="W2480" i="1"/>
  <c r="W2481" i="1"/>
  <c r="W2482" i="1"/>
  <c r="W2483" i="1"/>
  <c r="W2484" i="1"/>
  <c r="W2485" i="1"/>
  <c r="W2486" i="1"/>
  <c r="W2487" i="1"/>
  <c r="W2488" i="1"/>
  <c r="W2489" i="1"/>
  <c r="W2490" i="1"/>
  <c r="W2491" i="1"/>
  <c r="W2492" i="1"/>
  <c r="W2493" i="1"/>
  <c r="W2494" i="1"/>
  <c r="W2495" i="1"/>
  <c r="W2496" i="1"/>
  <c r="W2497" i="1"/>
  <c r="W2498" i="1"/>
  <c r="W2499" i="1"/>
  <c r="W2500" i="1"/>
  <c r="W2501" i="1"/>
  <c r="W2502" i="1"/>
  <c r="W2503" i="1"/>
  <c r="W2504" i="1"/>
  <c r="W2505" i="1"/>
  <c r="W2506" i="1"/>
  <c r="W2507" i="1"/>
  <c r="W2508" i="1"/>
  <c r="W2509" i="1"/>
  <c r="W2510" i="1"/>
  <c r="W2511" i="1"/>
  <c r="W2512" i="1"/>
  <c r="W2513" i="1"/>
  <c r="W2514" i="1"/>
  <c r="W2515" i="1"/>
  <c r="W2516" i="1"/>
  <c r="W2517" i="1"/>
  <c r="W2518" i="1"/>
  <c r="W2519" i="1"/>
  <c r="W2520" i="1"/>
  <c r="W2521" i="1"/>
  <c r="W2522" i="1"/>
  <c r="W2523" i="1"/>
  <c r="W2524" i="1"/>
  <c r="W2525" i="1"/>
  <c r="W2526" i="1"/>
  <c r="W2527" i="1"/>
  <c r="W2528" i="1"/>
  <c r="W2529" i="1"/>
  <c r="W2530" i="1"/>
  <c r="W2531" i="1"/>
  <c r="W2532" i="1"/>
  <c r="W2533" i="1"/>
  <c r="W2534" i="1"/>
  <c r="W2535" i="1"/>
  <c r="W2536" i="1"/>
  <c r="W2537" i="1"/>
  <c r="W2538" i="1"/>
  <c r="W2539" i="1"/>
  <c r="W2540" i="1"/>
  <c r="W2541" i="1"/>
  <c r="W2542" i="1"/>
  <c r="W2543" i="1"/>
  <c r="W2544" i="1"/>
  <c r="W2545" i="1"/>
  <c r="W2546" i="1"/>
  <c r="W2547" i="1"/>
  <c r="W2548" i="1"/>
  <c r="W2549" i="1"/>
  <c r="W2550" i="1"/>
  <c r="W2551" i="1"/>
  <c r="W2552" i="1"/>
  <c r="W2553" i="1"/>
  <c r="W2554" i="1"/>
  <c r="W2555" i="1"/>
  <c r="W2556" i="1"/>
  <c r="W2557" i="1"/>
  <c r="W2558" i="1"/>
  <c r="W2559" i="1"/>
  <c r="W2560" i="1"/>
  <c r="W2561" i="1"/>
  <c r="W2562" i="1"/>
  <c r="W2563" i="1"/>
  <c r="W2564" i="1"/>
  <c r="W2565" i="1"/>
  <c r="W2566" i="1"/>
  <c r="W2567" i="1"/>
  <c r="W2568" i="1"/>
  <c r="W2569" i="1"/>
  <c r="W2570" i="1"/>
  <c r="W2571" i="1"/>
  <c r="W2572" i="1"/>
  <c r="W2573" i="1"/>
  <c r="W2574" i="1"/>
  <c r="W2575" i="1"/>
  <c r="W2576" i="1"/>
  <c r="W2577" i="1"/>
  <c r="W2578" i="1"/>
  <c r="W2579" i="1"/>
  <c r="W2580" i="1"/>
  <c r="W2581" i="1"/>
  <c r="W2582" i="1"/>
  <c r="W2583" i="1"/>
  <c r="W2584" i="1"/>
  <c r="W2585" i="1"/>
  <c r="W2586" i="1"/>
  <c r="W2587" i="1"/>
  <c r="W2588" i="1"/>
  <c r="W2589" i="1"/>
  <c r="W2590" i="1"/>
  <c r="W2591" i="1"/>
  <c r="W2592" i="1"/>
  <c r="W2593" i="1"/>
  <c r="W2594" i="1"/>
  <c r="W2595" i="1"/>
  <c r="W2596" i="1"/>
  <c r="W2597" i="1"/>
  <c r="W2598" i="1"/>
  <c r="W2599" i="1"/>
  <c r="W2600" i="1"/>
  <c r="W2601" i="1"/>
  <c r="W2602" i="1"/>
  <c r="W2603" i="1"/>
  <c r="W2604" i="1"/>
  <c r="W2605" i="1"/>
  <c r="W2606" i="1"/>
  <c r="W2607" i="1"/>
  <c r="W2608" i="1"/>
  <c r="W2609" i="1"/>
  <c r="W2610" i="1"/>
  <c r="W2611" i="1"/>
  <c r="W2612" i="1"/>
  <c r="W2613" i="1"/>
  <c r="W2614" i="1"/>
  <c r="W2615" i="1"/>
  <c r="W2616" i="1"/>
  <c r="W2617" i="1"/>
  <c r="W2618" i="1"/>
  <c r="W2619" i="1"/>
  <c r="W2620" i="1"/>
  <c r="W2621" i="1"/>
  <c r="W2622" i="1"/>
  <c r="W2623" i="1"/>
  <c r="W2624" i="1"/>
  <c r="W2625" i="1"/>
  <c r="W2626" i="1"/>
  <c r="W2627" i="1"/>
  <c r="W2628" i="1"/>
  <c r="W2629" i="1"/>
  <c r="W2630" i="1"/>
  <c r="W2631" i="1"/>
  <c r="W2632" i="1"/>
  <c r="W2633" i="1"/>
  <c r="W2634" i="1"/>
  <c r="W2635" i="1"/>
  <c r="W2636" i="1"/>
  <c r="W2637" i="1"/>
  <c r="W2638" i="1"/>
  <c r="W2639" i="1"/>
  <c r="W2640" i="1"/>
  <c r="W2641" i="1"/>
  <c r="W2642" i="1"/>
  <c r="W2643" i="1"/>
  <c r="W2644" i="1"/>
  <c r="W2645" i="1"/>
  <c r="W2646" i="1"/>
  <c r="W2647" i="1"/>
  <c r="W2648" i="1"/>
  <c r="W2649" i="1"/>
  <c r="W2650" i="1"/>
  <c r="W2651" i="1"/>
  <c r="W2652" i="1"/>
  <c r="W2653" i="1"/>
  <c r="W2654" i="1"/>
  <c r="W2655" i="1"/>
  <c r="W2656" i="1"/>
  <c r="W2657" i="1"/>
  <c r="W2658" i="1"/>
  <c r="W2659" i="1"/>
  <c r="W2660" i="1"/>
  <c r="W2661" i="1"/>
  <c r="W2662" i="1"/>
  <c r="W2663" i="1"/>
  <c r="W2664" i="1"/>
  <c r="W2665" i="1"/>
  <c r="W2666" i="1"/>
  <c r="W2667" i="1"/>
  <c r="W2668" i="1"/>
  <c r="W2669" i="1"/>
  <c r="W2670" i="1"/>
  <c r="W2671" i="1"/>
  <c r="W2672" i="1"/>
  <c r="W2673" i="1"/>
  <c r="W2674" i="1"/>
  <c r="W2675" i="1"/>
  <c r="W2676" i="1"/>
  <c r="W2677" i="1"/>
  <c r="W2678" i="1"/>
  <c r="W2679" i="1"/>
  <c r="W2680" i="1"/>
  <c r="W2681" i="1"/>
  <c r="W2682" i="1"/>
  <c r="W2683" i="1"/>
  <c r="W2684" i="1"/>
  <c r="W2685" i="1"/>
  <c r="W2686" i="1"/>
  <c r="W2687" i="1"/>
  <c r="W2688" i="1"/>
  <c r="W2689" i="1"/>
  <c r="W2690" i="1"/>
  <c r="W2691" i="1"/>
  <c r="W2692" i="1"/>
  <c r="W2693" i="1"/>
  <c r="W2694" i="1"/>
  <c r="W2695" i="1"/>
  <c r="W2696" i="1"/>
  <c r="W2697" i="1"/>
  <c r="W2698" i="1"/>
  <c r="W2699" i="1"/>
  <c r="W2700" i="1"/>
  <c r="W2701" i="1"/>
  <c r="W2702" i="1"/>
  <c r="W2703" i="1"/>
  <c r="W2704" i="1"/>
  <c r="W2705" i="1"/>
  <c r="W2706" i="1"/>
  <c r="W2707" i="1"/>
  <c r="W2708" i="1"/>
  <c r="W2709" i="1"/>
  <c r="W2710" i="1"/>
  <c r="W2711" i="1"/>
  <c r="W2712" i="1"/>
  <c r="W2713" i="1"/>
  <c r="W2714" i="1"/>
  <c r="W2715" i="1"/>
  <c r="W2716" i="1"/>
  <c r="W2717" i="1"/>
  <c r="W2718" i="1"/>
  <c r="W2719" i="1"/>
  <c r="W2720" i="1"/>
  <c r="W2721" i="1"/>
  <c r="W2722" i="1"/>
  <c r="W2723" i="1"/>
  <c r="W2724" i="1"/>
  <c r="W2725" i="1"/>
  <c r="W2726" i="1"/>
  <c r="W2727" i="1"/>
  <c r="W2728" i="1"/>
  <c r="W2729" i="1"/>
  <c r="W2730" i="1"/>
  <c r="W2731" i="1"/>
  <c r="W2732" i="1"/>
  <c r="W2733" i="1"/>
  <c r="W2734" i="1"/>
  <c r="W2735" i="1"/>
  <c r="W2736" i="1"/>
  <c r="W2737" i="1"/>
  <c r="W2738" i="1"/>
  <c r="W2739" i="1"/>
  <c r="W2740" i="1"/>
  <c r="W2741" i="1"/>
  <c r="W2742" i="1"/>
  <c r="W2743" i="1"/>
  <c r="W2744" i="1"/>
  <c r="W2745" i="1"/>
  <c r="W2746" i="1"/>
  <c r="W2747" i="1"/>
  <c r="W2748" i="1"/>
  <c r="W2749" i="1"/>
  <c r="W2750" i="1"/>
  <c r="W2751" i="1"/>
  <c r="W2752" i="1"/>
  <c r="W2753" i="1"/>
  <c r="W2754" i="1"/>
  <c r="W2755" i="1"/>
  <c r="W2756" i="1"/>
  <c r="W2757" i="1"/>
  <c r="W2758" i="1"/>
  <c r="W2759" i="1"/>
  <c r="W2760" i="1"/>
  <c r="W2761" i="1"/>
  <c r="W2762" i="1"/>
  <c r="W2763" i="1"/>
  <c r="W2764" i="1"/>
  <c r="W2765" i="1"/>
  <c r="W2766" i="1"/>
  <c r="W2767" i="1"/>
  <c r="W2768" i="1"/>
  <c r="W2769" i="1"/>
  <c r="W2770" i="1"/>
  <c r="W2771" i="1"/>
  <c r="W2772" i="1"/>
  <c r="W2773" i="1"/>
  <c r="W2774" i="1"/>
  <c r="W2775" i="1"/>
  <c r="W2776" i="1"/>
  <c r="W2777" i="1"/>
  <c r="W2778" i="1"/>
  <c r="W2779" i="1"/>
  <c r="W2780" i="1"/>
  <c r="W2781" i="1"/>
  <c r="W2782" i="1"/>
  <c r="W2783" i="1"/>
  <c r="W2784" i="1"/>
  <c r="W2785" i="1"/>
  <c r="W2786" i="1"/>
  <c r="W2787" i="1"/>
  <c r="W2788" i="1"/>
  <c r="W2789" i="1"/>
  <c r="W2790" i="1"/>
  <c r="W2791" i="1"/>
  <c r="W2792" i="1"/>
  <c r="W2793" i="1"/>
  <c r="W2794" i="1"/>
  <c r="W2795" i="1"/>
  <c r="W2796" i="1"/>
  <c r="W2797" i="1"/>
  <c r="W2798" i="1"/>
  <c r="W2799" i="1"/>
  <c r="W2800" i="1"/>
  <c r="W2801" i="1"/>
  <c r="W2802" i="1"/>
  <c r="W2803" i="1"/>
  <c r="W2804" i="1"/>
  <c r="W2805" i="1"/>
  <c r="W2806" i="1"/>
  <c r="W2807" i="1"/>
  <c r="W2808" i="1"/>
  <c r="W2809" i="1"/>
  <c r="W2810" i="1"/>
  <c r="W2811" i="1"/>
  <c r="W2812" i="1"/>
  <c r="W2813" i="1"/>
  <c r="W2814" i="1"/>
  <c r="W2815" i="1"/>
  <c r="W2816" i="1"/>
  <c r="W2817" i="1"/>
  <c r="W2818" i="1"/>
  <c r="W2819" i="1"/>
  <c r="W2820" i="1"/>
  <c r="W2821" i="1"/>
  <c r="W2822" i="1"/>
  <c r="W2823" i="1"/>
  <c r="W2824" i="1"/>
  <c r="W2825" i="1"/>
  <c r="W2826" i="1"/>
  <c r="W2827" i="1"/>
  <c r="W2828" i="1"/>
  <c r="W2829" i="1"/>
  <c r="W2830" i="1"/>
  <c r="W2831" i="1"/>
  <c r="W2832" i="1"/>
  <c r="W2833" i="1"/>
  <c r="W2834" i="1"/>
  <c r="W2835" i="1"/>
  <c r="W2836" i="1"/>
  <c r="W2837" i="1"/>
  <c r="W3" i="1"/>
  <c r="T257" i="1"/>
  <c r="T256" i="1"/>
  <c r="T316" i="1"/>
  <c r="T352" i="1"/>
  <c r="T351" i="1"/>
  <c r="T585" i="1"/>
  <c r="T586" i="1"/>
  <c r="T584" i="1"/>
  <c r="T629" i="1"/>
  <c r="T678" i="1"/>
  <c r="T677" i="1"/>
  <c r="T693" i="1"/>
  <c r="T709" i="1"/>
  <c r="T708" i="1"/>
  <c r="T742" i="1"/>
  <c r="T741" i="1"/>
  <c r="T739" i="1"/>
  <c r="T767" i="1"/>
  <c r="T970" i="1"/>
  <c r="T971" i="1"/>
  <c r="T969" i="1"/>
  <c r="T993" i="1"/>
  <c r="T997" i="1"/>
  <c r="T998" i="1"/>
  <c r="T999" i="1"/>
  <c r="T1000" i="1"/>
  <c r="T1001" i="1"/>
  <c r="T996" i="1"/>
  <c r="T1012" i="1"/>
  <c r="T1013" i="1"/>
  <c r="T1011" i="1"/>
  <c r="T1009" i="1"/>
  <c r="T1036" i="1"/>
  <c r="T1037" i="1"/>
  <c r="T1038" i="1"/>
  <c r="T1039" i="1"/>
  <c r="T1035" i="1"/>
  <c r="T1378" i="1"/>
  <c r="T1379" i="1"/>
  <c r="T1380" i="1"/>
  <c r="T1381" i="1"/>
  <c r="T1382" i="1"/>
  <c r="T1383" i="1"/>
  <c r="T1377" i="1"/>
  <c r="T1578" i="1"/>
  <c r="T1577" i="1"/>
  <c r="T1796" i="1"/>
  <c r="T1797" i="1"/>
  <c r="T1798" i="1"/>
  <c r="T1795" i="1"/>
  <c r="T1804" i="1"/>
  <c r="T1805" i="1"/>
  <c r="T1806" i="1"/>
  <c r="T1807" i="1"/>
  <c r="T1808" i="1"/>
  <c r="T1809" i="1"/>
  <c r="T1810" i="1"/>
  <c r="T1803" i="1"/>
  <c r="T2152" i="1"/>
  <c r="T2158" i="1"/>
  <c r="T2159" i="1"/>
  <c r="T2160" i="1"/>
  <c r="T2161" i="1"/>
  <c r="T2157" i="1"/>
  <c r="T2274" i="1"/>
  <c r="T2275" i="1"/>
  <c r="T2276" i="1"/>
  <c r="T2273" i="1"/>
  <c r="T2341" i="1"/>
  <c r="T2340" i="1"/>
  <c r="T2367" i="1"/>
  <c r="T2368" i="1"/>
  <c r="T2369" i="1"/>
  <c r="T2366" i="1"/>
  <c r="T2582" i="1"/>
  <c r="T2583" i="1"/>
  <c r="T2581" i="1"/>
  <c r="T2632" i="1"/>
  <c r="T2710" i="1"/>
  <c r="T2711" i="1"/>
  <c r="T2709" i="1"/>
  <c r="T2705" i="1"/>
  <c r="T2706" i="1"/>
  <c r="T2704" i="1"/>
  <c r="T2727" i="1"/>
  <c r="T2728" i="1"/>
  <c r="T2729" i="1"/>
  <c r="T2726" i="1"/>
  <c r="T812" i="1"/>
  <c r="T813" i="1"/>
  <c r="T814" i="1"/>
  <c r="T815" i="1"/>
  <c r="T816" i="1"/>
  <c r="T817" i="1"/>
  <c r="T818" i="1"/>
  <c r="T819" i="1"/>
  <c r="T820" i="1"/>
  <c r="T821" i="1"/>
  <c r="T822" i="1"/>
  <c r="T823" i="1"/>
  <c r="T824" i="1"/>
  <c r="T825" i="1"/>
  <c r="T826" i="1"/>
  <c r="T827" i="1"/>
  <c r="T828" i="1"/>
  <c r="T829" i="1"/>
  <c r="T830" i="1"/>
  <c r="T831" i="1"/>
  <c r="T832" i="1"/>
  <c r="T833" i="1"/>
  <c r="T834" i="1"/>
  <c r="T835" i="1"/>
  <c r="T836" i="1"/>
  <c r="T837" i="1"/>
  <c r="T838" i="1"/>
  <c r="T839" i="1"/>
  <c r="T840" i="1"/>
  <c r="T841" i="1"/>
  <c r="T842" i="1"/>
  <c r="T843" i="1"/>
  <c r="T844" i="1"/>
  <c r="T845" i="1"/>
  <c r="T846" i="1"/>
  <c r="T847" i="1"/>
  <c r="T848" i="1"/>
  <c r="T849" i="1"/>
  <c r="T850" i="1"/>
  <c r="T851" i="1"/>
  <c r="T852" i="1"/>
  <c r="T853" i="1"/>
  <c r="T854" i="1"/>
  <c r="T855" i="1"/>
  <c r="T856" i="1"/>
  <c r="T857" i="1"/>
  <c r="T858" i="1"/>
  <c r="T859" i="1"/>
  <c r="T860" i="1"/>
  <c r="T861" i="1"/>
  <c r="T862" i="1"/>
  <c r="T863" i="1"/>
  <c r="T864" i="1"/>
  <c r="T865" i="1"/>
  <c r="T866" i="1"/>
  <c r="T867" i="1"/>
  <c r="T868" i="1"/>
  <c r="T869" i="1"/>
  <c r="T870" i="1"/>
  <c r="T871" i="1"/>
  <c r="T872" i="1"/>
  <c r="T873" i="1"/>
  <c r="T874" i="1"/>
  <c r="T875" i="1"/>
  <c r="T876" i="1"/>
  <c r="T877" i="1"/>
  <c r="T878" i="1"/>
  <c r="T879" i="1"/>
  <c r="T880" i="1"/>
  <c r="T881" i="1"/>
  <c r="T882" i="1"/>
  <c r="T883" i="1"/>
  <c r="T884" i="1"/>
  <c r="T885" i="1"/>
  <c r="T886" i="1"/>
  <c r="T887" i="1"/>
  <c r="T888" i="1"/>
  <c r="T889" i="1"/>
  <c r="T890" i="1"/>
  <c r="T891" i="1"/>
  <c r="T892" i="1"/>
  <c r="T893" i="1"/>
  <c r="T894" i="1"/>
  <c r="T895" i="1"/>
  <c r="T896" i="1"/>
  <c r="T897" i="1"/>
  <c r="T898" i="1"/>
  <c r="T899" i="1"/>
  <c r="T900" i="1"/>
  <c r="T901" i="1"/>
  <c r="T902" i="1"/>
  <c r="T903" i="1"/>
  <c r="T904" i="1"/>
  <c r="T905" i="1"/>
  <c r="T906" i="1"/>
  <c r="T907" i="1"/>
  <c r="T908" i="1"/>
  <c r="T909" i="1"/>
  <c r="T910" i="1"/>
  <c r="T914" i="1"/>
  <c r="T915" i="1"/>
  <c r="T916" i="1"/>
  <c r="T917" i="1"/>
  <c r="T918" i="1"/>
  <c r="T919" i="1"/>
  <c r="T920" i="1"/>
  <c r="T921" i="1"/>
  <c r="T922" i="1"/>
  <c r="T923" i="1"/>
  <c r="T924" i="1"/>
  <c r="T925" i="1"/>
  <c r="T926" i="1"/>
  <c r="T927" i="1"/>
  <c r="T928" i="1"/>
  <c r="T929" i="1"/>
  <c r="T930" i="1"/>
  <c r="T931" i="1"/>
  <c r="T932" i="1"/>
  <c r="T933" i="1"/>
  <c r="T934" i="1"/>
  <c r="T935" i="1"/>
  <c r="T936" i="1"/>
  <c r="T937" i="1"/>
  <c r="T938" i="1"/>
  <c r="T939" i="1"/>
  <c r="T940" i="1"/>
  <c r="T941" i="1"/>
  <c r="T942" i="1"/>
  <c r="T943" i="1"/>
  <c r="T944" i="1"/>
  <c r="T945" i="1"/>
  <c r="T946" i="1"/>
  <c r="T947" i="1"/>
  <c r="T948" i="1"/>
  <c r="T949" i="1"/>
  <c r="T950" i="1"/>
  <c r="T951" i="1"/>
  <c r="T952" i="1"/>
  <c r="T953" i="1"/>
  <c r="T954" i="1"/>
  <c r="T955" i="1"/>
  <c r="T956" i="1"/>
  <c r="T957" i="1"/>
  <c r="T958" i="1"/>
  <c r="T959" i="1"/>
  <c r="T960" i="1"/>
  <c r="T961" i="1"/>
  <c r="T962" i="1"/>
  <c r="T963" i="1"/>
  <c r="T965" i="1"/>
  <c r="T966" i="1"/>
  <c r="T967" i="1"/>
  <c r="T968" i="1"/>
  <c r="T972" i="1"/>
  <c r="T973" i="1"/>
  <c r="T974" i="1"/>
  <c r="T975" i="1"/>
  <c r="T976" i="1"/>
  <c r="T977" i="1"/>
  <c r="T978" i="1"/>
  <c r="T979" i="1"/>
  <c r="T980" i="1"/>
  <c r="T981" i="1"/>
  <c r="T982" i="1"/>
  <c r="T983" i="1"/>
  <c r="T984" i="1"/>
  <c r="T985" i="1"/>
  <c r="T986" i="1"/>
  <c r="T987" i="1"/>
  <c r="T988" i="1"/>
  <c r="T989" i="1"/>
  <c r="T991" i="1"/>
  <c r="T992" i="1"/>
  <c r="T994" i="1"/>
  <c r="T995" i="1"/>
  <c r="T1002" i="1"/>
  <c r="T1003" i="1"/>
  <c r="T1004" i="1"/>
  <c r="T1005" i="1"/>
  <c r="T1006" i="1"/>
  <c r="T1007" i="1"/>
  <c r="T1008" i="1"/>
  <c r="T1010" i="1"/>
  <c r="T1014" i="1"/>
  <c r="T1015" i="1"/>
  <c r="T1016" i="1"/>
  <c r="T1017" i="1"/>
  <c r="T1018" i="1"/>
  <c r="T1019" i="1"/>
  <c r="T1020" i="1"/>
  <c r="T1021" i="1"/>
  <c r="T1022" i="1"/>
  <c r="T1023" i="1"/>
  <c r="T1024" i="1"/>
  <c r="T1025" i="1"/>
  <c r="T1026" i="1"/>
  <c r="T1027" i="1"/>
  <c r="T1028" i="1"/>
  <c r="T1029" i="1"/>
  <c r="T1030" i="1"/>
  <c r="T1031" i="1"/>
  <c r="T1032" i="1"/>
  <c r="T1033" i="1"/>
  <c r="T1034" i="1"/>
  <c r="T1040" i="1"/>
  <c r="T1041" i="1"/>
  <c r="T1042" i="1"/>
  <c r="T1043" i="1"/>
  <c r="T1044" i="1"/>
  <c r="T1045" i="1"/>
  <c r="T1046" i="1"/>
  <c r="T1047" i="1"/>
  <c r="T1048" i="1"/>
  <c r="T1049" i="1"/>
  <c r="T1050" i="1"/>
  <c r="T1051" i="1"/>
  <c r="T1052" i="1"/>
  <c r="T1053" i="1"/>
  <c r="T1054" i="1"/>
  <c r="T1055" i="1"/>
  <c r="T1056" i="1"/>
  <c r="T1057" i="1"/>
  <c r="T1058" i="1"/>
  <c r="T1059" i="1"/>
  <c r="T1060" i="1"/>
  <c r="T1061" i="1"/>
  <c r="T1062" i="1"/>
  <c r="T1063" i="1"/>
  <c r="T1064" i="1"/>
  <c r="T1065" i="1"/>
  <c r="T1066" i="1"/>
  <c r="T1067" i="1"/>
  <c r="T1068" i="1"/>
  <c r="T1069" i="1"/>
  <c r="T1070" i="1"/>
  <c r="T1071" i="1"/>
  <c r="T1072" i="1"/>
  <c r="T1073" i="1"/>
  <c r="T1074" i="1"/>
  <c r="T1075" i="1"/>
  <c r="T1076" i="1"/>
  <c r="T1077" i="1"/>
  <c r="T1078" i="1"/>
  <c r="T1079" i="1"/>
  <c r="T1080" i="1"/>
  <c r="T1081" i="1"/>
  <c r="T1082" i="1"/>
  <c r="T1083" i="1"/>
  <c r="T1095" i="1"/>
  <c r="T1096" i="1"/>
  <c r="T1097" i="1"/>
  <c r="T1098" i="1"/>
  <c r="T1099" i="1"/>
  <c r="T1100" i="1"/>
  <c r="T1101" i="1"/>
  <c r="T1102" i="1"/>
  <c r="T1103" i="1"/>
  <c r="T1104" i="1"/>
  <c r="T1105" i="1"/>
  <c r="T1106" i="1"/>
  <c r="T1107" i="1"/>
  <c r="T1108" i="1"/>
  <c r="T1109" i="1"/>
  <c r="T1110" i="1"/>
  <c r="T1111" i="1"/>
  <c r="T1112" i="1"/>
  <c r="T1113" i="1"/>
  <c r="T1114" i="1"/>
  <c r="T1115" i="1"/>
  <c r="T1116" i="1"/>
  <c r="T1117" i="1"/>
  <c r="T1118" i="1"/>
  <c r="T1119" i="1"/>
  <c r="T1120" i="1"/>
  <c r="T1123" i="1"/>
  <c r="T1124" i="1"/>
  <c r="T1125" i="1"/>
  <c r="T1126" i="1"/>
  <c r="T1127" i="1"/>
  <c r="T1128" i="1"/>
  <c r="T1129" i="1"/>
  <c r="T1130" i="1"/>
  <c r="T1137" i="1"/>
  <c r="T1138" i="1"/>
  <c r="T1139" i="1"/>
  <c r="T1143" i="1"/>
  <c r="T1144" i="1"/>
  <c r="T1145" i="1"/>
  <c r="T1146" i="1"/>
  <c r="T1147" i="1"/>
  <c r="T1148" i="1"/>
  <c r="T1149" i="1"/>
  <c r="T1150" i="1"/>
  <c r="T1151" i="1"/>
  <c r="T1152" i="1"/>
  <c r="T1153" i="1"/>
  <c r="T1154" i="1"/>
  <c r="T1155" i="1"/>
  <c r="T1156" i="1"/>
  <c r="T1157" i="1"/>
  <c r="T1158" i="1"/>
  <c r="T1159" i="1"/>
  <c r="T1160" i="1"/>
  <c r="T1161" i="1"/>
  <c r="T1162" i="1"/>
  <c r="T1163" i="1"/>
  <c r="T1164" i="1"/>
  <c r="T1165" i="1"/>
  <c r="T1166" i="1"/>
  <c r="T1167" i="1"/>
  <c r="T1168" i="1"/>
  <c r="T1169" i="1"/>
  <c r="T1170" i="1"/>
  <c r="T1171" i="1"/>
  <c r="T1172" i="1"/>
  <c r="T1173" i="1"/>
  <c r="T1174" i="1"/>
  <c r="T1175" i="1"/>
  <c r="T1176" i="1"/>
  <c r="T1177" i="1"/>
  <c r="T1178" i="1"/>
  <c r="T1179" i="1"/>
  <c r="T1180" i="1"/>
  <c r="T1181" i="1"/>
  <c r="T1182" i="1"/>
  <c r="T1183" i="1"/>
  <c r="T1184" i="1"/>
  <c r="T1185" i="1"/>
  <c r="T1187" i="1"/>
  <c r="T1188" i="1"/>
  <c r="T1189" i="1"/>
  <c r="T1190" i="1"/>
  <c r="T1191" i="1"/>
  <c r="T1192" i="1"/>
  <c r="T1193" i="1"/>
  <c r="T1194" i="1"/>
  <c r="T1195" i="1"/>
  <c r="T1196" i="1"/>
  <c r="T1197" i="1"/>
  <c r="T1198" i="1"/>
  <c r="T1199" i="1"/>
  <c r="T1200" i="1"/>
  <c r="T1201" i="1"/>
  <c r="T1202" i="1"/>
  <c r="T1203" i="1"/>
  <c r="T1204" i="1"/>
  <c r="T1205" i="1"/>
  <c r="T1206" i="1"/>
  <c r="T1207" i="1"/>
  <c r="T1208" i="1"/>
  <c r="T1209" i="1"/>
  <c r="T1210" i="1"/>
  <c r="T1211" i="1"/>
  <c r="T1212" i="1"/>
  <c r="T1213" i="1"/>
  <c r="T1214" i="1"/>
  <c r="T1215" i="1"/>
  <c r="T1216" i="1"/>
  <c r="T1217" i="1"/>
  <c r="T1218" i="1"/>
  <c r="T1219" i="1"/>
  <c r="T1220" i="1"/>
  <c r="T1221" i="1"/>
  <c r="T1222" i="1"/>
  <c r="T1223" i="1"/>
  <c r="T1224" i="1"/>
  <c r="T1225" i="1"/>
  <c r="T1226" i="1"/>
  <c r="T1227" i="1"/>
  <c r="T1228" i="1"/>
  <c r="T1229" i="1"/>
  <c r="T1230" i="1"/>
  <c r="T1231" i="1"/>
  <c r="T1234" i="1"/>
  <c r="T1235" i="1"/>
  <c r="T1236" i="1"/>
  <c r="T1237" i="1"/>
  <c r="T1238" i="1"/>
  <c r="T1239" i="1"/>
  <c r="T1240" i="1"/>
  <c r="T1241" i="1"/>
  <c r="T1242" i="1"/>
  <c r="T1243" i="1"/>
  <c r="T1244" i="1"/>
  <c r="T1245" i="1"/>
  <c r="T1246" i="1"/>
  <c r="T1247" i="1"/>
  <c r="T1248" i="1"/>
  <c r="T1249" i="1"/>
  <c r="T1250" i="1"/>
  <c r="T1251" i="1"/>
  <c r="T1252" i="1"/>
  <c r="T1253" i="1"/>
  <c r="T1254" i="1"/>
  <c r="T1255" i="1"/>
  <c r="T1256" i="1"/>
  <c r="T1257" i="1"/>
  <c r="T1258" i="1"/>
  <c r="T1259" i="1"/>
  <c r="T1260" i="1"/>
  <c r="T1261" i="1"/>
  <c r="T1262" i="1"/>
  <c r="T1263" i="1"/>
  <c r="T1264" i="1"/>
  <c r="T1265" i="1"/>
  <c r="T1266" i="1"/>
  <c r="T1267" i="1"/>
  <c r="T1268" i="1"/>
  <c r="T1269" i="1"/>
  <c r="T1270" i="1"/>
  <c r="T1271" i="1"/>
  <c r="T1272" i="1"/>
  <c r="T1273" i="1"/>
  <c r="T1274" i="1"/>
  <c r="T1275" i="1"/>
  <c r="T1276" i="1"/>
  <c r="T1277" i="1"/>
  <c r="T1278" i="1"/>
  <c r="T1279" i="1"/>
  <c r="T1280" i="1"/>
  <c r="T1281" i="1"/>
  <c r="T1282" i="1"/>
  <c r="T1283" i="1"/>
  <c r="T1284" i="1"/>
  <c r="T1285" i="1"/>
  <c r="T1286" i="1"/>
  <c r="T1287" i="1"/>
  <c r="T1288" i="1"/>
  <c r="T1289" i="1"/>
  <c r="T1290" i="1"/>
  <c r="T1291" i="1"/>
  <c r="T1292" i="1"/>
  <c r="T1293" i="1"/>
  <c r="T1294" i="1"/>
  <c r="T1295" i="1"/>
  <c r="T1296" i="1"/>
  <c r="T1297" i="1"/>
  <c r="T1298" i="1"/>
  <c r="T1299" i="1"/>
  <c r="T1300" i="1"/>
  <c r="T1301" i="1"/>
  <c r="T1302" i="1"/>
  <c r="T1303" i="1"/>
  <c r="T1304" i="1"/>
  <c r="T1305" i="1"/>
  <c r="T1306" i="1"/>
  <c r="T1307" i="1"/>
  <c r="T1308" i="1"/>
  <c r="T1309" i="1"/>
  <c r="T1310" i="1"/>
  <c r="T1311" i="1"/>
  <c r="T1312" i="1"/>
  <c r="T1313" i="1"/>
  <c r="T1314" i="1"/>
  <c r="T1315" i="1"/>
  <c r="T1316" i="1"/>
  <c r="T1317" i="1"/>
  <c r="T1318" i="1"/>
  <c r="T1319" i="1"/>
  <c r="T1320" i="1"/>
  <c r="T1321" i="1"/>
  <c r="T1322" i="1"/>
  <c r="T1323" i="1"/>
  <c r="T1324" i="1"/>
  <c r="T1325" i="1"/>
  <c r="T1326" i="1"/>
  <c r="T1327" i="1"/>
  <c r="T1328" i="1"/>
  <c r="T1329" i="1"/>
  <c r="T1330" i="1"/>
  <c r="T1331" i="1"/>
  <c r="T1332" i="1"/>
  <c r="T1333" i="1"/>
  <c r="T1334" i="1"/>
  <c r="T1335" i="1"/>
  <c r="T1336" i="1"/>
  <c r="T1337" i="1"/>
  <c r="T1338" i="1"/>
  <c r="T1339" i="1"/>
  <c r="T1340" i="1"/>
  <c r="T1341" i="1"/>
  <c r="T1342" i="1"/>
  <c r="T1343" i="1"/>
  <c r="T1344" i="1"/>
  <c r="T1345" i="1"/>
  <c r="T1346" i="1"/>
  <c r="T1347" i="1"/>
  <c r="T1348" i="1"/>
  <c r="T1349" i="1"/>
  <c r="T1350" i="1"/>
  <c r="T1351" i="1"/>
  <c r="T1352" i="1"/>
  <c r="T1353" i="1"/>
  <c r="T1354" i="1"/>
  <c r="T1355" i="1"/>
  <c r="T1356" i="1"/>
  <c r="T1357" i="1"/>
  <c r="T1358" i="1"/>
  <c r="T1359" i="1"/>
  <c r="T1360" i="1"/>
  <c r="T1361" i="1"/>
  <c r="T1362" i="1"/>
  <c r="T1363" i="1"/>
  <c r="T1364" i="1"/>
  <c r="T1365" i="1"/>
  <c r="T1366" i="1"/>
  <c r="T1367" i="1"/>
  <c r="T1368" i="1"/>
  <c r="T1369" i="1"/>
  <c r="T1370" i="1"/>
  <c r="T1371" i="1"/>
  <c r="T1372" i="1"/>
  <c r="T1373" i="1"/>
  <c r="T1374" i="1"/>
  <c r="T1375" i="1"/>
  <c r="T1376" i="1"/>
  <c r="T1384" i="1"/>
  <c r="T1385" i="1"/>
  <c r="T1386" i="1"/>
  <c r="T1387" i="1"/>
  <c r="T1388" i="1"/>
  <c r="T1389" i="1"/>
  <c r="T1390" i="1"/>
  <c r="T1399" i="1"/>
  <c r="T1400" i="1"/>
  <c r="T1401" i="1"/>
  <c r="T1402" i="1"/>
  <c r="T1403" i="1"/>
  <c r="T1404" i="1"/>
  <c r="T1405" i="1"/>
  <c r="T1406" i="1"/>
  <c r="T1407" i="1"/>
  <c r="T1408" i="1"/>
  <c r="T1409" i="1"/>
  <c r="T1410" i="1"/>
  <c r="T1411" i="1"/>
  <c r="T1412" i="1"/>
  <c r="T1413" i="1"/>
  <c r="T1414" i="1"/>
  <c r="T1415" i="1"/>
  <c r="T1416" i="1"/>
  <c r="T1417" i="1"/>
  <c r="T1418" i="1"/>
  <c r="T1419" i="1"/>
  <c r="T1420" i="1"/>
  <c r="T1421" i="1"/>
  <c r="T1422" i="1"/>
  <c r="T1423" i="1"/>
  <c r="T1424" i="1"/>
  <c r="T1425" i="1"/>
  <c r="T1426" i="1"/>
  <c r="T1429" i="1"/>
  <c r="T1430" i="1"/>
  <c r="T1431" i="1"/>
  <c r="T1432" i="1"/>
  <c r="T1433" i="1"/>
  <c r="T1434" i="1"/>
  <c r="T1435" i="1"/>
  <c r="T1436" i="1"/>
  <c r="T1437" i="1"/>
  <c r="T1438" i="1"/>
  <c r="T1439" i="1"/>
  <c r="T1440" i="1"/>
  <c r="T1441" i="1"/>
  <c r="T1442" i="1"/>
  <c r="T1443" i="1"/>
  <c r="T1444" i="1"/>
  <c r="T1445" i="1"/>
  <c r="T1446" i="1"/>
  <c r="T1447" i="1"/>
  <c r="T1448" i="1"/>
  <c r="T1449" i="1"/>
  <c r="T1450" i="1"/>
  <c r="T1451" i="1"/>
  <c r="T1452" i="1"/>
  <c r="T1453" i="1"/>
  <c r="T1454" i="1"/>
  <c r="T1455" i="1"/>
  <c r="T1456" i="1"/>
  <c r="T1457" i="1"/>
  <c r="T1458" i="1"/>
  <c r="T1459" i="1"/>
  <c r="T1460" i="1"/>
  <c r="T1461" i="1"/>
  <c r="T1462" i="1"/>
  <c r="T1463" i="1"/>
  <c r="T1464" i="1"/>
  <c r="T1465" i="1"/>
  <c r="T1466" i="1"/>
  <c r="T1467" i="1"/>
  <c r="T1468" i="1"/>
  <c r="T1469" i="1"/>
  <c r="T1470" i="1"/>
  <c r="T1471" i="1"/>
  <c r="T1472" i="1"/>
  <c r="T1473" i="1"/>
  <c r="T1474" i="1"/>
  <c r="T1475" i="1"/>
  <c r="T1476" i="1"/>
  <c r="T1477" i="1"/>
  <c r="T1478" i="1"/>
  <c r="T1479" i="1"/>
  <c r="T1480" i="1"/>
  <c r="T1481" i="1"/>
  <c r="T1482" i="1"/>
  <c r="T1483" i="1"/>
  <c r="T1484" i="1"/>
  <c r="T1485" i="1"/>
  <c r="T1486" i="1"/>
  <c r="T1487" i="1"/>
  <c r="T1488" i="1"/>
  <c r="T1489" i="1"/>
  <c r="T1490" i="1"/>
  <c r="T1491" i="1"/>
  <c r="T1492" i="1"/>
  <c r="T1493" i="1"/>
  <c r="T1494" i="1"/>
  <c r="T1495" i="1"/>
  <c r="T1496" i="1"/>
  <c r="T1497" i="1"/>
  <c r="T1498" i="1"/>
  <c r="T1499" i="1"/>
  <c r="T1500" i="1"/>
  <c r="T1501" i="1"/>
  <c r="T1502" i="1"/>
  <c r="T1503" i="1"/>
  <c r="T1504" i="1"/>
  <c r="T1505" i="1"/>
  <c r="T1506" i="1"/>
  <c r="T1507" i="1"/>
  <c r="T1508" i="1"/>
  <c r="T1509" i="1"/>
  <c r="T1510" i="1"/>
  <c r="T1511" i="1"/>
  <c r="T1512" i="1"/>
  <c r="T1513" i="1"/>
  <c r="T1514" i="1"/>
  <c r="T1515" i="1"/>
  <c r="T1516" i="1"/>
  <c r="T1517" i="1"/>
  <c r="T1518" i="1"/>
  <c r="T1519" i="1"/>
  <c r="T1520" i="1"/>
  <c r="T1521" i="1"/>
  <c r="T1522" i="1"/>
  <c r="T1523" i="1"/>
  <c r="T1524" i="1"/>
  <c r="T1525" i="1"/>
  <c r="T1526" i="1"/>
  <c r="T1528" i="1"/>
  <c r="T1529" i="1"/>
  <c r="T1530" i="1"/>
  <c r="T1531" i="1"/>
  <c r="T1532" i="1"/>
  <c r="T1533" i="1"/>
  <c r="T1534" i="1"/>
  <c r="T1535" i="1"/>
  <c r="T1536" i="1"/>
  <c r="T1537" i="1"/>
  <c r="T1538" i="1"/>
  <c r="T1539" i="1"/>
  <c r="T1540" i="1"/>
  <c r="T1541" i="1"/>
  <c r="T1542" i="1"/>
  <c r="T1543" i="1"/>
  <c r="T1544" i="1"/>
  <c r="T1545" i="1"/>
  <c r="T1546" i="1"/>
  <c r="T1547" i="1"/>
  <c r="T1548" i="1"/>
  <c r="T1549" i="1"/>
  <c r="T1550" i="1"/>
  <c r="T1551" i="1"/>
  <c r="T1552" i="1"/>
  <c r="T1553" i="1"/>
  <c r="T1554" i="1"/>
  <c r="T1555" i="1"/>
  <c r="T1556" i="1"/>
  <c r="T1557" i="1"/>
  <c r="T1558" i="1"/>
  <c r="T1559" i="1"/>
  <c r="T1560" i="1"/>
  <c r="T1561" i="1"/>
  <c r="T1562" i="1"/>
  <c r="T1563" i="1"/>
  <c r="T1564" i="1"/>
  <c r="T1565" i="1"/>
  <c r="T1566" i="1"/>
  <c r="T1567" i="1"/>
  <c r="T1568" i="1"/>
  <c r="T1569" i="1"/>
  <c r="T1570" i="1"/>
  <c r="T1571" i="1"/>
  <c r="T1572" i="1"/>
  <c r="T1573" i="1"/>
  <c r="T1574" i="1"/>
  <c r="T1575" i="1"/>
  <c r="T1576" i="1"/>
  <c r="T1579" i="1"/>
  <c r="T1580" i="1"/>
  <c r="T1584" i="1"/>
  <c r="T1585" i="1"/>
  <c r="T1586" i="1"/>
  <c r="T1587" i="1"/>
  <c r="T1588" i="1"/>
  <c r="T1589" i="1"/>
  <c r="T1590" i="1"/>
  <c r="T1591" i="1"/>
  <c r="T1592" i="1"/>
  <c r="T1593" i="1"/>
  <c r="T1594" i="1"/>
  <c r="T1595" i="1"/>
  <c r="T1596" i="1"/>
  <c r="T1597" i="1"/>
  <c r="T1598" i="1"/>
  <c r="T1599" i="1"/>
  <c r="T1600" i="1"/>
  <c r="T1601" i="1"/>
  <c r="T1602" i="1"/>
  <c r="T1603" i="1"/>
  <c r="T1604" i="1"/>
  <c r="T1605" i="1"/>
  <c r="T1606" i="1"/>
  <c r="T1607" i="1"/>
  <c r="T1608" i="1"/>
  <c r="T1609" i="1"/>
  <c r="T1610" i="1"/>
  <c r="T1611" i="1"/>
  <c r="T1612" i="1"/>
  <c r="T1613" i="1"/>
  <c r="T1614" i="1"/>
  <c r="T1615" i="1"/>
  <c r="T1616" i="1"/>
  <c r="T1617" i="1"/>
  <c r="T1618" i="1"/>
  <c r="T1619" i="1"/>
  <c r="T1620" i="1"/>
  <c r="T1621" i="1"/>
  <c r="T1622" i="1"/>
  <c r="T1623" i="1"/>
  <c r="T1624" i="1"/>
  <c r="T1625" i="1"/>
  <c r="T1629" i="1"/>
  <c r="T1630" i="1"/>
  <c r="T1631" i="1"/>
  <c r="T1632" i="1"/>
  <c r="T1633" i="1"/>
  <c r="T1634" i="1"/>
  <c r="T1635" i="1"/>
  <c r="T1636" i="1"/>
  <c r="T1637" i="1"/>
  <c r="T1638" i="1"/>
  <c r="T1639" i="1"/>
  <c r="T1640" i="1"/>
  <c r="T1641" i="1"/>
  <c r="T1642" i="1"/>
  <c r="T1643" i="1"/>
  <c r="T1644" i="1"/>
  <c r="T1645" i="1"/>
  <c r="T1646" i="1"/>
  <c r="T1647" i="1"/>
  <c r="T1648" i="1"/>
  <c r="T1649" i="1"/>
  <c r="T1650" i="1"/>
  <c r="T1651" i="1"/>
  <c r="T1652" i="1"/>
  <c r="T1653" i="1"/>
  <c r="T1654" i="1"/>
  <c r="T1655" i="1"/>
  <c r="T1656" i="1"/>
  <c r="T1657" i="1"/>
  <c r="T1658" i="1"/>
  <c r="T1659" i="1"/>
  <c r="T1660" i="1"/>
  <c r="T1661" i="1"/>
  <c r="T1662" i="1"/>
  <c r="T1663" i="1"/>
  <c r="T1664" i="1"/>
  <c r="T1665" i="1"/>
  <c r="T1666" i="1"/>
  <c r="T1667" i="1"/>
  <c r="T1668" i="1"/>
  <c r="T1669" i="1"/>
  <c r="T1670" i="1"/>
  <c r="T1671" i="1"/>
  <c r="T1672" i="1"/>
  <c r="T1673" i="1"/>
  <c r="T1674" i="1"/>
  <c r="T1675" i="1"/>
  <c r="T1676" i="1"/>
  <c r="T1677" i="1"/>
  <c r="T1678" i="1"/>
  <c r="T1679" i="1"/>
  <c r="T1680" i="1"/>
  <c r="T1681" i="1"/>
  <c r="T1682" i="1"/>
  <c r="T1683" i="1"/>
  <c r="T1684" i="1"/>
  <c r="T1685" i="1"/>
  <c r="T1686" i="1"/>
  <c r="T1687" i="1"/>
  <c r="T1688" i="1"/>
  <c r="T1689" i="1"/>
  <c r="T1690" i="1"/>
  <c r="T1691" i="1"/>
  <c r="T1692" i="1"/>
  <c r="T1693" i="1"/>
  <c r="T1694" i="1"/>
  <c r="T1695" i="1"/>
  <c r="T1696" i="1"/>
  <c r="T1697" i="1"/>
  <c r="T1698" i="1"/>
  <c r="T1699" i="1"/>
  <c r="T1700" i="1"/>
  <c r="T1705" i="1"/>
  <c r="T1706" i="1"/>
  <c r="T1707" i="1"/>
  <c r="T1708" i="1"/>
  <c r="T1709" i="1"/>
  <c r="T1710" i="1"/>
  <c r="T1711" i="1"/>
  <c r="T1712" i="1"/>
  <c r="T1713" i="1"/>
  <c r="T1714" i="1"/>
  <c r="T1715" i="1"/>
  <c r="T1716" i="1"/>
  <c r="T1717" i="1"/>
  <c r="T1718" i="1"/>
  <c r="T1719" i="1"/>
  <c r="T1720" i="1"/>
  <c r="T1721" i="1"/>
  <c r="T1722" i="1"/>
  <c r="T1723" i="1"/>
  <c r="T1724" i="1"/>
  <c r="T1725" i="1"/>
  <c r="T1726" i="1"/>
  <c r="T1727" i="1"/>
  <c r="T1728" i="1"/>
  <c r="T1729" i="1"/>
  <c r="T1730" i="1"/>
  <c r="T1731" i="1"/>
  <c r="T1732" i="1"/>
  <c r="T1733" i="1"/>
  <c r="T1734" i="1"/>
  <c r="T1735" i="1"/>
  <c r="T1736" i="1"/>
  <c r="T1737" i="1"/>
  <c r="T1738" i="1"/>
  <c r="T1739" i="1"/>
  <c r="T1740" i="1"/>
  <c r="T1741" i="1"/>
  <c r="T1742" i="1"/>
  <c r="T1743" i="1"/>
  <c r="T1744" i="1"/>
  <c r="T1745" i="1"/>
  <c r="T1746" i="1"/>
  <c r="T1747" i="1"/>
  <c r="T1748" i="1"/>
  <c r="T1749" i="1"/>
  <c r="T1750" i="1"/>
  <c r="T1751" i="1"/>
  <c r="T1752" i="1"/>
  <c r="T1753" i="1"/>
  <c r="T1754" i="1"/>
  <c r="T1755" i="1"/>
  <c r="T1756" i="1"/>
  <c r="T1757" i="1"/>
  <c r="T1758" i="1"/>
  <c r="T1759" i="1"/>
  <c r="T1760" i="1"/>
  <c r="T1761" i="1"/>
  <c r="T1762" i="1"/>
  <c r="T1763" i="1"/>
  <c r="T1764" i="1"/>
  <c r="T1765" i="1"/>
  <c r="T1766" i="1"/>
  <c r="T1767" i="1"/>
  <c r="T1768" i="1"/>
  <c r="T1769" i="1"/>
  <c r="T1770" i="1"/>
  <c r="T1771" i="1"/>
  <c r="T1772" i="1"/>
  <c r="T1773" i="1"/>
  <c r="T1774" i="1"/>
  <c r="T1775" i="1"/>
  <c r="T1776" i="1"/>
  <c r="T1777" i="1"/>
  <c r="T1778" i="1"/>
  <c r="T1779" i="1"/>
  <c r="T1780" i="1"/>
  <c r="T1781" i="1"/>
  <c r="T1782" i="1"/>
  <c r="T1783" i="1"/>
  <c r="T1784" i="1"/>
  <c r="T1785" i="1"/>
  <c r="T1786" i="1"/>
  <c r="T1787" i="1"/>
  <c r="T1788" i="1"/>
  <c r="T1789" i="1"/>
  <c r="T1790" i="1"/>
  <c r="T1791" i="1"/>
  <c r="T1792" i="1"/>
  <c r="T1793" i="1"/>
  <c r="T1794" i="1"/>
  <c r="T1799" i="1"/>
  <c r="T1811" i="1"/>
  <c r="T1812" i="1"/>
  <c r="T1813" i="1"/>
  <c r="T1814" i="1"/>
  <c r="T1815" i="1"/>
  <c r="T1816" i="1"/>
  <c r="T1817" i="1"/>
  <c r="T1818" i="1"/>
  <c r="T1819" i="1"/>
  <c r="T1820" i="1"/>
  <c r="T1821" i="1"/>
  <c r="T1822" i="1"/>
  <c r="T1823" i="1"/>
  <c r="T1824" i="1"/>
  <c r="T1825" i="1"/>
  <c r="T1826" i="1"/>
  <c r="T1827" i="1"/>
  <c r="T1828" i="1"/>
  <c r="T1829" i="1"/>
  <c r="T1830" i="1"/>
  <c r="T1831" i="1"/>
  <c r="T1832" i="1"/>
  <c r="T1833" i="1"/>
  <c r="T1834" i="1"/>
  <c r="T1835" i="1"/>
  <c r="T1836" i="1"/>
  <c r="T1837" i="1"/>
  <c r="T1838" i="1"/>
  <c r="T1839" i="1"/>
  <c r="T1840" i="1"/>
  <c r="T1841" i="1"/>
  <c r="T1842" i="1"/>
  <c r="T1843" i="1"/>
  <c r="T1844" i="1"/>
  <c r="T1845" i="1"/>
  <c r="T1846" i="1"/>
  <c r="T1847" i="1"/>
  <c r="T1848" i="1"/>
  <c r="T1849" i="1"/>
  <c r="T1850" i="1"/>
  <c r="T1851" i="1"/>
  <c r="T1852" i="1"/>
  <c r="T1853" i="1"/>
  <c r="T1854" i="1"/>
  <c r="T1855" i="1"/>
  <c r="T1856" i="1"/>
  <c r="T1857" i="1"/>
  <c r="T1858" i="1"/>
  <c r="T1859" i="1"/>
  <c r="T1860" i="1"/>
  <c r="T1861" i="1"/>
  <c r="T1862" i="1"/>
  <c r="T1863" i="1"/>
  <c r="T1864" i="1"/>
  <c r="T1865" i="1"/>
  <c r="T1866" i="1"/>
  <c r="T1867" i="1"/>
  <c r="T1868" i="1"/>
  <c r="T1869" i="1"/>
  <c r="T1870" i="1"/>
  <c r="T1871" i="1"/>
  <c r="T1873" i="1"/>
  <c r="T1874" i="1"/>
  <c r="T1875" i="1"/>
  <c r="T1876" i="1"/>
  <c r="T1877" i="1"/>
  <c r="T1878" i="1"/>
  <c r="T1879" i="1"/>
  <c r="T1880" i="1"/>
  <c r="T1881" i="1"/>
  <c r="T1882" i="1"/>
  <c r="T1883" i="1"/>
  <c r="T1884" i="1"/>
  <c r="T1885" i="1"/>
  <c r="T1886" i="1"/>
  <c r="T1887" i="1"/>
  <c r="T1888" i="1"/>
  <c r="T1889" i="1"/>
  <c r="T1890" i="1"/>
  <c r="T1891" i="1"/>
  <c r="T1892" i="1"/>
  <c r="T1893" i="1"/>
  <c r="T1894" i="1"/>
  <c r="T1895" i="1"/>
  <c r="T1896" i="1"/>
  <c r="T1897" i="1"/>
  <c r="T1898" i="1"/>
  <c r="T1899" i="1"/>
  <c r="T1900" i="1"/>
  <c r="T1901" i="1"/>
  <c r="T1902" i="1"/>
  <c r="T1903" i="1"/>
  <c r="T1904" i="1"/>
  <c r="T1905" i="1"/>
  <c r="T1906" i="1"/>
  <c r="T1907" i="1"/>
  <c r="T1908" i="1"/>
  <c r="T1909" i="1"/>
  <c r="T1910" i="1"/>
  <c r="T1912" i="1"/>
  <c r="T1913" i="1"/>
  <c r="T1914" i="1"/>
  <c r="T1915" i="1"/>
  <c r="T1916" i="1"/>
  <c r="T1917" i="1"/>
  <c r="T1918" i="1"/>
  <c r="T1919" i="1"/>
  <c r="T1920" i="1"/>
  <c r="T1921" i="1"/>
  <c r="T1922" i="1"/>
  <c r="T1923" i="1"/>
  <c r="T1924" i="1"/>
  <c r="T1925" i="1"/>
  <c r="T1926" i="1"/>
  <c r="T1927" i="1"/>
  <c r="T1928" i="1"/>
  <c r="T1929" i="1"/>
  <c r="T1930" i="1"/>
  <c r="T1931" i="1"/>
  <c r="T1932" i="1"/>
  <c r="T1933" i="1"/>
  <c r="T1934" i="1"/>
  <c r="T1935" i="1"/>
  <c r="T1936" i="1"/>
  <c r="T1937" i="1"/>
  <c r="T1938" i="1"/>
  <c r="T1939" i="1"/>
  <c r="T1940" i="1"/>
  <c r="T1941" i="1"/>
  <c r="T1942" i="1"/>
  <c r="T1943" i="1"/>
  <c r="T1944" i="1"/>
  <c r="T1945" i="1"/>
  <c r="T1949" i="1"/>
  <c r="T1950" i="1"/>
  <c r="T1951" i="1"/>
  <c r="T1952" i="1"/>
  <c r="T1953" i="1"/>
  <c r="T1954" i="1"/>
  <c r="T1958" i="1"/>
  <c r="T1959" i="1"/>
  <c r="T1960" i="1"/>
  <c r="T1961" i="1"/>
  <c r="T1962" i="1"/>
  <c r="T1963" i="1"/>
  <c r="T1964" i="1"/>
  <c r="T1965" i="1"/>
  <c r="T1966" i="1"/>
  <c r="T1967" i="1"/>
  <c r="T1968" i="1"/>
  <c r="T1969" i="1"/>
  <c r="T1970" i="1"/>
  <c r="T1971" i="1"/>
  <c r="T1972" i="1"/>
  <c r="T1973" i="1"/>
  <c r="T1974" i="1"/>
  <c r="T1975" i="1"/>
  <c r="T1976" i="1"/>
  <c r="T1977" i="1"/>
  <c r="T1978" i="1"/>
  <c r="T1979" i="1"/>
  <c r="T1980" i="1"/>
  <c r="T1981" i="1"/>
  <c r="T1982" i="1"/>
  <c r="T1983" i="1"/>
  <c r="T1984" i="1"/>
  <c r="T1985" i="1"/>
  <c r="T1986" i="1"/>
  <c r="T1987" i="1"/>
  <c r="T1988" i="1"/>
  <c r="T1989" i="1"/>
  <c r="T1990" i="1"/>
  <c r="T1991" i="1"/>
  <c r="T1992" i="1"/>
  <c r="T1993" i="1"/>
  <c r="T1994" i="1"/>
  <c r="T1995" i="1"/>
  <c r="T1996" i="1"/>
  <c r="T1997" i="1"/>
  <c r="T1998" i="1"/>
  <c r="T1999" i="1"/>
  <c r="T2000" i="1"/>
  <c r="T2001" i="1"/>
  <c r="T2002" i="1"/>
  <c r="T2003" i="1"/>
  <c r="T2004" i="1"/>
  <c r="T2005" i="1"/>
  <c r="T2006" i="1"/>
  <c r="T2007" i="1"/>
  <c r="T2008" i="1"/>
  <c r="T2009" i="1"/>
  <c r="T2010" i="1"/>
  <c r="T2011" i="1"/>
  <c r="T2012" i="1"/>
  <c r="T2013" i="1"/>
  <c r="T2014" i="1"/>
  <c r="T2015" i="1"/>
  <c r="T2016" i="1"/>
  <c r="T2017" i="1"/>
  <c r="T2018" i="1"/>
  <c r="T2019" i="1"/>
  <c r="T2020" i="1"/>
  <c r="T2021" i="1"/>
  <c r="T2022" i="1"/>
  <c r="T2023" i="1"/>
  <c r="T2024" i="1"/>
  <c r="T2025" i="1"/>
  <c r="T2026" i="1"/>
  <c r="T2027" i="1"/>
  <c r="T2028" i="1"/>
  <c r="T2029" i="1"/>
  <c r="T2030" i="1"/>
  <c r="T2031" i="1"/>
  <c r="T2032" i="1"/>
  <c r="T2033" i="1"/>
  <c r="T2034" i="1"/>
  <c r="T2035" i="1"/>
  <c r="T2036" i="1"/>
  <c r="T2037" i="1"/>
  <c r="T2038" i="1"/>
  <c r="T2039" i="1"/>
  <c r="T2040" i="1"/>
  <c r="T2041" i="1"/>
  <c r="T2042" i="1"/>
  <c r="T2043" i="1"/>
  <c r="T2044" i="1"/>
  <c r="T2045" i="1"/>
  <c r="T2046" i="1"/>
  <c r="T2047" i="1"/>
  <c r="T2048" i="1"/>
  <c r="T2049" i="1"/>
  <c r="T2050" i="1"/>
  <c r="T2051" i="1"/>
  <c r="T2052" i="1"/>
  <c r="T2053" i="1"/>
  <c r="T2054" i="1"/>
  <c r="T2055" i="1"/>
  <c r="T2056" i="1"/>
  <c r="T2057" i="1"/>
  <c r="T2058" i="1"/>
  <c r="T2059" i="1"/>
  <c r="T2060" i="1"/>
  <c r="T2061" i="1"/>
  <c r="T2062" i="1"/>
  <c r="T2063" i="1"/>
  <c r="T2064" i="1"/>
  <c r="T2065" i="1"/>
  <c r="T2066" i="1"/>
  <c r="T2067" i="1"/>
  <c r="T2068" i="1"/>
  <c r="T2069" i="1"/>
  <c r="T2070" i="1"/>
  <c r="T2071" i="1"/>
  <c r="T2072" i="1"/>
  <c r="T2073" i="1"/>
  <c r="T2074" i="1"/>
  <c r="T2075" i="1"/>
  <c r="T2076" i="1"/>
  <c r="T2077" i="1"/>
  <c r="T2078" i="1"/>
  <c r="T2079" i="1"/>
  <c r="T2080" i="1"/>
  <c r="T2081" i="1"/>
  <c r="T2082" i="1"/>
  <c r="T2083" i="1"/>
  <c r="T2084" i="1"/>
  <c r="T2085" i="1"/>
  <c r="T2086" i="1"/>
  <c r="T2087" i="1"/>
  <c r="T2088" i="1"/>
  <c r="T2089" i="1"/>
  <c r="T2090" i="1"/>
  <c r="T2091" i="1"/>
  <c r="T2092" i="1"/>
  <c r="T2093" i="1"/>
  <c r="T2094" i="1"/>
  <c r="T2095" i="1"/>
  <c r="T2096" i="1"/>
  <c r="T2097" i="1"/>
  <c r="T2098" i="1"/>
  <c r="T2099" i="1"/>
  <c r="T2100" i="1"/>
  <c r="T2101" i="1"/>
  <c r="T2102" i="1"/>
  <c r="T2103" i="1"/>
  <c r="T2104" i="1"/>
  <c r="T2105" i="1"/>
  <c r="T2106" i="1"/>
  <c r="T2107" i="1"/>
  <c r="T2108" i="1"/>
  <c r="T2109" i="1"/>
  <c r="T2110" i="1"/>
  <c r="T2111" i="1"/>
  <c r="T2112" i="1"/>
  <c r="T2113" i="1"/>
  <c r="T2114" i="1"/>
  <c r="T2115" i="1"/>
  <c r="T2116" i="1"/>
  <c r="T2117" i="1"/>
  <c r="T2118" i="1"/>
  <c r="T2119" i="1"/>
  <c r="T2120" i="1"/>
  <c r="T2121" i="1"/>
  <c r="T2122" i="1"/>
  <c r="T2123" i="1"/>
  <c r="T2124" i="1"/>
  <c r="T2125" i="1"/>
  <c r="T2126" i="1"/>
  <c r="T2127" i="1"/>
  <c r="T2128" i="1"/>
  <c r="T2129" i="1"/>
  <c r="T2130" i="1"/>
  <c r="T2131" i="1"/>
  <c r="T2132" i="1"/>
  <c r="T2133" i="1"/>
  <c r="T2134" i="1"/>
  <c r="T2135" i="1"/>
  <c r="T2136" i="1"/>
  <c r="T2137" i="1"/>
  <c r="T2138" i="1"/>
  <c r="T2139" i="1"/>
  <c r="T2140" i="1"/>
  <c r="T2141" i="1"/>
  <c r="T2142" i="1"/>
  <c r="T2143" i="1"/>
  <c r="T2144" i="1"/>
  <c r="T2145" i="1"/>
  <c r="T2146" i="1"/>
  <c r="T2147" i="1"/>
  <c r="T2148" i="1"/>
  <c r="T2149" i="1"/>
  <c r="T2150" i="1"/>
  <c r="T2151" i="1"/>
  <c r="T2153" i="1"/>
  <c r="T2154" i="1"/>
  <c r="T2155" i="1"/>
  <c r="T2156" i="1"/>
  <c r="T2162" i="1"/>
  <c r="T2163" i="1"/>
  <c r="T2164" i="1"/>
  <c r="T2165" i="1"/>
  <c r="T2166" i="1"/>
  <c r="T2167" i="1"/>
  <c r="T2168" i="1"/>
  <c r="T2169" i="1"/>
  <c r="T2170" i="1"/>
  <c r="T2171" i="1"/>
  <c r="T2172" i="1"/>
  <c r="T2173" i="1"/>
  <c r="T2174" i="1"/>
  <c r="T2175" i="1"/>
  <c r="T2176" i="1"/>
  <c r="T2177" i="1"/>
  <c r="T2178" i="1"/>
  <c r="T2179" i="1"/>
  <c r="T2180" i="1"/>
  <c r="T2181" i="1"/>
  <c r="T2182" i="1"/>
  <c r="T2183" i="1"/>
  <c r="T2184" i="1"/>
  <c r="T2185" i="1"/>
  <c r="T2186" i="1"/>
  <c r="T2187" i="1"/>
  <c r="T2188" i="1"/>
  <c r="T2189" i="1"/>
  <c r="T2190" i="1"/>
  <c r="T2191" i="1"/>
  <c r="T2192" i="1"/>
  <c r="T2193" i="1"/>
  <c r="T2194" i="1"/>
  <c r="T2195" i="1"/>
  <c r="T2196" i="1"/>
  <c r="T2197" i="1"/>
  <c r="T2198" i="1"/>
  <c r="T2199" i="1"/>
  <c r="T2200" i="1"/>
  <c r="T2201" i="1"/>
  <c r="T2202" i="1"/>
  <c r="T2203" i="1"/>
  <c r="T2204" i="1"/>
  <c r="T2205" i="1"/>
  <c r="T2206" i="1"/>
  <c r="T2207" i="1"/>
  <c r="T2208" i="1"/>
  <c r="T2209" i="1"/>
  <c r="T2210" i="1"/>
  <c r="T2211" i="1"/>
  <c r="T2212" i="1"/>
  <c r="T2213" i="1"/>
  <c r="T2214" i="1"/>
  <c r="T2215" i="1"/>
  <c r="T2216" i="1"/>
  <c r="T2217" i="1"/>
  <c r="T2218" i="1"/>
  <c r="T2219" i="1"/>
  <c r="T2220" i="1"/>
  <c r="T2221" i="1"/>
  <c r="T2222" i="1"/>
  <c r="T2223" i="1"/>
  <c r="T2224" i="1"/>
  <c r="T2225" i="1"/>
  <c r="T2226" i="1"/>
  <c r="T2227" i="1"/>
  <c r="T2228" i="1"/>
  <c r="T2229" i="1"/>
  <c r="T2230" i="1"/>
  <c r="T2231" i="1"/>
  <c r="T2232" i="1"/>
  <c r="T2233" i="1"/>
  <c r="T2234" i="1"/>
  <c r="T2235" i="1"/>
  <c r="T2236" i="1"/>
  <c r="T2237" i="1"/>
  <c r="T2238" i="1"/>
  <c r="T2239" i="1"/>
  <c r="T2240" i="1"/>
  <c r="T2241" i="1"/>
  <c r="T2242" i="1"/>
  <c r="T2243" i="1"/>
  <c r="T2244" i="1"/>
  <c r="T2245" i="1"/>
  <c r="T2246" i="1"/>
  <c r="T2247" i="1"/>
  <c r="T2248" i="1"/>
  <c r="T2249" i="1"/>
  <c r="T2250" i="1"/>
  <c r="T2258" i="1"/>
  <c r="T2259" i="1"/>
  <c r="T2260" i="1"/>
  <c r="T2261" i="1"/>
  <c r="T2262" i="1"/>
  <c r="T2263" i="1"/>
  <c r="T2264" i="1"/>
  <c r="T2265" i="1"/>
  <c r="T2266" i="1"/>
  <c r="T2267" i="1"/>
  <c r="T2268" i="1"/>
  <c r="T2269" i="1"/>
  <c r="T2270" i="1"/>
  <c r="T2271" i="1"/>
  <c r="T2272" i="1"/>
  <c r="T2277" i="1"/>
  <c r="T2278" i="1"/>
  <c r="T2279" i="1"/>
  <c r="T2280" i="1"/>
  <c r="T2281" i="1"/>
  <c r="T2282" i="1"/>
  <c r="T2283" i="1"/>
  <c r="T2284" i="1"/>
  <c r="T2285" i="1"/>
  <c r="T2286" i="1"/>
  <c r="T2287" i="1"/>
  <c r="T2288" i="1"/>
  <c r="T2289" i="1"/>
  <c r="T2290" i="1"/>
  <c r="T2291" i="1"/>
  <c r="T2292" i="1"/>
  <c r="T2293" i="1"/>
  <c r="T2294" i="1"/>
  <c r="T2295" i="1"/>
  <c r="T2296" i="1"/>
  <c r="T2297" i="1"/>
  <c r="T2298" i="1"/>
  <c r="T2299" i="1"/>
  <c r="T2300" i="1"/>
  <c r="T2301" i="1"/>
  <c r="T2302" i="1"/>
  <c r="T2303" i="1"/>
  <c r="T2304" i="1"/>
  <c r="T2305" i="1"/>
  <c r="T2306" i="1"/>
  <c r="T2307" i="1"/>
  <c r="T2308" i="1"/>
  <c r="T2309" i="1"/>
  <c r="T2310" i="1"/>
  <c r="T2311" i="1"/>
  <c r="T2312" i="1"/>
  <c r="T2313" i="1"/>
  <c r="T2314" i="1"/>
  <c r="T2315" i="1"/>
  <c r="T2316" i="1"/>
  <c r="T2317" i="1"/>
  <c r="T2318" i="1"/>
  <c r="T2319" i="1"/>
  <c r="T2320" i="1"/>
  <c r="T2321" i="1"/>
  <c r="T2322" i="1"/>
  <c r="T2323" i="1"/>
  <c r="T2324" i="1"/>
  <c r="T2325" i="1"/>
  <c r="T2326" i="1"/>
  <c r="T2327" i="1"/>
  <c r="T2328" i="1"/>
  <c r="T2329" i="1"/>
  <c r="T2330" i="1"/>
  <c r="T2331" i="1"/>
  <c r="T2332" i="1"/>
  <c r="T2333" i="1"/>
  <c r="T2334" i="1"/>
  <c r="T2335" i="1"/>
  <c r="T2336" i="1"/>
  <c r="T2337" i="1"/>
  <c r="T2338" i="1"/>
  <c r="T2339" i="1"/>
  <c r="T2342" i="1"/>
  <c r="T2343" i="1"/>
  <c r="T2344" i="1"/>
  <c r="T2345" i="1"/>
  <c r="T2346" i="1"/>
  <c r="T2347" i="1"/>
  <c r="T2348" i="1"/>
  <c r="T2349" i="1"/>
  <c r="T2350" i="1"/>
  <c r="T2351" i="1"/>
  <c r="T2352" i="1"/>
  <c r="T2353" i="1"/>
  <c r="T2354" i="1"/>
  <c r="T2355" i="1"/>
  <c r="T2356" i="1"/>
  <c r="T2357" i="1"/>
  <c r="T2358" i="1"/>
  <c r="T2359" i="1"/>
  <c r="T2360" i="1"/>
  <c r="T2361" i="1"/>
  <c r="T2362" i="1"/>
  <c r="T2363" i="1"/>
  <c r="T2364" i="1"/>
  <c r="T2365" i="1"/>
  <c r="T2370" i="1"/>
  <c r="T2371" i="1"/>
  <c r="T2372" i="1"/>
  <c r="T2373" i="1"/>
  <c r="T2374" i="1"/>
  <c r="T2375" i="1"/>
  <c r="T2376" i="1"/>
  <c r="T2377" i="1"/>
  <c r="T2378" i="1"/>
  <c r="T2380" i="1"/>
  <c r="T2381" i="1"/>
  <c r="T2382" i="1"/>
  <c r="T2383" i="1"/>
  <c r="T2384" i="1"/>
  <c r="T2385" i="1"/>
  <c r="T2386" i="1"/>
  <c r="T2387" i="1"/>
  <c r="T2388" i="1"/>
  <c r="T2389" i="1"/>
  <c r="T2390" i="1"/>
  <c r="T2391" i="1"/>
  <c r="T2392" i="1"/>
  <c r="T2393" i="1"/>
  <c r="T2394" i="1"/>
  <c r="T2395" i="1"/>
  <c r="T2396" i="1"/>
  <c r="T2397" i="1"/>
  <c r="T2398" i="1"/>
  <c r="T2399" i="1"/>
  <c r="T2400" i="1"/>
  <c r="T2401" i="1"/>
  <c r="T2402" i="1"/>
  <c r="T2403" i="1"/>
  <c r="T2404" i="1"/>
  <c r="T2405" i="1"/>
  <c r="T2406" i="1"/>
  <c r="T2407" i="1"/>
  <c r="T2408" i="1"/>
  <c r="T2409" i="1"/>
  <c r="T2410" i="1"/>
  <c r="T2411" i="1"/>
  <c r="T2412" i="1"/>
  <c r="T2413" i="1"/>
  <c r="T2414" i="1"/>
  <c r="T2415" i="1"/>
  <c r="T2416" i="1"/>
  <c r="T2417" i="1"/>
  <c r="T2418" i="1"/>
  <c r="T2419" i="1"/>
  <c r="T2420" i="1"/>
  <c r="T2421" i="1"/>
  <c r="T2422" i="1"/>
  <c r="T2423" i="1"/>
  <c r="T2424" i="1"/>
  <c r="T2425" i="1"/>
  <c r="T2426" i="1"/>
  <c r="T2427" i="1"/>
  <c r="T2428" i="1"/>
  <c r="T2429" i="1"/>
  <c r="T2430" i="1"/>
  <c r="T2431" i="1"/>
  <c r="T2432" i="1"/>
  <c r="T2433" i="1"/>
  <c r="T2434" i="1"/>
  <c r="T2435" i="1"/>
  <c r="T2436" i="1"/>
  <c r="T2437" i="1"/>
  <c r="T2438" i="1"/>
  <c r="T2439" i="1"/>
  <c r="T2440" i="1"/>
  <c r="T2441" i="1"/>
  <c r="T2442" i="1"/>
  <c r="T2443" i="1"/>
  <c r="T2444" i="1"/>
  <c r="T2445" i="1"/>
  <c r="T2446" i="1"/>
  <c r="T2447" i="1"/>
  <c r="T2448" i="1"/>
  <c r="T2449" i="1"/>
  <c r="T2450" i="1"/>
  <c r="T2451" i="1"/>
  <c r="T2452" i="1"/>
  <c r="T2453" i="1"/>
  <c r="T2454" i="1"/>
  <c r="T2455" i="1"/>
  <c r="T2456" i="1"/>
  <c r="T2457" i="1"/>
  <c r="T2458" i="1"/>
  <c r="T2459" i="1"/>
  <c r="T2460" i="1"/>
  <c r="T2461" i="1"/>
  <c r="T2462" i="1"/>
  <c r="T2463" i="1"/>
  <c r="T2464" i="1"/>
  <c r="T2465" i="1"/>
  <c r="T2466" i="1"/>
  <c r="T2467" i="1"/>
  <c r="T2468" i="1"/>
  <c r="T2469" i="1"/>
  <c r="T2470" i="1"/>
  <c r="T2471" i="1"/>
  <c r="T2472" i="1"/>
  <c r="T2473" i="1"/>
  <c r="T2474" i="1"/>
  <c r="T2475" i="1"/>
  <c r="T2476" i="1"/>
  <c r="T2477" i="1"/>
  <c r="T2478" i="1"/>
  <c r="T2479" i="1"/>
  <c r="T2481" i="1"/>
  <c r="T2482" i="1"/>
  <c r="T2483" i="1"/>
  <c r="T2484" i="1"/>
  <c r="T2485" i="1"/>
  <c r="T2486" i="1"/>
  <c r="T2487" i="1"/>
  <c r="T2488" i="1"/>
  <c r="T2489" i="1"/>
  <c r="T2490" i="1"/>
  <c r="T2491" i="1"/>
  <c r="T2492" i="1"/>
  <c r="T2493" i="1"/>
  <c r="T2494" i="1"/>
  <c r="T2495" i="1"/>
  <c r="T2496" i="1"/>
  <c r="T2497" i="1"/>
  <c r="T2498" i="1"/>
  <c r="T2499" i="1"/>
  <c r="T2500" i="1"/>
  <c r="T2501" i="1"/>
  <c r="T2502" i="1"/>
  <c r="T2503" i="1"/>
  <c r="T2504" i="1"/>
  <c r="T2505" i="1"/>
  <c r="T2506" i="1"/>
  <c r="T2507" i="1"/>
  <c r="T2508" i="1"/>
  <c r="T2509" i="1"/>
  <c r="T2510" i="1"/>
  <c r="T2511" i="1"/>
  <c r="T2512" i="1"/>
  <c r="T2513" i="1"/>
  <c r="T2514" i="1"/>
  <c r="T2515" i="1"/>
  <c r="T2516" i="1"/>
  <c r="T2517" i="1"/>
  <c r="T2518" i="1"/>
  <c r="T2519" i="1"/>
  <c r="T2520" i="1"/>
  <c r="T2521" i="1"/>
  <c r="T2522" i="1"/>
  <c r="T2523" i="1"/>
  <c r="T2524" i="1"/>
  <c r="T2525" i="1"/>
  <c r="T2526" i="1"/>
  <c r="T2527" i="1"/>
  <c r="T2528" i="1"/>
  <c r="T2529" i="1"/>
  <c r="T2530" i="1"/>
  <c r="T2531" i="1"/>
  <c r="T2532" i="1"/>
  <c r="T2533" i="1"/>
  <c r="T2534" i="1"/>
  <c r="T2535" i="1"/>
  <c r="T2536" i="1"/>
  <c r="T2537" i="1"/>
  <c r="T2538" i="1"/>
  <c r="T2539" i="1"/>
  <c r="T2540" i="1"/>
  <c r="T2541" i="1"/>
  <c r="T2542" i="1"/>
  <c r="T2543" i="1"/>
  <c r="T2544" i="1"/>
  <c r="T2545" i="1"/>
  <c r="T2546" i="1"/>
  <c r="T2547" i="1"/>
  <c r="T2548" i="1"/>
  <c r="T2549" i="1"/>
  <c r="T2550" i="1"/>
  <c r="T2551" i="1"/>
  <c r="T2552" i="1"/>
  <c r="T2553" i="1"/>
  <c r="T2554" i="1"/>
  <c r="T2555" i="1"/>
  <c r="T2556" i="1"/>
  <c r="T2557" i="1"/>
  <c r="T2558" i="1"/>
  <c r="T2559" i="1"/>
  <c r="T2560" i="1"/>
  <c r="T2561" i="1"/>
  <c r="T2562" i="1"/>
  <c r="T2563" i="1"/>
  <c r="T2564" i="1"/>
  <c r="T2565" i="1"/>
  <c r="T2566" i="1"/>
  <c r="T2567" i="1"/>
  <c r="T2568" i="1"/>
  <c r="T2569" i="1"/>
  <c r="T2570" i="1"/>
  <c r="T2571" i="1"/>
  <c r="T2572" i="1"/>
  <c r="T2573" i="1"/>
  <c r="T2574" i="1"/>
  <c r="T2575" i="1"/>
  <c r="T2576" i="1"/>
  <c r="T2577" i="1"/>
  <c r="T2578" i="1"/>
  <c r="T2579" i="1"/>
  <c r="T2580" i="1"/>
  <c r="T2584" i="1"/>
  <c r="T2585" i="1"/>
  <c r="T2586" i="1"/>
  <c r="T2587" i="1"/>
  <c r="T2588" i="1"/>
  <c r="T2589" i="1"/>
  <c r="T2590" i="1"/>
  <c r="T2591" i="1"/>
  <c r="T2592" i="1"/>
  <c r="T2593" i="1"/>
  <c r="T2594" i="1"/>
  <c r="T2595" i="1"/>
  <c r="T2596" i="1"/>
  <c r="T2597" i="1"/>
  <c r="T2598" i="1"/>
  <c r="T2599" i="1"/>
  <c r="T2600" i="1"/>
  <c r="T2601" i="1"/>
  <c r="T2602" i="1"/>
  <c r="T2603" i="1"/>
  <c r="T2604" i="1"/>
  <c r="T2605" i="1"/>
  <c r="T2606" i="1"/>
  <c r="T2607" i="1"/>
  <c r="T2608" i="1"/>
  <c r="T2609" i="1"/>
  <c r="T2610" i="1"/>
  <c r="T2611" i="1"/>
  <c r="T2612" i="1"/>
  <c r="T2613" i="1"/>
  <c r="T2614" i="1"/>
  <c r="T2615" i="1"/>
  <c r="T2616" i="1"/>
  <c r="T2617" i="1"/>
  <c r="T2618" i="1"/>
  <c r="T2619" i="1"/>
  <c r="T2620" i="1"/>
  <c r="T2621" i="1"/>
  <c r="T2622" i="1"/>
  <c r="T2623" i="1"/>
  <c r="T2624" i="1"/>
  <c r="T2625" i="1"/>
  <c r="T2626" i="1"/>
  <c r="T2627" i="1"/>
  <c r="T2628" i="1"/>
  <c r="T2629" i="1"/>
  <c r="T2630" i="1"/>
  <c r="T2631" i="1"/>
  <c r="T2633" i="1"/>
  <c r="T2634" i="1"/>
  <c r="T2635" i="1"/>
  <c r="T2636" i="1"/>
  <c r="T2637" i="1"/>
  <c r="T2638" i="1"/>
  <c r="T2639" i="1"/>
  <c r="T2640" i="1"/>
  <c r="T2641" i="1"/>
  <c r="T2642" i="1"/>
  <c r="T2643" i="1"/>
  <c r="T2644" i="1"/>
  <c r="T2645" i="1"/>
  <c r="T2646" i="1"/>
  <c r="T2647" i="1"/>
  <c r="T2648" i="1"/>
  <c r="T2649" i="1"/>
  <c r="T2650" i="1"/>
  <c r="T2651" i="1"/>
  <c r="T2652" i="1"/>
  <c r="T2653" i="1"/>
  <c r="T2654" i="1"/>
  <c r="T2655" i="1"/>
  <c r="T2656" i="1"/>
  <c r="T2657" i="1"/>
  <c r="T2658" i="1"/>
  <c r="T2659" i="1"/>
  <c r="T2660" i="1"/>
  <c r="T2661" i="1"/>
  <c r="T2662" i="1"/>
  <c r="T2663" i="1"/>
  <c r="T2664" i="1"/>
  <c r="T2665" i="1"/>
  <c r="T2666" i="1"/>
  <c r="T2667" i="1"/>
  <c r="T2668" i="1"/>
  <c r="T2669" i="1"/>
  <c r="T2670" i="1"/>
  <c r="T2671" i="1"/>
  <c r="T2672" i="1"/>
  <c r="T2673" i="1"/>
  <c r="T2674" i="1"/>
  <c r="T2675" i="1"/>
  <c r="T2676" i="1"/>
  <c r="T2677" i="1"/>
  <c r="T2678" i="1"/>
  <c r="T2679" i="1"/>
  <c r="T2680" i="1"/>
  <c r="T2681" i="1"/>
  <c r="T2682" i="1"/>
  <c r="T2683" i="1"/>
  <c r="T2684" i="1"/>
  <c r="T2685" i="1"/>
  <c r="T2686" i="1"/>
  <c r="T2687" i="1"/>
  <c r="T2688" i="1"/>
  <c r="T2689" i="1"/>
  <c r="T2690" i="1"/>
  <c r="T2691" i="1"/>
  <c r="T2692" i="1"/>
  <c r="T2693" i="1"/>
  <c r="T2694" i="1"/>
  <c r="T2695" i="1"/>
  <c r="T2696" i="1"/>
  <c r="T2697" i="1"/>
  <c r="T2698" i="1"/>
  <c r="T2699" i="1"/>
  <c r="T2700" i="1"/>
  <c r="T2701" i="1"/>
  <c r="T2702" i="1"/>
  <c r="T2703" i="1"/>
  <c r="T2707" i="1"/>
  <c r="T2708" i="1"/>
  <c r="T2712" i="1"/>
  <c r="T2713" i="1"/>
  <c r="T2714" i="1"/>
  <c r="T2715" i="1"/>
  <c r="T2716" i="1"/>
  <c r="T2717" i="1"/>
  <c r="T2718" i="1"/>
  <c r="T2719" i="1"/>
  <c r="T2720" i="1"/>
  <c r="T2721" i="1"/>
  <c r="T2722" i="1"/>
  <c r="T2723" i="1"/>
  <c r="T2724" i="1"/>
  <c r="T2725" i="1"/>
  <c r="T2730" i="1"/>
  <c r="T2731" i="1"/>
  <c r="T2732" i="1"/>
  <c r="T2733" i="1"/>
  <c r="T2734" i="1"/>
  <c r="T2735" i="1"/>
  <c r="T2737" i="1"/>
  <c r="T2738" i="1"/>
  <c r="T2739" i="1"/>
  <c r="T2740" i="1"/>
  <c r="T2741" i="1"/>
  <c r="T2742" i="1"/>
  <c r="T2743" i="1"/>
  <c r="T2744" i="1"/>
  <c r="T2745" i="1"/>
  <c r="T2746" i="1"/>
  <c r="T2747" i="1"/>
  <c r="T2748" i="1"/>
  <c r="T2749" i="1"/>
  <c r="T2750" i="1"/>
  <c r="T2751" i="1"/>
  <c r="T2752" i="1"/>
  <c r="T2753" i="1"/>
  <c r="T2754" i="1"/>
  <c r="T2755" i="1"/>
  <c r="T2756" i="1"/>
  <c r="T2757" i="1"/>
  <c r="T2758" i="1"/>
  <c r="T2759" i="1"/>
  <c r="T2760" i="1"/>
  <c r="T2761" i="1"/>
  <c r="T2762" i="1"/>
  <c r="T2763" i="1"/>
  <c r="T2764" i="1"/>
  <c r="T2765" i="1"/>
  <c r="T2766" i="1"/>
  <c r="T2767" i="1"/>
  <c r="T2768" i="1"/>
  <c r="T2769" i="1"/>
  <c r="T2770" i="1"/>
  <c r="T2771" i="1"/>
  <c r="T2772" i="1"/>
  <c r="T2773" i="1"/>
  <c r="T2774" i="1"/>
  <c r="T2775" i="1"/>
  <c r="T2776" i="1"/>
  <c r="T2777" i="1"/>
  <c r="T2778" i="1"/>
  <c r="T2779" i="1"/>
  <c r="T2780" i="1"/>
  <c r="T2781" i="1"/>
  <c r="T2782" i="1"/>
  <c r="T2783" i="1"/>
  <c r="T2784" i="1"/>
  <c r="T2785" i="1"/>
  <c r="T2786" i="1"/>
  <c r="T2787" i="1"/>
  <c r="T2788" i="1"/>
  <c r="T2789" i="1"/>
  <c r="T2790" i="1"/>
  <c r="T2791" i="1"/>
  <c r="T2792" i="1"/>
  <c r="T2793" i="1"/>
  <c r="T2794" i="1"/>
  <c r="T2795" i="1"/>
  <c r="T2796" i="1"/>
  <c r="T2797" i="1"/>
  <c r="T2798" i="1"/>
  <c r="T2799" i="1"/>
  <c r="T2800" i="1"/>
  <c r="T2801" i="1"/>
  <c r="T2802" i="1"/>
  <c r="T2803" i="1"/>
  <c r="T2804" i="1"/>
  <c r="T2805" i="1"/>
  <c r="T2806" i="1"/>
  <c r="T2807" i="1"/>
  <c r="T2808" i="1"/>
  <c r="T2809" i="1"/>
  <c r="T2810" i="1"/>
  <c r="T2811" i="1"/>
  <c r="T2812" i="1"/>
  <c r="T2813" i="1"/>
  <c r="T2814" i="1"/>
  <c r="T2815" i="1"/>
  <c r="T2816" i="1"/>
  <c r="T2817" i="1"/>
  <c r="T2818" i="1"/>
  <c r="T2819" i="1"/>
  <c r="T2820" i="1"/>
  <c r="T2821" i="1"/>
  <c r="T2822" i="1"/>
  <c r="T2823" i="1"/>
  <c r="T2824" i="1"/>
  <c r="T2825" i="1"/>
  <c r="T2826" i="1"/>
  <c r="T2827" i="1"/>
  <c r="T2828" i="1"/>
  <c r="T2829" i="1"/>
  <c r="T2830" i="1"/>
  <c r="T2831" i="1"/>
  <c r="T2832" i="1"/>
  <c r="T2833" i="1"/>
  <c r="T2834" i="1"/>
  <c r="T2835" i="1"/>
  <c r="T2836" i="1"/>
  <c r="T2837" i="1"/>
  <c r="T146" i="1"/>
  <c r="T147" i="1"/>
  <c r="T148" i="1"/>
  <c r="T149" i="1"/>
  <c r="T150" i="1"/>
  <c r="T151" i="1"/>
  <c r="T152" i="1"/>
  <c r="T153" i="1"/>
  <c r="T154" i="1"/>
  <c r="T155" i="1"/>
  <c r="T156" i="1"/>
  <c r="T157" i="1"/>
  <c r="T158" i="1"/>
  <c r="T159" i="1"/>
  <c r="T160" i="1"/>
  <c r="T161" i="1"/>
  <c r="T162" i="1"/>
  <c r="T163" i="1"/>
  <c r="T164" i="1"/>
  <c r="T165" i="1"/>
  <c r="T166" i="1"/>
  <c r="T167" i="1"/>
  <c r="T168" i="1"/>
  <c r="T169" i="1"/>
  <c r="T170" i="1"/>
  <c r="T171" i="1"/>
  <c r="T172" i="1"/>
  <c r="T173" i="1"/>
  <c r="T174" i="1"/>
  <c r="T175" i="1"/>
  <c r="T176" i="1"/>
  <c r="T177" i="1"/>
  <c r="T178" i="1"/>
  <c r="T179" i="1"/>
  <c r="T180" i="1"/>
  <c r="T181" i="1"/>
  <c r="T182" i="1"/>
  <c r="T183" i="1"/>
  <c r="T184" i="1"/>
  <c r="T185" i="1"/>
  <c r="T186" i="1"/>
  <c r="T187" i="1"/>
  <c r="T188" i="1"/>
  <c r="T189" i="1"/>
  <c r="T190" i="1"/>
  <c r="T191" i="1"/>
  <c r="T192" i="1"/>
  <c r="T193" i="1"/>
  <c r="T194" i="1"/>
  <c r="T195" i="1"/>
  <c r="T196" i="1"/>
  <c r="T197" i="1"/>
  <c r="T198" i="1"/>
  <c r="T199" i="1"/>
  <c r="T200" i="1"/>
  <c r="T201" i="1"/>
  <c r="T202" i="1"/>
  <c r="T203" i="1"/>
  <c r="T204" i="1"/>
  <c r="T205" i="1"/>
  <c r="T206" i="1"/>
  <c r="T207" i="1"/>
  <c r="T208" i="1"/>
  <c r="T209" i="1"/>
  <c r="T210" i="1"/>
  <c r="T211" i="1"/>
  <c r="T212" i="1"/>
  <c r="T213" i="1"/>
  <c r="T214" i="1"/>
  <c r="T215" i="1"/>
  <c r="T216" i="1"/>
  <c r="T217" i="1"/>
  <c r="T218" i="1"/>
  <c r="T219" i="1"/>
  <c r="T220" i="1"/>
  <c r="T221" i="1"/>
  <c r="T222" i="1"/>
  <c r="T223" i="1"/>
  <c r="T224" i="1"/>
  <c r="T225" i="1"/>
  <c r="T226" i="1"/>
  <c r="T227" i="1"/>
  <c r="T228" i="1"/>
  <c r="T229" i="1"/>
  <c r="T230" i="1"/>
  <c r="T231" i="1"/>
  <c r="T232" i="1"/>
  <c r="T233" i="1"/>
  <c r="T234" i="1"/>
  <c r="T235" i="1"/>
  <c r="T236" i="1"/>
  <c r="T237" i="1"/>
  <c r="T238" i="1"/>
  <c r="T239" i="1"/>
  <c r="T240" i="1"/>
  <c r="T241" i="1"/>
  <c r="T242" i="1"/>
  <c r="T243" i="1"/>
  <c r="T244" i="1"/>
  <c r="T245" i="1"/>
  <c r="T246" i="1"/>
  <c r="T247" i="1"/>
  <c r="T248" i="1"/>
  <c r="T249" i="1"/>
  <c r="T250" i="1"/>
  <c r="T251" i="1"/>
  <c r="T252" i="1"/>
  <c r="T253" i="1"/>
  <c r="T254" i="1"/>
  <c r="T255" i="1"/>
  <c r="T258" i="1"/>
  <c r="T259" i="1"/>
  <c r="T260" i="1"/>
  <c r="T261" i="1"/>
  <c r="T262" i="1"/>
  <c r="T263" i="1"/>
  <c r="T264" i="1"/>
  <c r="T265" i="1"/>
  <c r="T266" i="1"/>
  <c r="T267" i="1"/>
  <c r="T268" i="1"/>
  <c r="T269" i="1"/>
  <c r="T270" i="1"/>
  <c r="T271" i="1"/>
  <c r="T272" i="1"/>
  <c r="T273" i="1"/>
  <c r="T274" i="1"/>
  <c r="T275" i="1"/>
  <c r="T276" i="1"/>
  <c r="T277" i="1"/>
  <c r="T278" i="1"/>
  <c r="T279" i="1"/>
  <c r="T280" i="1"/>
  <c r="T281" i="1"/>
  <c r="T282" i="1"/>
  <c r="T283" i="1"/>
  <c r="T284" i="1"/>
  <c r="T285" i="1"/>
  <c r="T286" i="1"/>
  <c r="T287" i="1"/>
  <c r="T288" i="1"/>
  <c r="T289" i="1"/>
  <c r="T290" i="1"/>
  <c r="T291" i="1"/>
  <c r="T292" i="1"/>
  <c r="T293" i="1"/>
  <c r="T294" i="1"/>
  <c r="T295" i="1"/>
  <c r="T296" i="1"/>
  <c r="T297" i="1"/>
  <c r="T298" i="1"/>
  <c r="T299" i="1"/>
  <c r="T300" i="1"/>
  <c r="T301" i="1"/>
  <c r="T302" i="1"/>
  <c r="T303" i="1"/>
  <c r="T304" i="1"/>
  <c r="T305" i="1"/>
  <c r="T306" i="1"/>
  <c r="T307" i="1"/>
  <c r="T308" i="1"/>
  <c r="T309" i="1"/>
  <c r="T310" i="1"/>
  <c r="T311" i="1"/>
  <c r="T312" i="1"/>
  <c r="T313" i="1"/>
  <c r="T314" i="1"/>
  <c r="T315" i="1"/>
  <c r="T317" i="1"/>
  <c r="T318" i="1"/>
  <c r="T319" i="1"/>
  <c r="T320" i="1"/>
  <c r="T321" i="1"/>
  <c r="T322" i="1"/>
  <c r="T323" i="1"/>
  <c r="T324" i="1"/>
  <c r="T325" i="1"/>
  <c r="T326" i="1"/>
  <c r="T327" i="1"/>
  <c r="T328" i="1"/>
  <c r="T329" i="1"/>
  <c r="T330" i="1"/>
  <c r="T331" i="1"/>
  <c r="T332" i="1"/>
  <c r="T333" i="1"/>
  <c r="T334" i="1"/>
  <c r="T335" i="1"/>
  <c r="T336" i="1"/>
  <c r="T337" i="1"/>
  <c r="T338" i="1"/>
  <c r="T339" i="1"/>
  <c r="T340" i="1"/>
  <c r="T341" i="1"/>
  <c r="T342" i="1"/>
  <c r="T343" i="1"/>
  <c r="T344" i="1"/>
  <c r="T345" i="1"/>
  <c r="T346" i="1"/>
  <c r="T347" i="1"/>
  <c r="T348" i="1"/>
  <c r="T349" i="1"/>
  <c r="T350" i="1"/>
  <c r="T353" i="1"/>
  <c r="T354" i="1"/>
  <c r="T355" i="1"/>
  <c r="T356" i="1"/>
  <c r="T357" i="1"/>
  <c r="T358" i="1"/>
  <c r="T359" i="1"/>
  <c r="T360" i="1"/>
  <c r="T361" i="1"/>
  <c r="T362" i="1"/>
  <c r="T363" i="1"/>
  <c r="T364" i="1"/>
  <c r="T365" i="1"/>
  <c r="T366" i="1"/>
  <c r="T367" i="1"/>
  <c r="T368" i="1"/>
  <c r="T369" i="1"/>
  <c r="T370" i="1"/>
  <c r="T371" i="1"/>
  <c r="T372" i="1"/>
  <c r="T373" i="1"/>
  <c r="T374" i="1"/>
  <c r="T375" i="1"/>
  <c r="T376" i="1"/>
  <c r="T377" i="1"/>
  <c r="T378" i="1"/>
  <c r="T384" i="1"/>
  <c r="T385" i="1"/>
  <c r="T386" i="1"/>
  <c r="T387" i="1"/>
  <c r="T388" i="1"/>
  <c r="T389" i="1"/>
  <c r="T390" i="1"/>
  <c r="T391" i="1"/>
  <c r="T392" i="1"/>
  <c r="T393" i="1"/>
  <c r="T394" i="1"/>
  <c r="T395" i="1"/>
  <c r="T396" i="1"/>
  <c r="T397" i="1"/>
  <c r="T398" i="1"/>
  <c r="T399" i="1"/>
  <c r="T400" i="1"/>
  <c r="T401" i="1"/>
  <c r="T402" i="1"/>
  <c r="T403" i="1"/>
  <c r="T404" i="1"/>
  <c r="T405" i="1"/>
  <c r="T406" i="1"/>
  <c r="T407" i="1"/>
  <c r="T408" i="1"/>
  <c r="T409" i="1"/>
  <c r="T410" i="1"/>
  <c r="T411" i="1"/>
  <c r="T412" i="1"/>
  <c r="T413" i="1"/>
  <c r="T414" i="1"/>
  <c r="T415" i="1"/>
  <c r="T416" i="1"/>
  <c r="T417" i="1"/>
  <c r="T418" i="1"/>
  <c r="T419" i="1"/>
  <c r="T420" i="1"/>
  <c r="T421" i="1"/>
  <c r="T422" i="1"/>
  <c r="T423" i="1"/>
  <c r="T424" i="1"/>
  <c r="T425" i="1"/>
  <c r="T426" i="1"/>
  <c r="T427" i="1"/>
  <c r="T428" i="1"/>
  <c r="T429" i="1"/>
  <c r="T430" i="1"/>
  <c r="T431" i="1"/>
  <c r="T432" i="1"/>
  <c r="T433" i="1"/>
  <c r="T434" i="1"/>
  <c r="T435" i="1"/>
  <c r="T436" i="1"/>
  <c r="T437" i="1"/>
  <c r="T440" i="1"/>
  <c r="T441" i="1"/>
  <c r="T442" i="1"/>
  <c r="T443" i="1"/>
  <c r="T444" i="1"/>
  <c r="T445" i="1"/>
  <c r="T446" i="1"/>
  <c r="T447" i="1"/>
  <c r="T448" i="1"/>
  <c r="T449" i="1"/>
  <c r="T450" i="1"/>
  <c r="T451" i="1"/>
  <c r="T452" i="1"/>
  <c r="T453" i="1"/>
  <c r="T454" i="1"/>
  <c r="T455" i="1"/>
  <c r="T456" i="1"/>
  <c r="T457" i="1"/>
  <c r="T458" i="1"/>
  <c r="T459" i="1"/>
  <c r="T460" i="1"/>
  <c r="T461" i="1"/>
  <c r="T462" i="1"/>
  <c r="T463" i="1"/>
  <c r="T464" i="1"/>
  <c r="T465" i="1"/>
  <c r="T466" i="1"/>
  <c r="T467" i="1"/>
  <c r="T468" i="1"/>
  <c r="T469" i="1"/>
  <c r="T470" i="1"/>
  <c r="T471" i="1"/>
  <c r="T472" i="1"/>
  <c r="T473" i="1"/>
  <c r="T474" i="1"/>
  <c r="T475" i="1"/>
  <c r="T476" i="1"/>
  <c r="T477" i="1"/>
  <c r="T478" i="1"/>
  <c r="T479" i="1"/>
  <c r="T480" i="1"/>
  <c r="T481" i="1"/>
  <c r="T482" i="1"/>
  <c r="T483" i="1"/>
  <c r="T484" i="1"/>
  <c r="T485" i="1"/>
  <c r="T486" i="1"/>
  <c r="T487" i="1"/>
  <c r="T488" i="1"/>
  <c r="T489" i="1"/>
  <c r="T490" i="1"/>
  <c r="T491" i="1"/>
  <c r="T492" i="1"/>
  <c r="T493" i="1"/>
  <c r="T494" i="1"/>
  <c r="T495" i="1"/>
  <c r="T496" i="1"/>
  <c r="T497" i="1"/>
  <c r="T498" i="1"/>
  <c r="T499" i="1"/>
  <c r="T500" i="1"/>
  <c r="T501" i="1"/>
  <c r="T502" i="1"/>
  <c r="T503" i="1"/>
  <c r="T504" i="1"/>
  <c r="T505" i="1"/>
  <c r="T506" i="1"/>
  <c r="T509" i="1"/>
  <c r="T510" i="1"/>
  <c r="T511" i="1"/>
  <c r="T512" i="1"/>
  <c r="T513" i="1"/>
  <c r="T514" i="1"/>
  <c r="T515" i="1"/>
  <c r="T516" i="1"/>
  <c r="T517" i="1"/>
  <c r="T518" i="1"/>
  <c r="T519" i="1"/>
  <c r="T520" i="1"/>
  <c r="T521" i="1"/>
  <c r="T522" i="1"/>
  <c r="T523" i="1"/>
  <c r="T524" i="1"/>
  <c r="T525" i="1"/>
  <c r="T526" i="1"/>
  <c r="T527" i="1"/>
  <c r="T528" i="1"/>
  <c r="T529" i="1"/>
  <c r="T530" i="1"/>
  <c r="T531" i="1"/>
  <c r="T532" i="1"/>
  <c r="T533" i="1"/>
  <c r="T534" i="1"/>
  <c r="T535" i="1"/>
  <c r="T536" i="1"/>
  <c r="T537" i="1"/>
  <c r="T538" i="1"/>
  <c r="T539" i="1"/>
  <c r="T540" i="1"/>
  <c r="T541" i="1"/>
  <c r="T542" i="1"/>
  <c r="T543" i="1"/>
  <c r="T544" i="1"/>
  <c r="T545" i="1"/>
  <c r="T546" i="1"/>
  <c r="T547" i="1"/>
  <c r="T548" i="1"/>
  <c r="T549" i="1"/>
  <c r="T550" i="1"/>
  <c r="T551" i="1"/>
  <c r="T552" i="1"/>
  <c r="T553" i="1"/>
  <c r="T554" i="1"/>
  <c r="T555" i="1"/>
  <c r="T556" i="1"/>
  <c r="T557" i="1"/>
  <c r="T558" i="1"/>
  <c r="T559" i="1"/>
  <c r="T560" i="1"/>
  <c r="T561" i="1"/>
  <c r="T562" i="1"/>
  <c r="T563" i="1"/>
  <c r="T564" i="1"/>
  <c r="T565" i="1"/>
  <c r="T566" i="1"/>
  <c r="T567" i="1"/>
  <c r="T568" i="1"/>
  <c r="T569" i="1"/>
  <c r="T570" i="1"/>
  <c r="T571" i="1"/>
  <c r="T572" i="1"/>
  <c r="T573" i="1"/>
  <c r="T574" i="1"/>
  <c r="T575" i="1"/>
  <c r="T576" i="1"/>
  <c r="T583" i="1"/>
  <c r="T587" i="1"/>
  <c r="T588" i="1"/>
  <c r="T589" i="1"/>
  <c r="T590" i="1"/>
  <c r="T591" i="1"/>
  <c r="T592" i="1"/>
  <c r="T593" i="1"/>
  <c r="T594" i="1"/>
  <c r="T595" i="1"/>
  <c r="T596" i="1"/>
  <c r="T603" i="1"/>
  <c r="T604" i="1"/>
  <c r="T605" i="1"/>
  <c r="T606" i="1"/>
  <c r="T607" i="1"/>
  <c r="T608" i="1"/>
  <c r="T609" i="1"/>
  <c r="T610" i="1"/>
  <c r="T611" i="1"/>
  <c r="T612" i="1"/>
  <c r="T613" i="1"/>
  <c r="T614" i="1"/>
  <c r="T615" i="1"/>
  <c r="T616" i="1"/>
  <c r="T617" i="1"/>
  <c r="T618" i="1"/>
  <c r="T619" i="1"/>
  <c r="T620" i="1"/>
  <c r="T621" i="1"/>
  <c r="T622" i="1"/>
  <c r="T623" i="1"/>
  <c r="T624" i="1"/>
  <c r="T625" i="1"/>
  <c r="T626" i="1"/>
  <c r="T627" i="1"/>
  <c r="T628" i="1"/>
  <c r="T630" i="1"/>
  <c r="T631" i="1"/>
  <c r="T632" i="1"/>
  <c r="T633" i="1"/>
  <c r="T634" i="1"/>
  <c r="T635" i="1"/>
  <c r="T636" i="1"/>
  <c r="T637" i="1"/>
  <c r="T638" i="1"/>
  <c r="T639" i="1"/>
  <c r="T640" i="1"/>
  <c r="T641" i="1"/>
  <c r="T642" i="1"/>
  <c r="T643" i="1"/>
  <c r="T644" i="1"/>
  <c r="T645" i="1"/>
  <c r="T646" i="1"/>
  <c r="T647" i="1"/>
  <c r="T648" i="1"/>
  <c r="T649" i="1"/>
  <c r="T650" i="1"/>
  <c r="T651" i="1"/>
  <c r="T652" i="1"/>
  <c r="T653" i="1"/>
  <c r="T654" i="1"/>
  <c r="T655" i="1"/>
  <c r="T656" i="1"/>
  <c r="T657" i="1"/>
  <c r="T658" i="1"/>
  <c r="T659" i="1"/>
  <c r="T660" i="1"/>
  <c r="T661" i="1"/>
  <c r="T662" i="1"/>
  <c r="T663" i="1"/>
  <c r="T664" i="1"/>
  <c r="T665" i="1"/>
  <c r="T666" i="1"/>
  <c r="T667" i="1"/>
  <c r="T668" i="1"/>
  <c r="T669" i="1"/>
  <c r="T670" i="1"/>
  <c r="T671" i="1"/>
  <c r="T672" i="1"/>
  <c r="T673" i="1"/>
  <c r="T674" i="1"/>
  <c r="T675" i="1"/>
  <c r="T676" i="1"/>
  <c r="T679" i="1"/>
  <c r="T680" i="1"/>
  <c r="T681" i="1"/>
  <c r="T682" i="1"/>
  <c r="T683" i="1"/>
  <c r="T684" i="1"/>
  <c r="T685" i="1"/>
  <c r="T686" i="1"/>
  <c r="T687" i="1"/>
  <c r="T688" i="1"/>
  <c r="T689" i="1"/>
  <c r="T690" i="1"/>
  <c r="T691" i="1"/>
  <c r="T692" i="1"/>
  <c r="T694" i="1"/>
  <c r="T695" i="1"/>
  <c r="T696" i="1"/>
  <c r="T697" i="1"/>
  <c r="T698" i="1"/>
  <c r="T699" i="1"/>
  <c r="T700" i="1"/>
  <c r="T701" i="1"/>
  <c r="T702" i="1"/>
  <c r="T703" i="1"/>
  <c r="T704" i="1"/>
  <c r="T705" i="1"/>
  <c r="T706" i="1"/>
  <c r="T707" i="1"/>
  <c r="T710" i="1"/>
  <c r="T711" i="1"/>
  <c r="T712" i="1"/>
  <c r="T713" i="1"/>
  <c r="T714" i="1"/>
  <c r="T715" i="1"/>
  <c r="T716" i="1"/>
  <c r="T717" i="1"/>
  <c r="T718" i="1"/>
  <c r="T719" i="1"/>
  <c r="T720" i="1"/>
  <c r="T721" i="1"/>
  <c r="T722" i="1"/>
  <c r="T723" i="1"/>
  <c r="T724" i="1"/>
  <c r="T725" i="1"/>
  <c r="T726" i="1"/>
  <c r="T727" i="1"/>
  <c r="T728" i="1"/>
  <c r="T729" i="1"/>
  <c r="T730" i="1"/>
  <c r="T731" i="1"/>
  <c r="T732" i="1"/>
  <c r="T733" i="1"/>
  <c r="T734" i="1"/>
  <c r="T735" i="1"/>
  <c r="T736" i="1"/>
  <c r="T737" i="1"/>
  <c r="T738" i="1"/>
  <c r="T740" i="1"/>
  <c r="T743" i="1"/>
  <c r="T744" i="1"/>
  <c r="T745" i="1"/>
  <c r="T746" i="1"/>
  <c r="T747" i="1"/>
  <c r="T748" i="1"/>
  <c r="T749" i="1"/>
  <c r="T753" i="1"/>
  <c r="T754" i="1"/>
  <c r="T755" i="1"/>
  <c r="T756" i="1"/>
  <c r="T757" i="1"/>
  <c r="T758" i="1"/>
  <c r="T759" i="1"/>
  <c r="T760" i="1"/>
  <c r="T761" i="1"/>
  <c r="T762" i="1"/>
  <c r="T763" i="1"/>
  <c r="T768" i="1"/>
  <c r="T769" i="1"/>
  <c r="T770" i="1"/>
  <c r="T771" i="1"/>
  <c r="T772" i="1"/>
  <c r="T773" i="1"/>
  <c r="T774" i="1"/>
  <c r="T775" i="1"/>
  <c r="T776" i="1"/>
  <c r="T777" i="1"/>
  <c r="T778" i="1"/>
  <c r="T779" i="1"/>
  <c r="T780" i="1"/>
  <c r="T781" i="1"/>
  <c r="T782" i="1"/>
  <c r="T783" i="1"/>
  <c r="T784" i="1"/>
  <c r="T785" i="1"/>
  <c r="T786" i="1"/>
  <c r="T787" i="1"/>
  <c r="T788" i="1"/>
  <c r="T789" i="1"/>
  <c r="T790" i="1"/>
  <c r="T791" i="1"/>
  <c r="T792" i="1"/>
  <c r="T793" i="1"/>
  <c r="T794" i="1"/>
  <c r="T795" i="1"/>
  <c r="T796" i="1"/>
  <c r="T797" i="1"/>
  <c r="T798" i="1"/>
  <c r="T799" i="1"/>
  <c r="T800" i="1"/>
  <c r="T801" i="1"/>
  <c r="T802" i="1"/>
  <c r="T803" i="1"/>
  <c r="T804" i="1"/>
  <c r="T805" i="1"/>
  <c r="T806" i="1"/>
  <c r="T807" i="1"/>
  <c r="T808" i="1"/>
  <c r="T809" i="1"/>
  <c r="T810" i="1"/>
  <c r="T811" i="1"/>
  <c r="T109" i="1"/>
  <c r="T110" i="1"/>
  <c r="T111" i="1"/>
  <c r="T112" i="1"/>
  <c r="T113" i="1"/>
  <c r="T114" i="1"/>
  <c r="T115" i="1"/>
  <c r="T116" i="1"/>
  <c r="T117" i="1"/>
  <c r="T118" i="1"/>
  <c r="T119" i="1"/>
  <c r="T120" i="1"/>
  <c r="T121" i="1"/>
  <c r="T122" i="1"/>
  <c r="T123" i="1"/>
  <c r="T124" i="1"/>
  <c r="T125" i="1"/>
  <c r="T126" i="1"/>
  <c r="T127" i="1"/>
  <c r="T128" i="1"/>
  <c r="T129" i="1"/>
  <c r="T130" i="1"/>
  <c r="T131" i="1"/>
  <c r="T132" i="1"/>
  <c r="T133" i="1"/>
  <c r="T134" i="1"/>
  <c r="T135" i="1"/>
  <c r="T136" i="1"/>
  <c r="T137" i="1"/>
  <c r="T138" i="1"/>
  <c r="T139" i="1"/>
  <c r="T140" i="1"/>
  <c r="T141" i="1"/>
  <c r="T142" i="1"/>
  <c r="T143" i="1"/>
  <c r="T144" i="1"/>
  <c r="T145" i="1"/>
  <c r="T101" i="1"/>
  <c r="T102" i="1"/>
  <c r="T103" i="1"/>
  <c r="T104" i="1"/>
  <c r="T105" i="1"/>
  <c r="T106" i="1"/>
  <c r="T107" i="1"/>
  <c r="T108" i="1"/>
  <c r="T95" i="1"/>
  <c r="T96" i="1"/>
  <c r="T97" i="1"/>
  <c r="T98" i="1"/>
  <c r="T99" i="1"/>
  <c r="T100" i="1"/>
  <c r="T87" i="1"/>
  <c r="T88" i="1"/>
  <c r="T89" i="1"/>
  <c r="T90" i="1"/>
  <c r="T91" i="1"/>
  <c r="T92" i="1"/>
  <c r="T93" i="1"/>
  <c r="T94" i="1"/>
  <c r="T82" i="1"/>
  <c r="T83" i="1"/>
  <c r="T84" i="1"/>
  <c r="T85" i="1"/>
  <c r="T86" i="1"/>
  <c r="T78" i="1"/>
  <c r="T79" i="1"/>
  <c r="T80" i="1"/>
  <c r="T81" i="1"/>
  <c r="T77" i="1"/>
  <c r="T75" i="1"/>
  <c r="T76" i="1"/>
  <c r="T74" i="1"/>
  <c r="T70" i="1"/>
  <c r="T71" i="1"/>
  <c r="T72" i="1"/>
  <c r="T73" i="1"/>
  <c r="T65" i="1"/>
  <c r="T66" i="1"/>
  <c r="T67" i="1"/>
  <c r="T68" i="1"/>
  <c r="T69" i="1"/>
  <c r="T57" i="1"/>
  <c r="T58" i="1"/>
  <c r="T59" i="1"/>
  <c r="T60" i="1"/>
  <c r="T61" i="1"/>
  <c r="T62" i="1"/>
  <c r="T63" i="1"/>
  <c r="T64" i="1"/>
  <c r="T53" i="1"/>
  <c r="T54" i="1"/>
  <c r="T55" i="1"/>
  <c r="T56" i="1"/>
  <c r="T48" i="1"/>
  <c r="T49" i="1"/>
  <c r="T50" i="1"/>
  <c r="T51" i="1"/>
  <c r="T52" i="1"/>
  <c r="T46" i="1"/>
  <c r="T47" i="1"/>
  <c r="T45" i="1"/>
  <c r="T44" i="1"/>
  <c r="T43" i="1"/>
  <c r="T41" i="1"/>
  <c r="T42" i="1"/>
  <c r="T40" i="1"/>
  <c r="T39" i="1"/>
  <c r="T32" i="1"/>
  <c r="T33" i="1"/>
  <c r="T34" i="1"/>
  <c r="T35" i="1"/>
  <c r="T36" i="1"/>
  <c r="T37" i="1"/>
  <c r="T38" i="1"/>
  <c r="T27" i="1"/>
  <c r="T31" i="1"/>
  <c r="T29" i="1"/>
  <c r="T30" i="1"/>
  <c r="T28" i="1"/>
  <c r="T25" i="1"/>
  <c r="T26" i="1"/>
  <c r="T24" i="1"/>
  <c r="T23" i="1"/>
  <c r="T22" i="1"/>
  <c r="T19" i="1"/>
  <c r="T20" i="1"/>
  <c r="T21" i="1"/>
  <c r="T18" i="1"/>
  <c r="T17" i="1"/>
  <c r="T16" i="1"/>
  <c r="T15" i="1"/>
  <c r="T13" i="1"/>
  <c r="T14" i="1"/>
  <c r="T12" i="1"/>
  <c r="T11" i="1"/>
  <c r="T5" i="1"/>
  <c r="T6" i="1"/>
  <c r="T7" i="1"/>
  <c r="T8" i="1"/>
  <c r="T9" i="1"/>
  <c r="T10" i="1"/>
  <c r="T4" i="1"/>
  <c r="T3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A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B7" i="1"/>
  <c r="AB6" i="1"/>
  <c r="AB5" i="1"/>
  <c r="AB4" i="1"/>
  <c r="AB3" i="1"/>
  <c r="AB2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104" i="1"/>
  <c r="O105" i="1"/>
  <c r="O106" i="1"/>
  <c r="O107" i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O127" i="1"/>
  <c r="O128" i="1"/>
  <c r="O129" i="1"/>
  <c r="O130" i="1"/>
  <c r="O131" i="1"/>
  <c r="O132" i="1"/>
  <c r="O133" i="1"/>
  <c r="O134" i="1"/>
  <c r="O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50" i="1"/>
  <c r="O151" i="1"/>
  <c r="O152" i="1"/>
  <c r="O153" i="1"/>
  <c r="O154" i="1"/>
  <c r="O155" i="1"/>
  <c r="O156" i="1"/>
  <c r="O157" i="1"/>
  <c r="O158" i="1"/>
  <c r="O159" i="1"/>
  <c r="O160" i="1"/>
  <c r="O161" i="1"/>
  <c r="O162" i="1"/>
  <c r="O163" i="1"/>
  <c r="O164" i="1"/>
  <c r="O165" i="1"/>
  <c r="O166" i="1"/>
  <c r="O167" i="1"/>
  <c r="O168" i="1"/>
  <c r="O169" i="1"/>
  <c r="O170" i="1"/>
  <c r="O171" i="1"/>
  <c r="O172" i="1"/>
  <c r="O173" i="1"/>
  <c r="O174" i="1"/>
  <c r="O175" i="1"/>
  <c r="O176" i="1"/>
  <c r="O177" i="1"/>
  <c r="O178" i="1"/>
  <c r="O179" i="1"/>
  <c r="O180" i="1"/>
  <c r="O181" i="1"/>
  <c r="O182" i="1"/>
  <c r="O183" i="1"/>
  <c r="O184" i="1"/>
  <c r="O185" i="1"/>
  <c r="O186" i="1"/>
  <c r="O187" i="1"/>
  <c r="O188" i="1"/>
  <c r="O189" i="1"/>
  <c r="O190" i="1"/>
  <c r="O191" i="1"/>
  <c r="O192" i="1"/>
  <c r="O193" i="1"/>
  <c r="O194" i="1"/>
  <c r="O195" i="1"/>
  <c r="O196" i="1"/>
  <c r="O197" i="1"/>
  <c r="O198" i="1"/>
  <c r="O199" i="1"/>
  <c r="O200" i="1"/>
  <c r="O201" i="1"/>
  <c r="O202" i="1"/>
  <c r="O203" i="1"/>
  <c r="O204" i="1"/>
  <c r="O205" i="1"/>
  <c r="O206" i="1"/>
  <c r="O207" i="1"/>
  <c r="O208" i="1"/>
  <c r="O209" i="1"/>
  <c r="O210" i="1"/>
  <c r="O211" i="1"/>
  <c r="O212" i="1"/>
  <c r="O213" i="1"/>
  <c r="O214" i="1"/>
  <c r="O215" i="1"/>
  <c r="O216" i="1"/>
  <c r="O217" i="1"/>
  <c r="O218" i="1"/>
  <c r="O219" i="1"/>
  <c r="O220" i="1"/>
  <c r="O221" i="1"/>
  <c r="O222" i="1"/>
  <c r="O223" i="1"/>
  <c r="O224" i="1"/>
  <c r="O225" i="1"/>
  <c r="O226" i="1"/>
  <c r="O227" i="1"/>
  <c r="O228" i="1"/>
  <c r="O229" i="1"/>
  <c r="O230" i="1"/>
  <c r="O231" i="1"/>
  <c r="O232" i="1"/>
  <c r="O233" i="1"/>
  <c r="O234" i="1"/>
  <c r="O235" i="1"/>
  <c r="O236" i="1"/>
  <c r="O237" i="1"/>
  <c r="O238" i="1"/>
  <c r="O239" i="1"/>
  <c r="O240" i="1"/>
  <c r="O241" i="1"/>
  <c r="O242" i="1"/>
  <c r="O243" i="1"/>
  <c r="O244" i="1"/>
  <c r="O245" i="1"/>
  <c r="O246" i="1"/>
  <c r="O247" i="1"/>
  <c r="O248" i="1"/>
  <c r="O249" i="1"/>
  <c r="O250" i="1"/>
  <c r="O251" i="1"/>
  <c r="O252" i="1"/>
  <c r="O253" i="1"/>
  <c r="O254" i="1"/>
  <c r="O255" i="1"/>
  <c r="O256" i="1"/>
  <c r="O257" i="1"/>
  <c r="O258" i="1"/>
  <c r="O259" i="1"/>
  <c r="O260" i="1"/>
  <c r="O261" i="1"/>
  <c r="O262" i="1"/>
  <c r="O263" i="1"/>
  <c r="O264" i="1"/>
  <c r="O265" i="1"/>
  <c r="O266" i="1"/>
  <c r="O267" i="1"/>
  <c r="O268" i="1"/>
  <c r="O269" i="1"/>
  <c r="O270" i="1"/>
  <c r="O271" i="1"/>
  <c r="O272" i="1"/>
  <c r="O273" i="1"/>
  <c r="O274" i="1"/>
  <c r="O275" i="1"/>
  <c r="O276" i="1"/>
  <c r="O277" i="1"/>
  <c r="O278" i="1"/>
  <c r="O279" i="1"/>
  <c r="O280" i="1"/>
  <c r="O281" i="1"/>
  <c r="O282" i="1"/>
  <c r="O283" i="1"/>
  <c r="O284" i="1"/>
  <c r="O285" i="1"/>
  <c r="O286" i="1"/>
  <c r="O287" i="1"/>
  <c r="O288" i="1"/>
  <c r="O289" i="1"/>
  <c r="O290" i="1"/>
  <c r="O291" i="1"/>
  <c r="O292" i="1"/>
  <c r="O293" i="1"/>
  <c r="O294" i="1"/>
  <c r="O295" i="1"/>
  <c r="O296" i="1"/>
  <c r="O297" i="1"/>
  <c r="O298" i="1"/>
  <c r="O299" i="1"/>
  <c r="O300" i="1"/>
  <c r="O301" i="1"/>
  <c r="O302" i="1"/>
  <c r="O303" i="1"/>
  <c r="O304" i="1"/>
  <c r="O305" i="1"/>
  <c r="O306" i="1"/>
  <c r="O307" i="1"/>
  <c r="O308" i="1"/>
  <c r="O309" i="1"/>
  <c r="O310" i="1"/>
  <c r="O311" i="1"/>
  <c r="O312" i="1"/>
  <c r="O313" i="1"/>
  <c r="O314" i="1"/>
  <c r="O315" i="1"/>
  <c r="O316" i="1"/>
  <c r="O317" i="1"/>
  <c r="O318" i="1"/>
  <c r="O319" i="1"/>
  <c r="O320" i="1"/>
  <c r="O321" i="1"/>
  <c r="O322" i="1"/>
  <c r="O323" i="1"/>
  <c r="O324" i="1"/>
  <c r="O325" i="1"/>
  <c r="O326" i="1"/>
  <c r="O327" i="1"/>
  <c r="O328" i="1"/>
  <c r="O329" i="1"/>
  <c r="O330" i="1"/>
  <c r="O331" i="1"/>
  <c r="O332" i="1"/>
  <c r="O333" i="1"/>
  <c r="O334" i="1"/>
  <c r="O335" i="1"/>
  <c r="O336" i="1"/>
  <c r="O337" i="1"/>
  <c r="O338" i="1"/>
  <c r="O339" i="1"/>
  <c r="O340" i="1"/>
  <c r="O341" i="1"/>
  <c r="O342" i="1"/>
  <c r="O343" i="1"/>
  <c r="O344" i="1"/>
  <c r="O345" i="1"/>
  <c r="O346" i="1"/>
  <c r="O347" i="1"/>
  <c r="O348" i="1"/>
  <c r="O349" i="1"/>
  <c r="O350" i="1"/>
  <c r="O351" i="1"/>
  <c r="O352" i="1"/>
  <c r="O353" i="1"/>
  <c r="O354" i="1"/>
  <c r="O355" i="1"/>
  <c r="O356" i="1"/>
  <c r="O357" i="1"/>
  <c r="O358" i="1"/>
  <c r="O359" i="1"/>
  <c r="O360" i="1"/>
  <c r="O361" i="1"/>
  <c r="O362" i="1"/>
  <c r="O363" i="1"/>
  <c r="O364" i="1"/>
  <c r="O365" i="1"/>
  <c r="O366" i="1"/>
  <c r="O367" i="1"/>
  <c r="O368" i="1"/>
  <c r="O369" i="1"/>
  <c r="O370" i="1"/>
  <c r="O371" i="1"/>
  <c r="O372" i="1"/>
  <c r="O373" i="1"/>
  <c r="O374" i="1"/>
  <c r="O375" i="1"/>
  <c r="O376" i="1"/>
  <c r="O377" i="1"/>
  <c r="O378" i="1"/>
  <c r="O379" i="1"/>
  <c r="O380" i="1"/>
  <c r="O381" i="1"/>
  <c r="O382" i="1"/>
  <c r="O383" i="1"/>
  <c r="O384" i="1"/>
  <c r="O385" i="1"/>
  <c r="O386" i="1"/>
  <c r="O387" i="1"/>
  <c r="O388" i="1"/>
  <c r="O389" i="1"/>
  <c r="O390" i="1"/>
  <c r="O391" i="1"/>
  <c r="O392" i="1"/>
  <c r="O393" i="1"/>
  <c r="O394" i="1"/>
  <c r="O395" i="1"/>
  <c r="O396" i="1"/>
  <c r="O397" i="1"/>
  <c r="O398" i="1"/>
  <c r="O399" i="1"/>
  <c r="O400" i="1"/>
  <c r="O401" i="1"/>
  <c r="O402" i="1"/>
  <c r="O403" i="1"/>
  <c r="O404" i="1"/>
  <c r="O405" i="1"/>
  <c r="O406" i="1"/>
  <c r="O407" i="1"/>
  <c r="O408" i="1"/>
  <c r="O409" i="1"/>
  <c r="O410" i="1"/>
  <c r="O411" i="1"/>
  <c r="O412" i="1"/>
  <c r="O413" i="1"/>
  <c r="O414" i="1"/>
  <c r="O415" i="1"/>
  <c r="O416" i="1"/>
  <c r="O417" i="1"/>
  <c r="O418" i="1"/>
  <c r="O419" i="1"/>
  <c r="O420" i="1"/>
  <c r="O421" i="1"/>
  <c r="O422" i="1"/>
  <c r="O423" i="1"/>
  <c r="O424" i="1"/>
  <c r="O425" i="1"/>
  <c r="O426" i="1"/>
  <c r="O427" i="1"/>
  <c r="O428" i="1"/>
  <c r="O429" i="1"/>
  <c r="O430" i="1"/>
  <c r="O431" i="1"/>
  <c r="O432" i="1"/>
  <c r="O433" i="1"/>
  <c r="O434" i="1"/>
  <c r="O435" i="1"/>
  <c r="O436" i="1"/>
  <c r="O437" i="1"/>
  <c r="O438" i="1"/>
  <c r="O439" i="1"/>
  <c r="O440" i="1"/>
  <c r="O441" i="1"/>
  <c r="O442" i="1"/>
  <c r="O443" i="1"/>
  <c r="O444" i="1"/>
  <c r="O445" i="1"/>
  <c r="O446" i="1"/>
  <c r="O447" i="1"/>
  <c r="O448" i="1"/>
  <c r="O449" i="1"/>
  <c r="O450" i="1"/>
  <c r="O451" i="1"/>
  <c r="O452" i="1"/>
  <c r="O453" i="1"/>
  <c r="O454" i="1"/>
  <c r="O455" i="1"/>
  <c r="O456" i="1"/>
  <c r="O457" i="1"/>
  <c r="O458" i="1"/>
  <c r="O459" i="1"/>
  <c r="O460" i="1"/>
  <c r="O461" i="1"/>
  <c r="O462" i="1"/>
  <c r="O463" i="1"/>
  <c r="O464" i="1"/>
  <c r="O465" i="1"/>
  <c r="O466" i="1"/>
  <c r="O467" i="1"/>
  <c r="O468" i="1"/>
  <c r="O469" i="1"/>
  <c r="O470" i="1"/>
  <c r="O471" i="1"/>
  <c r="O472" i="1"/>
  <c r="O473" i="1"/>
  <c r="O474" i="1"/>
  <c r="O475" i="1"/>
  <c r="O476" i="1"/>
  <c r="O477" i="1"/>
  <c r="O478" i="1"/>
  <c r="O479" i="1"/>
  <c r="O480" i="1"/>
  <c r="O481" i="1"/>
  <c r="O482" i="1"/>
  <c r="O483" i="1"/>
  <c r="O484" i="1"/>
  <c r="O485" i="1"/>
  <c r="O486" i="1"/>
  <c r="O487" i="1"/>
  <c r="O488" i="1"/>
  <c r="O489" i="1"/>
  <c r="O490" i="1"/>
  <c r="O491" i="1"/>
  <c r="O492" i="1"/>
  <c r="O493" i="1"/>
  <c r="O494" i="1"/>
  <c r="O495" i="1"/>
  <c r="O496" i="1"/>
  <c r="O497" i="1"/>
  <c r="O498" i="1"/>
  <c r="O499" i="1"/>
  <c r="O500" i="1"/>
  <c r="O501" i="1"/>
  <c r="O502" i="1"/>
  <c r="O503" i="1"/>
  <c r="O504" i="1"/>
  <c r="O505" i="1"/>
  <c r="O506" i="1"/>
  <c r="O507" i="1"/>
  <c r="O508" i="1"/>
  <c r="O509" i="1"/>
  <c r="O510" i="1"/>
  <c r="O511" i="1"/>
  <c r="O512" i="1"/>
  <c r="O513" i="1"/>
  <c r="O514" i="1"/>
  <c r="O515" i="1"/>
  <c r="O516" i="1"/>
  <c r="O517" i="1"/>
  <c r="O518" i="1"/>
  <c r="O519" i="1"/>
  <c r="O520" i="1"/>
  <c r="O521" i="1"/>
  <c r="O522" i="1"/>
  <c r="O523" i="1"/>
  <c r="O524" i="1"/>
  <c r="O525" i="1"/>
  <c r="O526" i="1"/>
  <c r="O527" i="1"/>
  <c r="O528" i="1"/>
  <c r="O529" i="1"/>
  <c r="O530" i="1"/>
  <c r="O531" i="1"/>
  <c r="O532" i="1"/>
  <c r="O533" i="1"/>
  <c r="O534" i="1"/>
  <c r="O535" i="1"/>
  <c r="O536" i="1"/>
  <c r="O537" i="1"/>
  <c r="O538" i="1"/>
  <c r="O539" i="1"/>
  <c r="O540" i="1"/>
  <c r="O541" i="1"/>
  <c r="O542" i="1"/>
  <c r="O543" i="1"/>
  <c r="O544" i="1"/>
  <c r="O545" i="1"/>
  <c r="O546" i="1"/>
  <c r="O547" i="1"/>
  <c r="O548" i="1"/>
  <c r="O549" i="1"/>
  <c r="O550" i="1"/>
  <c r="O551" i="1"/>
  <c r="O552" i="1"/>
  <c r="O553" i="1"/>
  <c r="O554" i="1"/>
  <c r="O555" i="1"/>
  <c r="O556" i="1"/>
  <c r="O557" i="1"/>
  <c r="O558" i="1"/>
  <c r="O559" i="1"/>
  <c r="O560" i="1"/>
  <c r="O561" i="1"/>
  <c r="O562" i="1"/>
  <c r="O563" i="1"/>
  <c r="O564" i="1"/>
  <c r="O565" i="1"/>
  <c r="O566" i="1"/>
  <c r="O567" i="1"/>
  <c r="O568" i="1"/>
  <c r="O569" i="1"/>
  <c r="O570" i="1"/>
  <c r="O571" i="1"/>
  <c r="O572" i="1"/>
  <c r="O573" i="1"/>
  <c r="O574" i="1"/>
  <c r="O575" i="1"/>
  <c r="O576" i="1"/>
  <c r="O577" i="1"/>
  <c r="O578" i="1"/>
  <c r="O579" i="1"/>
  <c r="O580" i="1"/>
  <c r="O581" i="1"/>
  <c r="O582" i="1"/>
  <c r="O583" i="1"/>
  <c r="O584" i="1"/>
  <c r="O585" i="1"/>
  <c r="O586" i="1"/>
  <c r="O587" i="1"/>
  <c r="O588" i="1"/>
  <c r="O589" i="1"/>
  <c r="O590" i="1"/>
  <c r="O591" i="1"/>
  <c r="O592" i="1"/>
  <c r="O593" i="1"/>
  <c r="O594" i="1"/>
  <c r="O595" i="1"/>
  <c r="O596" i="1"/>
  <c r="O597" i="1"/>
  <c r="O598" i="1"/>
  <c r="O599" i="1"/>
  <c r="O600" i="1"/>
  <c r="O601" i="1"/>
  <c r="O602" i="1"/>
  <c r="O603" i="1"/>
  <c r="O604" i="1"/>
  <c r="O605" i="1"/>
  <c r="O606" i="1"/>
  <c r="O607" i="1"/>
  <c r="O608" i="1"/>
  <c r="O609" i="1"/>
  <c r="O610" i="1"/>
  <c r="O611" i="1"/>
  <c r="O612" i="1"/>
  <c r="O613" i="1"/>
  <c r="O614" i="1"/>
  <c r="O615" i="1"/>
  <c r="O616" i="1"/>
  <c r="O617" i="1"/>
  <c r="O618" i="1"/>
  <c r="O619" i="1"/>
  <c r="O620" i="1"/>
  <c r="O621" i="1"/>
  <c r="O622" i="1"/>
  <c r="O623" i="1"/>
  <c r="O624" i="1"/>
  <c r="O625" i="1"/>
  <c r="O626" i="1"/>
  <c r="O627" i="1"/>
  <c r="O628" i="1"/>
  <c r="O629" i="1"/>
  <c r="O630" i="1"/>
  <c r="O631" i="1"/>
  <c r="O632" i="1"/>
  <c r="O633" i="1"/>
  <c r="O634" i="1"/>
  <c r="O635" i="1"/>
  <c r="O636" i="1"/>
  <c r="O637" i="1"/>
  <c r="O638" i="1"/>
  <c r="O639" i="1"/>
  <c r="O640" i="1"/>
  <c r="O641" i="1"/>
  <c r="O642" i="1"/>
  <c r="O643" i="1"/>
  <c r="O644" i="1"/>
  <c r="O645" i="1"/>
  <c r="O646" i="1"/>
  <c r="O647" i="1"/>
  <c r="O648" i="1"/>
  <c r="O649" i="1"/>
  <c r="O650" i="1"/>
  <c r="O651" i="1"/>
  <c r="O652" i="1"/>
  <c r="O653" i="1"/>
  <c r="O654" i="1"/>
  <c r="O655" i="1"/>
  <c r="O656" i="1"/>
  <c r="O657" i="1"/>
  <c r="O658" i="1"/>
  <c r="O659" i="1"/>
  <c r="O660" i="1"/>
  <c r="O661" i="1"/>
  <c r="O662" i="1"/>
  <c r="O663" i="1"/>
  <c r="O664" i="1"/>
  <c r="O665" i="1"/>
  <c r="O666" i="1"/>
  <c r="O667" i="1"/>
  <c r="O668" i="1"/>
  <c r="O669" i="1"/>
  <c r="O670" i="1"/>
  <c r="O671" i="1"/>
  <c r="O672" i="1"/>
  <c r="O673" i="1"/>
  <c r="O674" i="1"/>
  <c r="O675" i="1"/>
  <c r="O676" i="1"/>
  <c r="O677" i="1"/>
  <c r="O678" i="1"/>
  <c r="O679" i="1"/>
  <c r="O680" i="1"/>
  <c r="O681" i="1"/>
  <c r="O682" i="1"/>
  <c r="O683" i="1"/>
  <c r="O684" i="1"/>
  <c r="O685" i="1"/>
  <c r="O686" i="1"/>
  <c r="O687" i="1"/>
  <c r="O688" i="1"/>
  <c r="O689" i="1"/>
  <c r="O690" i="1"/>
  <c r="O691" i="1"/>
  <c r="O692" i="1"/>
  <c r="O693" i="1"/>
  <c r="O694" i="1"/>
  <c r="O695" i="1"/>
  <c r="O696" i="1"/>
  <c r="O697" i="1"/>
  <c r="O698" i="1"/>
  <c r="O699" i="1"/>
  <c r="O700" i="1"/>
  <c r="O701" i="1"/>
  <c r="O702" i="1"/>
  <c r="O703" i="1"/>
  <c r="O704" i="1"/>
  <c r="O705" i="1"/>
  <c r="O706" i="1"/>
  <c r="O707" i="1"/>
  <c r="O708" i="1"/>
  <c r="O709" i="1"/>
  <c r="O710" i="1"/>
  <c r="O711" i="1"/>
  <c r="O712" i="1"/>
  <c r="O713" i="1"/>
  <c r="O714" i="1"/>
  <c r="O715" i="1"/>
  <c r="O716" i="1"/>
  <c r="O717" i="1"/>
  <c r="O718" i="1"/>
  <c r="O719" i="1"/>
  <c r="O720" i="1"/>
  <c r="O721" i="1"/>
  <c r="O722" i="1"/>
  <c r="O723" i="1"/>
  <c r="O724" i="1"/>
  <c r="O725" i="1"/>
  <c r="O726" i="1"/>
  <c r="O727" i="1"/>
  <c r="O728" i="1"/>
  <c r="O729" i="1"/>
  <c r="O730" i="1"/>
  <c r="O731" i="1"/>
  <c r="O732" i="1"/>
  <c r="O733" i="1"/>
  <c r="O734" i="1"/>
  <c r="O735" i="1"/>
  <c r="O736" i="1"/>
  <c r="O737" i="1"/>
  <c r="O738" i="1"/>
  <c r="O739" i="1"/>
  <c r="O740" i="1"/>
  <c r="O741" i="1"/>
  <c r="O742" i="1"/>
  <c r="O743" i="1"/>
  <c r="O744" i="1"/>
  <c r="O745" i="1"/>
  <c r="O746" i="1"/>
  <c r="O747" i="1"/>
  <c r="O748" i="1"/>
  <c r="O749" i="1"/>
  <c r="O750" i="1"/>
  <c r="O751" i="1"/>
  <c r="O752" i="1"/>
  <c r="O753" i="1"/>
  <c r="O754" i="1"/>
  <c r="O755" i="1"/>
  <c r="O756" i="1"/>
  <c r="O757" i="1"/>
  <c r="O758" i="1"/>
  <c r="O759" i="1"/>
  <c r="O760" i="1"/>
  <c r="O761" i="1"/>
  <c r="O762" i="1"/>
  <c r="O763" i="1"/>
  <c r="O764" i="1"/>
  <c r="O765" i="1"/>
  <c r="O766" i="1"/>
  <c r="O767" i="1"/>
  <c r="O768" i="1"/>
  <c r="O769" i="1"/>
  <c r="O770" i="1"/>
  <c r="O771" i="1"/>
  <c r="O772" i="1"/>
  <c r="O773" i="1"/>
  <c r="O774" i="1"/>
  <c r="O775" i="1"/>
  <c r="O776" i="1"/>
  <c r="O777" i="1"/>
  <c r="O778" i="1"/>
  <c r="O779" i="1"/>
  <c r="O780" i="1"/>
  <c r="O781" i="1"/>
  <c r="O782" i="1"/>
  <c r="O783" i="1"/>
  <c r="O784" i="1"/>
  <c r="O785" i="1"/>
  <c r="O786" i="1"/>
  <c r="O787" i="1"/>
  <c r="O788" i="1"/>
  <c r="O789" i="1"/>
  <c r="O790" i="1"/>
  <c r="O791" i="1"/>
  <c r="O792" i="1"/>
  <c r="O793" i="1"/>
  <c r="O794" i="1"/>
  <c r="O795" i="1"/>
  <c r="O796" i="1"/>
  <c r="O797" i="1"/>
  <c r="O798" i="1"/>
  <c r="O799" i="1"/>
  <c r="O800" i="1"/>
  <c r="O801" i="1"/>
  <c r="O802" i="1"/>
  <c r="O803" i="1"/>
  <c r="O804" i="1"/>
  <c r="O805" i="1"/>
  <c r="O806" i="1"/>
  <c r="O807" i="1"/>
  <c r="O808" i="1"/>
  <c r="O809" i="1"/>
  <c r="O810" i="1"/>
  <c r="O811" i="1"/>
  <c r="O812" i="1"/>
  <c r="O813" i="1"/>
  <c r="O814" i="1"/>
  <c r="O815" i="1"/>
  <c r="O816" i="1"/>
  <c r="O817" i="1"/>
  <c r="O818" i="1"/>
  <c r="O819" i="1"/>
  <c r="O820" i="1"/>
  <c r="O821" i="1"/>
  <c r="O822" i="1"/>
  <c r="O823" i="1"/>
  <c r="O824" i="1"/>
  <c r="O825" i="1"/>
  <c r="O826" i="1"/>
  <c r="O827" i="1"/>
  <c r="O828" i="1"/>
  <c r="O829" i="1"/>
  <c r="O830" i="1"/>
  <c r="O831" i="1"/>
  <c r="O832" i="1"/>
  <c r="O833" i="1"/>
  <c r="O834" i="1"/>
  <c r="O835" i="1"/>
  <c r="O836" i="1"/>
  <c r="O837" i="1"/>
  <c r="O838" i="1"/>
  <c r="O839" i="1"/>
  <c r="O840" i="1"/>
  <c r="O841" i="1"/>
  <c r="O842" i="1"/>
  <c r="O843" i="1"/>
  <c r="O844" i="1"/>
  <c r="O845" i="1"/>
  <c r="O846" i="1"/>
  <c r="O847" i="1"/>
  <c r="O848" i="1"/>
  <c r="O849" i="1"/>
  <c r="O850" i="1"/>
  <c r="O851" i="1"/>
  <c r="O852" i="1"/>
  <c r="O853" i="1"/>
  <c r="O854" i="1"/>
  <c r="O855" i="1"/>
  <c r="O856" i="1"/>
  <c r="O857" i="1"/>
  <c r="O858" i="1"/>
  <c r="O859" i="1"/>
  <c r="O860" i="1"/>
  <c r="O861" i="1"/>
  <c r="O862" i="1"/>
  <c r="O863" i="1"/>
  <c r="O864" i="1"/>
  <c r="O865" i="1"/>
  <c r="O866" i="1"/>
  <c r="O867" i="1"/>
  <c r="O868" i="1"/>
  <c r="O869" i="1"/>
  <c r="O870" i="1"/>
  <c r="O871" i="1"/>
  <c r="O872" i="1"/>
  <c r="O873" i="1"/>
  <c r="O874" i="1"/>
  <c r="O875" i="1"/>
  <c r="O876" i="1"/>
  <c r="O877" i="1"/>
  <c r="O878" i="1"/>
  <c r="O879" i="1"/>
  <c r="O880" i="1"/>
  <c r="O881" i="1"/>
  <c r="O882" i="1"/>
  <c r="O883" i="1"/>
  <c r="O884" i="1"/>
  <c r="O885" i="1"/>
  <c r="O886" i="1"/>
  <c r="O887" i="1"/>
  <c r="O888" i="1"/>
  <c r="O889" i="1"/>
  <c r="O890" i="1"/>
  <c r="O891" i="1"/>
  <c r="O892" i="1"/>
  <c r="O893" i="1"/>
  <c r="O894" i="1"/>
  <c r="O895" i="1"/>
  <c r="O896" i="1"/>
  <c r="O897" i="1"/>
  <c r="O898" i="1"/>
  <c r="O899" i="1"/>
  <c r="O900" i="1"/>
  <c r="O901" i="1"/>
  <c r="O902" i="1"/>
  <c r="O903" i="1"/>
  <c r="O904" i="1"/>
  <c r="O905" i="1"/>
  <c r="O906" i="1"/>
  <c r="O907" i="1"/>
  <c r="O908" i="1"/>
  <c r="O909" i="1"/>
  <c r="O910" i="1"/>
  <c r="O911" i="1"/>
  <c r="O912" i="1"/>
  <c r="O913" i="1"/>
  <c r="O914" i="1"/>
  <c r="O915" i="1"/>
  <c r="O916" i="1"/>
  <c r="O917" i="1"/>
  <c r="O918" i="1"/>
  <c r="O919" i="1"/>
  <c r="O920" i="1"/>
  <c r="O921" i="1"/>
  <c r="O922" i="1"/>
  <c r="O923" i="1"/>
  <c r="O924" i="1"/>
  <c r="O925" i="1"/>
  <c r="O926" i="1"/>
  <c r="O927" i="1"/>
  <c r="O928" i="1"/>
  <c r="O929" i="1"/>
  <c r="O930" i="1"/>
  <c r="O931" i="1"/>
  <c r="O932" i="1"/>
  <c r="O933" i="1"/>
  <c r="O934" i="1"/>
  <c r="O935" i="1"/>
  <c r="O936" i="1"/>
  <c r="O937" i="1"/>
  <c r="O938" i="1"/>
  <c r="O939" i="1"/>
  <c r="O940" i="1"/>
  <c r="O941" i="1"/>
  <c r="O942" i="1"/>
  <c r="O943" i="1"/>
  <c r="O944" i="1"/>
  <c r="O945" i="1"/>
  <c r="O946" i="1"/>
  <c r="O947" i="1"/>
  <c r="O948" i="1"/>
  <c r="O949" i="1"/>
  <c r="O950" i="1"/>
  <c r="O951" i="1"/>
  <c r="O952" i="1"/>
  <c r="O953" i="1"/>
  <c r="O954" i="1"/>
  <c r="O955" i="1"/>
  <c r="O956" i="1"/>
  <c r="O957" i="1"/>
  <c r="O958" i="1"/>
  <c r="O959" i="1"/>
  <c r="O960" i="1"/>
  <c r="O961" i="1"/>
  <c r="O962" i="1"/>
  <c r="O963" i="1"/>
  <c r="O964" i="1"/>
  <c r="O965" i="1"/>
  <c r="O966" i="1"/>
  <c r="O967" i="1"/>
  <c r="O968" i="1"/>
  <c r="O969" i="1"/>
  <c r="O970" i="1"/>
  <c r="O971" i="1"/>
  <c r="O972" i="1"/>
  <c r="O973" i="1"/>
  <c r="O974" i="1"/>
  <c r="O975" i="1"/>
  <c r="O976" i="1"/>
  <c r="O977" i="1"/>
  <c r="O978" i="1"/>
  <c r="O979" i="1"/>
  <c r="O980" i="1"/>
  <c r="O981" i="1"/>
  <c r="O982" i="1"/>
  <c r="O983" i="1"/>
  <c r="O984" i="1"/>
  <c r="O985" i="1"/>
  <c r="O986" i="1"/>
  <c r="O987" i="1"/>
  <c r="O988" i="1"/>
  <c r="O989" i="1"/>
  <c r="O990" i="1"/>
  <c r="O991" i="1"/>
  <c r="O992" i="1"/>
  <c r="O993" i="1"/>
  <c r="O994" i="1"/>
  <c r="O995" i="1"/>
  <c r="O996" i="1"/>
  <c r="O997" i="1"/>
  <c r="O998" i="1"/>
  <c r="O999" i="1"/>
  <c r="O1000" i="1"/>
  <c r="O1001" i="1"/>
  <c r="O1002" i="1"/>
  <c r="O1003" i="1"/>
  <c r="O1004" i="1"/>
  <c r="O1005" i="1"/>
  <c r="O1006" i="1"/>
  <c r="O1007" i="1"/>
  <c r="O1008" i="1"/>
  <c r="O1009" i="1"/>
  <c r="O1010" i="1"/>
  <c r="O1011" i="1"/>
  <c r="O1012" i="1"/>
  <c r="O1013" i="1"/>
  <c r="O1014" i="1"/>
  <c r="O1015" i="1"/>
  <c r="O1016" i="1"/>
  <c r="O1017" i="1"/>
  <c r="O1018" i="1"/>
  <c r="O1019" i="1"/>
  <c r="O1020" i="1"/>
  <c r="O1021" i="1"/>
  <c r="O1022" i="1"/>
  <c r="O1023" i="1"/>
  <c r="O1024" i="1"/>
  <c r="O1025" i="1"/>
  <c r="O1026" i="1"/>
  <c r="O1027" i="1"/>
  <c r="O1028" i="1"/>
  <c r="O1029" i="1"/>
  <c r="O1030" i="1"/>
  <c r="O1031" i="1"/>
  <c r="O1032" i="1"/>
  <c r="O1033" i="1"/>
  <c r="O1034" i="1"/>
  <c r="O1035" i="1"/>
  <c r="O1036" i="1"/>
  <c r="O1037" i="1"/>
  <c r="O1038" i="1"/>
  <c r="O1039" i="1"/>
  <c r="O1040" i="1"/>
  <c r="O1041" i="1"/>
  <c r="O1042" i="1"/>
  <c r="O1043" i="1"/>
  <c r="O1044" i="1"/>
  <c r="O1045" i="1"/>
  <c r="O1046" i="1"/>
  <c r="O1047" i="1"/>
  <c r="O1048" i="1"/>
  <c r="O1049" i="1"/>
  <c r="O1050" i="1"/>
  <c r="O1051" i="1"/>
  <c r="O1052" i="1"/>
  <c r="O1053" i="1"/>
  <c r="O1054" i="1"/>
  <c r="O1055" i="1"/>
  <c r="O1056" i="1"/>
  <c r="O1057" i="1"/>
  <c r="O1058" i="1"/>
  <c r="O1059" i="1"/>
  <c r="O1060" i="1"/>
  <c r="O1061" i="1"/>
  <c r="O1062" i="1"/>
  <c r="O1063" i="1"/>
  <c r="O1064" i="1"/>
  <c r="O1065" i="1"/>
  <c r="O1066" i="1"/>
  <c r="O1067" i="1"/>
  <c r="O1068" i="1"/>
  <c r="O1069" i="1"/>
  <c r="O1070" i="1"/>
  <c r="O1071" i="1"/>
  <c r="O1072" i="1"/>
  <c r="O1073" i="1"/>
  <c r="O1074" i="1"/>
  <c r="O1075" i="1"/>
  <c r="O1076" i="1"/>
  <c r="O1077" i="1"/>
  <c r="O1078" i="1"/>
  <c r="O1079" i="1"/>
  <c r="O1080" i="1"/>
  <c r="O1081" i="1"/>
  <c r="O1082" i="1"/>
  <c r="O1083" i="1"/>
  <c r="O1084" i="1"/>
  <c r="O1085" i="1"/>
  <c r="O1086" i="1"/>
  <c r="O1087" i="1"/>
  <c r="O1088" i="1"/>
  <c r="O1089" i="1"/>
  <c r="O1090" i="1"/>
  <c r="O1091" i="1"/>
  <c r="O1092" i="1"/>
  <c r="O1093" i="1"/>
  <c r="O1094" i="1"/>
  <c r="O1095" i="1"/>
  <c r="O1096" i="1"/>
  <c r="O1097" i="1"/>
  <c r="O1098" i="1"/>
  <c r="O1099" i="1"/>
  <c r="O1100" i="1"/>
  <c r="O1101" i="1"/>
  <c r="O1102" i="1"/>
  <c r="O1103" i="1"/>
  <c r="O1104" i="1"/>
  <c r="O1105" i="1"/>
  <c r="O1106" i="1"/>
  <c r="O1107" i="1"/>
  <c r="O1108" i="1"/>
  <c r="O1109" i="1"/>
  <c r="O1110" i="1"/>
  <c r="O1111" i="1"/>
  <c r="O1112" i="1"/>
  <c r="O1113" i="1"/>
  <c r="O1114" i="1"/>
  <c r="O1115" i="1"/>
  <c r="O1116" i="1"/>
  <c r="O1117" i="1"/>
  <c r="O1118" i="1"/>
  <c r="O1119" i="1"/>
  <c r="O1120" i="1"/>
  <c r="O1121" i="1"/>
  <c r="O1122" i="1"/>
  <c r="O1123" i="1"/>
  <c r="O1124" i="1"/>
  <c r="O1125" i="1"/>
  <c r="O1126" i="1"/>
  <c r="O1127" i="1"/>
  <c r="O1128" i="1"/>
  <c r="O1129" i="1"/>
  <c r="O1130" i="1"/>
  <c r="O1131" i="1"/>
  <c r="O1132" i="1"/>
  <c r="O1133" i="1"/>
  <c r="O1134" i="1"/>
  <c r="O1135" i="1"/>
  <c r="O1136" i="1"/>
  <c r="O1137" i="1"/>
  <c r="O1138" i="1"/>
  <c r="O1139" i="1"/>
  <c r="O1140" i="1"/>
  <c r="O1141" i="1"/>
  <c r="O1142" i="1"/>
  <c r="O1143" i="1"/>
  <c r="O1144" i="1"/>
  <c r="O1145" i="1"/>
  <c r="O1146" i="1"/>
  <c r="O1147" i="1"/>
  <c r="O1148" i="1"/>
  <c r="O1149" i="1"/>
  <c r="O1150" i="1"/>
  <c r="O1151" i="1"/>
  <c r="O1152" i="1"/>
  <c r="O1153" i="1"/>
  <c r="O1154" i="1"/>
  <c r="O1155" i="1"/>
  <c r="O1156" i="1"/>
  <c r="O1157" i="1"/>
  <c r="O1158" i="1"/>
  <c r="O1159" i="1"/>
  <c r="O1160" i="1"/>
  <c r="O1161" i="1"/>
  <c r="O1162" i="1"/>
  <c r="O1163" i="1"/>
  <c r="O1164" i="1"/>
  <c r="O1165" i="1"/>
  <c r="O1166" i="1"/>
  <c r="O1167" i="1"/>
  <c r="O1168" i="1"/>
  <c r="O1169" i="1"/>
  <c r="O1170" i="1"/>
  <c r="O1171" i="1"/>
  <c r="O1172" i="1"/>
  <c r="O1173" i="1"/>
  <c r="O1174" i="1"/>
  <c r="O1175" i="1"/>
  <c r="O1176" i="1"/>
  <c r="O1177" i="1"/>
  <c r="O1178" i="1"/>
  <c r="O1179" i="1"/>
  <c r="O1180" i="1"/>
  <c r="O1181" i="1"/>
  <c r="O1182" i="1"/>
  <c r="O1183" i="1"/>
  <c r="O1184" i="1"/>
  <c r="O1185" i="1"/>
  <c r="O1186" i="1"/>
  <c r="O1187" i="1"/>
  <c r="O1188" i="1"/>
  <c r="O1189" i="1"/>
  <c r="O1190" i="1"/>
  <c r="O1191" i="1"/>
  <c r="O1192" i="1"/>
  <c r="O1193" i="1"/>
  <c r="O1194" i="1"/>
  <c r="O1195" i="1"/>
  <c r="O1196" i="1"/>
  <c r="O1197" i="1"/>
  <c r="O1198" i="1"/>
  <c r="O1199" i="1"/>
  <c r="O1200" i="1"/>
  <c r="O1201" i="1"/>
  <c r="O1202" i="1"/>
  <c r="O1203" i="1"/>
  <c r="O1204" i="1"/>
  <c r="O1205" i="1"/>
  <c r="O1206" i="1"/>
  <c r="O1207" i="1"/>
  <c r="O1208" i="1"/>
  <c r="O1209" i="1"/>
  <c r="O1210" i="1"/>
  <c r="O1211" i="1"/>
  <c r="O1212" i="1"/>
  <c r="O1213" i="1"/>
  <c r="O1214" i="1"/>
  <c r="O1215" i="1"/>
  <c r="O1216" i="1"/>
  <c r="O1217" i="1"/>
  <c r="O1218" i="1"/>
  <c r="O1219" i="1"/>
  <c r="O1220" i="1"/>
  <c r="O1221" i="1"/>
  <c r="O1222" i="1"/>
  <c r="O1223" i="1"/>
  <c r="O1224" i="1"/>
  <c r="O1225" i="1"/>
  <c r="O1226" i="1"/>
  <c r="O1227" i="1"/>
  <c r="O1228" i="1"/>
  <c r="O1229" i="1"/>
  <c r="O1230" i="1"/>
  <c r="O1231" i="1"/>
  <c r="O1232" i="1"/>
  <c r="O1233" i="1"/>
  <c r="O1234" i="1"/>
  <c r="O1235" i="1"/>
  <c r="O1236" i="1"/>
  <c r="O1237" i="1"/>
  <c r="O1238" i="1"/>
  <c r="O1239" i="1"/>
  <c r="O1240" i="1"/>
  <c r="O1241" i="1"/>
  <c r="O1242" i="1"/>
  <c r="O1243" i="1"/>
  <c r="O1244" i="1"/>
  <c r="O1245" i="1"/>
  <c r="O1246" i="1"/>
  <c r="O1247" i="1"/>
  <c r="O1248" i="1"/>
  <c r="O1249" i="1"/>
  <c r="O1250" i="1"/>
  <c r="O1251" i="1"/>
  <c r="O1252" i="1"/>
  <c r="O1253" i="1"/>
  <c r="O1254" i="1"/>
  <c r="O1255" i="1"/>
  <c r="O1256" i="1"/>
  <c r="O1257" i="1"/>
  <c r="O1258" i="1"/>
  <c r="O1259" i="1"/>
  <c r="O1260" i="1"/>
  <c r="O1261" i="1"/>
  <c r="O1262" i="1"/>
  <c r="O1263" i="1"/>
  <c r="O1264" i="1"/>
  <c r="O1265" i="1"/>
  <c r="O1266" i="1"/>
  <c r="O1267" i="1"/>
  <c r="O1268" i="1"/>
  <c r="O1269" i="1"/>
  <c r="O1270" i="1"/>
  <c r="O1271" i="1"/>
  <c r="O1272" i="1"/>
  <c r="O1273" i="1"/>
  <c r="O1274" i="1"/>
  <c r="O1275" i="1"/>
  <c r="O1276" i="1"/>
  <c r="O1277" i="1"/>
  <c r="O1278" i="1"/>
  <c r="O1279" i="1"/>
  <c r="O1280" i="1"/>
  <c r="O1281" i="1"/>
  <c r="O1282" i="1"/>
  <c r="O1283" i="1"/>
  <c r="O1284" i="1"/>
  <c r="O1285" i="1"/>
  <c r="O1286" i="1"/>
  <c r="O1287" i="1"/>
  <c r="O1288" i="1"/>
  <c r="O1289" i="1"/>
  <c r="O1290" i="1"/>
  <c r="O1291" i="1"/>
  <c r="O1292" i="1"/>
  <c r="O1293" i="1"/>
  <c r="O1294" i="1"/>
  <c r="O1295" i="1"/>
  <c r="O1296" i="1"/>
  <c r="O1297" i="1"/>
  <c r="O1298" i="1"/>
  <c r="O1299" i="1"/>
  <c r="O1300" i="1"/>
  <c r="O1301" i="1"/>
  <c r="O1302" i="1"/>
  <c r="O1303" i="1"/>
  <c r="O1304" i="1"/>
  <c r="O1305" i="1"/>
  <c r="O1306" i="1"/>
  <c r="O1307" i="1"/>
  <c r="O1308" i="1"/>
  <c r="O1309" i="1"/>
  <c r="O1310" i="1"/>
  <c r="O1311" i="1"/>
  <c r="O1312" i="1"/>
  <c r="O1313" i="1"/>
  <c r="O1314" i="1"/>
  <c r="O1315" i="1"/>
  <c r="O1316" i="1"/>
  <c r="O1317" i="1"/>
  <c r="O1318" i="1"/>
  <c r="O1319" i="1"/>
  <c r="O1320" i="1"/>
  <c r="O1321" i="1"/>
  <c r="O1322" i="1"/>
  <c r="O1323" i="1"/>
  <c r="O1324" i="1"/>
  <c r="O1325" i="1"/>
  <c r="O1326" i="1"/>
  <c r="O1327" i="1"/>
  <c r="O1328" i="1"/>
  <c r="O1329" i="1"/>
  <c r="O1330" i="1"/>
  <c r="O1331" i="1"/>
  <c r="O1332" i="1"/>
  <c r="O1333" i="1"/>
  <c r="O1334" i="1"/>
  <c r="O1335" i="1"/>
  <c r="O1336" i="1"/>
  <c r="O1337" i="1"/>
  <c r="O1338" i="1"/>
  <c r="O1339" i="1"/>
  <c r="O1340" i="1"/>
  <c r="O1341" i="1"/>
  <c r="O1342" i="1"/>
  <c r="O1343" i="1"/>
  <c r="O1344" i="1"/>
  <c r="O1345" i="1"/>
  <c r="O1346" i="1"/>
  <c r="O1347" i="1"/>
  <c r="O1348" i="1"/>
  <c r="O1349" i="1"/>
  <c r="O1350" i="1"/>
  <c r="O1351" i="1"/>
  <c r="O1352" i="1"/>
  <c r="O1353" i="1"/>
  <c r="O1354" i="1"/>
  <c r="O1355" i="1"/>
  <c r="O1356" i="1"/>
  <c r="O1357" i="1"/>
  <c r="O1358" i="1"/>
  <c r="O1359" i="1"/>
  <c r="O1360" i="1"/>
  <c r="O1361" i="1"/>
  <c r="O1362" i="1"/>
  <c r="O1363" i="1"/>
  <c r="O1364" i="1"/>
  <c r="O1365" i="1"/>
  <c r="O1366" i="1"/>
  <c r="O1367" i="1"/>
  <c r="O1368" i="1"/>
  <c r="O1369" i="1"/>
  <c r="O1370" i="1"/>
  <c r="O1371" i="1"/>
  <c r="O1372" i="1"/>
  <c r="O1373" i="1"/>
  <c r="O1374" i="1"/>
  <c r="O1375" i="1"/>
  <c r="O1376" i="1"/>
  <c r="O1377" i="1"/>
  <c r="O1378" i="1"/>
  <c r="O1379" i="1"/>
  <c r="O1380" i="1"/>
  <c r="O1381" i="1"/>
  <c r="O1382" i="1"/>
  <c r="O1383" i="1"/>
  <c r="O1384" i="1"/>
  <c r="O1385" i="1"/>
  <c r="O1386" i="1"/>
  <c r="O1387" i="1"/>
  <c r="O1388" i="1"/>
  <c r="O1389" i="1"/>
  <c r="O1390" i="1"/>
  <c r="O1391" i="1"/>
  <c r="O1392" i="1"/>
  <c r="O1393" i="1"/>
  <c r="O1394" i="1"/>
  <c r="O1395" i="1"/>
  <c r="O1396" i="1"/>
  <c r="O1397" i="1"/>
  <c r="O1398" i="1"/>
  <c r="O1399" i="1"/>
  <c r="O1400" i="1"/>
  <c r="O1401" i="1"/>
  <c r="O1402" i="1"/>
  <c r="O1403" i="1"/>
  <c r="O1404" i="1"/>
  <c r="O1405" i="1"/>
  <c r="O1406" i="1"/>
  <c r="O1407" i="1"/>
  <c r="O1408" i="1"/>
  <c r="O1409" i="1"/>
  <c r="O1410" i="1"/>
  <c r="O1411" i="1"/>
  <c r="O1412" i="1"/>
  <c r="O1413" i="1"/>
  <c r="O1414" i="1"/>
  <c r="O1415" i="1"/>
  <c r="O1416" i="1"/>
  <c r="O1417" i="1"/>
  <c r="O1418" i="1"/>
  <c r="O1419" i="1"/>
  <c r="O1420" i="1"/>
  <c r="O1421" i="1"/>
  <c r="O1422" i="1"/>
  <c r="O1423" i="1"/>
  <c r="O1424" i="1"/>
  <c r="O1425" i="1"/>
  <c r="O1426" i="1"/>
  <c r="O1427" i="1"/>
  <c r="O1428" i="1"/>
  <c r="O1429" i="1"/>
  <c r="O1430" i="1"/>
  <c r="O1431" i="1"/>
  <c r="O1432" i="1"/>
  <c r="O1433" i="1"/>
  <c r="O1434" i="1"/>
  <c r="O1435" i="1"/>
  <c r="O1436" i="1"/>
  <c r="O1437" i="1"/>
  <c r="O1438" i="1"/>
  <c r="O1439" i="1"/>
  <c r="O1440" i="1"/>
  <c r="O1441" i="1"/>
  <c r="O1442" i="1"/>
  <c r="O1443" i="1"/>
  <c r="O1444" i="1"/>
  <c r="O1445" i="1"/>
  <c r="O1446" i="1"/>
  <c r="O1447" i="1"/>
  <c r="O1448" i="1"/>
  <c r="O1449" i="1"/>
  <c r="O1450" i="1"/>
  <c r="O1451" i="1"/>
  <c r="O1452" i="1"/>
  <c r="O1453" i="1"/>
  <c r="O1454" i="1"/>
  <c r="O1455" i="1"/>
  <c r="O1456" i="1"/>
  <c r="O1457" i="1"/>
  <c r="O1458" i="1"/>
  <c r="O1459" i="1"/>
  <c r="O1460" i="1"/>
  <c r="O1461" i="1"/>
  <c r="O1462" i="1"/>
  <c r="O1463" i="1"/>
  <c r="O1464" i="1"/>
  <c r="O1465" i="1"/>
  <c r="O1466" i="1"/>
  <c r="O1467" i="1"/>
  <c r="O1468" i="1"/>
  <c r="O1469" i="1"/>
  <c r="O1470" i="1"/>
  <c r="O1471" i="1"/>
  <c r="O1472" i="1"/>
  <c r="O1473" i="1"/>
  <c r="O1474" i="1"/>
  <c r="O1475" i="1"/>
  <c r="O1476" i="1"/>
  <c r="O1477" i="1"/>
  <c r="O1478" i="1"/>
  <c r="O1479" i="1"/>
  <c r="O1480" i="1"/>
  <c r="O1481" i="1"/>
  <c r="O1482" i="1"/>
  <c r="O1483" i="1"/>
  <c r="O1484" i="1"/>
  <c r="O1485" i="1"/>
  <c r="O1486" i="1"/>
  <c r="O1487" i="1"/>
  <c r="O1488" i="1"/>
  <c r="O1489" i="1"/>
  <c r="O1490" i="1"/>
  <c r="O1491" i="1"/>
  <c r="O1492" i="1"/>
  <c r="O1493" i="1"/>
  <c r="O1494" i="1"/>
  <c r="O1495" i="1"/>
  <c r="O1496" i="1"/>
  <c r="O1497" i="1"/>
  <c r="O1498" i="1"/>
  <c r="O1499" i="1"/>
  <c r="O1500" i="1"/>
  <c r="O1501" i="1"/>
  <c r="O1502" i="1"/>
  <c r="O1503" i="1"/>
  <c r="O1504" i="1"/>
  <c r="O1505" i="1"/>
  <c r="O1506" i="1"/>
  <c r="O1507" i="1"/>
  <c r="O1508" i="1"/>
  <c r="O1509" i="1"/>
  <c r="O1510" i="1"/>
  <c r="O1511" i="1"/>
  <c r="O1512" i="1"/>
  <c r="O1513" i="1"/>
  <c r="O1514" i="1"/>
  <c r="O1515" i="1"/>
  <c r="O1516" i="1"/>
  <c r="O1517" i="1"/>
  <c r="O1518" i="1"/>
  <c r="O1519" i="1"/>
  <c r="O1520" i="1"/>
  <c r="O1521" i="1"/>
  <c r="O1522" i="1"/>
  <c r="O1523" i="1"/>
  <c r="O1524" i="1"/>
  <c r="O1525" i="1"/>
  <c r="O1526" i="1"/>
  <c r="O1527" i="1"/>
  <c r="O1528" i="1"/>
  <c r="O1529" i="1"/>
  <c r="O1530" i="1"/>
  <c r="O1531" i="1"/>
  <c r="O1532" i="1"/>
  <c r="O1533" i="1"/>
  <c r="O1534" i="1"/>
  <c r="O1535" i="1"/>
  <c r="O1536" i="1"/>
  <c r="O1537" i="1"/>
  <c r="O1538" i="1"/>
  <c r="O1539" i="1"/>
  <c r="O1540" i="1"/>
  <c r="O1541" i="1"/>
  <c r="O1542" i="1"/>
  <c r="O1543" i="1"/>
  <c r="O1544" i="1"/>
  <c r="O1545" i="1"/>
  <c r="O1546" i="1"/>
  <c r="O1547" i="1"/>
  <c r="O1548" i="1"/>
  <c r="O1549" i="1"/>
  <c r="O1550" i="1"/>
  <c r="O1551" i="1"/>
  <c r="O1552" i="1"/>
  <c r="O1553" i="1"/>
  <c r="O1554" i="1"/>
  <c r="O1555" i="1"/>
  <c r="O1556" i="1"/>
  <c r="O1557" i="1"/>
  <c r="O1558" i="1"/>
  <c r="O1559" i="1"/>
  <c r="O1560" i="1"/>
  <c r="O1561" i="1"/>
  <c r="O1562" i="1"/>
  <c r="O1563" i="1"/>
  <c r="O1564" i="1"/>
  <c r="O1565" i="1"/>
  <c r="O1566" i="1"/>
  <c r="O1567" i="1"/>
  <c r="O1568" i="1"/>
  <c r="O1569" i="1"/>
  <c r="O1570" i="1"/>
  <c r="O1571" i="1"/>
  <c r="O1572" i="1"/>
  <c r="O1573" i="1"/>
  <c r="O1574" i="1"/>
  <c r="O1575" i="1"/>
  <c r="O1576" i="1"/>
  <c r="O1577" i="1"/>
  <c r="O1578" i="1"/>
  <c r="O1579" i="1"/>
  <c r="O1580" i="1"/>
  <c r="O1581" i="1"/>
  <c r="O1582" i="1"/>
  <c r="O1583" i="1"/>
  <c r="O1584" i="1"/>
  <c r="O1585" i="1"/>
  <c r="O1586" i="1"/>
  <c r="O1587" i="1"/>
  <c r="O1588" i="1"/>
  <c r="O1589" i="1"/>
  <c r="O1590" i="1"/>
  <c r="O1591" i="1"/>
  <c r="O1592" i="1"/>
  <c r="O1593" i="1"/>
  <c r="O1594" i="1"/>
  <c r="O1595" i="1"/>
  <c r="O1596" i="1"/>
  <c r="O1597" i="1"/>
  <c r="O1598" i="1"/>
  <c r="O1599" i="1"/>
  <c r="O1600" i="1"/>
  <c r="O1601" i="1"/>
  <c r="O1602" i="1"/>
  <c r="O1603" i="1"/>
  <c r="O1604" i="1"/>
  <c r="O1605" i="1"/>
  <c r="O1606" i="1"/>
  <c r="O1607" i="1"/>
  <c r="O1608" i="1"/>
  <c r="O1609" i="1"/>
  <c r="O1610" i="1"/>
  <c r="O1611" i="1"/>
  <c r="O1612" i="1"/>
  <c r="O1613" i="1"/>
  <c r="O1614" i="1"/>
  <c r="O1615" i="1"/>
  <c r="O1616" i="1"/>
  <c r="O1617" i="1"/>
  <c r="O1618" i="1"/>
  <c r="O1619" i="1"/>
  <c r="O1620" i="1"/>
  <c r="O1621" i="1"/>
  <c r="O1622" i="1"/>
  <c r="O1623" i="1"/>
  <c r="O1624" i="1"/>
  <c r="O1625" i="1"/>
  <c r="O1626" i="1"/>
  <c r="O1627" i="1"/>
  <c r="O1628" i="1"/>
  <c r="O1629" i="1"/>
  <c r="O1630" i="1"/>
  <c r="O1631" i="1"/>
  <c r="O1632" i="1"/>
  <c r="O1633" i="1"/>
  <c r="O1634" i="1"/>
  <c r="O1635" i="1"/>
  <c r="O1636" i="1"/>
  <c r="O1637" i="1"/>
  <c r="O1638" i="1"/>
  <c r="O1639" i="1"/>
  <c r="O1640" i="1"/>
  <c r="O1641" i="1"/>
  <c r="O1642" i="1"/>
  <c r="O1643" i="1"/>
  <c r="O1644" i="1"/>
  <c r="O1645" i="1"/>
  <c r="O1646" i="1"/>
  <c r="O1647" i="1"/>
  <c r="O1648" i="1"/>
  <c r="O1649" i="1"/>
  <c r="O1650" i="1"/>
  <c r="O1651" i="1"/>
  <c r="O1652" i="1"/>
  <c r="O1653" i="1"/>
  <c r="O1654" i="1"/>
  <c r="O1655" i="1"/>
  <c r="O1656" i="1"/>
  <c r="O1657" i="1"/>
  <c r="O1658" i="1"/>
  <c r="O1659" i="1"/>
  <c r="O1660" i="1"/>
  <c r="O1661" i="1"/>
  <c r="O1662" i="1"/>
  <c r="O1663" i="1"/>
  <c r="O1664" i="1"/>
  <c r="O1665" i="1"/>
  <c r="O1666" i="1"/>
  <c r="O1667" i="1"/>
  <c r="O1668" i="1"/>
  <c r="O1669" i="1"/>
  <c r="O1670" i="1"/>
  <c r="O1671" i="1"/>
  <c r="O1672" i="1"/>
  <c r="O1673" i="1"/>
  <c r="O1674" i="1"/>
  <c r="O1675" i="1"/>
  <c r="O1676" i="1"/>
  <c r="O1677" i="1"/>
  <c r="O1678" i="1"/>
  <c r="O1679" i="1"/>
  <c r="O1680" i="1"/>
  <c r="O1681" i="1"/>
  <c r="O1682" i="1"/>
  <c r="O1683" i="1"/>
  <c r="O1684" i="1"/>
  <c r="O1685" i="1"/>
  <c r="O1686" i="1"/>
  <c r="O1687" i="1"/>
  <c r="O1688" i="1"/>
  <c r="O1689" i="1"/>
  <c r="O1690" i="1"/>
  <c r="O1691" i="1"/>
  <c r="O1692" i="1"/>
  <c r="O1693" i="1"/>
  <c r="O1694" i="1"/>
  <c r="O1695" i="1"/>
  <c r="O1696" i="1"/>
  <c r="O1697" i="1"/>
  <c r="O1698" i="1"/>
  <c r="O1699" i="1"/>
  <c r="O1700" i="1"/>
  <c r="O1701" i="1"/>
  <c r="O1702" i="1"/>
  <c r="O1703" i="1"/>
  <c r="O1704" i="1"/>
  <c r="O1705" i="1"/>
  <c r="O1706" i="1"/>
  <c r="O1707" i="1"/>
  <c r="O1708" i="1"/>
  <c r="O1709" i="1"/>
  <c r="O1710" i="1"/>
  <c r="O1711" i="1"/>
  <c r="O1712" i="1"/>
  <c r="O1713" i="1"/>
  <c r="O1714" i="1"/>
  <c r="O1715" i="1"/>
  <c r="O1716" i="1"/>
  <c r="O1717" i="1"/>
  <c r="O1718" i="1"/>
  <c r="O1719" i="1"/>
  <c r="O1720" i="1"/>
  <c r="O1721" i="1"/>
  <c r="O1722" i="1"/>
  <c r="O1723" i="1"/>
  <c r="O1724" i="1"/>
  <c r="O1725" i="1"/>
  <c r="O1726" i="1"/>
  <c r="O1727" i="1"/>
  <c r="O1728" i="1"/>
  <c r="O1729" i="1"/>
  <c r="O1730" i="1"/>
  <c r="O1731" i="1"/>
  <c r="O1732" i="1"/>
  <c r="O1733" i="1"/>
  <c r="O1734" i="1"/>
  <c r="O1735" i="1"/>
  <c r="O1736" i="1"/>
  <c r="O1737" i="1"/>
  <c r="O1738" i="1"/>
  <c r="O1739" i="1"/>
  <c r="O1740" i="1"/>
  <c r="O1741" i="1"/>
  <c r="O1742" i="1"/>
  <c r="O1743" i="1"/>
  <c r="O1744" i="1"/>
  <c r="O1745" i="1"/>
  <c r="O1746" i="1"/>
  <c r="O1747" i="1"/>
  <c r="O1748" i="1"/>
  <c r="O1749" i="1"/>
  <c r="O1750" i="1"/>
  <c r="O1751" i="1"/>
  <c r="O1752" i="1"/>
  <c r="O1753" i="1"/>
  <c r="O1754" i="1"/>
  <c r="O1755" i="1"/>
  <c r="O1756" i="1"/>
  <c r="O1757" i="1"/>
  <c r="O1758" i="1"/>
  <c r="O1759" i="1"/>
  <c r="O1760" i="1"/>
  <c r="O1761" i="1"/>
  <c r="O1762" i="1"/>
  <c r="O1763" i="1"/>
  <c r="O1764" i="1"/>
  <c r="O1765" i="1"/>
  <c r="O1766" i="1"/>
  <c r="O1767" i="1"/>
  <c r="O1768" i="1"/>
  <c r="O1769" i="1"/>
  <c r="O1770" i="1"/>
  <c r="O1771" i="1"/>
  <c r="O1772" i="1"/>
  <c r="O1773" i="1"/>
  <c r="O1774" i="1"/>
  <c r="O1775" i="1"/>
  <c r="O1776" i="1"/>
  <c r="O1777" i="1"/>
  <c r="O1778" i="1"/>
  <c r="O1779" i="1"/>
  <c r="O1780" i="1"/>
  <c r="O1781" i="1"/>
  <c r="O1782" i="1"/>
  <c r="O1783" i="1"/>
  <c r="O1784" i="1"/>
  <c r="O1785" i="1"/>
  <c r="O1786" i="1"/>
  <c r="O1787" i="1"/>
  <c r="O1788" i="1"/>
  <c r="O1789" i="1"/>
  <c r="O1790" i="1"/>
  <c r="O1791" i="1"/>
  <c r="O1792" i="1"/>
  <c r="O1793" i="1"/>
  <c r="O1794" i="1"/>
  <c r="O1795" i="1"/>
  <c r="O1796" i="1"/>
  <c r="O1797" i="1"/>
  <c r="O1798" i="1"/>
  <c r="O1799" i="1"/>
  <c r="O1800" i="1"/>
  <c r="O1801" i="1"/>
  <c r="O1802" i="1"/>
  <c r="O1803" i="1"/>
  <c r="O1804" i="1"/>
  <c r="O1805" i="1"/>
  <c r="O1806" i="1"/>
  <c r="O1807" i="1"/>
  <c r="O1808" i="1"/>
  <c r="O1809" i="1"/>
  <c r="O1810" i="1"/>
  <c r="O1811" i="1"/>
  <c r="O1812" i="1"/>
  <c r="O1813" i="1"/>
  <c r="O1814" i="1"/>
  <c r="O1815" i="1"/>
  <c r="O1816" i="1"/>
  <c r="O1817" i="1"/>
  <c r="O1818" i="1"/>
  <c r="O1819" i="1"/>
  <c r="O1820" i="1"/>
  <c r="O1821" i="1"/>
  <c r="O1822" i="1"/>
  <c r="O1823" i="1"/>
  <c r="O1824" i="1"/>
  <c r="O1825" i="1"/>
  <c r="O1826" i="1"/>
  <c r="O1827" i="1"/>
  <c r="O1828" i="1"/>
  <c r="O1829" i="1"/>
  <c r="O1830" i="1"/>
  <c r="O1831" i="1"/>
  <c r="O1832" i="1"/>
  <c r="O1833" i="1"/>
  <c r="O1834" i="1"/>
  <c r="O1835" i="1"/>
  <c r="O1836" i="1"/>
  <c r="O1837" i="1"/>
  <c r="O1838" i="1"/>
  <c r="O1839" i="1"/>
  <c r="O1840" i="1"/>
  <c r="O1841" i="1"/>
  <c r="O1842" i="1"/>
  <c r="O1843" i="1"/>
  <c r="O1844" i="1"/>
  <c r="O1845" i="1"/>
  <c r="O1846" i="1"/>
  <c r="O1847" i="1"/>
  <c r="O1848" i="1"/>
  <c r="O1849" i="1"/>
  <c r="O1850" i="1"/>
  <c r="O1851" i="1"/>
  <c r="O1852" i="1"/>
  <c r="O1853" i="1"/>
  <c r="O1854" i="1"/>
  <c r="O1855" i="1"/>
  <c r="O1856" i="1"/>
  <c r="O1857" i="1"/>
  <c r="O1858" i="1"/>
  <c r="O1859" i="1"/>
  <c r="O1860" i="1"/>
  <c r="O1861" i="1"/>
  <c r="O1862" i="1"/>
  <c r="O1863" i="1"/>
  <c r="O1864" i="1"/>
  <c r="O1865" i="1"/>
  <c r="O1866" i="1"/>
  <c r="O1867" i="1"/>
  <c r="O1868" i="1"/>
  <c r="O1869" i="1"/>
  <c r="O1870" i="1"/>
  <c r="O1871" i="1"/>
  <c r="O1872" i="1"/>
  <c r="O1873" i="1"/>
  <c r="O1874" i="1"/>
  <c r="O1875" i="1"/>
  <c r="O1876" i="1"/>
  <c r="O1877" i="1"/>
  <c r="O1878" i="1"/>
  <c r="O1879" i="1"/>
  <c r="O1880" i="1"/>
  <c r="O1881" i="1"/>
  <c r="O1882" i="1"/>
  <c r="O1883" i="1"/>
  <c r="O1884" i="1"/>
  <c r="O1885" i="1"/>
  <c r="O1886" i="1"/>
  <c r="O1887" i="1"/>
  <c r="O1888" i="1"/>
  <c r="O1889" i="1"/>
  <c r="O1890" i="1"/>
  <c r="O1891" i="1"/>
  <c r="O1892" i="1"/>
  <c r="O1893" i="1"/>
  <c r="O1894" i="1"/>
  <c r="O1895" i="1"/>
  <c r="O1896" i="1"/>
  <c r="O1897" i="1"/>
  <c r="O1898" i="1"/>
  <c r="O1899" i="1"/>
  <c r="O1900" i="1"/>
  <c r="O1901" i="1"/>
  <c r="O1902" i="1"/>
  <c r="O1903" i="1"/>
  <c r="O1904" i="1"/>
  <c r="O1905" i="1"/>
  <c r="O1906" i="1"/>
  <c r="O1907" i="1"/>
  <c r="O1908" i="1"/>
  <c r="O1909" i="1"/>
  <c r="O1910" i="1"/>
  <c r="O1911" i="1"/>
  <c r="O1912" i="1"/>
  <c r="O1913" i="1"/>
  <c r="O1914" i="1"/>
  <c r="O1915" i="1"/>
  <c r="O1916" i="1"/>
  <c r="O1917" i="1"/>
  <c r="O1918" i="1"/>
  <c r="O1919" i="1"/>
  <c r="O1920" i="1"/>
  <c r="O1921" i="1"/>
  <c r="O1922" i="1"/>
  <c r="O1923" i="1"/>
  <c r="O1924" i="1"/>
  <c r="O1925" i="1"/>
  <c r="O1926" i="1"/>
  <c r="O1927" i="1"/>
  <c r="O1928" i="1"/>
  <c r="O1929" i="1"/>
  <c r="O1930" i="1"/>
  <c r="O1931" i="1"/>
  <c r="O1932" i="1"/>
  <c r="O1933" i="1"/>
  <c r="O1934" i="1"/>
  <c r="O1935" i="1"/>
  <c r="O1936" i="1"/>
  <c r="O1937" i="1"/>
  <c r="O1938" i="1"/>
  <c r="O1939" i="1"/>
  <c r="O1940" i="1"/>
  <c r="O1941" i="1"/>
  <c r="O1942" i="1"/>
  <c r="O1943" i="1"/>
  <c r="O1944" i="1"/>
  <c r="O1945" i="1"/>
  <c r="O1946" i="1"/>
  <c r="O1947" i="1"/>
  <c r="O1948" i="1"/>
  <c r="O1949" i="1"/>
  <c r="O1950" i="1"/>
  <c r="O1951" i="1"/>
  <c r="O1952" i="1"/>
  <c r="O1953" i="1"/>
  <c r="O1954" i="1"/>
  <c r="O1955" i="1"/>
  <c r="O1956" i="1"/>
  <c r="O1957" i="1"/>
  <c r="O1958" i="1"/>
  <c r="O1959" i="1"/>
  <c r="O1960" i="1"/>
  <c r="O1961" i="1"/>
  <c r="O1962" i="1"/>
  <c r="O1963" i="1"/>
  <c r="O1964" i="1"/>
  <c r="O1965" i="1"/>
  <c r="O1966" i="1"/>
  <c r="O1967" i="1"/>
  <c r="O1968" i="1"/>
  <c r="O1969" i="1"/>
  <c r="O1970" i="1"/>
  <c r="O1971" i="1"/>
  <c r="O1972" i="1"/>
  <c r="O1973" i="1"/>
  <c r="O1974" i="1"/>
  <c r="O1975" i="1"/>
  <c r="O1976" i="1"/>
  <c r="O1977" i="1"/>
  <c r="O1978" i="1"/>
  <c r="O1979" i="1"/>
  <c r="O1980" i="1"/>
  <c r="O1981" i="1"/>
  <c r="O1982" i="1"/>
  <c r="O1983" i="1"/>
  <c r="O1984" i="1"/>
  <c r="O1985" i="1"/>
  <c r="O1986" i="1"/>
  <c r="O1987" i="1"/>
  <c r="O1988" i="1"/>
  <c r="O1989" i="1"/>
  <c r="O1990" i="1"/>
  <c r="O1991" i="1"/>
  <c r="O1992" i="1"/>
  <c r="O1993" i="1"/>
  <c r="O1994" i="1"/>
  <c r="O1995" i="1"/>
  <c r="O1996" i="1"/>
  <c r="O1997" i="1"/>
  <c r="O1998" i="1"/>
  <c r="O1999" i="1"/>
  <c r="O2000" i="1"/>
  <c r="O2001" i="1"/>
  <c r="O2002" i="1"/>
  <c r="O2003" i="1"/>
  <c r="O2004" i="1"/>
  <c r="O2005" i="1"/>
  <c r="O2006" i="1"/>
  <c r="O2007" i="1"/>
  <c r="O2008" i="1"/>
  <c r="O2009" i="1"/>
  <c r="O2010" i="1"/>
  <c r="O2011" i="1"/>
  <c r="O2012" i="1"/>
  <c r="O2013" i="1"/>
  <c r="O2014" i="1"/>
  <c r="O2015" i="1"/>
  <c r="O2016" i="1"/>
  <c r="O2017" i="1"/>
  <c r="O2018" i="1"/>
  <c r="O2019" i="1"/>
  <c r="O2020" i="1"/>
  <c r="O2021" i="1"/>
  <c r="O2022" i="1"/>
  <c r="O2023" i="1"/>
  <c r="O2024" i="1"/>
  <c r="O2025" i="1"/>
  <c r="O2026" i="1"/>
  <c r="O2027" i="1"/>
  <c r="O2028" i="1"/>
  <c r="O2029" i="1"/>
  <c r="O2030" i="1"/>
  <c r="O2031" i="1"/>
  <c r="O2032" i="1"/>
  <c r="O2033" i="1"/>
  <c r="O2034" i="1"/>
  <c r="O2035" i="1"/>
  <c r="O2036" i="1"/>
  <c r="O2037" i="1"/>
  <c r="O2038" i="1"/>
  <c r="O2039" i="1"/>
  <c r="O2040" i="1"/>
  <c r="O2041" i="1"/>
  <c r="O2042" i="1"/>
  <c r="O2043" i="1"/>
  <c r="O2044" i="1"/>
  <c r="O2045" i="1"/>
  <c r="O2046" i="1"/>
  <c r="O2047" i="1"/>
  <c r="O2048" i="1"/>
  <c r="O2049" i="1"/>
  <c r="O2050" i="1"/>
  <c r="O2051" i="1"/>
  <c r="O2052" i="1"/>
  <c r="O2053" i="1"/>
  <c r="O2054" i="1"/>
  <c r="O2055" i="1"/>
  <c r="O2056" i="1"/>
  <c r="O2057" i="1"/>
  <c r="O2058" i="1"/>
  <c r="O2059" i="1"/>
  <c r="O2060" i="1"/>
  <c r="O2061" i="1"/>
  <c r="O2062" i="1"/>
  <c r="O2063" i="1"/>
  <c r="O2064" i="1"/>
  <c r="O2065" i="1"/>
  <c r="O2066" i="1"/>
  <c r="O2067" i="1"/>
  <c r="O2068" i="1"/>
  <c r="O2069" i="1"/>
  <c r="O2070" i="1"/>
  <c r="O2071" i="1"/>
  <c r="O2072" i="1"/>
  <c r="O2073" i="1"/>
  <c r="O2074" i="1"/>
  <c r="O2075" i="1"/>
  <c r="O2076" i="1"/>
  <c r="O2077" i="1"/>
  <c r="O2078" i="1"/>
  <c r="O2079" i="1"/>
  <c r="O2080" i="1"/>
  <c r="O2081" i="1"/>
  <c r="O2082" i="1"/>
  <c r="O2083" i="1"/>
  <c r="O2084" i="1"/>
  <c r="O2085" i="1"/>
  <c r="O2086" i="1"/>
  <c r="O2087" i="1"/>
  <c r="O2088" i="1"/>
  <c r="O2089" i="1"/>
  <c r="O2090" i="1"/>
  <c r="O2091" i="1"/>
  <c r="O2092" i="1"/>
  <c r="O2093" i="1"/>
  <c r="O2094" i="1"/>
  <c r="O2095" i="1"/>
  <c r="O2096" i="1"/>
  <c r="O2097" i="1"/>
  <c r="O2098" i="1"/>
  <c r="O2099" i="1"/>
  <c r="O2100" i="1"/>
  <c r="O2101" i="1"/>
  <c r="O2102" i="1"/>
  <c r="O2103" i="1"/>
  <c r="O2104" i="1"/>
  <c r="O2105" i="1"/>
  <c r="O2106" i="1"/>
  <c r="O2107" i="1"/>
  <c r="O2108" i="1"/>
  <c r="O2109" i="1"/>
  <c r="O2110" i="1"/>
  <c r="O2111" i="1"/>
  <c r="O2112" i="1"/>
  <c r="O2113" i="1"/>
  <c r="O2114" i="1"/>
  <c r="O2115" i="1"/>
  <c r="O2116" i="1"/>
  <c r="O2117" i="1"/>
  <c r="O2118" i="1"/>
  <c r="O2119" i="1"/>
  <c r="O2120" i="1"/>
  <c r="O2121" i="1"/>
  <c r="O2122" i="1"/>
  <c r="O2123" i="1"/>
  <c r="O2124" i="1"/>
  <c r="O2125" i="1"/>
  <c r="O2126" i="1"/>
  <c r="O2127" i="1"/>
  <c r="O2128" i="1"/>
  <c r="O2129" i="1"/>
  <c r="O2130" i="1"/>
  <c r="O2131" i="1"/>
  <c r="O2132" i="1"/>
  <c r="O2133" i="1"/>
  <c r="O2134" i="1"/>
  <c r="O2135" i="1"/>
  <c r="O2136" i="1"/>
  <c r="O2137" i="1"/>
  <c r="O2138" i="1"/>
  <c r="O2139" i="1"/>
  <c r="O2140" i="1"/>
  <c r="O2141" i="1"/>
  <c r="O2142" i="1"/>
  <c r="O2143" i="1"/>
  <c r="O2144" i="1"/>
  <c r="O2145" i="1"/>
  <c r="O2146" i="1"/>
  <c r="O2147" i="1"/>
  <c r="O2148" i="1"/>
  <c r="O2149" i="1"/>
  <c r="O2150" i="1"/>
  <c r="O2151" i="1"/>
  <c r="O2152" i="1"/>
  <c r="O2153" i="1"/>
  <c r="O2154" i="1"/>
  <c r="O2155" i="1"/>
  <c r="O2156" i="1"/>
  <c r="O2157" i="1"/>
  <c r="O2158" i="1"/>
  <c r="O2159" i="1"/>
  <c r="O2160" i="1"/>
  <c r="O2161" i="1"/>
  <c r="O2162" i="1"/>
  <c r="O2163" i="1"/>
  <c r="O2164" i="1"/>
  <c r="O2165" i="1"/>
  <c r="O2166" i="1"/>
  <c r="O2167" i="1"/>
  <c r="O2168" i="1"/>
  <c r="O2169" i="1"/>
  <c r="O2170" i="1"/>
  <c r="O2171" i="1"/>
  <c r="O2172" i="1"/>
  <c r="O2173" i="1"/>
  <c r="O2174" i="1"/>
  <c r="O2175" i="1"/>
  <c r="O2176" i="1"/>
  <c r="O2177" i="1"/>
  <c r="O2178" i="1"/>
  <c r="O2179" i="1"/>
  <c r="O2180" i="1"/>
  <c r="O2181" i="1"/>
  <c r="O2182" i="1"/>
  <c r="O2183" i="1"/>
  <c r="O2184" i="1"/>
  <c r="O2185" i="1"/>
  <c r="O2186" i="1"/>
  <c r="O2187" i="1"/>
  <c r="O2188" i="1"/>
  <c r="O2189" i="1"/>
  <c r="O2190" i="1"/>
  <c r="O2191" i="1"/>
  <c r="O2192" i="1"/>
  <c r="O2193" i="1"/>
  <c r="O2194" i="1"/>
  <c r="O2195" i="1"/>
  <c r="O2196" i="1"/>
  <c r="O2197" i="1"/>
  <c r="O2198" i="1"/>
  <c r="O2199" i="1"/>
  <c r="O2200" i="1"/>
  <c r="O2201" i="1"/>
  <c r="O2202" i="1"/>
  <c r="O2203" i="1"/>
  <c r="O2204" i="1"/>
  <c r="O2205" i="1"/>
  <c r="O2206" i="1"/>
  <c r="O2207" i="1"/>
  <c r="O2208" i="1"/>
  <c r="O2209" i="1"/>
  <c r="O2210" i="1"/>
  <c r="O2211" i="1"/>
  <c r="O2212" i="1"/>
  <c r="O2213" i="1"/>
  <c r="O2214" i="1"/>
  <c r="O2215" i="1"/>
  <c r="O2216" i="1"/>
  <c r="O2217" i="1"/>
  <c r="O2218" i="1"/>
  <c r="O2219" i="1"/>
  <c r="O2220" i="1"/>
  <c r="O2221" i="1"/>
  <c r="O2222" i="1"/>
  <c r="O2223" i="1"/>
  <c r="O2224" i="1"/>
  <c r="O2225" i="1"/>
  <c r="O2226" i="1"/>
  <c r="O2227" i="1"/>
  <c r="O2228" i="1"/>
  <c r="O2229" i="1"/>
  <c r="O2230" i="1"/>
  <c r="O2231" i="1"/>
  <c r="O2232" i="1"/>
  <c r="O2233" i="1"/>
  <c r="O2234" i="1"/>
  <c r="O2235" i="1"/>
  <c r="O2236" i="1"/>
  <c r="O2237" i="1"/>
  <c r="O2238" i="1"/>
  <c r="O2239" i="1"/>
  <c r="O2240" i="1"/>
  <c r="O2241" i="1"/>
  <c r="O2242" i="1"/>
  <c r="O2243" i="1"/>
  <c r="O2244" i="1"/>
  <c r="O2245" i="1"/>
  <c r="O2246" i="1"/>
  <c r="O2247" i="1"/>
  <c r="O2248" i="1"/>
  <c r="O2249" i="1"/>
  <c r="O2250" i="1"/>
  <c r="O2251" i="1"/>
  <c r="O2252" i="1"/>
  <c r="O2253" i="1"/>
  <c r="O2254" i="1"/>
  <c r="O2255" i="1"/>
  <c r="O2256" i="1"/>
  <c r="O2257" i="1"/>
  <c r="O2258" i="1"/>
  <c r="O2259" i="1"/>
  <c r="O2260" i="1"/>
  <c r="O2261" i="1"/>
  <c r="O2262" i="1"/>
  <c r="O2263" i="1"/>
  <c r="O2264" i="1"/>
  <c r="O2265" i="1"/>
  <c r="O2266" i="1"/>
  <c r="O2267" i="1"/>
  <c r="O2268" i="1"/>
  <c r="O2269" i="1"/>
  <c r="O2270" i="1"/>
  <c r="O2271" i="1"/>
  <c r="O2272" i="1"/>
  <c r="O2273" i="1"/>
  <c r="O2274" i="1"/>
  <c r="O2275" i="1"/>
  <c r="O2276" i="1"/>
  <c r="O2277" i="1"/>
  <c r="O2278" i="1"/>
  <c r="O2279" i="1"/>
  <c r="O2280" i="1"/>
  <c r="O2281" i="1"/>
  <c r="O2282" i="1"/>
  <c r="O2283" i="1"/>
  <c r="O2284" i="1"/>
  <c r="O2285" i="1"/>
  <c r="O2286" i="1"/>
  <c r="O2287" i="1"/>
  <c r="O2288" i="1"/>
  <c r="O2289" i="1"/>
  <c r="O2290" i="1"/>
  <c r="O2291" i="1"/>
  <c r="O2292" i="1"/>
  <c r="O2293" i="1"/>
  <c r="O2294" i="1"/>
  <c r="O2295" i="1"/>
  <c r="O2296" i="1"/>
  <c r="O2297" i="1"/>
  <c r="O2298" i="1"/>
  <c r="O2299" i="1"/>
  <c r="O2300" i="1"/>
  <c r="O2301" i="1"/>
  <c r="O2302" i="1"/>
  <c r="O2303" i="1"/>
  <c r="O2304" i="1"/>
  <c r="O2305" i="1"/>
  <c r="O2306" i="1"/>
  <c r="O2307" i="1"/>
  <c r="O2308" i="1"/>
  <c r="O2309" i="1"/>
  <c r="O2310" i="1"/>
  <c r="O2311" i="1"/>
  <c r="O2312" i="1"/>
  <c r="O2313" i="1"/>
  <c r="O2314" i="1"/>
  <c r="O2315" i="1"/>
  <c r="O2316" i="1"/>
  <c r="O2317" i="1"/>
  <c r="O2318" i="1"/>
  <c r="O2319" i="1"/>
  <c r="O2320" i="1"/>
  <c r="O2321" i="1"/>
  <c r="O2322" i="1"/>
  <c r="O2323" i="1"/>
  <c r="O2324" i="1"/>
  <c r="O2325" i="1"/>
  <c r="O2326" i="1"/>
  <c r="O2327" i="1"/>
  <c r="O2328" i="1"/>
  <c r="O2329" i="1"/>
  <c r="O2330" i="1"/>
  <c r="O2331" i="1"/>
  <c r="O2332" i="1"/>
  <c r="O2333" i="1"/>
  <c r="O2334" i="1"/>
  <c r="O2335" i="1"/>
  <c r="O2336" i="1"/>
  <c r="O2337" i="1"/>
  <c r="O2338" i="1"/>
  <c r="O2339" i="1"/>
  <c r="O2340" i="1"/>
  <c r="O2341" i="1"/>
  <c r="O2342" i="1"/>
  <c r="O2343" i="1"/>
  <c r="O2344" i="1"/>
  <c r="O2345" i="1"/>
  <c r="O2346" i="1"/>
  <c r="O2347" i="1"/>
  <c r="O2348" i="1"/>
  <c r="O2349" i="1"/>
  <c r="O2350" i="1"/>
  <c r="O2351" i="1"/>
  <c r="O2352" i="1"/>
  <c r="O2353" i="1"/>
  <c r="O2354" i="1"/>
  <c r="O2355" i="1"/>
  <c r="O2356" i="1"/>
  <c r="O2357" i="1"/>
  <c r="O2358" i="1"/>
  <c r="O2359" i="1"/>
  <c r="O2360" i="1"/>
  <c r="O2361" i="1"/>
  <c r="O2362" i="1"/>
  <c r="O2363" i="1"/>
  <c r="O2364" i="1"/>
  <c r="O2365" i="1"/>
  <c r="O2366" i="1"/>
  <c r="O2367" i="1"/>
  <c r="O2368" i="1"/>
  <c r="O2369" i="1"/>
  <c r="O2370" i="1"/>
  <c r="O2371" i="1"/>
  <c r="O2372" i="1"/>
  <c r="O2373" i="1"/>
  <c r="O2374" i="1"/>
  <c r="O2375" i="1"/>
  <c r="O2376" i="1"/>
  <c r="O2377" i="1"/>
  <c r="O2378" i="1"/>
  <c r="O2379" i="1"/>
  <c r="O2380" i="1"/>
  <c r="O2381" i="1"/>
  <c r="O2382" i="1"/>
  <c r="O2383" i="1"/>
  <c r="O2384" i="1"/>
  <c r="O2385" i="1"/>
  <c r="O2386" i="1"/>
  <c r="O2387" i="1"/>
  <c r="O2388" i="1"/>
  <c r="O2389" i="1"/>
  <c r="O2390" i="1"/>
  <c r="O2391" i="1"/>
  <c r="O2392" i="1"/>
  <c r="O2393" i="1"/>
  <c r="O2394" i="1"/>
  <c r="O2395" i="1"/>
  <c r="O2396" i="1"/>
  <c r="O2397" i="1"/>
  <c r="O2398" i="1"/>
  <c r="O2399" i="1"/>
  <c r="O2400" i="1"/>
  <c r="O2401" i="1"/>
  <c r="O2402" i="1"/>
  <c r="O2403" i="1"/>
  <c r="O2404" i="1"/>
  <c r="O2405" i="1"/>
  <c r="O2406" i="1"/>
  <c r="O2407" i="1"/>
  <c r="O2408" i="1"/>
  <c r="O2409" i="1"/>
  <c r="O2410" i="1"/>
  <c r="O2411" i="1"/>
  <c r="O2412" i="1"/>
  <c r="O2413" i="1"/>
  <c r="O2414" i="1"/>
  <c r="O2415" i="1"/>
  <c r="O2416" i="1"/>
  <c r="O2417" i="1"/>
  <c r="O2418" i="1"/>
  <c r="O2419" i="1"/>
  <c r="O2420" i="1"/>
  <c r="O2421" i="1"/>
  <c r="O2422" i="1"/>
  <c r="O2423" i="1"/>
  <c r="O2424" i="1"/>
  <c r="O2425" i="1"/>
  <c r="O2426" i="1"/>
  <c r="O2427" i="1"/>
  <c r="O2428" i="1"/>
  <c r="O2429" i="1"/>
  <c r="O2430" i="1"/>
  <c r="O2431" i="1"/>
  <c r="O2432" i="1"/>
  <c r="O2433" i="1"/>
  <c r="O2434" i="1"/>
  <c r="O2435" i="1"/>
  <c r="O2436" i="1"/>
  <c r="O2437" i="1"/>
  <c r="O2438" i="1"/>
  <c r="O2439" i="1"/>
  <c r="O2440" i="1"/>
  <c r="O2441" i="1"/>
  <c r="O2442" i="1"/>
  <c r="O2443" i="1"/>
  <c r="O2444" i="1"/>
  <c r="O2445" i="1"/>
  <c r="O2446" i="1"/>
  <c r="O2447" i="1"/>
  <c r="O2448" i="1"/>
  <c r="O2449" i="1"/>
  <c r="O2450" i="1"/>
  <c r="O2451" i="1"/>
  <c r="O2452" i="1"/>
  <c r="O2453" i="1"/>
  <c r="O2454" i="1"/>
  <c r="O2455" i="1"/>
  <c r="O2456" i="1"/>
  <c r="O2457" i="1"/>
  <c r="O2458" i="1"/>
  <c r="O2459" i="1"/>
  <c r="O2460" i="1"/>
  <c r="O2461" i="1"/>
  <c r="O2462" i="1"/>
  <c r="O2463" i="1"/>
  <c r="O2464" i="1"/>
  <c r="O2465" i="1"/>
  <c r="O2466" i="1"/>
  <c r="O2467" i="1"/>
  <c r="O2468" i="1"/>
  <c r="O2469" i="1"/>
  <c r="O2470" i="1"/>
  <c r="O2471" i="1"/>
  <c r="O2472" i="1"/>
  <c r="O2473" i="1"/>
  <c r="O2474" i="1"/>
  <c r="O2475" i="1"/>
  <c r="O2476" i="1"/>
  <c r="O2477" i="1"/>
  <c r="O2478" i="1"/>
  <c r="O2479" i="1"/>
  <c r="O2480" i="1"/>
  <c r="O2481" i="1"/>
  <c r="O2482" i="1"/>
  <c r="O2483" i="1"/>
  <c r="O2484" i="1"/>
  <c r="O2485" i="1"/>
  <c r="O2486" i="1"/>
  <c r="O2487" i="1"/>
  <c r="O2488" i="1"/>
  <c r="O2489" i="1"/>
  <c r="O2490" i="1"/>
  <c r="O2491" i="1"/>
  <c r="O2492" i="1"/>
  <c r="O2493" i="1"/>
  <c r="O2494" i="1"/>
  <c r="O2495" i="1"/>
  <c r="O2496" i="1"/>
  <c r="O2497" i="1"/>
  <c r="O2498" i="1"/>
  <c r="O2499" i="1"/>
  <c r="O2500" i="1"/>
  <c r="O2501" i="1"/>
  <c r="O2502" i="1"/>
  <c r="O2503" i="1"/>
  <c r="O2504" i="1"/>
  <c r="O2505" i="1"/>
  <c r="O2506" i="1"/>
  <c r="O2507" i="1"/>
  <c r="O2508" i="1"/>
  <c r="O2509" i="1"/>
  <c r="O2510" i="1"/>
  <c r="O2511" i="1"/>
  <c r="O2512" i="1"/>
  <c r="O2513" i="1"/>
  <c r="O2514" i="1"/>
  <c r="O2515" i="1"/>
  <c r="O2516" i="1"/>
  <c r="O2517" i="1"/>
  <c r="O2518" i="1"/>
  <c r="O2519" i="1"/>
  <c r="O2520" i="1"/>
  <c r="O2521" i="1"/>
  <c r="O2522" i="1"/>
  <c r="O2523" i="1"/>
  <c r="O2524" i="1"/>
  <c r="O2525" i="1"/>
  <c r="O2526" i="1"/>
  <c r="O2527" i="1"/>
  <c r="O2528" i="1"/>
  <c r="O2529" i="1"/>
  <c r="O2530" i="1"/>
  <c r="O2531" i="1"/>
  <c r="O2532" i="1"/>
  <c r="O2533" i="1"/>
  <c r="O2534" i="1"/>
  <c r="O2535" i="1"/>
  <c r="O2536" i="1"/>
  <c r="O2537" i="1"/>
  <c r="O2538" i="1"/>
  <c r="O2539" i="1"/>
  <c r="O2540" i="1"/>
  <c r="O2541" i="1"/>
  <c r="O2542" i="1"/>
  <c r="O2543" i="1"/>
  <c r="O2544" i="1"/>
  <c r="O2545" i="1"/>
  <c r="O2546" i="1"/>
  <c r="O2547" i="1"/>
  <c r="O2548" i="1"/>
  <c r="O2549" i="1"/>
  <c r="O2550" i="1"/>
  <c r="O2551" i="1"/>
  <c r="O2552" i="1"/>
  <c r="O2553" i="1"/>
  <c r="O2554" i="1"/>
  <c r="O2555" i="1"/>
  <c r="O2556" i="1"/>
  <c r="O2557" i="1"/>
  <c r="O2558" i="1"/>
  <c r="O2559" i="1"/>
  <c r="O2560" i="1"/>
  <c r="O2561" i="1"/>
  <c r="O2562" i="1"/>
  <c r="O2563" i="1"/>
  <c r="O2564" i="1"/>
  <c r="O2565" i="1"/>
  <c r="O2566" i="1"/>
  <c r="O2567" i="1"/>
  <c r="O2568" i="1"/>
  <c r="O2569" i="1"/>
  <c r="O2570" i="1"/>
  <c r="O2571" i="1"/>
  <c r="O2572" i="1"/>
  <c r="O2573" i="1"/>
  <c r="O2574" i="1"/>
  <c r="O2575" i="1"/>
  <c r="O2576" i="1"/>
  <c r="O2577" i="1"/>
  <c r="O2578" i="1"/>
  <c r="O2579" i="1"/>
  <c r="O2580" i="1"/>
  <c r="O2581" i="1"/>
  <c r="O2582" i="1"/>
  <c r="O2583" i="1"/>
  <c r="O2584" i="1"/>
  <c r="O2585" i="1"/>
  <c r="O2586" i="1"/>
  <c r="O2587" i="1"/>
  <c r="O2588" i="1"/>
  <c r="O2589" i="1"/>
  <c r="O2590" i="1"/>
  <c r="O2591" i="1"/>
  <c r="O2592" i="1"/>
  <c r="O2593" i="1"/>
  <c r="O2594" i="1"/>
  <c r="O2595" i="1"/>
  <c r="O2596" i="1"/>
  <c r="O2597" i="1"/>
  <c r="O2598" i="1"/>
  <c r="O2599" i="1"/>
  <c r="O2600" i="1"/>
  <c r="O2601" i="1"/>
  <c r="O2602" i="1"/>
  <c r="O2603" i="1"/>
  <c r="O2604" i="1"/>
  <c r="O2605" i="1"/>
  <c r="O2606" i="1"/>
  <c r="O2607" i="1"/>
  <c r="O2608" i="1"/>
  <c r="O2609" i="1"/>
  <c r="O2610" i="1"/>
  <c r="O2611" i="1"/>
  <c r="O2612" i="1"/>
  <c r="O2613" i="1"/>
  <c r="O2614" i="1"/>
  <c r="O2615" i="1"/>
  <c r="O2616" i="1"/>
  <c r="O2617" i="1"/>
  <c r="O2618" i="1"/>
  <c r="O2619" i="1"/>
  <c r="O2620" i="1"/>
  <c r="O2621" i="1"/>
  <c r="O2622" i="1"/>
  <c r="O2623" i="1"/>
  <c r="O2624" i="1"/>
  <c r="O2625" i="1"/>
  <c r="O2626" i="1"/>
  <c r="O2627" i="1"/>
  <c r="O2628" i="1"/>
  <c r="O2629" i="1"/>
  <c r="O2630" i="1"/>
  <c r="O2631" i="1"/>
  <c r="O2632" i="1"/>
  <c r="O2633" i="1"/>
  <c r="O2634" i="1"/>
  <c r="O2635" i="1"/>
  <c r="O2636" i="1"/>
  <c r="O2637" i="1"/>
  <c r="O2638" i="1"/>
  <c r="O2639" i="1"/>
  <c r="O2640" i="1"/>
  <c r="O2641" i="1"/>
  <c r="O2642" i="1"/>
  <c r="O2643" i="1"/>
  <c r="O2644" i="1"/>
  <c r="O2645" i="1"/>
  <c r="O2646" i="1"/>
  <c r="O2647" i="1"/>
  <c r="O2648" i="1"/>
  <c r="O2649" i="1"/>
  <c r="O2650" i="1"/>
  <c r="O2651" i="1"/>
  <c r="O2652" i="1"/>
  <c r="O2653" i="1"/>
  <c r="O2654" i="1"/>
  <c r="O2655" i="1"/>
  <c r="O2656" i="1"/>
  <c r="O2657" i="1"/>
  <c r="O2658" i="1"/>
  <c r="O2659" i="1"/>
  <c r="O2660" i="1"/>
  <c r="O2661" i="1"/>
  <c r="O2662" i="1"/>
  <c r="O2663" i="1"/>
  <c r="O2664" i="1"/>
  <c r="O2665" i="1"/>
  <c r="O2666" i="1"/>
  <c r="O2667" i="1"/>
  <c r="O2668" i="1"/>
  <c r="O2669" i="1"/>
  <c r="O2670" i="1"/>
  <c r="O2671" i="1"/>
  <c r="O2672" i="1"/>
  <c r="O2673" i="1"/>
  <c r="O2674" i="1"/>
  <c r="O2675" i="1"/>
  <c r="O2676" i="1"/>
  <c r="O2677" i="1"/>
  <c r="O2678" i="1"/>
  <c r="O2679" i="1"/>
  <c r="O2680" i="1"/>
  <c r="O2681" i="1"/>
  <c r="O2682" i="1"/>
  <c r="O2683" i="1"/>
  <c r="O2684" i="1"/>
  <c r="O2685" i="1"/>
  <c r="O2686" i="1"/>
  <c r="O2687" i="1"/>
  <c r="O2688" i="1"/>
  <c r="O2689" i="1"/>
  <c r="O2690" i="1"/>
  <c r="O2691" i="1"/>
  <c r="O2692" i="1"/>
  <c r="O2693" i="1"/>
  <c r="O2694" i="1"/>
  <c r="O2695" i="1"/>
  <c r="O2696" i="1"/>
  <c r="O2697" i="1"/>
  <c r="O2698" i="1"/>
  <c r="O2699" i="1"/>
  <c r="O2700" i="1"/>
  <c r="O2701" i="1"/>
  <c r="O2702" i="1"/>
  <c r="O2703" i="1"/>
  <c r="O2704" i="1"/>
  <c r="O2705" i="1"/>
  <c r="O2706" i="1"/>
  <c r="O2707" i="1"/>
  <c r="O2708" i="1"/>
  <c r="O2709" i="1"/>
  <c r="O2710" i="1"/>
  <c r="O2711" i="1"/>
  <c r="O2712" i="1"/>
  <c r="O2713" i="1"/>
  <c r="O2714" i="1"/>
  <c r="O2715" i="1"/>
  <c r="O2716" i="1"/>
  <c r="O2717" i="1"/>
  <c r="O2718" i="1"/>
  <c r="O2719" i="1"/>
  <c r="O2720" i="1"/>
  <c r="O2721" i="1"/>
  <c r="O2722" i="1"/>
  <c r="O2723" i="1"/>
  <c r="O2724" i="1"/>
  <c r="O2725" i="1"/>
  <c r="O2726" i="1"/>
  <c r="O2727" i="1"/>
  <c r="O2728" i="1"/>
  <c r="O2729" i="1"/>
  <c r="O2730" i="1"/>
  <c r="O2731" i="1"/>
  <c r="O2732" i="1"/>
  <c r="O2733" i="1"/>
  <c r="O2734" i="1"/>
  <c r="O2735" i="1"/>
  <c r="O2736" i="1"/>
  <c r="O2737" i="1"/>
  <c r="O2738" i="1"/>
  <c r="O2739" i="1"/>
  <c r="O2740" i="1"/>
  <c r="O2741" i="1"/>
  <c r="O2742" i="1"/>
  <c r="O2743" i="1"/>
  <c r="O2744" i="1"/>
  <c r="O2745" i="1"/>
  <c r="O2746" i="1"/>
  <c r="O2747" i="1"/>
  <c r="O2748" i="1"/>
  <c r="O2749" i="1"/>
  <c r="O2750" i="1"/>
  <c r="O2751" i="1"/>
  <c r="O2752" i="1"/>
  <c r="O2753" i="1"/>
  <c r="O2754" i="1"/>
  <c r="O2755" i="1"/>
  <c r="O2756" i="1"/>
  <c r="O2757" i="1"/>
  <c r="O2758" i="1"/>
  <c r="O2759" i="1"/>
  <c r="O2760" i="1"/>
  <c r="O2761" i="1"/>
  <c r="O2762" i="1"/>
  <c r="O2763" i="1"/>
  <c r="O2764" i="1"/>
  <c r="O2765" i="1"/>
  <c r="O2766" i="1"/>
  <c r="O2767" i="1"/>
  <c r="O2768" i="1"/>
  <c r="O2769" i="1"/>
  <c r="O2770" i="1"/>
  <c r="O2771" i="1"/>
  <c r="O2772" i="1"/>
  <c r="O2773" i="1"/>
  <c r="O2774" i="1"/>
  <c r="O2775" i="1"/>
  <c r="O2776" i="1"/>
  <c r="O2777" i="1"/>
  <c r="O2778" i="1"/>
  <c r="O2779" i="1"/>
  <c r="O2780" i="1"/>
  <c r="O2781" i="1"/>
  <c r="O2782" i="1"/>
  <c r="O2783" i="1"/>
  <c r="O2784" i="1"/>
  <c r="O2785" i="1"/>
  <c r="O2786" i="1"/>
  <c r="O2787" i="1"/>
  <c r="O2788" i="1"/>
  <c r="O2789" i="1"/>
  <c r="O2790" i="1"/>
  <c r="O2791" i="1"/>
  <c r="O2792" i="1"/>
  <c r="O2793" i="1"/>
  <c r="O2794" i="1"/>
  <c r="O2795" i="1"/>
  <c r="O2796" i="1"/>
  <c r="O2797" i="1"/>
  <c r="O2798" i="1"/>
  <c r="O2799" i="1"/>
  <c r="O2800" i="1"/>
  <c r="O2801" i="1"/>
  <c r="O2802" i="1"/>
  <c r="O2803" i="1"/>
  <c r="O2804" i="1"/>
  <c r="O2805" i="1"/>
  <c r="O2806" i="1"/>
  <c r="O2807" i="1"/>
  <c r="O2808" i="1"/>
  <c r="O2809" i="1"/>
  <c r="O2810" i="1"/>
  <c r="O2811" i="1"/>
  <c r="O2812" i="1"/>
  <c r="O2813" i="1"/>
  <c r="O2814" i="1"/>
  <c r="O2815" i="1"/>
  <c r="O2816" i="1"/>
  <c r="O2817" i="1"/>
  <c r="O2818" i="1"/>
  <c r="O2819" i="1"/>
  <c r="O2820" i="1"/>
  <c r="O2821" i="1"/>
  <c r="O2822" i="1"/>
  <c r="O2823" i="1"/>
  <c r="O2824" i="1"/>
  <c r="O2825" i="1"/>
  <c r="O2826" i="1"/>
  <c r="O2827" i="1"/>
  <c r="O2828" i="1"/>
  <c r="O2829" i="1"/>
  <c r="O2830" i="1"/>
  <c r="O2831" i="1"/>
  <c r="O2832" i="1"/>
  <c r="O2833" i="1"/>
  <c r="O2834" i="1"/>
  <c r="O2835" i="1"/>
  <c r="O2836" i="1"/>
  <c r="O2837" i="1"/>
  <c r="O3" i="1"/>
  <c r="J4" i="1" l="1"/>
  <c r="K4" i="1" s="1"/>
  <c r="L4" i="1" s="1"/>
  <c r="J5" i="1"/>
  <c r="K5" i="1" s="1"/>
  <c r="L5" i="1" s="1"/>
  <c r="J6" i="1"/>
  <c r="K6" i="1" s="1"/>
  <c r="L6" i="1" s="1"/>
  <c r="J7" i="1"/>
  <c r="K7" i="1" s="1"/>
  <c r="L7" i="1" s="1"/>
  <c r="J8" i="1"/>
  <c r="K8" i="1" s="1"/>
  <c r="L8" i="1" s="1"/>
  <c r="J9" i="1"/>
  <c r="K9" i="1" s="1"/>
  <c r="L9" i="1" s="1"/>
  <c r="J10" i="1"/>
  <c r="K10" i="1" s="1"/>
  <c r="L10" i="1" s="1"/>
  <c r="J11" i="1"/>
  <c r="K11" i="1" s="1"/>
  <c r="L11" i="1" s="1"/>
  <c r="J12" i="1"/>
  <c r="K12" i="1" s="1"/>
  <c r="L12" i="1" s="1"/>
  <c r="J13" i="1"/>
  <c r="K13" i="1" s="1"/>
  <c r="L13" i="1" s="1"/>
  <c r="J14" i="1"/>
  <c r="K14" i="1" s="1"/>
  <c r="L14" i="1" s="1"/>
  <c r="J15" i="1"/>
  <c r="K15" i="1" s="1"/>
  <c r="L15" i="1" s="1"/>
  <c r="J16" i="1"/>
  <c r="K16" i="1" s="1"/>
  <c r="L16" i="1" s="1"/>
  <c r="J17" i="1"/>
  <c r="K17" i="1" s="1"/>
  <c r="L17" i="1" s="1"/>
  <c r="J18" i="1"/>
  <c r="K18" i="1" s="1"/>
  <c r="L18" i="1" s="1"/>
  <c r="J19" i="1"/>
  <c r="K19" i="1" s="1"/>
  <c r="L19" i="1" s="1"/>
  <c r="J20" i="1"/>
  <c r="K20" i="1" s="1"/>
  <c r="L20" i="1" s="1"/>
  <c r="J21" i="1"/>
  <c r="K21" i="1" s="1"/>
  <c r="L21" i="1" s="1"/>
  <c r="J22" i="1"/>
  <c r="K22" i="1" s="1"/>
  <c r="L22" i="1" s="1"/>
  <c r="J23" i="1"/>
  <c r="K23" i="1" s="1"/>
  <c r="L23" i="1" s="1"/>
  <c r="J24" i="1"/>
  <c r="K24" i="1" s="1"/>
  <c r="L24" i="1" s="1"/>
  <c r="J25" i="1"/>
  <c r="K25" i="1" s="1"/>
  <c r="L25" i="1" s="1"/>
  <c r="J26" i="1"/>
  <c r="K26" i="1" s="1"/>
  <c r="L26" i="1" s="1"/>
  <c r="J27" i="1"/>
  <c r="K27" i="1" s="1"/>
  <c r="L27" i="1" s="1"/>
  <c r="J28" i="1"/>
  <c r="K28" i="1" s="1"/>
  <c r="L28" i="1" s="1"/>
  <c r="J29" i="1"/>
  <c r="K29" i="1" s="1"/>
  <c r="L29" i="1" s="1"/>
  <c r="J30" i="1"/>
  <c r="K30" i="1" s="1"/>
  <c r="L30" i="1" s="1"/>
  <c r="J31" i="1"/>
  <c r="K31" i="1" s="1"/>
  <c r="L31" i="1" s="1"/>
  <c r="J32" i="1"/>
  <c r="K32" i="1" s="1"/>
  <c r="L32" i="1" s="1"/>
  <c r="J33" i="1"/>
  <c r="K33" i="1" s="1"/>
  <c r="L33" i="1" s="1"/>
  <c r="J34" i="1"/>
  <c r="K34" i="1" s="1"/>
  <c r="L34" i="1" s="1"/>
  <c r="J35" i="1"/>
  <c r="K35" i="1" s="1"/>
  <c r="L35" i="1" s="1"/>
  <c r="J36" i="1"/>
  <c r="K36" i="1" s="1"/>
  <c r="L36" i="1" s="1"/>
  <c r="J37" i="1"/>
  <c r="K37" i="1" s="1"/>
  <c r="L37" i="1" s="1"/>
  <c r="J38" i="1"/>
  <c r="K38" i="1" s="1"/>
  <c r="L38" i="1" s="1"/>
  <c r="J39" i="1"/>
  <c r="K39" i="1" s="1"/>
  <c r="L39" i="1" s="1"/>
  <c r="J40" i="1"/>
  <c r="K40" i="1" s="1"/>
  <c r="L40" i="1" s="1"/>
  <c r="J41" i="1"/>
  <c r="K41" i="1" s="1"/>
  <c r="L41" i="1" s="1"/>
  <c r="J42" i="1"/>
  <c r="K42" i="1" s="1"/>
  <c r="L42" i="1" s="1"/>
  <c r="J43" i="1"/>
  <c r="K43" i="1" s="1"/>
  <c r="L43" i="1" s="1"/>
  <c r="J44" i="1"/>
  <c r="K44" i="1" s="1"/>
  <c r="L44" i="1" s="1"/>
  <c r="J45" i="1"/>
  <c r="K45" i="1" s="1"/>
  <c r="L45" i="1" s="1"/>
  <c r="J46" i="1"/>
  <c r="K46" i="1" s="1"/>
  <c r="L46" i="1" s="1"/>
  <c r="J47" i="1"/>
  <c r="K47" i="1" s="1"/>
  <c r="L47" i="1" s="1"/>
  <c r="J48" i="1"/>
  <c r="K48" i="1" s="1"/>
  <c r="L48" i="1" s="1"/>
  <c r="J49" i="1"/>
  <c r="K49" i="1" s="1"/>
  <c r="L49" i="1" s="1"/>
  <c r="J50" i="1"/>
  <c r="K50" i="1" s="1"/>
  <c r="L50" i="1" s="1"/>
  <c r="J51" i="1"/>
  <c r="K51" i="1" s="1"/>
  <c r="L51" i="1" s="1"/>
  <c r="J52" i="1"/>
  <c r="K52" i="1" s="1"/>
  <c r="L52" i="1" s="1"/>
  <c r="J53" i="1"/>
  <c r="K53" i="1" s="1"/>
  <c r="L53" i="1" s="1"/>
  <c r="J54" i="1"/>
  <c r="K54" i="1" s="1"/>
  <c r="L54" i="1" s="1"/>
  <c r="J55" i="1"/>
  <c r="K55" i="1" s="1"/>
  <c r="L55" i="1" s="1"/>
  <c r="J56" i="1"/>
  <c r="K56" i="1" s="1"/>
  <c r="L56" i="1" s="1"/>
  <c r="J57" i="1"/>
  <c r="K57" i="1" s="1"/>
  <c r="L57" i="1" s="1"/>
  <c r="J58" i="1"/>
  <c r="K58" i="1" s="1"/>
  <c r="L58" i="1" s="1"/>
  <c r="J59" i="1"/>
  <c r="K59" i="1" s="1"/>
  <c r="L59" i="1" s="1"/>
  <c r="J60" i="1"/>
  <c r="K60" i="1" s="1"/>
  <c r="L60" i="1" s="1"/>
  <c r="J61" i="1"/>
  <c r="K61" i="1" s="1"/>
  <c r="L61" i="1" s="1"/>
  <c r="J62" i="1"/>
  <c r="K62" i="1" s="1"/>
  <c r="L62" i="1" s="1"/>
  <c r="J63" i="1"/>
  <c r="K63" i="1" s="1"/>
  <c r="L63" i="1" s="1"/>
  <c r="J64" i="1"/>
  <c r="K64" i="1" s="1"/>
  <c r="L64" i="1" s="1"/>
  <c r="J65" i="1"/>
  <c r="K65" i="1" s="1"/>
  <c r="L65" i="1" s="1"/>
  <c r="J66" i="1"/>
  <c r="K66" i="1" s="1"/>
  <c r="L66" i="1" s="1"/>
  <c r="J67" i="1"/>
  <c r="K67" i="1" s="1"/>
  <c r="L67" i="1" s="1"/>
  <c r="J68" i="1"/>
  <c r="K68" i="1" s="1"/>
  <c r="L68" i="1" s="1"/>
  <c r="J69" i="1"/>
  <c r="K69" i="1" s="1"/>
  <c r="L69" i="1" s="1"/>
  <c r="J70" i="1"/>
  <c r="K70" i="1" s="1"/>
  <c r="L70" i="1" s="1"/>
  <c r="J71" i="1"/>
  <c r="K71" i="1" s="1"/>
  <c r="L71" i="1" s="1"/>
  <c r="J72" i="1"/>
  <c r="K72" i="1" s="1"/>
  <c r="L72" i="1" s="1"/>
  <c r="J73" i="1"/>
  <c r="K73" i="1" s="1"/>
  <c r="L73" i="1" s="1"/>
  <c r="J74" i="1"/>
  <c r="K74" i="1" s="1"/>
  <c r="L74" i="1" s="1"/>
  <c r="J75" i="1"/>
  <c r="K75" i="1" s="1"/>
  <c r="L75" i="1" s="1"/>
  <c r="J76" i="1"/>
  <c r="K76" i="1" s="1"/>
  <c r="L76" i="1" s="1"/>
  <c r="J77" i="1"/>
  <c r="K77" i="1" s="1"/>
  <c r="L77" i="1" s="1"/>
  <c r="J78" i="1"/>
  <c r="K78" i="1" s="1"/>
  <c r="L78" i="1" s="1"/>
  <c r="J79" i="1"/>
  <c r="K79" i="1" s="1"/>
  <c r="L79" i="1" s="1"/>
  <c r="J80" i="1"/>
  <c r="K80" i="1" s="1"/>
  <c r="L80" i="1" s="1"/>
  <c r="J81" i="1"/>
  <c r="K81" i="1" s="1"/>
  <c r="L81" i="1" s="1"/>
  <c r="J82" i="1"/>
  <c r="K82" i="1" s="1"/>
  <c r="L82" i="1" s="1"/>
  <c r="J83" i="1"/>
  <c r="K83" i="1" s="1"/>
  <c r="L83" i="1" s="1"/>
  <c r="J84" i="1"/>
  <c r="K84" i="1" s="1"/>
  <c r="L84" i="1" s="1"/>
  <c r="J85" i="1"/>
  <c r="K85" i="1" s="1"/>
  <c r="L85" i="1" s="1"/>
  <c r="J86" i="1"/>
  <c r="K86" i="1" s="1"/>
  <c r="L86" i="1" s="1"/>
  <c r="J87" i="1"/>
  <c r="K87" i="1" s="1"/>
  <c r="L87" i="1" s="1"/>
  <c r="J88" i="1"/>
  <c r="K88" i="1" s="1"/>
  <c r="L88" i="1" s="1"/>
  <c r="J89" i="1"/>
  <c r="K89" i="1" s="1"/>
  <c r="L89" i="1" s="1"/>
  <c r="J90" i="1"/>
  <c r="K90" i="1" s="1"/>
  <c r="L90" i="1" s="1"/>
  <c r="J91" i="1"/>
  <c r="K91" i="1" s="1"/>
  <c r="L91" i="1" s="1"/>
  <c r="J92" i="1"/>
  <c r="K92" i="1" s="1"/>
  <c r="L92" i="1" s="1"/>
  <c r="J93" i="1"/>
  <c r="K93" i="1" s="1"/>
  <c r="L93" i="1" s="1"/>
  <c r="J94" i="1"/>
  <c r="K94" i="1" s="1"/>
  <c r="L94" i="1" s="1"/>
  <c r="J95" i="1"/>
  <c r="K95" i="1" s="1"/>
  <c r="L95" i="1" s="1"/>
  <c r="J96" i="1"/>
  <c r="K96" i="1" s="1"/>
  <c r="L96" i="1" s="1"/>
  <c r="J97" i="1"/>
  <c r="K97" i="1" s="1"/>
  <c r="L97" i="1" s="1"/>
  <c r="J98" i="1"/>
  <c r="K98" i="1" s="1"/>
  <c r="L98" i="1" s="1"/>
  <c r="J99" i="1"/>
  <c r="K99" i="1" s="1"/>
  <c r="L99" i="1" s="1"/>
  <c r="J100" i="1"/>
  <c r="K100" i="1" s="1"/>
  <c r="L100" i="1" s="1"/>
  <c r="J101" i="1"/>
  <c r="K101" i="1" s="1"/>
  <c r="L101" i="1" s="1"/>
  <c r="J102" i="1"/>
  <c r="K102" i="1" s="1"/>
  <c r="L102" i="1" s="1"/>
  <c r="J103" i="1"/>
  <c r="K103" i="1" s="1"/>
  <c r="L103" i="1" s="1"/>
  <c r="J104" i="1"/>
  <c r="K104" i="1" s="1"/>
  <c r="L104" i="1" s="1"/>
  <c r="J105" i="1"/>
  <c r="K105" i="1" s="1"/>
  <c r="L105" i="1" s="1"/>
  <c r="J106" i="1"/>
  <c r="K106" i="1" s="1"/>
  <c r="L106" i="1" s="1"/>
  <c r="J107" i="1"/>
  <c r="K107" i="1" s="1"/>
  <c r="L107" i="1" s="1"/>
  <c r="J108" i="1"/>
  <c r="K108" i="1" s="1"/>
  <c r="L108" i="1" s="1"/>
  <c r="J109" i="1"/>
  <c r="K109" i="1" s="1"/>
  <c r="L109" i="1" s="1"/>
  <c r="J110" i="1"/>
  <c r="K110" i="1" s="1"/>
  <c r="L110" i="1" s="1"/>
  <c r="J111" i="1"/>
  <c r="K111" i="1" s="1"/>
  <c r="L111" i="1" s="1"/>
  <c r="J112" i="1"/>
  <c r="K112" i="1" s="1"/>
  <c r="L112" i="1" s="1"/>
  <c r="J113" i="1"/>
  <c r="K113" i="1" s="1"/>
  <c r="L113" i="1" s="1"/>
  <c r="J114" i="1"/>
  <c r="K114" i="1" s="1"/>
  <c r="L114" i="1" s="1"/>
  <c r="J115" i="1"/>
  <c r="K115" i="1" s="1"/>
  <c r="L115" i="1" s="1"/>
  <c r="J116" i="1"/>
  <c r="K116" i="1" s="1"/>
  <c r="L116" i="1" s="1"/>
  <c r="J117" i="1"/>
  <c r="K117" i="1" s="1"/>
  <c r="L117" i="1" s="1"/>
  <c r="J118" i="1"/>
  <c r="K118" i="1" s="1"/>
  <c r="L118" i="1" s="1"/>
  <c r="J119" i="1"/>
  <c r="K119" i="1" s="1"/>
  <c r="L119" i="1" s="1"/>
  <c r="J120" i="1"/>
  <c r="K120" i="1" s="1"/>
  <c r="L120" i="1" s="1"/>
  <c r="J121" i="1"/>
  <c r="K121" i="1" s="1"/>
  <c r="L121" i="1" s="1"/>
  <c r="J122" i="1"/>
  <c r="K122" i="1" s="1"/>
  <c r="L122" i="1" s="1"/>
  <c r="J123" i="1"/>
  <c r="K123" i="1" s="1"/>
  <c r="L123" i="1" s="1"/>
  <c r="J124" i="1"/>
  <c r="K124" i="1" s="1"/>
  <c r="L124" i="1" s="1"/>
  <c r="J125" i="1"/>
  <c r="K125" i="1" s="1"/>
  <c r="L125" i="1" s="1"/>
  <c r="J126" i="1"/>
  <c r="K126" i="1" s="1"/>
  <c r="L126" i="1" s="1"/>
  <c r="J127" i="1"/>
  <c r="K127" i="1" s="1"/>
  <c r="L127" i="1" s="1"/>
  <c r="J128" i="1"/>
  <c r="K128" i="1" s="1"/>
  <c r="L128" i="1" s="1"/>
  <c r="J129" i="1"/>
  <c r="K129" i="1" s="1"/>
  <c r="L129" i="1" s="1"/>
  <c r="J130" i="1"/>
  <c r="K130" i="1" s="1"/>
  <c r="L130" i="1" s="1"/>
  <c r="J131" i="1"/>
  <c r="K131" i="1" s="1"/>
  <c r="L131" i="1" s="1"/>
  <c r="J132" i="1"/>
  <c r="K132" i="1" s="1"/>
  <c r="L132" i="1" s="1"/>
  <c r="J133" i="1"/>
  <c r="K133" i="1" s="1"/>
  <c r="L133" i="1" s="1"/>
  <c r="J134" i="1"/>
  <c r="K134" i="1" s="1"/>
  <c r="L134" i="1" s="1"/>
  <c r="J135" i="1"/>
  <c r="K135" i="1" s="1"/>
  <c r="L135" i="1" s="1"/>
  <c r="J136" i="1"/>
  <c r="K136" i="1" s="1"/>
  <c r="L136" i="1" s="1"/>
  <c r="J137" i="1"/>
  <c r="K137" i="1" s="1"/>
  <c r="L137" i="1" s="1"/>
  <c r="J138" i="1"/>
  <c r="K138" i="1" s="1"/>
  <c r="L138" i="1" s="1"/>
  <c r="J139" i="1"/>
  <c r="K139" i="1" s="1"/>
  <c r="L139" i="1" s="1"/>
  <c r="J140" i="1"/>
  <c r="K140" i="1" s="1"/>
  <c r="L140" i="1" s="1"/>
  <c r="J141" i="1"/>
  <c r="K141" i="1" s="1"/>
  <c r="L141" i="1" s="1"/>
  <c r="J142" i="1"/>
  <c r="K142" i="1" s="1"/>
  <c r="L142" i="1" s="1"/>
  <c r="J143" i="1"/>
  <c r="K143" i="1" s="1"/>
  <c r="L143" i="1" s="1"/>
  <c r="J144" i="1"/>
  <c r="K144" i="1" s="1"/>
  <c r="L144" i="1" s="1"/>
  <c r="J145" i="1"/>
  <c r="K145" i="1" s="1"/>
  <c r="L145" i="1" s="1"/>
  <c r="J146" i="1"/>
  <c r="K146" i="1" s="1"/>
  <c r="L146" i="1" s="1"/>
  <c r="J147" i="1"/>
  <c r="K147" i="1" s="1"/>
  <c r="L147" i="1" s="1"/>
  <c r="J148" i="1"/>
  <c r="K148" i="1" s="1"/>
  <c r="L148" i="1" s="1"/>
  <c r="J149" i="1"/>
  <c r="K149" i="1" s="1"/>
  <c r="L149" i="1" s="1"/>
  <c r="J150" i="1"/>
  <c r="K150" i="1" s="1"/>
  <c r="L150" i="1" s="1"/>
  <c r="J151" i="1"/>
  <c r="K151" i="1" s="1"/>
  <c r="L151" i="1" s="1"/>
  <c r="J152" i="1"/>
  <c r="K152" i="1" s="1"/>
  <c r="L152" i="1" s="1"/>
  <c r="J153" i="1"/>
  <c r="K153" i="1" s="1"/>
  <c r="L153" i="1" s="1"/>
  <c r="J154" i="1"/>
  <c r="K154" i="1" s="1"/>
  <c r="L154" i="1" s="1"/>
  <c r="J155" i="1"/>
  <c r="K155" i="1" s="1"/>
  <c r="L155" i="1" s="1"/>
  <c r="J156" i="1"/>
  <c r="K156" i="1" s="1"/>
  <c r="L156" i="1" s="1"/>
  <c r="J157" i="1"/>
  <c r="K157" i="1" s="1"/>
  <c r="L157" i="1" s="1"/>
  <c r="J158" i="1"/>
  <c r="K158" i="1" s="1"/>
  <c r="L158" i="1" s="1"/>
  <c r="J159" i="1"/>
  <c r="K159" i="1" s="1"/>
  <c r="L159" i="1" s="1"/>
  <c r="J160" i="1"/>
  <c r="K160" i="1" s="1"/>
  <c r="L160" i="1" s="1"/>
  <c r="J161" i="1"/>
  <c r="K161" i="1" s="1"/>
  <c r="L161" i="1" s="1"/>
  <c r="J162" i="1"/>
  <c r="K162" i="1" s="1"/>
  <c r="L162" i="1" s="1"/>
  <c r="J163" i="1"/>
  <c r="K163" i="1" s="1"/>
  <c r="L163" i="1" s="1"/>
  <c r="J164" i="1"/>
  <c r="K164" i="1" s="1"/>
  <c r="L164" i="1" s="1"/>
  <c r="J165" i="1"/>
  <c r="K165" i="1" s="1"/>
  <c r="L165" i="1" s="1"/>
  <c r="J166" i="1"/>
  <c r="K166" i="1" s="1"/>
  <c r="L166" i="1" s="1"/>
  <c r="J167" i="1"/>
  <c r="K167" i="1" s="1"/>
  <c r="L167" i="1" s="1"/>
  <c r="J168" i="1"/>
  <c r="K168" i="1" s="1"/>
  <c r="L168" i="1" s="1"/>
  <c r="J169" i="1"/>
  <c r="K169" i="1" s="1"/>
  <c r="L169" i="1" s="1"/>
  <c r="J170" i="1"/>
  <c r="K170" i="1" s="1"/>
  <c r="L170" i="1" s="1"/>
  <c r="J171" i="1"/>
  <c r="K171" i="1" s="1"/>
  <c r="L171" i="1" s="1"/>
  <c r="J172" i="1"/>
  <c r="K172" i="1" s="1"/>
  <c r="L172" i="1" s="1"/>
  <c r="J173" i="1"/>
  <c r="K173" i="1" s="1"/>
  <c r="L173" i="1" s="1"/>
  <c r="J174" i="1"/>
  <c r="K174" i="1" s="1"/>
  <c r="L174" i="1" s="1"/>
  <c r="J175" i="1"/>
  <c r="K175" i="1" s="1"/>
  <c r="L175" i="1" s="1"/>
  <c r="J176" i="1"/>
  <c r="K176" i="1" s="1"/>
  <c r="L176" i="1" s="1"/>
  <c r="J177" i="1"/>
  <c r="K177" i="1" s="1"/>
  <c r="L177" i="1" s="1"/>
  <c r="J178" i="1"/>
  <c r="K178" i="1" s="1"/>
  <c r="L178" i="1" s="1"/>
  <c r="J179" i="1"/>
  <c r="K179" i="1" s="1"/>
  <c r="L179" i="1" s="1"/>
  <c r="J180" i="1"/>
  <c r="K180" i="1" s="1"/>
  <c r="L180" i="1" s="1"/>
  <c r="J181" i="1"/>
  <c r="K181" i="1" s="1"/>
  <c r="L181" i="1" s="1"/>
  <c r="J182" i="1"/>
  <c r="K182" i="1" s="1"/>
  <c r="L182" i="1" s="1"/>
  <c r="J183" i="1"/>
  <c r="K183" i="1" s="1"/>
  <c r="L183" i="1" s="1"/>
  <c r="J184" i="1"/>
  <c r="K184" i="1" s="1"/>
  <c r="L184" i="1" s="1"/>
  <c r="J185" i="1"/>
  <c r="K185" i="1" s="1"/>
  <c r="L185" i="1" s="1"/>
  <c r="J186" i="1"/>
  <c r="K186" i="1" s="1"/>
  <c r="L186" i="1" s="1"/>
  <c r="J187" i="1"/>
  <c r="K187" i="1" s="1"/>
  <c r="L187" i="1" s="1"/>
  <c r="J188" i="1"/>
  <c r="K188" i="1" s="1"/>
  <c r="L188" i="1" s="1"/>
  <c r="J189" i="1"/>
  <c r="K189" i="1" s="1"/>
  <c r="L189" i="1" s="1"/>
  <c r="J190" i="1"/>
  <c r="K190" i="1" s="1"/>
  <c r="L190" i="1" s="1"/>
  <c r="J191" i="1"/>
  <c r="K191" i="1" s="1"/>
  <c r="L191" i="1" s="1"/>
  <c r="J192" i="1"/>
  <c r="K192" i="1" s="1"/>
  <c r="L192" i="1" s="1"/>
  <c r="J193" i="1"/>
  <c r="K193" i="1" s="1"/>
  <c r="L193" i="1" s="1"/>
  <c r="J194" i="1"/>
  <c r="K194" i="1" s="1"/>
  <c r="L194" i="1" s="1"/>
  <c r="J195" i="1"/>
  <c r="K195" i="1" s="1"/>
  <c r="L195" i="1" s="1"/>
  <c r="J196" i="1"/>
  <c r="K196" i="1" s="1"/>
  <c r="L196" i="1" s="1"/>
  <c r="J197" i="1"/>
  <c r="K197" i="1" s="1"/>
  <c r="L197" i="1" s="1"/>
  <c r="J198" i="1"/>
  <c r="K198" i="1" s="1"/>
  <c r="L198" i="1" s="1"/>
  <c r="J199" i="1"/>
  <c r="K199" i="1" s="1"/>
  <c r="L199" i="1" s="1"/>
  <c r="J200" i="1"/>
  <c r="K200" i="1" s="1"/>
  <c r="L200" i="1" s="1"/>
  <c r="J201" i="1"/>
  <c r="K201" i="1" s="1"/>
  <c r="L201" i="1" s="1"/>
  <c r="J202" i="1"/>
  <c r="K202" i="1" s="1"/>
  <c r="L202" i="1" s="1"/>
  <c r="J203" i="1"/>
  <c r="K203" i="1" s="1"/>
  <c r="L203" i="1" s="1"/>
  <c r="J204" i="1"/>
  <c r="K204" i="1" s="1"/>
  <c r="L204" i="1" s="1"/>
  <c r="J205" i="1"/>
  <c r="K205" i="1" s="1"/>
  <c r="L205" i="1" s="1"/>
  <c r="J206" i="1"/>
  <c r="K206" i="1" s="1"/>
  <c r="L206" i="1" s="1"/>
  <c r="J207" i="1"/>
  <c r="K207" i="1" s="1"/>
  <c r="L207" i="1" s="1"/>
  <c r="J208" i="1"/>
  <c r="K208" i="1" s="1"/>
  <c r="L208" i="1" s="1"/>
  <c r="J209" i="1"/>
  <c r="K209" i="1" s="1"/>
  <c r="L209" i="1" s="1"/>
  <c r="J210" i="1"/>
  <c r="K210" i="1" s="1"/>
  <c r="L210" i="1" s="1"/>
  <c r="J211" i="1"/>
  <c r="K211" i="1" s="1"/>
  <c r="L211" i="1" s="1"/>
  <c r="J212" i="1"/>
  <c r="K212" i="1" s="1"/>
  <c r="L212" i="1" s="1"/>
  <c r="J213" i="1"/>
  <c r="K213" i="1" s="1"/>
  <c r="L213" i="1" s="1"/>
  <c r="J214" i="1"/>
  <c r="K214" i="1" s="1"/>
  <c r="L214" i="1" s="1"/>
  <c r="J215" i="1"/>
  <c r="K215" i="1" s="1"/>
  <c r="L215" i="1" s="1"/>
  <c r="J216" i="1"/>
  <c r="K216" i="1" s="1"/>
  <c r="L216" i="1" s="1"/>
  <c r="J217" i="1"/>
  <c r="K217" i="1" s="1"/>
  <c r="L217" i="1" s="1"/>
  <c r="J218" i="1"/>
  <c r="K218" i="1" s="1"/>
  <c r="L218" i="1" s="1"/>
  <c r="J219" i="1"/>
  <c r="K219" i="1" s="1"/>
  <c r="L219" i="1" s="1"/>
  <c r="J220" i="1"/>
  <c r="K220" i="1" s="1"/>
  <c r="L220" i="1" s="1"/>
  <c r="J221" i="1"/>
  <c r="K221" i="1" s="1"/>
  <c r="L221" i="1" s="1"/>
  <c r="J222" i="1"/>
  <c r="K222" i="1" s="1"/>
  <c r="L222" i="1" s="1"/>
  <c r="J223" i="1"/>
  <c r="K223" i="1" s="1"/>
  <c r="L223" i="1" s="1"/>
  <c r="J224" i="1"/>
  <c r="K224" i="1" s="1"/>
  <c r="L224" i="1" s="1"/>
  <c r="J225" i="1"/>
  <c r="K225" i="1" s="1"/>
  <c r="L225" i="1" s="1"/>
  <c r="J226" i="1"/>
  <c r="K226" i="1" s="1"/>
  <c r="L226" i="1" s="1"/>
  <c r="J227" i="1"/>
  <c r="K227" i="1" s="1"/>
  <c r="L227" i="1" s="1"/>
  <c r="J228" i="1"/>
  <c r="K228" i="1" s="1"/>
  <c r="L228" i="1" s="1"/>
  <c r="J229" i="1"/>
  <c r="K229" i="1" s="1"/>
  <c r="L229" i="1" s="1"/>
  <c r="J230" i="1"/>
  <c r="K230" i="1" s="1"/>
  <c r="L230" i="1" s="1"/>
  <c r="J231" i="1"/>
  <c r="K231" i="1" s="1"/>
  <c r="L231" i="1" s="1"/>
  <c r="J232" i="1"/>
  <c r="K232" i="1" s="1"/>
  <c r="L232" i="1" s="1"/>
  <c r="J233" i="1"/>
  <c r="K233" i="1" s="1"/>
  <c r="L233" i="1" s="1"/>
  <c r="J234" i="1"/>
  <c r="K234" i="1" s="1"/>
  <c r="L234" i="1" s="1"/>
  <c r="J235" i="1"/>
  <c r="K235" i="1" s="1"/>
  <c r="L235" i="1" s="1"/>
  <c r="J236" i="1"/>
  <c r="K236" i="1" s="1"/>
  <c r="L236" i="1" s="1"/>
  <c r="J237" i="1"/>
  <c r="K237" i="1" s="1"/>
  <c r="L237" i="1" s="1"/>
  <c r="J238" i="1"/>
  <c r="K238" i="1" s="1"/>
  <c r="L238" i="1" s="1"/>
  <c r="J239" i="1"/>
  <c r="K239" i="1" s="1"/>
  <c r="L239" i="1" s="1"/>
  <c r="J240" i="1"/>
  <c r="K240" i="1" s="1"/>
  <c r="L240" i="1" s="1"/>
  <c r="J241" i="1"/>
  <c r="K241" i="1" s="1"/>
  <c r="L241" i="1" s="1"/>
  <c r="J242" i="1"/>
  <c r="K242" i="1" s="1"/>
  <c r="L242" i="1" s="1"/>
  <c r="J243" i="1"/>
  <c r="K243" i="1" s="1"/>
  <c r="L243" i="1" s="1"/>
  <c r="J244" i="1"/>
  <c r="K244" i="1" s="1"/>
  <c r="L244" i="1" s="1"/>
  <c r="J245" i="1"/>
  <c r="K245" i="1" s="1"/>
  <c r="L245" i="1" s="1"/>
  <c r="J246" i="1"/>
  <c r="K246" i="1" s="1"/>
  <c r="L246" i="1" s="1"/>
  <c r="J247" i="1"/>
  <c r="K247" i="1" s="1"/>
  <c r="L247" i="1" s="1"/>
  <c r="J248" i="1"/>
  <c r="K248" i="1" s="1"/>
  <c r="L248" i="1" s="1"/>
  <c r="J249" i="1"/>
  <c r="K249" i="1" s="1"/>
  <c r="L249" i="1" s="1"/>
  <c r="J250" i="1"/>
  <c r="K250" i="1" s="1"/>
  <c r="L250" i="1" s="1"/>
  <c r="J251" i="1"/>
  <c r="K251" i="1" s="1"/>
  <c r="L251" i="1" s="1"/>
  <c r="J252" i="1"/>
  <c r="K252" i="1" s="1"/>
  <c r="L252" i="1" s="1"/>
  <c r="J253" i="1"/>
  <c r="K253" i="1" s="1"/>
  <c r="L253" i="1" s="1"/>
  <c r="J254" i="1"/>
  <c r="K254" i="1" s="1"/>
  <c r="L254" i="1" s="1"/>
  <c r="J255" i="1"/>
  <c r="K255" i="1" s="1"/>
  <c r="L255" i="1" s="1"/>
  <c r="J256" i="1"/>
  <c r="K256" i="1" s="1"/>
  <c r="L256" i="1" s="1"/>
  <c r="J257" i="1"/>
  <c r="K257" i="1" s="1"/>
  <c r="L257" i="1" s="1"/>
  <c r="J258" i="1"/>
  <c r="K258" i="1" s="1"/>
  <c r="L258" i="1" s="1"/>
  <c r="J259" i="1"/>
  <c r="K259" i="1" s="1"/>
  <c r="L259" i="1" s="1"/>
  <c r="J260" i="1"/>
  <c r="K260" i="1" s="1"/>
  <c r="L260" i="1" s="1"/>
  <c r="J261" i="1"/>
  <c r="K261" i="1" s="1"/>
  <c r="L261" i="1" s="1"/>
  <c r="J262" i="1"/>
  <c r="K262" i="1" s="1"/>
  <c r="L262" i="1" s="1"/>
  <c r="J263" i="1"/>
  <c r="K263" i="1" s="1"/>
  <c r="L263" i="1" s="1"/>
  <c r="J264" i="1"/>
  <c r="K264" i="1" s="1"/>
  <c r="L264" i="1" s="1"/>
  <c r="J265" i="1"/>
  <c r="K265" i="1" s="1"/>
  <c r="L265" i="1" s="1"/>
  <c r="J266" i="1"/>
  <c r="K266" i="1" s="1"/>
  <c r="L266" i="1" s="1"/>
  <c r="J267" i="1"/>
  <c r="K267" i="1" s="1"/>
  <c r="L267" i="1" s="1"/>
  <c r="J268" i="1"/>
  <c r="K268" i="1" s="1"/>
  <c r="L268" i="1" s="1"/>
  <c r="J269" i="1"/>
  <c r="K269" i="1" s="1"/>
  <c r="L269" i="1" s="1"/>
  <c r="J270" i="1"/>
  <c r="K270" i="1" s="1"/>
  <c r="L270" i="1" s="1"/>
  <c r="J271" i="1"/>
  <c r="K271" i="1" s="1"/>
  <c r="L271" i="1" s="1"/>
  <c r="J272" i="1"/>
  <c r="K272" i="1" s="1"/>
  <c r="L272" i="1" s="1"/>
  <c r="J273" i="1"/>
  <c r="K273" i="1" s="1"/>
  <c r="L273" i="1" s="1"/>
  <c r="J274" i="1"/>
  <c r="K274" i="1" s="1"/>
  <c r="L274" i="1" s="1"/>
  <c r="J275" i="1"/>
  <c r="K275" i="1" s="1"/>
  <c r="L275" i="1" s="1"/>
  <c r="J276" i="1"/>
  <c r="K276" i="1" s="1"/>
  <c r="L276" i="1" s="1"/>
  <c r="J277" i="1"/>
  <c r="K277" i="1" s="1"/>
  <c r="L277" i="1" s="1"/>
  <c r="J278" i="1"/>
  <c r="K278" i="1" s="1"/>
  <c r="L278" i="1" s="1"/>
  <c r="J279" i="1"/>
  <c r="K279" i="1" s="1"/>
  <c r="L279" i="1" s="1"/>
  <c r="J280" i="1"/>
  <c r="K280" i="1" s="1"/>
  <c r="L280" i="1" s="1"/>
  <c r="J281" i="1"/>
  <c r="K281" i="1" s="1"/>
  <c r="L281" i="1" s="1"/>
  <c r="J282" i="1"/>
  <c r="K282" i="1" s="1"/>
  <c r="L282" i="1" s="1"/>
  <c r="J283" i="1"/>
  <c r="K283" i="1" s="1"/>
  <c r="L283" i="1" s="1"/>
  <c r="J284" i="1"/>
  <c r="K284" i="1" s="1"/>
  <c r="L284" i="1" s="1"/>
  <c r="J285" i="1"/>
  <c r="K285" i="1" s="1"/>
  <c r="L285" i="1" s="1"/>
  <c r="J286" i="1"/>
  <c r="K286" i="1" s="1"/>
  <c r="L286" i="1" s="1"/>
  <c r="J287" i="1"/>
  <c r="K287" i="1" s="1"/>
  <c r="L287" i="1" s="1"/>
  <c r="J288" i="1"/>
  <c r="K288" i="1" s="1"/>
  <c r="L288" i="1" s="1"/>
  <c r="J289" i="1"/>
  <c r="K289" i="1" s="1"/>
  <c r="L289" i="1" s="1"/>
  <c r="J290" i="1"/>
  <c r="K290" i="1" s="1"/>
  <c r="L290" i="1" s="1"/>
  <c r="J291" i="1"/>
  <c r="K291" i="1" s="1"/>
  <c r="L291" i="1" s="1"/>
  <c r="J292" i="1"/>
  <c r="K292" i="1" s="1"/>
  <c r="L292" i="1" s="1"/>
  <c r="J293" i="1"/>
  <c r="K293" i="1" s="1"/>
  <c r="L293" i="1" s="1"/>
  <c r="J294" i="1"/>
  <c r="K294" i="1" s="1"/>
  <c r="L294" i="1" s="1"/>
  <c r="J295" i="1"/>
  <c r="K295" i="1" s="1"/>
  <c r="L295" i="1" s="1"/>
  <c r="J296" i="1"/>
  <c r="K296" i="1" s="1"/>
  <c r="L296" i="1" s="1"/>
  <c r="J297" i="1"/>
  <c r="K297" i="1" s="1"/>
  <c r="L297" i="1" s="1"/>
  <c r="J298" i="1"/>
  <c r="K298" i="1" s="1"/>
  <c r="L298" i="1" s="1"/>
  <c r="J299" i="1"/>
  <c r="K299" i="1" s="1"/>
  <c r="L299" i="1" s="1"/>
  <c r="J300" i="1"/>
  <c r="K300" i="1" s="1"/>
  <c r="L300" i="1" s="1"/>
  <c r="J301" i="1"/>
  <c r="K301" i="1" s="1"/>
  <c r="L301" i="1" s="1"/>
  <c r="J302" i="1"/>
  <c r="K302" i="1" s="1"/>
  <c r="L302" i="1" s="1"/>
  <c r="J303" i="1"/>
  <c r="K303" i="1" s="1"/>
  <c r="L303" i="1" s="1"/>
  <c r="J304" i="1"/>
  <c r="K304" i="1" s="1"/>
  <c r="L304" i="1" s="1"/>
  <c r="J305" i="1"/>
  <c r="K305" i="1" s="1"/>
  <c r="L305" i="1" s="1"/>
  <c r="J306" i="1"/>
  <c r="K306" i="1" s="1"/>
  <c r="L306" i="1" s="1"/>
  <c r="J307" i="1"/>
  <c r="K307" i="1" s="1"/>
  <c r="L307" i="1" s="1"/>
  <c r="J308" i="1"/>
  <c r="K308" i="1" s="1"/>
  <c r="L308" i="1" s="1"/>
  <c r="J309" i="1"/>
  <c r="K309" i="1" s="1"/>
  <c r="L309" i="1" s="1"/>
  <c r="J310" i="1"/>
  <c r="K310" i="1" s="1"/>
  <c r="L310" i="1" s="1"/>
  <c r="J311" i="1"/>
  <c r="K311" i="1" s="1"/>
  <c r="L311" i="1" s="1"/>
  <c r="J312" i="1"/>
  <c r="K312" i="1" s="1"/>
  <c r="L312" i="1" s="1"/>
  <c r="J313" i="1"/>
  <c r="K313" i="1" s="1"/>
  <c r="L313" i="1" s="1"/>
  <c r="J314" i="1"/>
  <c r="K314" i="1" s="1"/>
  <c r="L314" i="1" s="1"/>
  <c r="J315" i="1"/>
  <c r="K315" i="1" s="1"/>
  <c r="L315" i="1" s="1"/>
  <c r="J316" i="1"/>
  <c r="K316" i="1" s="1"/>
  <c r="L316" i="1" s="1"/>
  <c r="J317" i="1"/>
  <c r="K317" i="1" s="1"/>
  <c r="L317" i="1" s="1"/>
  <c r="J318" i="1"/>
  <c r="K318" i="1" s="1"/>
  <c r="L318" i="1" s="1"/>
  <c r="J319" i="1"/>
  <c r="K319" i="1" s="1"/>
  <c r="L319" i="1" s="1"/>
  <c r="J320" i="1"/>
  <c r="K320" i="1" s="1"/>
  <c r="L320" i="1" s="1"/>
  <c r="J321" i="1"/>
  <c r="K321" i="1" s="1"/>
  <c r="L321" i="1" s="1"/>
  <c r="J322" i="1"/>
  <c r="K322" i="1" s="1"/>
  <c r="L322" i="1" s="1"/>
  <c r="J323" i="1"/>
  <c r="K323" i="1" s="1"/>
  <c r="L323" i="1" s="1"/>
  <c r="J324" i="1"/>
  <c r="K324" i="1" s="1"/>
  <c r="L324" i="1" s="1"/>
  <c r="J325" i="1"/>
  <c r="K325" i="1" s="1"/>
  <c r="L325" i="1" s="1"/>
  <c r="J326" i="1"/>
  <c r="K326" i="1" s="1"/>
  <c r="L326" i="1" s="1"/>
  <c r="J327" i="1"/>
  <c r="K327" i="1" s="1"/>
  <c r="L327" i="1" s="1"/>
  <c r="J328" i="1"/>
  <c r="K328" i="1" s="1"/>
  <c r="L328" i="1" s="1"/>
  <c r="J329" i="1"/>
  <c r="K329" i="1" s="1"/>
  <c r="L329" i="1" s="1"/>
  <c r="J330" i="1"/>
  <c r="K330" i="1" s="1"/>
  <c r="L330" i="1" s="1"/>
  <c r="J331" i="1"/>
  <c r="K331" i="1" s="1"/>
  <c r="L331" i="1" s="1"/>
  <c r="J332" i="1"/>
  <c r="K332" i="1" s="1"/>
  <c r="L332" i="1" s="1"/>
  <c r="J333" i="1"/>
  <c r="K333" i="1" s="1"/>
  <c r="L333" i="1" s="1"/>
  <c r="J334" i="1"/>
  <c r="K334" i="1" s="1"/>
  <c r="L334" i="1" s="1"/>
  <c r="J335" i="1"/>
  <c r="K335" i="1" s="1"/>
  <c r="L335" i="1" s="1"/>
  <c r="J336" i="1"/>
  <c r="K336" i="1" s="1"/>
  <c r="L336" i="1" s="1"/>
  <c r="J337" i="1"/>
  <c r="K337" i="1" s="1"/>
  <c r="L337" i="1" s="1"/>
  <c r="J338" i="1"/>
  <c r="K338" i="1" s="1"/>
  <c r="L338" i="1" s="1"/>
  <c r="J339" i="1"/>
  <c r="K339" i="1" s="1"/>
  <c r="L339" i="1" s="1"/>
  <c r="J340" i="1"/>
  <c r="K340" i="1" s="1"/>
  <c r="L340" i="1" s="1"/>
  <c r="J341" i="1"/>
  <c r="K341" i="1" s="1"/>
  <c r="L341" i="1" s="1"/>
  <c r="J342" i="1"/>
  <c r="K342" i="1" s="1"/>
  <c r="L342" i="1" s="1"/>
  <c r="J343" i="1"/>
  <c r="K343" i="1" s="1"/>
  <c r="L343" i="1" s="1"/>
  <c r="J344" i="1"/>
  <c r="K344" i="1" s="1"/>
  <c r="L344" i="1" s="1"/>
  <c r="J345" i="1"/>
  <c r="K345" i="1" s="1"/>
  <c r="L345" i="1" s="1"/>
  <c r="J346" i="1"/>
  <c r="K346" i="1" s="1"/>
  <c r="L346" i="1" s="1"/>
  <c r="J347" i="1"/>
  <c r="K347" i="1" s="1"/>
  <c r="L347" i="1" s="1"/>
  <c r="J348" i="1"/>
  <c r="K348" i="1" s="1"/>
  <c r="L348" i="1" s="1"/>
  <c r="J349" i="1"/>
  <c r="K349" i="1" s="1"/>
  <c r="L349" i="1" s="1"/>
  <c r="J350" i="1"/>
  <c r="K350" i="1" s="1"/>
  <c r="L350" i="1" s="1"/>
  <c r="J351" i="1"/>
  <c r="K351" i="1" s="1"/>
  <c r="L351" i="1" s="1"/>
  <c r="J352" i="1"/>
  <c r="K352" i="1" s="1"/>
  <c r="L352" i="1" s="1"/>
  <c r="J353" i="1"/>
  <c r="K353" i="1" s="1"/>
  <c r="L353" i="1" s="1"/>
  <c r="J354" i="1"/>
  <c r="K354" i="1" s="1"/>
  <c r="L354" i="1" s="1"/>
  <c r="J355" i="1"/>
  <c r="K355" i="1" s="1"/>
  <c r="L355" i="1" s="1"/>
  <c r="J356" i="1"/>
  <c r="K356" i="1" s="1"/>
  <c r="L356" i="1" s="1"/>
  <c r="J357" i="1"/>
  <c r="K357" i="1" s="1"/>
  <c r="L357" i="1" s="1"/>
  <c r="J358" i="1"/>
  <c r="K358" i="1" s="1"/>
  <c r="L358" i="1" s="1"/>
  <c r="J359" i="1"/>
  <c r="K359" i="1" s="1"/>
  <c r="L359" i="1" s="1"/>
  <c r="J360" i="1"/>
  <c r="K360" i="1" s="1"/>
  <c r="L360" i="1" s="1"/>
  <c r="J361" i="1"/>
  <c r="K361" i="1" s="1"/>
  <c r="L361" i="1" s="1"/>
  <c r="J362" i="1"/>
  <c r="K362" i="1" s="1"/>
  <c r="L362" i="1" s="1"/>
  <c r="J363" i="1"/>
  <c r="K363" i="1" s="1"/>
  <c r="L363" i="1" s="1"/>
  <c r="J364" i="1"/>
  <c r="K364" i="1" s="1"/>
  <c r="L364" i="1" s="1"/>
  <c r="J365" i="1"/>
  <c r="K365" i="1" s="1"/>
  <c r="L365" i="1" s="1"/>
  <c r="J366" i="1"/>
  <c r="K366" i="1" s="1"/>
  <c r="L366" i="1" s="1"/>
  <c r="J367" i="1"/>
  <c r="K367" i="1" s="1"/>
  <c r="L367" i="1" s="1"/>
  <c r="J368" i="1"/>
  <c r="K368" i="1" s="1"/>
  <c r="L368" i="1" s="1"/>
  <c r="J369" i="1"/>
  <c r="K369" i="1" s="1"/>
  <c r="L369" i="1" s="1"/>
  <c r="J370" i="1"/>
  <c r="K370" i="1" s="1"/>
  <c r="L370" i="1" s="1"/>
  <c r="J371" i="1"/>
  <c r="K371" i="1" s="1"/>
  <c r="L371" i="1" s="1"/>
  <c r="J372" i="1"/>
  <c r="K372" i="1" s="1"/>
  <c r="L372" i="1" s="1"/>
  <c r="J373" i="1"/>
  <c r="K373" i="1" s="1"/>
  <c r="L373" i="1" s="1"/>
  <c r="J374" i="1"/>
  <c r="K374" i="1" s="1"/>
  <c r="L374" i="1" s="1"/>
  <c r="J375" i="1"/>
  <c r="K375" i="1" s="1"/>
  <c r="L375" i="1" s="1"/>
  <c r="J376" i="1"/>
  <c r="K376" i="1" s="1"/>
  <c r="L376" i="1" s="1"/>
  <c r="J377" i="1"/>
  <c r="K377" i="1" s="1"/>
  <c r="L377" i="1" s="1"/>
  <c r="J378" i="1"/>
  <c r="K378" i="1" s="1"/>
  <c r="L378" i="1" s="1"/>
  <c r="J379" i="1"/>
  <c r="K379" i="1" s="1"/>
  <c r="L379" i="1" s="1"/>
  <c r="J380" i="1"/>
  <c r="K380" i="1" s="1"/>
  <c r="L380" i="1" s="1"/>
  <c r="J381" i="1"/>
  <c r="K381" i="1" s="1"/>
  <c r="L381" i="1" s="1"/>
  <c r="J382" i="1"/>
  <c r="K382" i="1" s="1"/>
  <c r="L382" i="1" s="1"/>
  <c r="J383" i="1"/>
  <c r="K383" i="1" s="1"/>
  <c r="L383" i="1" s="1"/>
  <c r="J384" i="1"/>
  <c r="K384" i="1" s="1"/>
  <c r="L384" i="1" s="1"/>
  <c r="J385" i="1"/>
  <c r="K385" i="1" s="1"/>
  <c r="L385" i="1" s="1"/>
  <c r="J386" i="1"/>
  <c r="K386" i="1" s="1"/>
  <c r="L386" i="1" s="1"/>
  <c r="J387" i="1"/>
  <c r="K387" i="1" s="1"/>
  <c r="L387" i="1" s="1"/>
  <c r="J388" i="1"/>
  <c r="K388" i="1" s="1"/>
  <c r="L388" i="1" s="1"/>
  <c r="J389" i="1"/>
  <c r="K389" i="1" s="1"/>
  <c r="L389" i="1" s="1"/>
  <c r="J390" i="1"/>
  <c r="K390" i="1" s="1"/>
  <c r="L390" i="1" s="1"/>
  <c r="J391" i="1"/>
  <c r="K391" i="1" s="1"/>
  <c r="L391" i="1" s="1"/>
  <c r="J392" i="1"/>
  <c r="K392" i="1" s="1"/>
  <c r="L392" i="1" s="1"/>
  <c r="J393" i="1"/>
  <c r="K393" i="1" s="1"/>
  <c r="L393" i="1" s="1"/>
  <c r="J394" i="1"/>
  <c r="K394" i="1" s="1"/>
  <c r="L394" i="1" s="1"/>
  <c r="J395" i="1"/>
  <c r="K395" i="1" s="1"/>
  <c r="L395" i="1" s="1"/>
  <c r="J396" i="1"/>
  <c r="K396" i="1" s="1"/>
  <c r="L396" i="1" s="1"/>
  <c r="J397" i="1"/>
  <c r="K397" i="1" s="1"/>
  <c r="L397" i="1" s="1"/>
  <c r="J398" i="1"/>
  <c r="K398" i="1" s="1"/>
  <c r="L398" i="1" s="1"/>
  <c r="J399" i="1"/>
  <c r="K399" i="1" s="1"/>
  <c r="L399" i="1" s="1"/>
  <c r="J400" i="1"/>
  <c r="K400" i="1" s="1"/>
  <c r="L400" i="1" s="1"/>
  <c r="J401" i="1"/>
  <c r="K401" i="1" s="1"/>
  <c r="L401" i="1" s="1"/>
  <c r="J402" i="1"/>
  <c r="K402" i="1" s="1"/>
  <c r="L402" i="1" s="1"/>
  <c r="J403" i="1"/>
  <c r="K403" i="1" s="1"/>
  <c r="L403" i="1" s="1"/>
  <c r="J404" i="1"/>
  <c r="K404" i="1" s="1"/>
  <c r="L404" i="1" s="1"/>
  <c r="J405" i="1"/>
  <c r="K405" i="1" s="1"/>
  <c r="L405" i="1" s="1"/>
  <c r="J406" i="1"/>
  <c r="K406" i="1" s="1"/>
  <c r="L406" i="1" s="1"/>
  <c r="J407" i="1"/>
  <c r="K407" i="1" s="1"/>
  <c r="L407" i="1" s="1"/>
  <c r="J408" i="1"/>
  <c r="K408" i="1" s="1"/>
  <c r="L408" i="1" s="1"/>
  <c r="J409" i="1"/>
  <c r="K409" i="1" s="1"/>
  <c r="L409" i="1" s="1"/>
  <c r="J410" i="1"/>
  <c r="K410" i="1" s="1"/>
  <c r="L410" i="1" s="1"/>
  <c r="J411" i="1"/>
  <c r="K411" i="1" s="1"/>
  <c r="L411" i="1" s="1"/>
  <c r="J412" i="1"/>
  <c r="K412" i="1" s="1"/>
  <c r="L412" i="1" s="1"/>
  <c r="J413" i="1"/>
  <c r="K413" i="1" s="1"/>
  <c r="L413" i="1" s="1"/>
  <c r="J414" i="1"/>
  <c r="K414" i="1" s="1"/>
  <c r="L414" i="1" s="1"/>
  <c r="J415" i="1"/>
  <c r="K415" i="1" s="1"/>
  <c r="L415" i="1" s="1"/>
  <c r="J416" i="1"/>
  <c r="K416" i="1" s="1"/>
  <c r="L416" i="1" s="1"/>
  <c r="J417" i="1"/>
  <c r="K417" i="1" s="1"/>
  <c r="L417" i="1" s="1"/>
  <c r="J418" i="1"/>
  <c r="K418" i="1" s="1"/>
  <c r="L418" i="1" s="1"/>
  <c r="J419" i="1"/>
  <c r="K419" i="1" s="1"/>
  <c r="L419" i="1" s="1"/>
  <c r="J420" i="1"/>
  <c r="K420" i="1" s="1"/>
  <c r="L420" i="1" s="1"/>
  <c r="J421" i="1"/>
  <c r="K421" i="1" s="1"/>
  <c r="L421" i="1" s="1"/>
  <c r="J422" i="1"/>
  <c r="K422" i="1" s="1"/>
  <c r="L422" i="1" s="1"/>
  <c r="J423" i="1"/>
  <c r="K423" i="1" s="1"/>
  <c r="L423" i="1" s="1"/>
  <c r="J424" i="1"/>
  <c r="K424" i="1" s="1"/>
  <c r="L424" i="1" s="1"/>
  <c r="J425" i="1"/>
  <c r="K425" i="1" s="1"/>
  <c r="L425" i="1" s="1"/>
  <c r="J426" i="1"/>
  <c r="K426" i="1" s="1"/>
  <c r="L426" i="1" s="1"/>
  <c r="J427" i="1"/>
  <c r="K427" i="1" s="1"/>
  <c r="L427" i="1" s="1"/>
  <c r="J428" i="1"/>
  <c r="K428" i="1" s="1"/>
  <c r="L428" i="1" s="1"/>
  <c r="J429" i="1"/>
  <c r="K429" i="1" s="1"/>
  <c r="L429" i="1" s="1"/>
  <c r="J430" i="1"/>
  <c r="K430" i="1" s="1"/>
  <c r="L430" i="1" s="1"/>
  <c r="J431" i="1"/>
  <c r="K431" i="1" s="1"/>
  <c r="L431" i="1" s="1"/>
  <c r="J432" i="1"/>
  <c r="K432" i="1" s="1"/>
  <c r="L432" i="1" s="1"/>
  <c r="J433" i="1"/>
  <c r="K433" i="1" s="1"/>
  <c r="L433" i="1" s="1"/>
  <c r="J434" i="1"/>
  <c r="K434" i="1" s="1"/>
  <c r="L434" i="1" s="1"/>
  <c r="J435" i="1"/>
  <c r="K435" i="1" s="1"/>
  <c r="L435" i="1" s="1"/>
  <c r="J436" i="1"/>
  <c r="K436" i="1" s="1"/>
  <c r="L436" i="1" s="1"/>
  <c r="J437" i="1"/>
  <c r="K437" i="1" s="1"/>
  <c r="L437" i="1" s="1"/>
  <c r="J438" i="1"/>
  <c r="K438" i="1" s="1"/>
  <c r="L438" i="1" s="1"/>
  <c r="J439" i="1"/>
  <c r="K439" i="1" s="1"/>
  <c r="L439" i="1" s="1"/>
  <c r="J440" i="1"/>
  <c r="K440" i="1" s="1"/>
  <c r="L440" i="1" s="1"/>
  <c r="J441" i="1"/>
  <c r="K441" i="1" s="1"/>
  <c r="L441" i="1" s="1"/>
  <c r="J442" i="1"/>
  <c r="K442" i="1" s="1"/>
  <c r="L442" i="1" s="1"/>
  <c r="J443" i="1"/>
  <c r="K443" i="1" s="1"/>
  <c r="L443" i="1" s="1"/>
  <c r="J444" i="1"/>
  <c r="K444" i="1" s="1"/>
  <c r="L444" i="1" s="1"/>
  <c r="J445" i="1"/>
  <c r="K445" i="1" s="1"/>
  <c r="L445" i="1" s="1"/>
  <c r="J446" i="1"/>
  <c r="K446" i="1" s="1"/>
  <c r="L446" i="1" s="1"/>
  <c r="J447" i="1"/>
  <c r="K447" i="1" s="1"/>
  <c r="L447" i="1" s="1"/>
  <c r="J448" i="1"/>
  <c r="K448" i="1" s="1"/>
  <c r="L448" i="1" s="1"/>
  <c r="J449" i="1"/>
  <c r="K449" i="1" s="1"/>
  <c r="L449" i="1" s="1"/>
  <c r="J450" i="1"/>
  <c r="K450" i="1" s="1"/>
  <c r="L450" i="1" s="1"/>
  <c r="J451" i="1"/>
  <c r="K451" i="1" s="1"/>
  <c r="L451" i="1" s="1"/>
  <c r="J452" i="1"/>
  <c r="K452" i="1" s="1"/>
  <c r="L452" i="1" s="1"/>
  <c r="J453" i="1"/>
  <c r="K453" i="1" s="1"/>
  <c r="L453" i="1" s="1"/>
  <c r="J454" i="1"/>
  <c r="K454" i="1" s="1"/>
  <c r="L454" i="1" s="1"/>
  <c r="J455" i="1"/>
  <c r="K455" i="1" s="1"/>
  <c r="L455" i="1" s="1"/>
  <c r="J456" i="1"/>
  <c r="K456" i="1" s="1"/>
  <c r="L456" i="1" s="1"/>
  <c r="J457" i="1"/>
  <c r="K457" i="1" s="1"/>
  <c r="L457" i="1" s="1"/>
  <c r="J458" i="1"/>
  <c r="K458" i="1" s="1"/>
  <c r="L458" i="1" s="1"/>
  <c r="J459" i="1"/>
  <c r="K459" i="1" s="1"/>
  <c r="L459" i="1" s="1"/>
  <c r="J460" i="1"/>
  <c r="K460" i="1" s="1"/>
  <c r="L460" i="1" s="1"/>
  <c r="J461" i="1"/>
  <c r="K461" i="1" s="1"/>
  <c r="L461" i="1" s="1"/>
  <c r="J462" i="1"/>
  <c r="K462" i="1" s="1"/>
  <c r="L462" i="1" s="1"/>
  <c r="J463" i="1"/>
  <c r="K463" i="1" s="1"/>
  <c r="L463" i="1" s="1"/>
  <c r="J464" i="1"/>
  <c r="K464" i="1" s="1"/>
  <c r="L464" i="1" s="1"/>
  <c r="J465" i="1"/>
  <c r="K465" i="1" s="1"/>
  <c r="L465" i="1" s="1"/>
  <c r="J466" i="1"/>
  <c r="K466" i="1" s="1"/>
  <c r="L466" i="1" s="1"/>
  <c r="J467" i="1"/>
  <c r="K467" i="1" s="1"/>
  <c r="L467" i="1" s="1"/>
  <c r="J468" i="1"/>
  <c r="K468" i="1" s="1"/>
  <c r="L468" i="1" s="1"/>
  <c r="J469" i="1"/>
  <c r="K469" i="1" s="1"/>
  <c r="L469" i="1" s="1"/>
  <c r="J470" i="1"/>
  <c r="K470" i="1" s="1"/>
  <c r="L470" i="1" s="1"/>
  <c r="J471" i="1"/>
  <c r="K471" i="1" s="1"/>
  <c r="L471" i="1" s="1"/>
  <c r="J472" i="1"/>
  <c r="K472" i="1" s="1"/>
  <c r="L472" i="1" s="1"/>
  <c r="J473" i="1"/>
  <c r="K473" i="1" s="1"/>
  <c r="L473" i="1" s="1"/>
  <c r="J474" i="1"/>
  <c r="K474" i="1" s="1"/>
  <c r="L474" i="1" s="1"/>
  <c r="J475" i="1"/>
  <c r="K475" i="1" s="1"/>
  <c r="L475" i="1" s="1"/>
  <c r="J476" i="1"/>
  <c r="K476" i="1" s="1"/>
  <c r="L476" i="1" s="1"/>
  <c r="J477" i="1"/>
  <c r="K477" i="1" s="1"/>
  <c r="L477" i="1" s="1"/>
  <c r="J478" i="1"/>
  <c r="K478" i="1" s="1"/>
  <c r="L478" i="1" s="1"/>
  <c r="J479" i="1"/>
  <c r="K479" i="1" s="1"/>
  <c r="L479" i="1" s="1"/>
  <c r="J480" i="1"/>
  <c r="K480" i="1" s="1"/>
  <c r="L480" i="1" s="1"/>
  <c r="J481" i="1"/>
  <c r="K481" i="1" s="1"/>
  <c r="L481" i="1" s="1"/>
  <c r="J482" i="1"/>
  <c r="K482" i="1" s="1"/>
  <c r="L482" i="1" s="1"/>
  <c r="J483" i="1"/>
  <c r="K483" i="1" s="1"/>
  <c r="L483" i="1" s="1"/>
  <c r="J484" i="1"/>
  <c r="K484" i="1" s="1"/>
  <c r="L484" i="1" s="1"/>
  <c r="J485" i="1"/>
  <c r="K485" i="1" s="1"/>
  <c r="L485" i="1" s="1"/>
  <c r="J486" i="1"/>
  <c r="K486" i="1" s="1"/>
  <c r="L486" i="1" s="1"/>
  <c r="J487" i="1"/>
  <c r="K487" i="1" s="1"/>
  <c r="L487" i="1" s="1"/>
  <c r="J488" i="1"/>
  <c r="K488" i="1" s="1"/>
  <c r="L488" i="1" s="1"/>
  <c r="J489" i="1"/>
  <c r="K489" i="1" s="1"/>
  <c r="L489" i="1" s="1"/>
  <c r="J490" i="1"/>
  <c r="K490" i="1" s="1"/>
  <c r="L490" i="1" s="1"/>
  <c r="J491" i="1"/>
  <c r="K491" i="1" s="1"/>
  <c r="L491" i="1" s="1"/>
  <c r="J492" i="1"/>
  <c r="K492" i="1" s="1"/>
  <c r="L492" i="1" s="1"/>
  <c r="J493" i="1"/>
  <c r="K493" i="1" s="1"/>
  <c r="L493" i="1" s="1"/>
  <c r="J494" i="1"/>
  <c r="K494" i="1" s="1"/>
  <c r="L494" i="1" s="1"/>
  <c r="J495" i="1"/>
  <c r="K495" i="1" s="1"/>
  <c r="L495" i="1" s="1"/>
  <c r="J496" i="1"/>
  <c r="K496" i="1" s="1"/>
  <c r="L496" i="1" s="1"/>
  <c r="J497" i="1"/>
  <c r="K497" i="1" s="1"/>
  <c r="L497" i="1" s="1"/>
  <c r="J498" i="1"/>
  <c r="K498" i="1" s="1"/>
  <c r="L498" i="1" s="1"/>
  <c r="J499" i="1"/>
  <c r="K499" i="1" s="1"/>
  <c r="L499" i="1" s="1"/>
  <c r="J500" i="1"/>
  <c r="K500" i="1" s="1"/>
  <c r="L500" i="1" s="1"/>
  <c r="J501" i="1"/>
  <c r="K501" i="1" s="1"/>
  <c r="L501" i="1" s="1"/>
  <c r="J502" i="1"/>
  <c r="K502" i="1" s="1"/>
  <c r="L502" i="1" s="1"/>
  <c r="J503" i="1"/>
  <c r="K503" i="1" s="1"/>
  <c r="L503" i="1" s="1"/>
  <c r="J504" i="1"/>
  <c r="K504" i="1" s="1"/>
  <c r="L504" i="1" s="1"/>
  <c r="J505" i="1"/>
  <c r="K505" i="1" s="1"/>
  <c r="L505" i="1" s="1"/>
  <c r="J506" i="1"/>
  <c r="K506" i="1" s="1"/>
  <c r="L506" i="1" s="1"/>
  <c r="J507" i="1"/>
  <c r="K507" i="1" s="1"/>
  <c r="L507" i="1" s="1"/>
  <c r="J508" i="1"/>
  <c r="K508" i="1" s="1"/>
  <c r="L508" i="1" s="1"/>
  <c r="J509" i="1"/>
  <c r="K509" i="1" s="1"/>
  <c r="L509" i="1" s="1"/>
  <c r="J510" i="1"/>
  <c r="K510" i="1" s="1"/>
  <c r="L510" i="1" s="1"/>
  <c r="J511" i="1"/>
  <c r="K511" i="1" s="1"/>
  <c r="L511" i="1" s="1"/>
  <c r="J512" i="1"/>
  <c r="K512" i="1" s="1"/>
  <c r="L512" i="1" s="1"/>
  <c r="J513" i="1"/>
  <c r="K513" i="1" s="1"/>
  <c r="L513" i="1" s="1"/>
  <c r="J514" i="1"/>
  <c r="K514" i="1" s="1"/>
  <c r="L514" i="1" s="1"/>
  <c r="J515" i="1"/>
  <c r="K515" i="1" s="1"/>
  <c r="L515" i="1" s="1"/>
  <c r="J516" i="1"/>
  <c r="K516" i="1" s="1"/>
  <c r="L516" i="1" s="1"/>
  <c r="J517" i="1"/>
  <c r="K517" i="1" s="1"/>
  <c r="L517" i="1" s="1"/>
  <c r="J518" i="1"/>
  <c r="K518" i="1" s="1"/>
  <c r="L518" i="1" s="1"/>
  <c r="J519" i="1"/>
  <c r="K519" i="1" s="1"/>
  <c r="L519" i="1" s="1"/>
  <c r="J520" i="1"/>
  <c r="K520" i="1" s="1"/>
  <c r="L520" i="1" s="1"/>
  <c r="J521" i="1"/>
  <c r="K521" i="1" s="1"/>
  <c r="L521" i="1" s="1"/>
  <c r="J522" i="1"/>
  <c r="K522" i="1" s="1"/>
  <c r="L522" i="1" s="1"/>
  <c r="J523" i="1"/>
  <c r="K523" i="1" s="1"/>
  <c r="L523" i="1" s="1"/>
  <c r="J524" i="1"/>
  <c r="K524" i="1" s="1"/>
  <c r="L524" i="1" s="1"/>
  <c r="J525" i="1"/>
  <c r="K525" i="1" s="1"/>
  <c r="L525" i="1" s="1"/>
  <c r="J526" i="1"/>
  <c r="K526" i="1" s="1"/>
  <c r="L526" i="1" s="1"/>
  <c r="J527" i="1"/>
  <c r="K527" i="1" s="1"/>
  <c r="L527" i="1" s="1"/>
  <c r="J528" i="1"/>
  <c r="K528" i="1" s="1"/>
  <c r="L528" i="1" s="1"/>
  <c r="J529" i="1"/>
  <c r="K529" i="1" s="1"/>
  <c r="L529" i="1" s="1"/>
  <c r="J530" i="1"/>
  <c r="K530" i="1" s="1"/>
  <c r="L530" i="1" s="1"/>
  <c r="J531" i="1"/>
  <c r="K531" i="1" s="1"/>
  <c r="L531" i="1" s="1"/>
  <c r="J532" i="1"/>
  <c r="K532" i="1" s="1"/>
  <c r="L532" i="1" s="1"/>
  <c r="J533" i="1"/>
  <c r="K533" i="1" s="1"/>
  <c r="L533" i="1" s="1"/>
  <c r="J534" i="1"/>
  <c r="K534" i="1" s="1"/>
  <c r="L534" i="1" s="1"/>
  <c r="J535" i="1"/>
  <c r="K535" i="1" s="1"/>
  <c r="L535" i="1" s="1"/>
  <c r="J536" i="1"/>
  <c r="K536" i="1" s="1"/>
  <c r="L536" i="1" s="1"/>
  <c r="J537" i="1"/>
  <c r="K537" i="1" s="1"/>
  <c r="L537" i="1" s="1"/>
  <c r="J538" i="1"/>
  <c r="K538" i="1" s="1"/>
  <c r="L538" i="1" s="1"/>
  <c r="J539" i="1"/>
  <c r="K539" i="1" s="1"/>
  <c r="L539" i="1" s="1"/>
  <c r="J540" i="1"/>
  <c r="K540" i="1" s="1"/>
  <c r="L540" i="1" s="1"/>
  <c r="J541" i="1"/>
  <c r="K541" i="1" s="1"/>
  <c r="L541" i="1" s="1"/>
  <c r="J542" i="1"/>
  <c r="K542" i="1" s="1"/>
  <c r="L542" i="1" s="1"/>
  <c r="J543" i="1"/>
  <c r="K543" i="1" s="1"/>
  <c r="L543" i="1" s="1"/>
  <c r="J544" i="1"/>
  <c r="K544" i="1" s="1"/>
  <c r="L544" i="1" s="1"/>
  <c r="J545" i="1"/>
  <c r="K545" i="1" s="1"/>
  <c r="L545" i="1" s="1"/>
  <c r="J546" i="1"/>
  <c r="K546" i="1" s="1"/>
  <c r="L546" i="1" s="1"/>
  <c r="J547" i="1"/>
  <c r="K547" i="1" s="1"/>
  <c r="L547" i="1" s="1"/>
  <c r="J548" i="1"/>
  <c r="K548" i="1" s="1"/>
  <c r="L548" i="1" s="1"/>
  <c r="J549" i="1"/>
  <c r="K549" i="1" s="1"/>
  <c r="L549" i="1" s="1"/>
  <c r="J550" i="1"/>
  <c r="K550" i="1" s="1"/>
  <c r="L550" i="1" s="1"/>
  <c r="J551" i="1"/>
  <c r="K551" i="1" s="1"/>
  <c r="L551" i="1" s="1"/>
  <c r="J552" i="1"/>
  <c r="K552" i="1" s="1"/>
  <c r="L552" i="1" s="1"/>
  <c r="J553" i="1"/>
  <c r="K553" i="1" s="1"/>
  <c r="L553" i="1" s="1"/>
  <c r="J554" i="1"/>
  <c r="K554" i="1" s="1"/>
  <c r="L554" i="1" s="1"/>
  <c r="J555" i="1"/>
  <c r="K555" i="1" s="1"/>
  <c r="L555" i="1" s="1"/>
  <c r="J556" i="1"/>
  <c r="K556" i="1" s="1"/>
  <c r="L556" i="1" s="1"/>
  <c r="J557" i="1"/>
  <c r="K557" i="1" s="1"/>
  <c r="L557" i="1" s="1"/>
  <c r="J558" i="1"/>
  <c r="K558" i="1" s="1"/>
  <c r="L558" i="1" s="1"/>
  <c r="J559" i="1"/>
  <c r="K559" i="1" s="1"/>
  <c r="L559" i="1" s="1"/>
  <c r="J560" i="1"/>
  <c r="K560" i="1" s="1"/>
  <c r="L560" i="1" s="1"/>
  <c r="J561" i="1"/>
  <c r="K561" i="1" s="1"/>
  <c r="L561" i="1" s="1"/>
  <c r="J562" i="1"/>
  <c r="K562" i="1" s="1"/>
  <c r="L562" i="1" s="1"/>
  <c r="J563" i="1"/>
  <c r="K563" i="1" s="1"/>
  <c r="L563" i="1" s="1"/>
  <c r="J564" i="1"/>
  <c r="K564" i="1" s="1"/>
  <c r="L564" i="1" s="1"/>
  <c r="J565" i="1"/>
  <c r="K565" i="1" s="1"/>
  <c r="L565" i="1" s="1"/>
  <c r="J566" i="1"/>
  <c r="K566" i="1" s="1"/>
  <c r="L566" i="1" s="1"/>
  <c r="J567" i="1"/>
  <c r="K567" i="1" s="1"/>
  <c r="L567" i="1" s="1"/>
  <c r="J568" i="1"/>
  <c r="K568" i="1" s="1"/>
  <c r="L568" i="1" s="1"/>
  <c r="J569" i="1"/>
  <c r="K569" i="1" s="1"/>
  <c r="L569" i="1" s="1"/>
  <c r="J570" i="1"/>
  <c r="K570" i="1" s="1"/>
  <c r="L570" i="1" s="1"/>
  <c r="J571" i="1"/>
  <c r="K571" i="1" s="1"/>
  <c r="L571" i="1" s="1"/>
  <c r="J572" i="1"/>
  <c r="K572" i="1" s="1"/>
  <c r="L572" i="1" s="1"/>
  <c r="J573" i="1"/>
  <c r="K573" i="1" s="1"/>
  <c r="L573" i="1" s="1"/>
  <c r="J574" i="1"/>
  <c r="K574" i="1" s="1"/>
  <c r="L574" i="1" s="1"/>
  <c r="J575" i="1"/>
  <c r="K575" i="1" s="1"/>
  <c r="L575" i="1" s="1"/>
  <c r="J576" i="1"/>
  <c r="K576" i="1" s="1"/>
  <c r="L576" i="1" s="1"/>
  <c r="J577" i="1"/>
  <c r="K577" i="1" s="1"/>
  <c r="L577" i="1" s="1"/>
  <c r="J578" i="1"/>
  <c r="K578" i="1" s="1"/>
  <c r="L578" i="1" s="1"/>
  <c r="J579" i="1"/>
  <c r="K579" i="1" s="1"/>
  <c r="L579" i="1" s="1"/>
  <c r="J580" i="1"/>
  <c r="K580" i="1" s="1"/>
  <c r="L580" i="1" s="1"/>
  <c r="J581" i="1"/>
  <c r="K581" i="1" s="1"/>
  <c r="L581" i="1" s="1"/>
  <c r="J582" i="1"/>
  <c r="K582" i="1" s="1"/>
  <c r="L582" i="1" s="1"/>
  <c r="J583" i="1"/>
  <c r="K583" i="1" s="1"/>
  <c r="L583" i="1" s="1"/>
  <c r="J584" i="1"/>
  <c r="K584" i="1" s="1"/>
  <c r="L584" i="1" s="1"/>
  <c r="J585" i="1"/>
  <c r="K585" i="1" s="1"/>
  <c r="L585" i="1" s="1"/>
  <c r="J586" i="1"/>
  <c r="K586" i="1" s="1"/>
  <c r="L586" i="1" s="1"/>
  <c r="J587" i="1"/>
  <c r="K587" i="1" s="1"/>
  <c r="L587" i="1" s="1"/>
  <c r="J588" i="1"/>
  <c r="K588" i="1" s="1"/>
  <c r="L588" i="1" s="1"/>
  <c r="J589" i="1"/>
  <c r="K589" i="1" s="1"/>
  <c r="L589" i="1" s="1"/>
  <c r="J590" i="1"/>
  <c r="K590" i="1" s="1"/>
  <c r="L590" i="1" s="1"/>
  <c r="J591" i="1"/>
  <c r="K591" i="1" s="1"/>
  <c r="L591" i="1" s="1"/>
  <c r="J592" i="1"/>
  <c r="K592" i="1" s="1"/>
  <c r="L592" i="1" s="1"/>
  <c r="J593" i="1"/>
  <c r="K593" i="1" s="1"/>
  <c r="L593" i="1" s="1"/>
  <c r="J594" i="1"/>
  <c r="K594" i="1" s="1"/>
  <c r="L594" i="1" s="1"/>
  <c r="J595" i="1"/>
  <c r="K595" i="1" s="1"/>
  <c r="L595" i="1" s="1"/>
  <c r="J596" i="1"/>
  <c r="K596" i="1" s="1"/>
  <c r="L596" i="1" s="1"/>
  <c r="J597" i="1"/>
  <c r="K597" i="1" s="1"/>
  <c r="L597" i="1" s="1"/>
  <c r="J598" i="1"/>
  <c r="K598" i="1" s="1"/>
  <c r="L598" i="1" s="1"/>
  <c r="J599" i="1"/>
  <c r="K599" i="1" s="1"/>
  <c r="L599" i="1" s="1"/>
  <c r="J600" i="1"/>
  <c r="K600" i="1" s="1"/>
  <c r="L600" i="1" s="1"/>
  <c r="J601" i="1"/>
  <c r="K601" i="1" s="1"/>
  <c r="L601" i="1" s="1"/>
  <c r="J602" i="1"/>
  <c r="K602" i="1" s="1"/>
  <c r="L602" i="1" s="1"/>
  <c r="J603" i="1"/>
  <c r="K603" i="1" s="1"/>
  <c r="L603" i="1" s="1"/>
  <c r="J604" i="1"/>
  <c r="K604" i="1" s="1"/>
  <c r="L604" i="1" s="1"/>
  <c r="J605" i="1"/>
  <c r="K605" i="1" s="1"/>
  <c r="L605" i="1" s="1"/>
  <c r="J606" i="1"/>
  <c r="K606" i="1" s="1"/>
  <c r="L606" i="1" s="1"/>
  <c r="J607" i="1"/>
  <c r="K607" i="1" s="1"/>
  <c r="L607" i="1" s="1"/>
  <c r="J608" i="1"/>
  <c r="K608" i="1" s="1"/>
  <c r="L608" i="1" s="1"/>
  <c r="J609" i="1"/>
  <c r="K609" i="1" s="1"/>
  <c r="L609" i="1" s="1"/>
  <c r="J610" i="1"/>
  <c r="K610" i="1" s="1"/>
  <c r="L610" i="1" s="1"/>
  <c r="J611" i="1"/>
  <c r="K611" i="1" s="1"/>
  <c r="L611" i="1" s="1"/>
  <c r="J612" i="1"/>
  <c r="K612" i="1" s="1"/>
  <c r="L612" i="1" s="1"/>
  <c r="J613" i="1"/>
  <c r="K613" i="1" s="1"/>
  <c r="L613" i="1" s="1"/>
  <c r="J614" i="1"/>
  <c r="K614" i="1" s="1"/>
  <c r="L614" i="1" s="1"/>
  <c r="J615" i="1"/>
  <c r="K615" i="1" s="1"/>
  <c r="L615" i="1" s="1"/>
  <c r="J616" i="1"/>
  <c r="K616" i="1" s="1"/>
  <c r="L616" i="1" s="1"/>
  <c r="J617" i="1"/>
  <c r="K617" i="1" s="1"/>
  <c r="L617" i="1" s="1"/>
  <c r="J618" i="1"/>
  <c r="K618" i="1" s="1"/>
  <c r="L618" i="1" s="1"/>
  <c r="J619" i="1"/>
  <c r="K619" i="1" s="1"/>
  <c r="L619" i="1" s="1"/>
  <c r="J620" i="1"/>
  <c r="K620" i="1" s="1"/>
  <c r="L620" i="1" s="1"/>
  <c r="J621" i="1"/>
  <c r="K621" i="1" s="1"/>
  <c r="L621" i="1" s="1"/>
  <c r="J622" i="1"/>
  <c r="K622" i="1" s="1"/>
  <c r="L622" i="1" s="1"/>
  <c r="J623" i="1"/>
  <c r="K623" i="1" s="1"/>
  <c r="L623" i="1" s="1"/>
  <c r="J624" i="1"/>
  <c r="K624" i="1" s="1"/>
  <c r="L624" i="1" s="1"/>
  <c r="J625" i="1"/>
  <c r="K625" i="1" s="1"/>
  <c r="L625" i="1" s="1"/>
  <c r="J626" i="1"/>
  <c r="K626" i="1" s="1"/>
  <c r="L626" i="1" s="1"/>
  <c r="J627" i="1"/>
  <c r="K627" i="1" s="1"/>
  <c r="L627" i="1" s="1"/>
  <c r="J628" i="1"/>
  <c r="K628" i="1" s="1"/>
  <c r="L628" i="1" s="1"/>
  <c r="J629" i="1"/>
  <c r="K629" i="1" s="1"/>
  <c r="L629" i="1" s="1"/>
  <c r="J630" i="1"/>
  <c r="K630" i="1" s="1"/>
  <c r="L630" i="1" s="1"/>
  <c r="J631" i="1"/>
  <c r="K631" i="1" s="1"/>
  <c r="L631" i="1" s="1"/>
  <c r="J632" i="1"/>
  <c r="K632" i="1" s="1"/>
  <c r="L632" i="1" s="1"/>
  <c r="J633" i="1"/>
  <c r="K633" i="1" s="1"/>
  <c r="L633" i="1" s="1"/>
  <c r="J634" i="1"/>
  <c r="K634" i="1" s="1"/>
  <c r="L634" i="1" s="1"/>
  <c r="J635" i="1"/>
  <c r="K635" i="1" s="1"/>
  <c r="L635" i="1" s="1"/>
  <c r="J636" i="1"/>
  <c r="K636" i="1" s="1"/>
  <c r="L636" i="1" s="1"/>
  <c r="J637" i="1"/>
  <c r="K637" i="1" s="1"/>
  <c r="L637" i="1" s="1"/>
  <c r="J638" i="1"/>
  <c r="K638" i="1" s="1"/>
  <c r="L638" i="1" s="1"/>
  <c r="J639" i="1"/>
  <c r="K639" i="1" s="1"/>
  <c r="L639" i="1" s="1"/>
  <c r="J640" i="1"/>
  <c r="K640" i="1" s="1"/>
  <c r="L640" i="1" s="1"/>
  <c r="J641" i="1"/>
  <c r="K641" i="1" s="1"/>
  <c r="L641" i="1" s="1"/>
  <c r="J642" i="1"/>
  <c r="K642" i="1" s="1"/>
  <c r="L642" i="1" s="1"/>
  <c r="J643" i="1"/>
  <c r="K643" i="1" s="1"/>
  <c r="L643" i="1" s="1"/>
  <c r="J644" i="1"/>
  <c r="K644" i="1" s="1"/>
  <c r="L644" i="1" s="1"/>
  <c r="J645" i="1"/>
  <c r="K645" i="1" s="1"/>
  <c r="L645" i="1" s="1"/>
  <c r="J646" i="1"/>
  <c r="K646" i="1" s="1"/>
  <c r="L646" i="1" s="1"/>
  <c r="J647" i="1"/>
  <c r="K647" i="1" s="1"/>
  <c r="L647" i="1" s="1"/>
  <c r="J648" i="1"/>
  <c r="K648" i="1" s="1"/>
  <c r="L648" i="1" s="1"/>
  <c r="J649" i="1"/>
  <c r="K649" i="1" s="1"/>
  <c r="L649" i="1" s="1"/>
  <c r="J650" i="1"/>
  <c r="K650" i="1" s="1"/>
  <c r="L650" i="1" s="1"/>
  <c r="J651" i="1"/>
  <c r="K651" i="1" s="1"/>
  <c r="L651" i="1" s="1"/>
  <c r="J652" i="1"/>
  <c r="K652" i="1" s="1"/>
  <c r="L652" i="1" s="1"/>
  <c r="J653" i="1"/>
  <c r="K653" i="1" s="1"/>
  <c r="L653" i="1" s="1"/>
  <c r="J654" i="1"/>
  <c r="K654" i="1" s="1"/>
  <c r="L654" i="1" s="1"/>
  <c r="J655" i="1"/>
  <c r="K655" i="1" s="1"/>
  <c r="L655" i="1" s="1"/>
  <c r="J656" i="1"/>
  <c r="K656" i="1" s="1"/>
  <c r="L656" i="1" s="1"/>
  <c r="J657" i="1"/>
  <c r="K657" i="1" s="1"/>
  <c r="L657" i="1" s="1"/>
  <c r="J658" i="1"/>
  <c r="K658" i="1" s="1"/>
  <c r="L658" i="1" s="1"/>
  <c r="J659" i="1"/>
  <c r="K659" i="1" s="1"/>
  <c r="L659" i="1" s="1"/>
  <c r="J660" i="1"/>
  <c r="K660" i="1" s="1"/>
  <c r="L660" i="1" s="1"/>
  <c r="J661" i="1"/>
  <c r="K661" i="1" s="1"/>
  <c r="L661" i="1" s="1"/>
  <c r="J662" i="1"/>
  <c r="K662" i="1" s="1"/>
  <c r="L662" i="1" s="1"/>
  <c r="J663" i="1"/>
  <c r="K663" i="1" s="1"/>
  <c r="L663" i="1" s="1"/>
  <c r="J664" i="1"/>
  <c r="K664" i="1" s="1"/>
  <c r="L664" i="1" s="1"/>
  <c r="J665" i="1"/>
  <c r="K665" i="1" s="1"/>
  <c r="L665" i="1" s="1"/>
  <c r="J666" i="1"/>
  <c r="K666" i="1" s="1"/>
  <c r="L666" i="1" s="1"/>
  <c r="J667" i="1"/>
  <c r="K667" i="1" s="1"/>
  <c r="L667" i="1" s="1"/>
  <c r="J668" i="1"/>
  <c r="K668" i="1" s="1"/>
  <c r="L668" i="1" s="1"/>
  <c r="J669" i="1"/>
  <c r="K669" i="1" s="1"/>
  <c r="L669" i="1" s="1"/>
  <c r="J670" i="1"/>
  <c r="K670" i="1" s="1"/>
  <c r="L670" i="1" s="1"/>
  <c r="J671" i="1"/>
  <c r="K671" i="1" s="1"/>
  <c r="L671" i="1" s="1"/>
  <c r="J672" i="1"/>
  <c r="K672" i="1" s="1"/>
  <c r="L672" i="1" s="1"/>
  <c r="J673" i="1"/>
  <c r="K673" i="1" s="1"/>
  <c r="L673" i="1" s="1"/>
  <c r="J674" i="1"/>
  <c r="K674" i="1" s="1"/>
  <c r="L674" i="1" s="1"/>
  <c r="J675" i="1"/>
  <c r="K675" i="1" s="1"/>
  <c r="L675" i="1" s="1"/>
  <c r="J676" i="1"/>
  <c r="K676" i="1" s="1"/>
  <c r="L676" i="1" s="1"/>
  <c r="J677" i="1"/>
  <c r="K677" i="1" s="1"/>
  <c r="L677" i="1" s="1"/>
  <c r="J678" i="1"/>
  <c r="K678" i="1" s="1"/>
  <c r="L678" i="1" s="1"/>
  <c r="J679" i="1"/>
  <c r="K679" i="1" s="1"/>
  <c r="L679" i="1" s="1"/>
  <c r="J680" i="1"/>
  <c r="K680" i="1" s="1"/>
  <c r="L680" i="1" s="1"/>
  <c r="J681" i="1"/>
  <c r="K681" i="1" s="1"/>
  <c r="L681" i="1" s="1"/>
  <c r="J682" i="1"/>
  <c r="K682" i="1" s="1"/>
  <c r="L682" i="1" s="1"/>
  <c r="J683" i="1"/>
  <c r="K683" i="1" s="1"/>
  <c r="L683" i="1" s="1"/>
  <c r="J684" i="1"/>
  <c r="K684" i="1" s="1"/>
  <c r="L684" i="1" s="1"/>
  <c r="J685" i="1"/>
  <c r="K685" i="1" s="1"/>
  <c r="L685" i="1" s="1"/>
  <c r="J686" i="1"/>
  <c r="K686" i="1" s="1"/>
  <c r="L686" i="1" s="1"/>
  <c r="J687" i="1"/>
  <c r="K687" i="1" s="1"/>
  <c r="L687" i="1" s="1"/>
  <c r="J688" i="1"/>
  <c r="K688" i="1" s="1"/>
  <c r="L688" i="1" s="1"/>
  <c r="J689" i="1"/>
  <c r="K689" i="1" s="1"/>
  <c r="L689" i="1" s="1"/>
  <c r="J690" i="1"/>
  <c r="K690" i="1" s="1"/>
  <c r="L690" i="1" s="1"/>
  <c r="J691" i="1"/>
  <c r="K691" i="1" s="1"/>
  <c r="L691" i="1" s="1"/>
  <c r="J692" i="1"/>
  <c r="K692" i="1" s="1"/>
  <c r="L692" i="1" s="1"/>
  <c r="J693" i="1"/>
  <c r="K693" i="1" s="1"/>
  <c r="L693" i="1" s="1"/>
  <c r="J694" i="1"/>
  <c r="K694" i="1" s="1"/>
  <c r="L694" i="1" s="1"/>
  <c r="J695" i="1"/>
  <c r="K695" i="1" s="1"/>
  <c r="L695" i="1" s="1"/>
  <c r="J696" i="1"/>
  <c r="K696" i="1" s="1"/>
  <c r="L696" i="1" s="1"/>
  <c r="J697" i="1"/>
  <c r="K697" i="1" s="1"/>
  <c r="L697" i="1" s="1"/>
  <c r="J698" i="1"/>
  <c r="K698" i="1" s="1"/>
  <c r="L698" i="1" s="1"/>
  <c r="J699" i="1"/>
  <c r="K699" i="1" s="1"/>
  <c r="L699" i="1" s="1"/>
  <c r="J700" i="1"/>
  <c r="K700" i="1" s="1"/>
  <c r="L700" i="1" s="1"/>
  <c r="J701" i="1"/>
  <c r="K701" i="1" s="1"/>
  <c r="L701" i="1" s="1"/>
  <c r="J702" i="1"/>
  <c r="K702" i="1" s="1"/>
  <c r="L702" i="1" s="1"/>
  <c r="J703" i="1"/>
  <c r="K703" i="1" s="1"/>
  <c r="L703" i="1" s="1"/>
  <c r="J704" i="1"/>
  <c r="K704" i="1" s="1"/>
  <c r="L704" i="1" s="1"/>
  <c r="J705" i="1"/>
  <c r="K705" i="1" s="1"/>
  <c r="L705" i="1" s="1"/>
  <c r="J706" i="1"/>
  <c r="K706" i="1" s="1"/>
  <c r="L706" i="1" s="1"/>
  <c r="J707" i="1"/>
  <c r="K707" i="1" s="1"/>
  <c r="L707" i="1" s="1"/>
  <c r="J708" i="1"/>
  <c r="K708" i="1" s="1"/>
  <c r="L708" i="1" s="1"/>
  <c r="J709" i="1"/>
  <c r="K709" i="1" s="1"/>
  <c r="L709" i="1" s="1"/>
  <c r="J710" i="1"/>
  <c r="K710" i="1" s="1"/>
  <c r="L710" i="1" s="1"/>
  <c r="J711" i="1"/>
  <c r="K711" i="1" s="1"/>
  <c r="L711" i="1" s="1"/>
  <c r="J712" i="1"/>
  <c r="K712" i="1" s="1"/>
  <c r="L712" i="1" s="1"/>
  <c r="J713" i="1"/>
  <c r="K713" i="1" s="1"/>
  <c r="L713" i="1" s="1"/>
  <c r="J714" i="1"/>
  <c r="K714" i="1" s="1"/>
  <c r="L714" i="1" s="1"/>
  <c r="J715" i="1"/>
  <c r="K715" i="1" s="1"/>
  <c r="L715" i="1" s="1"/>
  <c r="J716" i="1"/>
  <c r="K716" i="1" s="1"/>
  <c r="L716" i="1" s="1"/>
  <c r="J717" i="1"/>
  <c r="K717" i="1" s="1"/>
  <c r="L717" i="1" s="1"/>
  <c r="J718" i="1"/>
  <c r="K718" i="1" s="1"/>
  <c r="L718" i="1" s="1"/>
  <c r="J719" i="1"/>
  <c r="K719" i="1" s="1"/>
  <c r="L719" i="1" s="1"/>
  <c r="J720" i="1"/>
  <c r="K720" i="1" s="1"/>
  <c r="L720" i="1" s="1"/>
  <c r="J721" i="1"/>
  <c r="K721" i="1" s="1"/>
  <c r="L721" i="1" s="1"/>
  <c r="J722" i="1"/>
  <c r="K722" i="1" s="1"/>
  <c r="L722" i="1" s="1"/>
  <c r="J723" i="1"/>
  <c r="K723" i="1" s="1"/>
  <c r="L723" i="1" s="1"/>
  <c r="J724" i="1"/>
  <c r="K724" i="1" s="1"/>
  <c r="L724" i="1" s="1"/>
  <c r="J725" i="1"/>
  <c r="K725" i="1" s="1"/>
  <c r="L725" i="1" s="1"/>
  <c r="J726" i="1"/>
  <c r="K726" i="1" s="1"/>
  <c r="L726" i="1" s="1"/>
  <c r="J727" i="1"/>
  <c r="K727" i="1" s="1"/>
  <c r="L727" i="1" s="1"/>
  <c r="J728" i="1"/>
  <c r="K728" i="1" s="1"/>
  <c r="L728" i="1" s="1"/>
  <c r="J729" i="1"/>
  <c r="K729" i="1" s="1"/>
  <c r="L729" i="1" s="1"/>
  <c r="J730" i="1"/>
  <c r="K730" i="1" s="1"/>
  <c r="L730" i="1" s="1"/>
  <c r="J731" i="1"/>
  <c r="K731" i="1" s="1"/>
  <c r="L731" i="1" s="1"/>
  <c r="J732" i="1"/>
  <c r="K732" i="1" s="1"/>
  <c r="L732" i="1" s="1"/>
  <c r="J733" i="1"/>
  <c r="K733" i="1" s="1"/>
  <c r="L733" i="1" s="1"/>
  <c r="J734" i="1"/>
  <c r="K734" i="1" s="1"/>
  <c r="L734" i="1" s="1"/>
  <c r="J735" i="1"/>
  <c r="K735" i="1" s="1"/>
  <c r="L735" i="1" s="1"/>
  <c r="J736" i="1"/>
  <c r="K736" i="1" s="1"/>
  <c r="L736" i="1" s="1"/>
  <c r="J737" i="1"/>
  <c r="K737" i="1" s="1"/>
  <c r="L737" i="1" s="1"/>
  <c r="J738" i="1"/>
  <c r="K738" i="1" s="1"/>
  <c r="L738" i="1" s="1"/>
  <c r="J739" i="1"/>
  <c r="K739" i="1" s="1"/>
  <c r="L739" i="1" s="1"/>
  <c r="J740" i="1"/>
  <c r="K740" i="1" s="1"/>
  <c r="L740" i="1" s="1"/>
  <c r="J741" i="1"/>
  <c r="K741" i="1" s="1"/>
  <c r="L741" i="1" s="1"/>
  <c r="J742" i="1"/>
  <c r="K742" i="1" s="1"/>
  <c r="L742" i="1" s="1"/>
  <c r="J743" i="1"/>
  <c r="K743" i="1" s="1"/>
  <c r="L743" i="1" s="1"/>
  <c r="J744" i="1"/>
  <c r="K744" i="1" s="1"/>
  <c r="L744" i="1" s="1"/>
  <c r="J745" i="1"/>
  <c r="K745" i="1" s="1"/>
  <c r="L745" i="1" s="1"/>
  <c r="J746" i="1"/>
  <c r="K746" i="1" s="1"/>
  <c r="L746" i="1" s="1"/>
  <c r="J747" i="1"/>
  <c r="K747" i="1" s="1"/>
  <c r="L747" i="1" s="1"/>
  <c r="J748" i="1"/>
  <c r="K748" i="1" s="1"/>
  <c r="L748" i="1" s="1"/>
  <c r="J749" i="1"/>
  <c r="K749" i="1" s="1"/>
  <c r="L749" i="1" s="1"/>
  <c r="J750" i="1"/>
  <c r="K750" i="1" s="1"/>
  <c r="L750" i="1" s="1"/>
  <c r="J751" i="1"/>
  <c r="K751" i="1" s="1"/>
  <c r="L751" i="1" s="1"/>
  <c r="J752" i="1"/>
  <c r="K752" i="1" s="1"/>
  <c r="L752" i="1" s="1"/>
  <c r="J753" i="1"/>
  <c r="K753" i="1" s="1"/>
  <c r="L753" i="1" s="1"/>
  <c r="J754" i="1"/>
  <c r="K754" i="1" s="1"/>
  <c r="L754" i="1" s="1"/>
  <c r="J755" i="1"/>
  <c r="K755" i="1" s="1"/>
  <c r="L755" i="1" s="1"/>
  <c r="J756" i="1"/>
  <c r="K756" i="1" s="1"/>
  <c r="L756" i="1" s="1"/>
  <c r="J757" i="1"/>
  <c r="K757" i="1" s="1"/>
  <c r="L757" i="1" s="1"/>
  <c r="J758" i="1"/>
  <c r="K758" i="1" s="1"/>
  <c r="L758" i="1" s="1"/>
  <c r="J759" i="1"/>
  <c r="K759" i="1" s="1"/>
  <c r="L759" i="1" s="1"/>
  <c r="J760" i="1"/>
  <c r="K760" i="1" s="1"/>
  <c r="L760" i="1" s="1"/>
  <c r="J761" i="1"/>
  <c r="K761" i="1" s="1"/>
  <c r="L761" i="1" s="1"/>
  <c r="J762" i="1"/>
  <c r="K762" i="1" s="1"/>
  <c r="L762" i="1" s="1"/>
  <c r="J763" i="1"/>
  <c r="K763" i="1" s="1"/>
  <c r="L763" i="1" s="1"/>
  <c r="J764" i="1"/>
  <c r="K764" i="1" s="1"/>
  <c r="L764" i="1" s="1"/>
  <c r="J765" i="1"/>
  <c r="K765" i="1" s="1"/>
  <c r="L765" i="1" s="1"/>
  <c r="J766" i="1"/>
  <c r="K766" i="1" s="1"/>
  <c r="L766" i="1" s="1"/>
  <c r="J767" i="1"/>
  <c r="K767" i="1" s="1"/>
  <c r="L767" i="1" s="1"/>
  <c r="J768" i="1"/>
  <c r="K768" i="1" s="1"/>
  <c r="L768" i="1" s="1"/>
  <c r="J769" i="1"/>
  <c r="K769" i="1" s="1"/>
  <c r="L769" i="1" s="1"/>
  <c r="J770" i="1"/>
  <c r="K770" i="1" s="1"/>
  <c r="L770" i="1" s="1"/>
  <c r="J771" i="1"/>
  <c r="K771" i="1" s="1"/>
  <c r="L771" i="1" s="1"/>
  <c r="J772" i="1"/>
  <c r="K772" i="1" s="1"/>
  <c r="L772" i="1" s="1"/>
  <c r="J773" i="1"/>
  <c r="K773" i="1" s="1"/>
  <c r="L773" i="1" s="1"/>
  <c r="J774" i="1"/>
  <c r="K774" i="1" s="1"/>
  <c r="L774" i="1" s="1"/>
  <c r="J775" i="1"/>
  <c r="K775" i="1" s="1"/>
  <c r="L775" i="1" s="1"/>
  <c r="J776" i="1"/>
  <c r="K776" i="1" s="1"/>
  <c r="L776" i="1" s="1"/>
  <c r="J777" i="1"/>
  <c r="K777" i="1" s="1"/>
  <c r="L777" i="1" s="1"/>
  <c r="J778" i="1"/>
  <c r="K778" i="1" s="1"/>
  <c r="L778" i="1" s="1"/>
  <c r="J779" i="1"/>
  <c r="K779" i="1" s="1"/>
  <c r="L779" i="1" s="1"/>
  <c r="J780" i="1"/>
  <c r="K780" i="1" s="1"/>
  <c r="L780" i="1" s="1"/>
  <c r="J781" i="1"/>
  <c r="K781" i="1" s="1"/>
  <c r="L781" i="1" s="1"/>
  <c r="J782" i="1"/>
  <c r="K782" i="1" s="1"/>
  <c r="L782" i="1" s="1"/>
  <c r="J783" i="1"/>
  <c r="K783" i="1" s="1"/>
  <c r="L783" i="1" s="1"/>
  <c r="J784" i="1"/>
  <c r="K784" i="1" s="1"/>
  <c r="L784" i="1" s="1"/>
  <c r="J785" i="1"/>
  <c r="K785" i="1" s="1"/>
  <c r="L785" i="1" s="1"/>
  <c r="J786" i="1"/>
  <c r="K786" i="1" s="1"/>
  <c r="L786" i="1" s="1"/>
  <c r="J787" i="1"/>
  <c r="K787" i="1" s="1"/>
  <c r="L787" i="1" s="1"/>
  <c r="J788" i="1"/>
  <c r="K788" i="1" s="1"/>
  <c r="L788" i="1" s="1"/>
  <c r="J789" i="1"/>
  <c r="K789" i="1" s="1"/>
  <c r="L789" i="1" s="1"/>
  <c r="J790" i="1"/>
  <c r="K790" i="1" s="1"/>
  <c r="L790" i="1" s="1"/>
  <c r="J791" i="1"/>
  <c r="K791" i="1" s="1"/>
  <c r="L791" i="1" s="1"/>
  <c r="J792" i="1"/>
  <c r="K792" i="1" s="1"/>
  <c r="L792" i="1" s="1"/>
  <c r="J793" i="1"/>
  <c r="K793" i="1" s="1"/>
  <c r="L793" i="1" s="1"/>
  <c r="J794" i="1"/>
  <c r="K794" i="1" s="1"/>
  <c r="L794" i="1" s="1"/>
  <c r="J795" i="1"/>
  <c r="K795" i="1" s="1"/>
  <c r="L795" i="1" s="1"/>
  <c r="J796" i="1"/>
  <c r="K796" i="1" s="1"/>
  <c r="L796" i="1" s="1"/>
  <c r="J797" i="1"/>
  <c r="K797" i="1" s="1"/>
  <c r="L797" i="1" s="1"/>
  <c r="J798" i="1"/>
  <c r="K798" i="1" s="1"/>
  <c r="L798" i="1" s="1"/>
  <c r="J799" i="1"/>
  <c r="K799" i="1" s="1"/>
  <c r="L799" i="1" s="1"/>
  <c r="J800" i="1"/>
  <c r="K800" i="1" s="1"/>
  <c r="L800" i="1" s="1"/>
  <c r="J801" i="1"/>
  <c r="K801" i="1" s="1"/>
  <c r="L801" i="1" s="1"/>
  <c r="J802" i="1"/>
  <c r="K802" i="1" s="1"/>
  <c r="L802" i="1" s="1"/>
  <c r="J803" i="1"/>
  <c r="K803" i="1" s="1"/>
  <c r="L803" i="1" s="1"/>
  <c r="J804" i="1"/>
  <c r="K804" i="1" s="1"/>
  <c r="L804" i="1" s="1"/>
  <c r="J805" i="1"/>
  <c r="K805" i="1" s="1"/>
  <c r="L805" i="1" s="1"/>
  <c r="J806" i="1"/>
  <c r="K806" i="1" s="1"/>
  <c r="L806" i="1" s="1"/>
  <c r="J807" i="1"/>
  <c r="K807" i="1" s="1"/>
  <c r="L807" i="1" s="1"/>
  <c r="J808" i="1"/>
  <c r="K808" i="1" s="1"/>
  <c r="L808" i="1" s="1"/>
  <c r="J809" i="1"/>
  <c r="K809" i="1" s="1"/>
  <c r="L809" i="1" s="1"/>
  <c r="J810" i="1"/>
  <c r="K810" i="1" s="1"/>
  <c r="L810" i="1" s="1"/>
  <c r="J811" i="1"/>
  <c r="K811" i="1" s="1"/>
  <c r="L811" i="1" s="1"/>
  <c r="J812" i="1"/>
  <c r="K812" i="1" s="1"/>
  <c r="L812" i="1" s="1"/>
  <c r="J813" i="1"/>
  <c r="K813" i="1" s="1"/>
  <c r="L813" i="1" s="1"/>
  <c r="J814" i="1"/>
  <c r="K814" i="1" s="1"/>
  <c r="L814" i="1" s="1"/>
  <c r="J815" i="1"/>
  <c r="K815" i="1" s="1"/>
  <c r="L815" i="1" s="1"/>
  <c r="J816" i="1"/>
  <c r="K816" i="1" s="1"/>
  <c r="L816" i="1" s="1"/>
  <c r="J817" i="1"/>
  <c r="K817" i="1" s="1"/>
  <c r="L817" i="1" s="1"/>
  <c r="J818" i="1"/>
  <c r="K818" i="1" s="1"/>
  <c r="L818" i="1" s="1"/>
  <c r="J819" i="1"/>
  <c r="K819" i="1" s="1"/>
  <c r="L819" i="1" s="1"/>
  <c r="J820" i="1"/>
  <c r="K820" i="1" s="1"/>
  <c r="L820" i="1" s="1"/>
  <c r="J821" i="1"/>
  <c r="K821" i="1" s="1"/>
  <c r="L821" i="1" s="1"/>
  <c r="J822" i="1"/>
  <c r="K822" i="1" s="1"/>
  <c r="L822" i="1" s="1"/>
  <c r="J823" i="1"/>
  <c r="K823" i="1" s="1"/>
  <c r="L823" i="1" s="1"/>
  <c r="J824" i="1"/>
  <c r="K824" i="1" s="1"/>
  <c r="L824" i="1" s="1"/>
  <c r="J825" i="1"/>
  <c r="K825" i="1" s="1"/>
  <c r="L825" i="1" s="1"/>
  <c r="J826" i="1"/>
  <c r="K826" i="1" s="1"/>
  <c r="L826" i="1" s="1"/>
  <c r="J827" i="1"/>
  <c r="K827" i="1" s="1"/>
  <c r="L827" i="1" s="1"/>
  <c r="J828" i="1"/>
  <c r="K828" i="1" s="1"/>
  <c r="L828" i="1" s="1"/>
  <c r="J829" i="1"/>
  <c r="K829" i="1" s="1"/>
  <c r="L829" i="1" s="1"/>
  <c r="J830" i="1"/>
  <c r="K830" i="1" s="1"/>
  <c r="L830" i="1" s="1"/>
  <c r="J831" i="1"/>
  <c r="K831" i="1" s="1"/>
  <c r="L831" i="1" s="1"/>
  <c r="J832" i="1"/>
  <c r="K832" i="1" s="1"/>
  <c r="L832" i="1" s="1"/>
  <c r="J833" i="1"/>
  <c r="K833" i="1" s="1"/>
  <c r="L833" i="1" s="1"/>
  <c r="J834" i="1"/>
  <c r="K834" i="1" s="1"/>
  <c r="L834" i="1" s="1"/>
  <c r="J835" i="1"/>
  <c r="K835" i="1" s="1"/>
  <c r="L835" i="1" s="1"/>
  <c r="J836" i="1"/>
  <c r="K836" i="1" s="1"/>
  <c r="L836" i="1" s="1"/>
  <c r="J837" i="1"/>
  <c r="K837" i="1" s="1"/>
  <c r="L837" i="1" s="1"/>
  <c r="J838" i="1"/>
  <c r="K838" i="1" s="1"/>
  <c r="L838" i="1" s="1"/>
  <c r="J839" i="1"/>
  <c r="K839" i="1" s="1"/>
  <c r="L839" i="1" s="1"/>
  <c r="J840" i="1"/>
  <c r="K840" i="1" s="1"/>
  <c r="L840" i="1" s="1"/>
  <c r="J841" i="1"/>
  <c r="K841" i="1" s="1"/>
  <c r="L841" i="1" s="1"/>
  <c r="J842" i="1"/>
  <c r="K842" i="1" s="1"/>
  <c r="L842" i="1" s="1"/>
  <c r="J843" i="1"/>
  <c r="K843" i="1" s="1"/>
  <c r="L843" i="1" s="1"/>
  <c r="J844" i="1"/>
  <c r="K844" i="1" s="1"/>
  <c r="L844" i="1" s="1"/>
  <c r="J845" i="1"/>
  <c r="K845" i="1" s="1"/>
  <c r="L845" i="1" s="1"/>
  <c r="J846" i="1"/>
  <c r="K846" i="1" s="1"/>
  <c r="L846" i="1" s="1"/>
  <c r="J847" i="1"/>
  <c r="K847" i="1" s="1"/>
  <c r="L847" i="1" s="1"/>
  <c r="J848" i="1"/>
  <c r="K848" i="1" s="1"/>
  <c r="L848" i="1" s="1"/>
  <c r="J849" i="1"/>
  <c r="K849" i="1" s="1"/>
  <c r="L849" i="1" s="1"/>
  <c r="J850" i="1"/>
  <c r="K850" i="1" s="1"/>
  <c r="L850" i="1" s="1"/>
  <c r="J851" i="1"/>
  <c r="K851" i="1" s="1"/>
  <c r="L851" i="1" s="1"/>
  <c r="J852" i="1"/>
  <c r="K852" i="1" s="1"/>
  <c r="L852" i="1" s="1"/>
  <c r="J853" i="1"/>
  <c r="K853" i="1" s="1"/>
  <c r="L853" i="1" s="1"/>
  <c r="J854" i="1"/>
  <c r="K854" i="1" s="1"/>
  <c r="L854" i="1" s="1"/>
  <c r="J855" i="1"/>
  <c r="K855" i="1" s="1"/>
  <c r="L855" i="1" s="1"/>
  <c r="J856" i="1"/>
  <c r="K856" i="1" s="1"/>
  <c r="L856" i="1" s="1"/>
  <c r="J857" i="1"/>
  <c r="K857" i="1" s="1"/>
  <c r="L857" i="1" s="1"/>
  <c r="J858" i="1"/>
  <c r="K858" i="1" s="1"/>
  <c r="L858" i="1" s="1"/>
  <c r="J859" i="1"/>
  <c r="K859" i="1" s="1"/>
  <c r="L859" i="1" s="1"/>
  <c r="J860" i="1"/>
  <c r="K860" i="1" s="1"/>
  <c r="L860" i="1" s="1"/>
  <c r="J861" i="1"/>
  <c r="K861" i="1" s="1"/>
  <c r="L861" i="1" s="1"/>
  <c r="J862" i="1"/>
  <c r="K862" i="1" s="1"/>
  <c r="L862" i="1" s="1"/>
  <c r="J863" i="1"/>
  <c r="K863" i="1" s="1"/>
  <c r="L863" i="1" s="1"/>
  <c r="J864" i="1"/>
  <c r="K864" i="1" s="1"/>
  <c r="L864" i="1" s="1"/>
  <c r="J865" i="1"/>
  <c r="K865" i="1" s="1"/>
  <c r="L865" i="1" s="1"/>
  <c r="J866" i="1"/>
  <c r="K866" i="1" s="1"/>
  <c r="L866" i="1" s="1"/>
  <c r="J867" i="1"/>
  <c r="K867" i="1" s="1"/>
  <c r="L867" i="1" s="1"/>
  <c r="J868" i="1"/>
  <c r="K868" i="1" s="1"/>
  <c r="L868" i="1" s="1"/>
  <c r="J869" i="1"/>
  <c r="K869" i="1" s="1"/>
  <c r="L869" i="1" s="1"/>
  <c r="J870" i="1"/>
  <c r="K870" i="1" s="1"/>
  <c r="L870" i="1" s="1"/>
  <c r="J871" i="1"/>
  <c r="K871" i="1" s="1"/>
  <c r="L871" i="1" s="1"/>
  <c r="J872" i="1"/>
  <c r="K872" i="1" s="1"/>
  <c r="L872" i="1" s="1"/>
  <c r="J873" i="1"/>
  <c r="K873" i="1" s="1"/>
  <c r="L873" i="1" s="1"/>
  <c r="J874" i="1"/>
  <c r="K874" i="1" s="1"/>
  <c r="L874" i="1" s="1"/>
  <c r="J875" i="1"/>
  <c r="K875" i="1" s="1"/>
  <c r="L875" i="1" s="1"/>
  <c r="J876" i="1"/>
  <c r="K876" i="1" s="1"/>
  <c r="L876" i="1" s="1"/>
  <c r="J877" i="1"/>
  <c r="K877" i="1" s="1"/>
  <c r="L877" i="1" s="1"/>
  <c r="J878" i="1"/>
  <c r="K878" i="1" s="1"/>
  <c r="L878" i="1" s="1"/>
  <c r="J879" i="1"/>
  <c r="K879" i="1" s="1"/>
  <c r="L879" i="1" s="1"/>
  <c r="J880" i="1"/>
  <c r="K880" i="1" s="1"/>
  <c r="L880" i="1" s="1"/>
  <c r="J881" i="1"/>
  <c r="K881" i="1" s="1"/>
  <c r="L881" i="1" s="1"/>
  <c r="J882" i="1"/>
  <c r="K882" i="1" s="1"/>
  <c r="L882" i="1" s="1"/>
  <c r="J883" i="1"/>
  <c r="K883" i="1" s="1"/>
  <c r="L883" i="1" s="1"/>
  <c r="J884" i="1"/>
  <c r="K884" i="1" s="1"/>
  <c r="L884" i="1" s="1"/>
  <c r="J885" i="1"/>
  <c r="K885" i="1" s="1"/>
  <c r="L885" i="1" s="1"/>
  <c r="J886" i="1"/>
  <c r="K886" i="1" s="1"/>
  <c r="L886" i="1" s="1"/>
  <c r="J887" i="1"/>
  <c r="K887" i="1" s="1"/>
  <c r="L887" i="1" s="1"/>
  <c r="J888" i="1"/>
  <c r="K888" i="1" s="1"/>
  <c r="L888" i="1" s="1"/>
  <c r="J889" i="1"/>
  <c r="K889" i="1" s="1"/>
  <c r="L889" i="1" s="1"/>
  <c r="J890" i="1"/>
  <c r="K890" i="1" s="1"/>
  <c r="L890" i="1" s="1"/>
  <c r="J891" i="1"/>
  <c r="K891" i="1" s="1"/>
  <c r="L891" i="1" s="1"/>
  <c r="J892" i="1"/>
  <c r="K892" i="1" s="1"/>
  <c r="L892" i="1" s="1"/>
  <c r="J893" i="1"/>
  <c r="K893" i="1" s="1"/>
  <c r="L893" i="1" s="1"/>
  <c r="J894" i="1"/>
  <c r="K894" i="1" s="1"/>
  <c r="L894" i="1" s="1"/>
  <c r="J895" i="1"/>
  <c r="K895" i="1" s="1"/>
  <c r="L895" i="1" s="1"/>
  <c r="J896" i="1"/>
  <c r="K896" i="1" s="1"/>
  <c r="L896" i="1" s="1"/>
  <c r="J897" i="1"/>
  <c r="K897" i="1" s="1"/>
  <c r="L897" i="1" s="1"/>
  <c r="J898" i="1"/>
  <c r="K898" i="1" s="1"/>
  <c r="L898" i="1" s="1"/>
  <c r="J899" i="1"/>
  <c r="K899" i="1" s="1"/>
  <c r="L899" i="1" s="1"/>
  <c r="J900" i="1"/>
  <c r="K900" i="1" s="1"/>
  <c r="L900" i="1" s="1"/>
  <c r="J901" i="1"/>
  <c r="K901" i="1" s="1"/>
  <c r="L901" i="1" s="1"/>
  <c r="J902" i="1"/>
  <c r="K902" i="1" s="1"/>
  <c r="L902" i="1" s="1"/>
  <c r="J903" i="1"/>
  <c r="K903" i="1" s="1"/>
  <c r="L903" i="1" s="1"/>
  <c r="J904" i="1"/>
  <c r="K904" i="1" s="1"/>
  <c r="L904" i="1" s="1"/>
  <c r="J905" i="1"/>
  <c r="K905" i="1" s="1"/>
  <c r="L905" i="1" s="1"/>
  <c r="J906" i="1"/>
  <c r="K906" i="1" s="1"/>
  <c r="L906" i="1" s="1"/>
  <c r="J907" i="1"/>
  <c r="K907" i="1" s="1"/>
  <c r="L907" i="1" s="1"/>
  <c r="J908" i="1"/>
  <c r="K908" i="1" s="1"/>
  <c r="L908" i="1" s="1"/>
  <c r="J909" i="1"/>
  <c r="K909" i="1" s="1"/>
  <c r="L909" i="1" s="1"/>
  <c r="J910" i="1"/>
  <c r="K910" i="1" s="1"/>
  <c r="L910" i="1" s="1"/>
  <c r="J911" i="1"/>
  <c r="K911" i="1" s="1"/>
  <c r="L911" i="1" s="1"/>
  <c r="J912" i="1"/>
  <c r="K912" i="1" s="1"/>
  <c r="L912" i="1" s="1"/>
  <c r="J913" i="1"/>
  <c r="K913" i="1" s="1"/>
  <c r="L913" i="1" s="1"/>
  <c r="J914" i="1"/>
  <c r="K914" i="1" s="1"/>
  <c r="L914" i="1" s="1"/>
  <c r="J915" i="1"/>
  <c r="K915" i="1" s="1"/>
  <c r="L915" i="1" s="1"/>
  <c r="J916" i="1"/>
  <c r="K916" i="1" s="1"/>
  <c r="L916" i="1" s="1"/>
  <c r="J917" i="1"/>
  <c r="K917" i="1" s="1"/>
  <c r="L917" i="1" s="1"/>
  <c r="J918" i="1"/>
  <c r="K918" i="1" s="1"/>
  <c r="L918" i="1" s="1"/>
  <c r="J919" i="1"/>
  <c r="K919" i="1" s="1"/>
  <c r="L919" i="1" s="1"/>
  <c r="J920" i="1"/>
  <c r="K920" i="1" s="1"/>
  <c r="L920" i="1" s="1"/>
  <c r="J921" i="1"/>
  <c r="K921" i="1" s="1"/>
  <c r="L921" i="1" s="1"/>
  <c r="J922" i="1"/>
  <c r="K922" i="1" s="1"/>
  <c r="L922" i="1" s="1"/>
  <c r="J923" i="1"/>
  <c r="K923" i="1" s="1"/>
  <c r="L923" i="1" s="1"/>
  <c r="J924" i="1"/>
  <c r="K924" i="1" s="1"/>
  <c r="L924" i="1" s="1"/>
  <c r="J925" i="1"/>
  <c r="K925" i="1" s="1"/>
  <c r="L925" i="1" s="1"/>
  <c r="J926" i="1"/>
  <c r="K926" i="1" s="1"/>
  <c r="L926" i="1" s="1"/>
  <c r="J927" i="1"/>
  <c r="K927" i="1" s="1"/>
  <c r="L927" i="1" s="1"/>
  <c r="J928" i="1"/>
  <c r="K928" i="1" s="1"/>
  <c r="L928" i="1" s="1"/>
  <c r="J929" i="1"/>
  <c r="K929" i="1" s="1"/>
  <c r="L929" i="1" s="1"/>
  <c r="J930" i="1"/>
  <c r="K930" i="1" s="1"/>
  <c r="L930" i="1" s="1"/>
  <c r="J931" i="1"/>
  <c r="K931" i="1" s="1"/>
  <c r="L931" i="1" s="1"/>
  <c r="J932" i="1"/>
  <c r="K932" i="1" s="1"/>
  <c r="L932" i="1" s="1"/>
  <c r="J933" i="1"/>
  <c r="K933" i="1" s="1"/>
  <c r="L933" i="1" s="1"/>
  <c r="J934" i="1"/>
  <c r="K934" i="1" s="1"/>
  <c r="L934" i="1" s="1"/>
  <c r="J935" i="1"/>
  <c r="K935" i="1" s="1"/>
  <c r="L935" i="1" s="1"/>
  <c r="J936" i="1"/>
  <c r="K936" i="1" s="1"/>
  <c r="L936" i="1" s="1"/>
  <c r="J937" i="1"/>
  <c r="K937" i="1" s="1"/>
  <c r="L937" i="1" s="1"/>
  <c r="J938" i="1"/>
  <c r="K938" i="1" s="1"/>
  <c r="L938" i="1" s="1"/>
  <c r="J939" i="1"/>
  <c r="K939" i="1" s="1"/>
  <c r="L939" i="1" s="1"/>
  <c r="J940" i="1"/>
  <c r="K940" i="1" s="1"/>
  <c r="L940" i="1" s="1"/>
  <c r="J941" i="1"/>
  <c r="K941" i="1" s="1"/>
  <c r="L941" i="1" s="1"/>
  <c r="J942" i="1"/>
  <c r="K942" i="1" s="1"/>
  <c r="L942" i="1" s="1"/>
  <c r="J943" i="1"/>
  <c r="K943" i="1" s="1"/>
  <c r="L943" i="1" s="1"/>
  <c r="J944" i="1"/>
  <c r="K944" i="1" s="1"/>
  <c r="L944" i="1" s="1"/>
  <c r="J945" i="1"/>
  <c r="K945" i="1" s="1"/>
  <c r="L945" i="1" s="1"/>
  <c r="J946" i="1"/>
  <c r="K946" i="1" s="1"/>
  <c r="L946" i="1" s="1"/>
  <c r="J947" i="1"/>
  <c r="K947" i="1" s="1"/>
  <c r="L947" i="1" s="1"/>
  <c r="J948" i="1"/>
  <c r="K948" i="1" s="1"/>
  <c r="L948" i="1" s="1"/>
  <c r="J949" i="1"/>
  <c r="K949" i="1" s="1"/>
  <c r="L949" i="1" s="1"/>
  <c r="J950" i="1"/>
  <c r="K950" i="1" s="1"/>
  <c r="L950" i="1" s="1"/>
  <c r="J951" i="1"/>
  <c r="K951" i="1" s="1"/>
  <c r="L951" i="1" s="1"/>
  <c r="J952" i="1"/>
  <c r="K952" i="1" s="1"/>
  <c r="L952" i="1" s="1"/>
  <c r="J953" i="1"/>
  <c r="K953" i="1" s="1"/>
  <c r="L953" i="1" s="1"/>
  <c r="J954" i="1"/>
  <c r="K954" i="1" s="1"/>
  <c r="L954" i="1" s="1"/>
  <c r="J955" i="1"/>
  <c r="K955" i="1" s="1"/>
  <c r="L955" i="1" s="1"/>
  <c r="J956" i="1"/>
  <c r="K956" i="1" s="1"/>
  <c r="L956" i="1" s="1"/>
  <c r="J957" i="1"/>
  <c r="K957" i="1" s="1"/>
  <c r="L957" i="1" s="1"/>
  <c r="J958" i="1"/>
  <c r="K958" i="1" s="1"/>
  <c r="L958" i="1" s="1"/>
  <c r="J959" i="1"/>
  <c r="K959" i="1" s="1"/>
  <c r="L959" i="1" s="1"/>
  <c r="J960" i="1"/>
  <c r="K960" i="1" s="1"/>
  <c r="L960" i="1" s="1"/>
  <c r="J961" i="1"/>
  <c r="K961" i="1" s="1"/>
  <c r="L961" i="1" s="1"/>
  <c r="J962" i="1"/>
  <c r="K962" i="1" s="1"/>
  <c r="L962" i="1" s="1"/>
  <c r="J963" i="1"/>
  <c r="K963" i="1" s="1"/>
  <c r="L963" i="1" s="1"/>
  <c r="J964" i="1"/>
  <c r="K964" i="1" s="1"/>
  <c r="L964" i="1" s="1"/>
  <c r="J965" i="1"/>
  <c r="K965" i="1" s="1"/>
  <c r="L965" i="1" s="1"/>
  <c r="J966" i="1"/>
  <c r="K966" i="1" s="1"/>
  <c r="L966" i="1" s="1"/>
  <c r="J967" i="1"/>
  <c r="K967" i="1" s="1"/>
  <c r="L967" i="1" s="1"/>
  <c r="J968" i="1"/>
  <c r="K968" i="1" s="1"/>
  <c r="L968" i="1" s="1"/>
  <c r="J969" i="1"/>
  <c r="K969" i="1" s="1"/>
  <c r="L969" i="1" s="1"/>
  <c r="J970" i="1"/>
  <c r="K970" i="1" s="1"/>
  <c r="L970" i="1" s="1"/>
  <c r="J971" i="1"/>
  <c r="K971" i="1" s="1"/>
  <c r="L971" i="1" s="1"/>
  <c r="J972" i="1"/>
  <c r="K972" i="1" s="1"/>
  <c r="L972" i="1" s="1"/>
  <c r="J973" i="1"/>
  <c r="K973" i="1" s="1"/>
  <c r="L973" i="1" s="1"/>
  <c r="J974" i="1"/>
  <c r="K974" i="1" s="1"/>
  <c r="L974" i="1" s="1"/>
  <c r="J975" i="1"/>
  <c r="K975" i="1" s="1"/>
  <c r="L975" i="1" s="1"/>
  <c r="J976" i="1"/>
  <c r="K976" i="1" s="1"/>
  <c r="L976" i="1" s="1"/>
  <c r="J977" i="1"/>
  <c r="K977" i="1" s="1"/>
  <c r="L977" i="1" s="1"/>
  <c r="J978" i="1"/>
  <c r="K978" i="1" s="1"/>
  <c r="L978" i="1" s="1"/>
  <c r="J979" i="1"/>
  <c r="K979" i="1" s="1"/>
  <c r="L979" i="1" s="1"/>
  <c r="J980" i="1"/>
  <c r="K980" i="1" s="1"/>
  <c r="L980" i="1" s="1"/>
  <c r="J981" i="1"/>
  <c r="K981" i="1" s="1"/>
  <c r="L981" i="1" s="1"/>
  <c r="J982" i="1"/>
  <c r="K982" i="1" s="1"/>
  <c r="L982" i="1" s="1"/>
  <c r="J983" i="1"/>
  <c r="K983" i="1" s="1"/>
  <c r="L983" i="1" s="1"/>
  <c r="J984" i="1"/>
  <c r="K984" i="1" s="1"/>
  <c r="L984" i="1" s="1"/>
  <c r="J985" i="1"/>
  <c r="K985" i="1" s="1"/>
  <c r="L985" i="1" s="1"/>
  <c r="J986" i="1"/>
  <c r="K986" i="1" s="1"/>
  <c r="L986" i="1" s="1"/>
  <c r="J987" i="1"/>
  <c r="K987" i="1" s="1"/>
  <c r="L987" i="1" s="1"/>
  <c r="J988" i="1"/>
  <c r="K988" i="1" s="1"/>
  <c r="L988" i="1" s="1"/>
  <c r="J989" i="1"/>
  <c r="K989" i="1" s="1"/>
  <c r="L989" i="1" s="1"/>
  <c r="J990" i="1"/>
  <c r="K990" i="1" s="1"/>
  <c r="L990" i="1" s="1"/>
  <c r="J991" i="1"/>
  <c r="K991" i="1" s="1"/>
  <c r="L991" i="1" s="1"/>
  <c r="J992" i="1"/>
  <c r="K992" i="1" s="1"/>
  <c r="L992" i="1" s="1"/>
  <c r="J993" i="1"/>
  <c r="K993" i="1" s="1"/>
  <c r="L993" i="1" s="1"/>
  <c r="J994" i="1"/>
  <c r="K994" i="1" s="1"/>
  <c r="L994" i="1" s="1"/>
  <c r="J995" i="1"/>
  <c r="K995" i="1" s="1"/>
  <c r="L995" i="1" s="1"/>
  <c r="J996" i="1"/>
  <c r="K996" i="1" s="1"/>
  <c r="L996" i="1" s="1"/>
  <c r="J997" i="1"/>
  <c r="K997" i="1" s="1"/>
  <c r="L997" i="1" s="1"/>
  <c r="J998" i="1"/>
  <c r="K998" i="1" s="1"/>
  <c r="L998" i="1" s="1"/>
  <c r="J999" i="1"/>
  <c r="K999" i="1" s="1"/>
  <c r="L999" i="1" s="1"/>
  <c r="J1000" i="1"/>
  <c r="K1000" i="1" s="1"/>
  <c r="L1000" i="1" s="1"/>
  <c r="J1001" i="1"/>
  <c r="K1001" i="1" s="1"/>
  <c r="L1001" i="1" s="1"/>
  <c r="J1002" i="1"/>
  <c r="K1002" i="1" s="1"/>
  <c r="L1002" i="1" s="1"/>
  <c r="J1003" i="1"/>
  <c r="K1003" i="1" s="1"/>
  <c r="L1003" i="1" s="1"/>
  <c r="J1004" i="1"/>
  <c r="K1004" i="1" s="1"/>
  <c r="L1004" i="1" s="1"/>
  <c r="J1005" i="1"/>
  <c r="K1005" i="1" s="1"/>
  <c r="L1005" i="1" s="1"/>
  <c r="J1006" i="1"/>
  <c r="K1006" i="1" s="1"/>
  <c r="L1006" i="1" s="1"/>
  <c r="J1007" i="1"/>
  <c r="K1007" i="1" s="1"/>
  <c r="L1007" i="1" s="1"/>
  <c r="J1008" i="1"/>
  <c r="K1008" i="1" s="1"/>
  <c r="L1008" i="1" s="1"/>
  <c r="J1009" i="1"/>
  <c r="K1009" i="1" s="1"/>
  <c r="L1009" i="1" s="1"/>
  <c r="J1010" i="1"/>
  <c r="K1010" i="1" s="1"/>
  <c r="L1010" i="1" s="1"/>
  <c r="J1011" i="1"/>
  <c r="K1011" i="1" s="1"/>
  <c r="L1011" i="1" s="1"/>
  <c r="J1012" i="1"/>
  <c r="K1012" i="1" s="1"/>
  <c r="L1012" i="1" s="1"/>
  <c r="J1013" i="1"/>
  <c r="K1013" i="1" s="1"/>
  <c r="L1013" i="1" s="1"/>
  <c r="J1014" i="1"/>
  <c r="K1014" i="1" s="1"/>
  <c r="L1014" i="1" s="1"/>
  <c r="J1015" i="1"/>
  <c r="K1015" i="1" s="1"/>
  <c r="L1015" i="1" s="1"/>
  <c r="J1016" i="1"/>
  <c r="K1016" i="1" s="1"/>
  <c r="L1016" i="1" s="1"/>
  <c r="J1017" i="1"/>
  <c r="K1017" i="1" s="1"/>
  <c r="L1017" i="1" s="1"/>
  <c r="J1018" i="1"/>
  <c r="K1018" i="1" s="1"/>
  <c r="L1018" i="1" s="1"/>
  <c r="J1019" i="1"/>
  <c r="K1019" i="1" s="1"/>
  <c r="L1019" i="1" s="1"/>
  <c r="J1020" i="1"/>
  <c r="K1020" i="1" s="1"/>
  <c r="L1020" i="1" s="1"/>
  <c r="J1021" i="1"/>
  <c r="K1021" i="1" s="1"/>
  <c r="L1021" i="1" s="1"/>
  <c r="J1022" i="1"/>
  <c r="K1022" i="1" s="1"/>
  <c r="L1022" i="1" s="1"/>
  <c r="J1023" i="1"/>
  <c r="K1023" i="1" s="1"/>
  <c r="L1023" i="1" s="1"/>
  <c r="J1024" i="1"/>
  <c r="K1024" i="1" s="1"/>
  <c r="L1024" i="1" s="1"/>
  <c r="J1025" i="1"/>
  <c r="K1025" i="1" s="1"/>
  <c r="L1025" i="1" s="1"/>
  <c r="J1026" i="1"/>
  <c r="K1026" i="1" s="1"/>
  <c r="L1026" i="1" s="1"/>
  <c r="J1027" i="1"/>
  <c r="K1027" i="1" s="1"/>
  <c r="L1027" i="1" s="1"/>
  <c r="J1028" i="1"/>
  <c r="K1028" i="1" s="1"/>
  <c r="L1028" i="1" s="1"/>
  <c r="J1029" i="1"/>
  <c r="K1029" i="1" s="1"/>
  <c r="L1029" i="1" s="1"/>
  <c r="J1030" i="1"/>
  <c r="K1030" i="1" s="1"/>
  <c r="L1030" i="1" s="1"/>
  <c r="J1031" i="1"/>
  <c r="K1031" i="1" s="1"/>
  <c r="L1031" i="1" s="1"/>
  <c r="J1032" i="1"/>
  <c r="K1032" i="1" s="1"/>
  <c r="L1032" i="1" s="1"/>
  <c r="J1033" i="1"/>
  <c r="K1033" i="1" s="1"/>
  <c r="L1033" i="1" s="1"/>
  <c r="J1034" i="1"/>
  <c r="K1034" i="1" s="1"/>
  <c r="L1034" i="1" s="1"/>
  <c r="J1035" i="1"/>
  <c r="K1035" i="1" s="1"/>
  <c r="L1035" i="1" s="1"/>
  <c r="J1036" i="1"/>
  <c r="K1036" i="1" s="1"/>
  <c r="L1036" i="1" s="1"/>
  <c r="J1037" i="1"/>
  <c r="K1037" i="1" s="1"/>
  <c r="L1037" i="1" s="1"/>
  <c r="J1038" i="1"/>
  <c r="K1038" i="1" s="1"/>
  <c r="L1038" i="1" s="1"/>
  <c r="J1039" i="1"/>
  <c r="K1039" i="1" s="1"/>
  <c r="L1039" i="1" s="1"/>
  <c r="J1040" i="1"/>
  <c r="K1040" i="1" s="1"/>
  <c r="L1040" i="1" s="1"/>
  <c r="J1041" i="1"/>
  <c r="K1041" i="1" s="1"/>
  <c r="L1041" i="1" s="1"/>
  <c r="J1042" i="1"/>
  <c r="K1042" i="1" s="1"/>
  <c r="L1042" i="1" s="1"/>
  <c r="J1043" i="1"/>
  <c r="K1043" i="1" s="1"/>
  <c r="L1043" i="1" s="1"/>
  <c r="J1044" i="1"/>
  <c r="K1044" i="1" s="1"/>
  <c r="L1044" i="1" s="1"/>
  <c r="J1045" i="1"/>
  <c r="K1045" i="1" s="1"/>
  <c r="L1045" i="1" s="1"/>
  <c r="J1046" i="1"/>
  <c r="K1046" i="1" s="1"/>
  <c r="L1046" i="1" s="1"/>
  <c r="J1047" i="1"/>
  <c r="K1047" i="1" s="1"/>
  <c r="L1047" i="1" s="1"/>
  <c r="J1048" i="1"/>
  <c r="K1048" i="1" s="1"/>
  <c r="L1048" i="1" s="1"/>
  <c r="J1049" i="1"/>
  <c r="K1049" i="1" s="1"/>
  <c r="L1049" i="1" s="1"/>
  <c r="J1050" i="1"/>
  <c r="K1050" i="1" s="1"/>
  <c r="L1050" i="1" s="1"/>
  <c r="J1051" i="1"/>
  <c r="K1051" i="1" s="1"/>
  <c r="L1051" i="1" s="1"/>
  <c r="J1052" i="1"/>
  <c r="K1052" i="1" s="1"/>
  <c r="L1052" i="1" s="1"/>
  <c r="J1053" i="1"/>
  <c r="K1053" i="1" s="1"/>
  <c r="L1053" i="1" s="1"/>
  <c r="J1054" i="1"/>
  <c r="K1054" i="1" s="1"/>
  <c r="L1054" i="1" s="1"/>
  <c r="J1055" i="1"/>
  <c r="K1055" i="1" s="1"/>
  <c r="L1055" i="1" s="1"/>
  <c r="J1056" i="1"/>
  <c r="K1056" i="1" s="1"/>
  <c r="L1056" i="1" s="1"/>
  <c r="J1057" i="1"/>
  <c r="K1057" i="1" s="1"/>
  <c r="L1057" i="1" s="1"/>
  <c r="J1058" i="1"/>
  <c r="K1058" i="1" s="1"/>
  <c r="L1058" i="1" s="1"/>
  <c r="J1059" i="1"/>
  <c r="K1059" i="1" s="1"/>
  <c r="L1059" i="1" s="1"/>
  <c r="J1060" i="1"/>
  <c r="K1060" i="1" s="1"/>
  <c r="L1060" i="1" s="1"/>
  <c r="J1061" i="1"/>
  <c r="K1061" i="1" s="1"/>
  <c r="L1061" i="1" s="1"/>
  <c r="J1062" i="1"/>
  <c r="K1062" i="1" s="1"/>
  <c r="L1062" i="1" s="1"/>
  <c r="J1063" i="1"/>
  <c r="K1063" i="1" s="1"/>
  <c r="L1063" i="1" s="1"/>
  <c r="J1064" i="1"/>
  <c r="K1064" i="1" s="1"/>
  <c r="L1064" i="1" s="1"/>
  <c r="J1065" i="1"/>
  <c r="K1065" i="1" s="1"/>
  <c r="L1065" i="1" s="1"/>
  <c r="J1066" i="1"/>
  <c r="K1066" i="1" s="1"/>
  <c r="L1066" i="1" s="1"/>
  <c r="J1067" i="1"/>
  <c r="K1067" i="1" s="1"/>
  <c r="L1067" i="1" s="1"/>
  <c r="J1068" i="1"/>
  <c r="K1068" i="1" s="1"/>
  <c r="L1068" i="1" s="1"/>
  <c r="J1069" i="1"/>
  <c r="K1069" i="1" s="1"/>
  <c r="L1069" i="1" s="1"/>
  <c r="J1070" i="1"/>
  <c r="K1070" i="1" s="1"/>
  <c r="L1070" i="1" s="1"/>
  <c r="J1071" i="1"/>
  <c r="K1071" i="1" s="1"/>
  <c r="L1071" i="1" s="1"/>
  <c r="J1072" i="1"/>
  <c r="K1072" i="1" s="1"/>
  <c r="L1072" i="1" s="1"/>
  <c r="J1073" i="1"/>
  <c r="K1073" i="1" s="1"/>
  <c r="L1073" i="1" s="1"/>
  <c r="J1074" i="1"/>
  <c r="K1074" i="1" s="1"/>
  <c r="L1074" i="1" s="1"/>
  <c r="J1075" i="1"/>
  <c r="K1075" i="1" s="1"/>
  <c r="L1075" i="1" s="1"/>
  <c r="J1076" i="1"/>
  <c r="K1076" i="1" s="1"/>
  <c r="L1076" i="1" s="1"/>
  <c r="J1077" i="1"/>
  <c r="K1077" i="1" s="1"/>
  <c r="L1077" i="1" s="1"/>
  <c r="J1078" i="1"/>
  <c r="K1078" i="1" s="1"/>
  <c r="L1078" i="1" s="1"/>
  <c r="J1079" i="1"/>
  <c r="K1079" i="1" s="1"/>
  <c r="L1079" i="1" s="1"/>
  <c r="J1080" i="1"/>
  <c r="K1080" i="1" s="1"/>
  <c r="L1080" i="1" s="1"/>
  <c r="J1081" i="1"/>
  <c r="K1081" i="1" s="1"/>
  <c r="L1081" i="1" s="1"/>
  <c r="J1082" i="1"/>
  <c r="K1082" i="1" s="1"/>
  <c r="L1082" i="1" s="1"/>
  <c r="J1083" i="1"/>
  <c r="K1083" i="1" s="1"/>
  <c r="L1083" i="1" s="1"/>
  <c r="J1084" i="1"/>
  <c r="K1084" i="1" s="1"/>
  <c r="L1084" i="1" s="1"/>
  <c r="J1085" i="1"/>
  <c r="K1085" i="1" s="1"/>
  <c r="L1085" i="1" s="1"/>
  <c r="J1086" i="1"/>
  <c r="K1086" i="1" s="1"/>
  <c r="L1086" i="1" s="1"/>
  <c r="J1087" i="1"/>
  <c r="K1087" i="1" s="1"/>
  <c r="L1087" i="1" s="1"/>
  <c r="J1088" i="1"/>
  <c r="K1088" i="1" s="1"/>
  <c r="L1088" i="1" s="1"/>
  <c r="J1089" i="1"/>
  <c r="K1089" i="1" s="1"/>
  <c r="L1089" i="1" s="1"/>
  <c r="J1090" i="1"/>
  <c r="K1090" i="1" s="1"/>
  <c r="L1090" i="1" s="1"/>
  <c r="J1091" i="1"/>
  <c r="K1091" i="1" s="1"/>
  <c r="L1091" i="1" s="1"/>
  <c r="J1092" i="1"/>
  <c r="K1092" i="1" s="1"/>
  <c r="L1092" i="1" s="1"/>
  <c r="J1093" i="1"/>
  <c r="K1093" i="1" s="1"/>
  <c r="L1093" i="1" s="1"/>
  <c r="J1094" i="1"/>
  <c r="K1094" i="1" s="1"/>
  <c r="L1094" i="1" s="1"/>
  <c r="J1095" i="1"/>
  <c r="K1095" i="1" s="1"/>
  <c r="L1095" i="1" s="1"/>
  <c r="J1096" i="1"/>
  <c r="K1096" i="1" s="1"/>
  <c r="L1096" i="1" s="1"/>
  <c r="J1097" i="1"/>
  <c r="K1097" i="1" s="1"/>
  <c r="L1097" i="1" s="1"/>
  <c r="J1098" i="1"/>
  <c r="K1098" i="1" s="1"/>
  <c r="L1098" i="1" s="1"/>
  <c r="J1099" i="1"/>
  <c r="K1099" i="1" s="1"/>
  <c r="L1099" i="1" s="1"/>
  <c r="J1100" i="1"/>
  <c r="K1100" i="1" s="1"/>
  <c r="L1100" i="1" s="1"/>
  <c r="J1101" i="1"/>
  <c r="K1101" i="1" s="1"/>
  <c r="L1101" i="1" s="1"/>
  <c r="J1102" i="1"/>
  <c r="K1102" i="1" s="1"/>
  <c r="L1102" i="1" s="1"/>
  <c r="J1103" i="1"/>
  <c r="K1103" i="1" s="1"/>
  <c r="L1103" i="1" s="1"/>
  <c r="J1104" i="1"/>
  <c r="K1104" i="1" s="1"/>
  <c r="L1104" i="1" s="1"/>
  <c r="J1105" i="1"/>
  <c r="K1105" i="1" s="1"/>
  <c r="L1105" i="1" s="1"/>
  <c r="J1106" i="1"/>
  <c r="K1106" i="1" s="1"/>
  <c r="L1106" i="1" s="1"/>
  <c r="J1107" i="1"/>
  <c r="K1107" i="1" s="1"/>
  <c r="L1107" i="1" s="1"/>
  <c r="J1108" i="1"/>
  <c r="K1108" i="1" s="1"/>
  <c r="L1108" i="1" s="1"/>
  <c r="J1109" i="1"/>
  <c r="K1109" i="1" s="1"/>
  <c r="L1109" i="1" s="1"/>
  <c r="J1110" i="1"/>
  <c r="K1110" i="1" s="1"/>
  <c r="L1110" i="1" s="1"/>
  <c r="J1111" i="1"/>
  <c r="K1111" i="1" s="1"/>
  <c r="L1111" i="1" s="1"/>
  <c r="J1112" i="1"/>
  <c r="K1112" i="1" s="1"/>
  <c r="L1112" i="1" s="1"/>
  <c r="J1113" i="1"/>
  <c r="K1113" i="1" s="1"/>
  <c r="L1113" i="1" s="1"/>
  <c r="J1114" i="1"/>
  <c r="K1114" i="1" s="1"/>
  <c r="L1114" i="1" s="1"/>
  <c r="J1115" i="1"/>
  <c r="K1115" i="1" s="1"/>
  <c r="L1115" i="1" s="1"/>
  <c r="J1116" i="1"/>
  <c r="K1116" i="1" s="1"/>
  <c r="L1116" i="1" s="1"/>
  <c r="J1117" i="1"/>
  <c r="K1117" i="1" s="1"/>
  <c r="L1117" i="1" s="1"/>
  <c r="J1118" i="1"/>
  <c r="K1118" i="1" s="1"/>
  <c r="L1118" i="1" s="1"/>
  <c r="J1119" i="1"/>
  <c r="K1119" i="1" s="1"/>
  <c r="L1119" i="1" s="1"/>
  <c r="J1120" i="1"/>
  <c r="K1120" i="1" s="1"/>
  <c r="L1120" i="1" s="1"/>
  <c r="J1121" i="1"/>
  <c r="K1121" i="1" s="1"/>
  <c r="L1121" i="1" s="1"/>
  <c r="J1122" i="1"/>
  <c r="K1122" i="1" s="1"/>
  <c r="L1122" i="1" s="1"/>
  <c r="J1123" i="1"/>
  <c r="K1123" i="1" s="1"/>
  <c r="L1123" i="1" s="1"/>
  <c r="J1124" i="1"/>
  <c r="K1124" i="1" s="1"/>
  <c r="L1124" i="1" s="1"/>
  <c r="J1125" i="1"/>
  <c r="K1125" i="1" s="1"/>
  <c r="L1125" i="1" s="1"/>
  <c r="J1126" i="1"/>
  <c r="K1126" i="1" s="1"/>
  <c r="L1126" i="1" s="1"/>
  <c r="J1127" i="1"/>
  <c r="K1127" i="1" s="1"/>
  <c r="L1127" i="1" s="1"/>
  <c r="J1128" i="1"/>
  <c r="K1128" i="1" s="1"/>
  <c r="L1128" i="1" s="1"/>
  <c r="J1129" i="1"/>
  <c r="K1129" i="1" s="1"/>
  <c r="L1129" i="1" s="1"/>
  <c r="J1130" i="1"/>
  <c r="K1130" i="1" s="1"/>
  <c r="L1130" i="1" s="1"/>
  <c r="J1131" i="1"/>
  <c r="K1131" i="1" s="1"/>
  <c r="L1131" i="1" s="1"/>
  <c r="J1132" i="1"/>
  <c r="K1132" i="1" s="1"/>
  <c r="L1132" i="1" s="1"/>
  <c r="J1133" i="1"/>
  <c r="K1133" i="1" s="1"/>
  <c r="L1133" i="1" s="1"/>
  <c r="J1134" i="1"/>
  <c r="K1134" i="1" s="1"/>
  <c r="L1134" i="1" s="1"/>
  <c r="J1135" i="1"/>
  <c r="K1135" i="1" s="1"/>
  <c r="L1135" i="1" s="1"/>
  <c r="J1136" i="1"/>
  <c r="K1136" i="1" s="1"/>
  <c r="L1136" i="1" s="1"/>
  <c r="J1137" i="1"/>
  <c r="K1137" i="1" s="1"/>
  <c r="L1137" i="1" s="1"/>
  <c r="J1138" i="1"/>
  <c r="K1138" i="1" s="1"/>
  <c r="L1138" i="1" s="1"/>
  <c r="J1139" i="1"/>
  <c r="K1139" i="1" s="1"/>
  <c r="L1139" i="1" s="1"/>
  <c r="J1140" i="1"/>
  <c r="K1140" i="1" s="1"/>
  <c r="L1140" i="1" s="1"/>
  <c r="J1141" i="1"/>
  <c r="K1141" i="1" s="1"/>
  <c r="L1141" i="1" s="1"/>
  <c r="J1142" i="1"/>
  <c r="K1142" i="1" s="1"/>
  <c r="L1142" i="1" s="1"/>
  <c r="J1143" i="1"/>
  <c r="K1143" i="1" s="1"/>
  <c r="L1143" i="1" s="1"/>
  <c r="J1144" i="1"/>
  <c r="K1144" i="1" s="1"/>
  <c r="L1144" i="1" s="1"/>
  <c r="J1145" i="1"/>
  <c r="K1145" i="1" s="1"/>
  <c r="L1145" i="1" s="1"/>
  <c r="J1146" i="1"/>
  <c r="K1146" i="1" s="1"/>
  <c r="L1146" i="1" s="1"/>
  <c r="J1147" i="1"/>
  <c r="K1147" i="1" s="1"/>
  <c r="L1147" i="1" s="1"/>
  <c r="J1148" i="1"/>
  <c r="K1148" i="1" s="1"/>
  <c r="L1148" i="1" s="1"/>
  <c r="J1149" i="1"/>
  <c r="K1149" i="1" s="1"/>
  <c r="L1149" i="1" s="1"/>
  <c r="J1150" i="1"/>
  <c r="K1150" i="1" s="1"/>
  <c r="L1150" i="1" s="1"/>
  <c r="J1151" i="1"/>
  <c r="K1151" i="1" s="1"/>
  <c r="L1151" i="1" s="1"/>
  <c r="J1152" i="1"/>
  <c r="K1152" i="1" s="1"/>
  <c r="L1152" i="1" s="1"/>
  <c r="J1153" i="1"/>
  <c r="K1153" i="1" s="1"/>
  <c r="L1153" i="1" s="1"/>
  <c r="J1154" i="1"/>
  <c r="K1154" i="1" s="1"/>
  <c r="L1154" i="1" s="1"/>
  <c r="J1155" i="1"/>
  <c r="K1155" i="1" s="1"/>
  <c r="L1155" i="1" s="1"/>
  <c r="J1156" i="1"/>
  <c r="K1156" i="1" s="1"/>
  <c r="L1156" i="1" s="1"/>
  <c r="J1157" i="1"/>
  <c r="K1157" i="1" s="1"/>
  <c r="L1157" i="1" s="1"/>
  <c r="J1158" i="1"/>
  <c r="K1158" i="1" s="1"/>
  <c r="L1158" i="1" s="1"/>
  <c r="J1159" i="1"/>
  <c r="K1159" i="1" s="1"/>
  <c r="L1159" i="1" s="1"/>
  <c r="J1160" i="1"/>
  <c r="K1160" i="1" s="1"/>
  <c r="L1160" i="1" s="1"/>
  <c r="J1161" i="1"/>
  <c r="K1161" i="1" s="1"/>
  <c r="L1161" i="1" s="1"/>
  <c r="J1162" i="1"/>
  <c r="K1162" i="1" s="1"/>
  <c r="L1162" i="1" s="1"/>
  <c r="J1163" i="1"/>
  <c r="K1163" i="1" s="1"/>
  <c r="L1163" i="1" s="1"/>
  <c r="J1164" i="1"/>
  <c r="K1164" i="1" s="1"/>
  <c r="L1164" i="1" s="1"/>
  <c r="J1165" i="1"/>
  <c r="K1165" i="1" s="1"/>
  <c r="L1165" i="1" s="1"/>
  <c r="J1166" i="1"/>
  <c r="K1166" i="1" s="1"/>
  <c r="L1166" i="1" s="1"/>
  <c r="J1167" i="1"/>
  <c r="K1167" i="1" s="1"/>
  <c r="L1167" i="1" s="1"/>
  <c r="J1168" i="1"/>
  <c r="K1168" i="1" s="1"/>
  <c r="L1168" i="1" s="1"/>
  <c r="J1169" i="1"/>
  <c r="K1169" i="1" s="1"/>
  <c r="L1169" i="1" s="1"/>
  <c r="J1170" i="1"/>
  <c r="K1170" i="1" s="1"/>
  <c r="L1170" i="1" s="1"/>
  <c r="J1171" i="1"/>
  <c r="K1171" i="1" s="1"/>
  <c r="L1171" i="1" s="1"/>
  <c r="J1172" i="1"/>
  <c r="K1172" i="1" s="1"/>
  <c r="L1172" i="1" s="1"/>
  <c r="J1173" i="1"/>
  <c r="K1173" i="1" s="1"/>
  <c r="L1173" i="1" s="1"/>
  <c r="J1174" i="1"/>
  <c r="K1174" i="1" s="1"/>
  <c r="L1174" i="1" s="1"/>
  <c r="J1175" i="1"/>
  <c r="K1175" i="1" s="1"/>
  <c r="L1175" i="1" s="1"/>
  <c r="J1176" i="1"/>
  <c r="K1176" i="1" s="1"/>
  <c r="L1176" i="1" s="1"/>
  <c r="J1177" i="1"/>
  <c r="K1177" i="1" s="1"/>
  <c r="L1177" i="1" s="1"/>
  <c r="J1178" i="1"/>
  <c r="K1178" i="1" s="1"/>
  <c r="L1178" i="1" s="1"/>
  <c r="J1179" i="1"/>
  <c r="K1179" i="1" s="1"/>
  <c r="L1179" i="1" s="1"/>
  <c r="J1180" i="1"/>
  <c r="K1180" i="1" s="1"/>
  <c r="L1180" i="1" s="1"/>
  <c r="J1181" i="1"/>
  <c r="K1181" i="1" s="1"/>
  <c r="L1181" i="1" s="1"/>
  <c r="J1182" i="1"/>
  <c r="K1182" i="1" s="1"/>
  <c r="L1182" i="1" s="1"/>
  <c r="J1183" i="1"/>
  <c r="K1183" i="1" s="1"/>
  <c r="L1183" i="1" s="1"/>
  <c r="J1184" i="1"/>
  <c r="K1184" i="1" s="1"/>
  <c r="L1184" i="1" s="1"/>
  <c r="J1185" i="1"/>
  <c r="K1185" i="1" s="1"/>
  <c r="L1185" i="1" s="1"/>
  <c r="J1186" i="1"/>
  <c r="K1186" i="1" s="1"/>
  <c r="L1186" i="1" s="1"/>
  <c r="J1187" i="1"/>
  <c r="K1187" i="1" s="1"/>
  <c r="L1187" i="1" s="1"/>
  <c r="J1188" i="1"/>
  <c r="K1188" i="1" s="1"/>
  <c r="L1188" i="1" s="1"/>
  <c r="J1189" i="1"/>
  <c r="K1189" i="1" s="1"/>
  <c r="L1189" i="1" s="1"/>
  <c r="J1190" i="1"/>
  <c r="K1190" i="1" s="1"/>
  <c r="L1190" i="1" s="1"/>
  <c r="J1191" i="1"/>
  <c r="K1191" i="1" s="1"/>
  <c r="L1191" i="1" s="1"/>
  <c r="J1192" i="1"/>
  <c r="K1192" i="1" s="1"/>
  <c r="L1192" i="1" s="1"/>
  <c r="J1193" i="1"/>
  <c r="K1193" i="1" s="1"/>
  <c r="L1193" i="1" s="1"/>
  <c r="J1194" i="1"/>
  <c r="K1194" i="1" s="1"/>
  <c r="L1194" i="1" s="1"/>
  <c r="J1195" i="1"/>
  <c r="K1195" i="1" s="1"/>
  <c r="L1195" i="1" s="1"/>
  <c r="J1196" i="1"/>
  <c r="K1196" i="1" s="1"/>
  <c r="L1196" i="1" s="1"/>
  <c r="J1197" i="1"/>
  <c r="K1197" i="1" s="1"/>
  <c r="L1197" i="1" s="1"/>
  <c r="J1198" i="1"/>
  <c r="K1198" i="1" s="1"/>
  <c r="L1198" i="1" s="1"/>
  <c r="J1199" i="1"/>
  <c r="K1199" i="1" s="1"/>
  <c r="L1199" i="1" s="1"/>
  <c r="J1200" i="1"/>
  <c r="K1200" i="1" s="1"/>
  <c r="L1200" i="1" s="1"/>
  <c r="J1201" i="1"/>
  <c r="K1201" i="1" s="1"/>
  <c r="L1201" i="1" s="1"/>
  <c r="J1202" i="1"/>
  <c r="K1202" i="1" s="1"/>
  <c r="L1202" i="1" s="1"/>
  <c r="J1203" i="1"/>
  <c r="K1203" i="1" s="1"/>
  <c r="L1203" i="1" s="1"/>
  <c r="J1204" i="1"/>
  <c r="K1204" i="1" s="1"/>
  <c r="L1204" i="1" s="1"/>
  <c r="J1205" i="1"/>
  <c r="K1205" i="1" s="1"/>
  <c r="L1205" i="1" s="1"/>
  <c r="J1206" i="1"/>
  <c r="K1206" i="1" s="1"/>
  <c r="L1206" i="1" s="1"/>
  <c r="J1207" i="1"/>
  <c r="K1207" i="1" s="1"/>
  <c r="L1207" i="1" s="1"/>
  <c r="J1208" i="1"/>
  <c r="K1208" i="1" s="1"/>
  <c r="L1208" i="1" s="1"/>
  <c r="J1209" i="1"/>
  <c r="K1209" i="1" s="1"/>
  <c r="L1209" i="1" s="1"/>
  <c r="J1210" i="1"/>
  <c r="K1210" i="1" s="1"/>
  <c r="L1210" i="1" s="1"/>
  <c r="J1211" i="1"/>
  <c r="K1211" i="1" s="1"/>
  <c r="L1211" i="1" s="1"/>
  <c r="J1212" i="1"/>
  <c r="K1212" i="1" s="1"/>
  <c r="L1212" i="1" s="1"/>
  <c r="J1213" i="1"/>
  <c r="K1213" i="1" s="1"/>
  <c r="L1213" i="1" s="1"/>
  <c r="J1214" i="1"/>
  <c r="K1214" i="1" s="1"/>
  <c r="L1214" i="1" s="1"/>
  <c r="J1215" i="1"/>
  <c r="K1215" i="1" s="1"/>
  <c r="L1215" i="1" s="1"/>
  <c r="J1216" i="1"/>
  <c r="K1216" i="1" s="1"/>
  <c r="L1216" i="1" s="1"/>
  <c r="J1217" i="1"/>
  <c r="K1217" i="1" s="1"/>
  <c r="L1217" i="1" s="1"/>
  <c r="J1218" i="1"/>
  <c r="K1218" i="1" s="1"/>
  <c r="L1218" i="1" s="1"/>
  <c r="J1219" i="1"/>
  <c r="K1219" i="1" s="1"/>
  <c r="L1219" i="1" s="1"/>
  <c r="J1220" i="1"/>
  <c r="K1220" i="1" s="1"/>
  <c r="L1220" i="1" s="1"/>
  <c r="J1221" i="1"/>
  <c r="K1221" i="1" s="1"/>
  <c r="L1221" i="1" s="1"/>
  <c r="J1222" i="1"/>
  <c r="K1222" i="1" s="1"/>
  <c r="L1222" i="1" s="1"/>
  <c r="J1223" i="1"/>
  <c r="K1223" i="1" s="1"/>
  <c r="L1223" i="1" s="1"/>
  <c r="J1224" i="1"/>
  <c r="K1224" i="1" s="1"/>
  <c r="L1224" i="1" s="1"/>
  <c r="J1225" i="1"/>
  <c r="K1225" i="1" s="1"/>
  <c r="L1225" i="1" s="1"/>
  <c r="J1226" i="1"/>
  <c r="K1226" i="1" s="1"/>
  <c r="L1226" i="1" s="1"/>
  <c r="J1227" i="1"/>
  <c r="K1227" i="1" s="1"/>
  <c r="L1227" i="1" s="1"/>
  <c r="J1228" i="1"/>
  <c r="K1228" i="1" s="1"/>
  <c r="L1228" i="1" s="1"/>
  <c r="J1229" i="1"/>
  <c r="K1229" i="1" s="1"/>
  <c r="L1229" i="1" s="1"/>
  <c r="J1230" i="1"/>
  <c r="K1230" i="1" s="1"/>
  <c r="L1230" i="1" s="1"/>
  <c r="J1231" i="1"/>
  <c r="K1231" i="1" s="1"/>
  <c r="L1231" i="1" s="1"/>
  <c r="J1232" i="1"/>
  <c r="K1232" i="1" s="1"/>
  <c r="L1232" i="1" s="1"/>
  <c r="J1233" i="1"/>
  <c r="K1233" i="1" s="1"/>
  <c r="L1233" i="1" s="1"/>
  <c r="J1234" i="1"/>
  <c r="K1234" i="1" s="1"/>
  <c r="L1234" i="1" s="1"/>
  <c r="J1235" i="1"/>
  <c r="K1235" i="1" s="1"/>
  <c r="L1235" i="1" s="1"/>
  <c r="J1236" i="1"/>
  <c r="K1236" i="1" s="1"/>
  <c r="L1236" i="1" s="1"/>
  <c r="J1237" i="1"/>
  <c r="K1237" i="1" s="1"/>
  <c r="L1237" i="1" s="1"/>
  <c r="J1238" i="1"/>
  <c r="K1238" i="1" s="1"/>
  <c r="L1238" i="1" s="1"/>
  <c r="J1239" i="1"/>
  <c r="K1239" i="1" s="1"/>
  <c r="L1239" i="1" s="1"/>
  <c r="J1240" i="1"/>
  <c r="K1240" i="1" s="1"/>
  <c r="L1240" i="1" s="1"/>
  <c r="J1241" i="1"/>
  <c r="K1241" i="1" s="1"/>
  <c r="L1241" i="1" s="1"/>
  <c r="J1242" i="1"/>
  <c r="K1242" i="1" s="1"/>
  <c r="L1242" i="1" s="1"/>
  <c r="J1243" i="1"/>
  <c r="K1243" i="1" s="1"/>
  <c r="L1243" i="1" s="1"/>
  <c r="J1244" i="1"/>
  <c r="K1244" i="1" s="1"/>
  <c r="L1244" i="1" s="1"/>
  <c r="J1245" i="1"/>
  <c r="K1245" i="1" s="1"/>
  <c r="L1245" i="1" s="1"/>
  <c r="J1246" i="1"/>
  <c r="K1246" i="1" s="1"/>
  <c r="L1246" i="1" s="1"/>
  <c r="J1247" i="1"/>
  <c r="K1247" i="1" s="1"/>
  <c r="L1247" i="1" s="1"/>
  <c r="J1248" i="1"/>
  <c r="K1248" i="1" s="1"/>
  <c r="L1248" i="1" s="1"/>
  <c r="J1249" i="1"/>
  <c r="K1249" i="1" s="1"/>
  <c r="L1249" i="1" s="1"/>
  <c r="J1250" i="1"/>
  <c r="K1250" i="1" s="1"/>
  <c r="L1250" i="1" s="1"/>
  <c r="J1251" i="1"/>
  <c r="K1251" i="1" s="1"/>
  <c r="L1251" i="1" s="1"/>
  <c r="J1252" i="1"/>
  <c r="K1252" i="1" s="1"/>
  <c r="L1252" i="1" s="1"/>
  <c r="J1253" i="1"/>
  <c r="K1253" i="1" s="1"/>
  <c r="L1253" i="1" s="1"/>
  <c r="J1254" i="1"/>
  <c r="K1254" i="1" s="1"/>
  <c r="L1254" i="1" s="1"/>
  <c r="J1255" i="1"/>
  <c r="K1255" i="1" s="1"/>
  <c r="L1255" i="1" s="1"/>
  <c r="J1256" i="1"/>
  <c r="K1256" i="1" s="1"/>
  <c r="L1256" i="1" s="1"/>
  <c r="J1257" i="1"/>
  <c r="K1257" i="1" s="1"/>
  <c r="L1257" i="1" s="1"/>
  <c r="J1258" i="1"/>
  <c r="K1258" i="1" s="1"/>
  <c r="L1258" i="1" s="1"/>
  <c r="J1259" i="1"/>
  <c r="K1259" i="1" s="1"/>
  <c r="L1259" i="1" s="1"/>
  <c r="J1260" i="1"/>
  <c r="K1260" i="1" s="1"/>
  <c r="L1260" i="1" s="1"/>
  <c r="J1261" i="1"/>
  <c r="K1261" i="1" s="1"/>
  <c r="L1261" i="1" s="1"/>
  <c r="J1262" i="1"/>
  <c r="K1262" i="1" s="1"/>
  <c r="L1262" i="1" s="1"/>
  <c r="J1263" i="1"/>
  <c r="K1263" i="1" s="1"/>
  <c r="L1263" i="1" s="1"/>
  <c r="J1264" i="1"/>
  <c r="K1264" i="1" s="1"/>
  <c r="L1264" i="1" s="1"/>
  <c r="J1265" i="1"/>
  <c r="K1265" i="1" s="1"/>
  <c r="L1265" i="1" s="1"/>
  <c r="J1266" i="1"/>
  <c r="K1266" i="1" s="1"/>
  <c r="L1266" i="1" s="1"/>
  <c r="J1267" i="1"/>
  <c r="K1267" i="1" s="1"/>
  <c r="L1267" i="1" s="1"/>
  <c r="J1268" i="1"/>
  <c r="K1268" i="1" s="1"/>
  <c r="L1268" i="1" s="1"/>
  <c r="J1269" i="1"/>
  <c r="K1269" i="1" s="1"/>
  <c r="L1269" i="1" s="1"/>
  <c r="J1270" i="1"/>
  <c r="K1270" i="1" s="1"/>
  <c r="L1270" i="1" s="1"/>
  <c r="J1271" i="1"/>
  <c r="K1271" i="1" s="1"/>
  <c r="L1271" i="1" s="1"/>
  <c r="J1272" i="1"/>
  <c r="K1272" i="1" s="1"/>
  <c r="L1272" i="1" s="1"/>
  <c r="J1273" i="1"/>
  <c r="K1273" i="1" s="1"/>
  <c r="L1273" i="1" s="1"/>
  <c r="J1274" i="1"/>
  <c r="K1274" i="1" s="1"/>
  <c r="L1274" i="1" s="1"/>
  <c r="J1275" i="1"/>
  <c r="K1275" i="1" s="1"/>
  <c r="L1275" i="1" s="1"/>
  <c r="J1276" i="1"/>
  <c r="K1276" i="1" s="1"/>
  <c r="L1276" i="1" s="1"/>
  <c r="J1277" i="1"/>
  <c r="K1277" i="1" s="1"/>
  <c r="L1277" i="1" s="1"/>
  <c r="J1278" i="1"/>
  <c r="K1278" i="1" s="1"/>
  <c r="L1278" i="1" s="1"/>
  <c r="J1279" i="1"/>
  <c r="K1279" i="1" s="1"/>
  <c r="L1279" i="1" s="1"/>
  <c r="J1280" i="1"/>
  <c r="K1280" i="1" s="1"/>
  <c r="L1280" i="1" s="1"/>
  <c r="J1281" i="1"/>
  <c r="K1281" i="1" s="1"/>
  <c r="L1281" i="1" s="1"/>
  <c r="J1282" i="1"/>
  <c r="K1282" i="1" s="1"/>
  <c r="L1282" i="1" s="1"/>
  <c r="J1283" i="1"/>
  <c r="K1283" i="1" s="1"/>
  <c r="L1283" i="1" s="1"/>
  <c r="J1284" i="1"/>
  <c r="K1284" i="1" s="1"/>
  <c r="L1284" i="1" s="1"/>
  <c r="J1285" i="1"/>
  <c r="K1285" i="1" s="1"/>
  <c r="L1285" i="1" s="1"/>
  <c r="J1286" i="1"/>
  <c r="K1286" i="1" s="1"/>
  <c r="L1286" i="1" s="1"/>
  <c r="J1287" i="1"/>
  <c r="K1287" i="1" s="1"/>
  <c r="L1287" i="1" s="1"/>
  <c r="J1288" i="1"/>
  <c r="K1288" i="1" s="1"/>
  <c r="L1288" i="1" s="1"/>
  <c r="J1289" i="1"/>
  <c r="K1289" i="1" s="1"/>
  <c r="L1289" i="1" s="1"/>
  <c r="J1290" i="1"/>
  <c r="K1290" i="1" s="1"/>
  <c r="L1290" i="1" s="1"/>
  <c r="J1291" i="1"/>
  <c r="K1291" i="1" s="1"/>
  <c r="L1291" i="1" s="1"/>
  <c r="J1292" i="1"/>
  <c r="K1292" i="1" s="1"/>
  <c r="L1292" i="1" s="1"/>
  <c r="J1293" i="1"/>
  <c r="K1293" i="1" s="1"/>
  <c r="L1293" i="1" s="1"/>
  <c r="J1294" i="1"/>
  <c r="K1294" i="1" s="1"/>
  <c r="L1294" i="1" s="1"/>
  <c r="J1295" i="1"/>
  <c r="K1295" i="1" s="1"/>
  <c r="L1295" i="1" s="1"/>
  <c r="J1296" i="1"/>
  <c r="K1296" i="1" s="1"/>
  <c r="L1296" i="1" s="1"/>
  <c r="J1297" i="1"/>
  <c r="K1297" i="1" s="1"/>
  <c r="L1297" i="1" s="1"/>
  <c r="J1298" i="1"/>
  <c r="K1298" i="1" s="1"/>
  <c r="L1298" i="1" s="1"/>
  <c r="J1299" i="1"/>
  <c r="K1299" i="1" s="1"/>
  <c r="L1299" i="1" s="1"/>
  <c r="J1300" i="1"/>
  <c r="K1300" i="1" s="1"/>
  <c r="L1300" i="1" s="1"/>
  <c r="J1301" i="1"/>
  <c r="K1301" i="1" s="1"/>
  <c r="L1301" i="1" s="1"/>
  <c r="J1302" i="1"/>
  <c r="K1302" i="1" s="1"/>
  <c r="L1302" i="1" s="1"/>
  <c r="J1303" i="1"/>
  <c r="K1303" i="1" s="1"/>
  <c r="L1303" i="1" s="1"/>
  <c r="J1304" i="1"/>
  <c r="K1304" i="1" s="1"/>
  <c r="L1304" i="1" s="1"/>
  <c r="J1305" i="1"/>
  <c r="K1305" i="1" s="1"/>
  <c r="L1305" i="1" s="1"/>
  <c r="J1306" i="1"/>
  <c r="K1306" i="1" s="1"/>
  <c r="L1306" i="1" s="1"/>
  <c r="J1307" i="1"/>
  <c r="K1307" i="1" s="1"/>
  <c r="L1307" i="1" s="1"/>
  <c r="J1308" i="1"/>
  <c r="K1308" i="1" s="1"/>
  <c r="L1308" i="1" s="1"/>
  <c r="J1309" i="1"/>
  <c r="K1309" i="1" s="1"/>
  <c r="L1309" i="1" s="1"/>
  <c r="J1310" i="1"/>
  <c r="K1310" i="1" s="1"/>
  <c r="L1310" i="1" s="1"/>
  <c r="J1311" i="1"/>
  <c r="K1311" i="1" s="1"/>
  <c r="L1311" i="1" s="1"/>
  <c r="J1312" i="1"/>
  <c r="K1312" i="1" s="1"/>
  <c r="L1312" i="1" s="1"/>
  <c r="J1313" i="1"/>
  <c r="K1313" i="1" s="1"/>
  <c r="L1313" i="1" s="1"/>
  <c r="J1314" i="1"/>
  <c r="K1314" i="1" s="1"/>
  <c r="L1314" i="1" s="1"/>
  <c r="J1315" i="1"/>
  <c r="K1315" i="1" s="1"/>
  <c r="L1315" i="1" s="1"/>
  <c r="J1316" i="1"/>
  <c r="K1316" i="1" s="1"/>
  <c r="L1316" i="1" s="1"/>
  <c r="J1317" i="1"/>
  <c r="K1317" i="1" s="1"/>
  <c r="L1317" i="1" s="1"/>
  <c r="J1318" i="1"/>
  <c r="K1318" i="1" s="1"/>
  <c r="L1318" i="1" s="1"/>
  <c r="J1319" i="1"/>
  <c r="K1319" i="1" s="1"/>
  <c r="L1319" i="1" s="1"/>
  <c r="J1320" i="1"/>
  <c r="K1320" i="1" s="1"/>
  <c r="L1320" i="1" s="1"/>
  <c r="J1321" i="1"/>
  <c r="K1321" i="1" s="1"/>
  <c r="L1321" i="1" s="1"/>
  <c r="J1322" i="1"/>
  <c r="K1322" i="1" s="1"/>
  <c r="L1322" i="1" s="1"/>
  <c r="J1323" i="1"/>
  <c r="K1323" i="1" s="1"/>
  <c r="L1323" i="1" s="1"/>
  <c r="J1324" i="1"/>
  <c r="K1324" i="1" s="1"/>
  <c r="L1324" i="1" s="1"/>
  <c r="J1325" i="1"/>
  <c r="K1325" i="1" s="1"/>
  <c r="L1325" i="1" s="1"/>
  <c r="J1326" i="1"/>
  <c r="K1326" i="1" s="1"/>
  <c r="L1326" i="1" s="1"/>
  <c r="J1327" i="1"/>
  <c r="K1327" i="1" s="1"/>
  <c r="L1327" i="1" s="1"/>
  <c r="J1328" i="1"/>
  <c r="K1328" i="1" s="1"/>
  <c r="L1328" i="1" s="1"/>
  <c r="J1329" i="1"/>
  <c r="K1329" i="1" s="1"/>
  <c r="L1329" i="1" s="1"/>
  <c r="J1330" i="1"/>
  <c r="K1330" i="1" s="1"/>
  <c r="L1330" i="1" s="1"/>
  <c r="J1331" i="1"/>
  <c r="K1331" i="1" s="1"/>
  <c r="L1331" i="1" s="1"/>
  <c r="J1332" i="1"/>
  <c r="K1332" i="1" s="1"/>
  <c r="L1332" i="1" s="1"/>
  <c r="J1333" i="1"/>
  <c r="K1333" i="1" s="1"/>
  <c r="L1333" i="1" s="1"/>
  <c r="J1334" i="1"/>
  <c r="K1334" i="1" s="1"/>
  <c r="L1334" i="1" s="1"/>
  <c r="J1335" i="1"/>
  <c r="K1335" i="1" s="1"/>
  <c r="L1335" i="1" s="1"/>
  <c r="J1336" i="1"/>
  <c r="K1336" i="1" s="1"/>
  <c r="L1336" i="1" s="1"/>
  <c r="J1337" i="1"/>
  <c r="K1337" i="1" s="1"/>
  <c r="L1337" i="1" s="1"/>
  <c r="J1338" i="1"/>
  <c r="K1338" i="1" s="1"/>
  <c r="L1338" i="1" s="1"/>
  <c r="J1339" i="1"/>
  <c r="K1339" i="1" s="1"/>
  <c r="L1339" i="1" s="1"/>
  <c r="J1340" i="1"/>
  <c r="K1340" i="1" s="1"/>
  <c r="L1340" i="1" s="1"/>
  <c r="J1341" i="1"/>
  <c r="K1341" i="1" s="1"/>
  <c r="L1341" i="1" s="1"/>
  <c r="J1342" i="1"/>
  <c r="K1342" i="1" s="1"/>
  <c r="L1342" i="1" s="1"/>
  <c r="J1343" i="1"/>
  <c r="K1343" i="1" s="1"/>
  <c r="L1343" i="1" s="1"/>
  <c r="J1344" i="1"/>
  <c r="K1344" i="1" s="1"/>
  <c r="L1344" i="1" s="1"/>
  <c r="J1345" i="1"/>
  <c r="K1345" i="1" s="1"/>
  <c r="L1345" i="1" s="1"/>
  <c r="J1346" i="1"/>
  <c r="K1346" i="1" s="1"/>
  <c r="L1346" i="1" s="1"/>
  <c r="J1347" i="1"/>
  <c r="K1347" i="1" s="1"/>
  <c r="L1347" i="1" s="1"/>
  <c r="J1348" i="1"/>
  <c r="K1348" i="1" s="1"/>
  <c r="L1348" i="1" s="1"/>
  <c r="J1349" i="1"/>
  <c r="K1349" i="1" s="1"/>
  <c r="L1349" i="1" s="1"/>
  <c r="J1350" i="1"/>
  <c r="K1350" i="1" s="1"/>
  <c r="L1350" i="1" s="1"/>
  <c r="J1351" i="1"/>
  <c r="K1351" i="1" s="1"/>
  <c r="L1351" i="1" s="1"/>
  <c r="J1352" i="1"/>
  <c r="K1352" i="1" s="1"/>
  <c r="L1352" i="1" s="1"/>
  <c r="J1353" i="1"/>
  <c r="K1353" i="1" s="1"/>
  <c r="L1353" i="1" s="1"/>
  <c r="J1354" i="1"/>
  <c r="K1354" i="1" s="1"/>
  <c r="L1354" i="1" s="1"/>
  <c r="J1355" i="1"/>
  <c r="K1355" i="1" s="1"/>
  <c r="L1355" i="1" s="1"/>
  <c r="J1356" i="1"/>
  <c r="K1356" i="1" s="1"/>
  <c r="L1356" i="1" s="1"/>
  <c r="J1357" i="1"/>
  <c r="K1357" i="1" s="1"/>
  <c r="L1357" i="1" s="1"/>
  <c r="J1358" i="1"/>
  <c r="K1358" i="1" s="1"/>
  <c r="L1358" i="1" s="1"/>
  <c r="J1359" i="1"/>
  <c r="K1359" i="1" s="1"/>
  <c r="L1359" i="1" s="1"/>
  <c r="J1360" i="1"/>
  <c r="K1360" i="1" s="1"/>
  <c r="L1360" i="1" s="1"/>
  <c r="J1361" i="1"/>
  <c r="K1361" i="1" s="1"/>
  <c r="L1361" i="1" s="1"/>
  <c r="J1362" i="1"/>
  <c r="K1362" i="1" s="1"/>
  <c r="L1362" i="1" s="1"/>
  <c r="J1363" i="1"/>
  <c r="K1363" i="1" s="1"/>
  <c r="L1363" i="1" s="1"/>
  <c r="J1364" i="1"/>
  <c r="K1364" i="1" s="1"/>
  <c r="L1364" i="1" s="1"/>
  <c r="J1365" i="1"/>
  <c r="K1365" i="1" s="1"/>
  <c r="L1365" i="1" s="1"/>
  <c r="J1366" i="1"/>
  <c r="K1366" i="1" s="1"/>
  <c r="L1366" i="1" s="1"/>
  <c r="J1367" i="1"/>
  <c r="K1367" i="1" s="1"/>
  <c r="L1367" i="1" s="1"/>
  <c r="J1368" i="1"/>
  <c r="K1368" i="1" s="1"/>
  <c r="L1368" i="1" s="1"/>
  <c r="J1369" i="1"/>
  <c r="K1369" i="1" s="1"/>
  <c r="L1369" i="1" s="1"/>
  <c r="J1370" i="1"/>
  <c r="K1370" i="1" s="1"/>
  <c r="L1370" i="1" s="1"/>
  <c r="J1371" i="1"/>
  <c r="K1371" i="1" s="1"/>
  <c r="L1371" i="1" s="1"/>
  <c r="J1372" i="1"/>
  <c r="K1372" i="1" s="1"/>
  <c r="L1372" i="1" s="1"/>
  <c r="J1373" i="1"/>
  <c r="K1373" i="1" s="1"/>
  <c r="L1373" i="1" s="1"/>
  <c r="J1374" i="1"/>
  <c r="K1374" i="1" s="1"/>
  <c r="L1374" i="1" s="1"/>
  <c r="J1375" i="1"/>
  <c r="K1375" i="1" s="1"/>
  <c r="L1375" i="1" s="1"/>
  <c r="J1376" i="1"/>
  <c r="K1376" i="1" s="1"/>
  <c r="L1376" i="1" s="1"/>
  <c r="J1377" i="1"/>
  <c r="K1377" i="1" s="1"/>
  <c r="L1377" i="1" s="1"/>
  <c r="J1378" i="1"/>
  <c r="K1378" i="1" s="1"/>
  <c r="L1378" i="1" s="1"/>
  <c r="J1379" i="1"/>
  <c r="K1379" i="1" s="1"/>
  <c r="L1379" i="1" s="1"/>
  <c r="J1380" i="1"/>
  <c r="K1380" i="1" s="1"/>
  <c r="L1380" i="1" s="1"/>
  <c r="J1381" i="1"/>
  <c r="K1381" i="1" s="1"/>
  <c r="L1381" i="1" s="1"/>
  <c r="J1382" i="1"/>
  <c r="K1382" i="1" s="1"/>
  <c r="L1382" i="1" s="1"/>
  <c r="J1383" i="1"/>
  <c r="K1383" i="1" s="1"/>
  <c r="L1383" i="1" s="1"/>
  <c r="J1384" i="1"/>
  <c r="K1384" i="1" s="1"/>
  <c r="L1384" i="1" s="1"/>
  <c r="J1385" i="1"/>
  <c r="K1385" i="1" s="1"/>
  <c r="L1385" i="1" s="1"/>
  <c r="J1386" i="1"/>
  <c r="K1386" i="1" s="1"/>
  <c r="L1386" i="1" s="1"/>
  <c r="J1387" i="1"/>
  <c r="K1387" i="1" s="1"/>
  <c r="L1387" i="1" s="1"/>
  <c r="J1388" i="1"/>
  <c r="K1388" i="1" s="1"/>
  <c r="L1388" i="1" s="1"/>
  <c r="J1389" i="1"/>
  <c r="K1389" i="1" s="1"/>
  <c r="L1389" i="1" s="1"/>
  <c r="J1390" i="1"/>
  <c r="K1390" i="1" s="1"/>
  <c r="L1390" i="1" s="1"/>
  <c r="J1391" i="1"/>
  <c r="K1391" i="1" s="1"/>
  <c r="L1391" i="1" s="1"/>
  <c r="J1392" i="1"/>
  <c r="K1392" i="1" s="1"/>
  <c r="L1392" i="1" s="1"/>
  <c r="J1393" i="1"/>
  <c r="K1393" i="1" s="1"/>
  <c r="L1393" i="1" s="1"/>
  <c r="J1394" i="1"/>
  <c r="K1394" i="1" s="1"/>
  <c r="L1394" i="1" s="1"/>
  <c r="J1395" i="1"/>
  <c r="K1395" i="1" s="1"/>
  <c r="L1395" i="1" s="1"/>
  <c r="J1396" i="1"/>
  <c r="K1396" i="1" s="1"/>
  <c r="L1396" i="1" s="1"/>
  <c r="J1397" i="1"/>
  <c r="K1397" i="1" s="1"/>
  <c r="L1397" i="1" s="1"/>
  <c r="J1398" i="1"/>
  <c r="K1398" i="1" s="1"/>
  <c r="L1398" i="1" s="1"/>
  <c r="J1399" i="1"/>
  <c r="K1399" i="1" s="1"/>
  <c r="L1399" i="1" s="1"/>
  <c r="J1400" i="1"/>
  <c r="K1400" i="1" s="1"/>
  <c r="L1400" i="1" s="1"/>
  <c r="J1401" i="1"/>
  <c r="K1401" i="1" s="1"/>
  <c r="L1401" i="1" s="1"/>
  <c r="J1402" i="1"/>
  <c r="K1402" i="1" s="1"/>
  <c r="L1402" i="1" s="1"/>
  <c r="J1403" i="1"/>
  <c r="K1403" i="1" s="1"/>
  <c r="L1403" i="1" s="1"/>
  <c r="J1404" i="1"/>
  <c r="K1404" i="1" s="1"/>
  <c r="L1404" i="1" s="1"/>
  <c r="J1405" i="1"/>
  <c r="K1405" i="1" s="1"/>
  <c r="L1405" i="1" s="1"/>
  <c r="J1406" i="1"/>
  <c r="K1406" i="1" s="1"/>
  <c r="L1406" i="1" s="1"/>
  <c r="J1407" i="1"/>
  <c r="K1407" i="1" s="1"/>
  <c r="L1407" i="1" s="1"/>
  <c r="J1408" i="1"/>
  <c r="K1408" i="1" s="1"/>
  <c r="L1408" i="1" s="1"/>
  <c r="J1409" i="1"/>
  <c r="K1409" i="1" s="1"/>
  <c r="L1409" i="1" s="1"/>
  <c r="J1410" i="1"/>
  <c r="K1410" i="1" s="1"/>
  <c r="L1410" i="1" s="1"/>
  <c r="J1411" i="1"/>
  <c r="K1411" i="1" s="1"/>
  <c r="L1411" i="1" s="1"/>
  <c r="J1412" i="1"/>
  <c r="K1412" i="1" s="1"/>
  <c r="L1412" i="1" s="1"/>
  <c r="J1413" i="1"/>
  <c r="K1413" i="1" s="1"/>
  <c r="L1413" i="1" s="1"/>
  <c r="J1414" i="1"/>
  <c r="K1414" i="1" s="1"/>
  <c r="L1414" i="1" s="1"/>
  <c r="J1415" i="1"/>
  <c r="K1415" i="1" s="1"/>
  <c r="L1415" i="1" s="1"/>
  <c r="J1416" i="1"/>
  <c r="K1416" i="1" s="1"/>
  <c r="L1416" i="1" s="1"/>
  <c r="J1417" i="1"/>
  <c r="K1417" i="1" s="1"/>
  <c r="L1417" i="1" s="1"/>
  <c r="J1418" i="1"/>
  <c r="K1418" i="1" s="1"/>
  <c r="L1418" i="1" s="1"/>
  <c r="J1419" i="1"/>
  <c r="K1419" i="1" s="1"/>
  <c r="L1419" i="1" s="1"/>
  <c r="J1420" i="1"/>
  <c r="K1420" i="1" s="1"/>
  <c r="L1420" i="1" s="1"/>
  <c r="J1421" i="1"/>
  <c r="K1421" i="1" s="1"/>
  <c r="L1421" i="1" s="1"/>
  <c r="J1422" i="1"/>
  <c r="K1422" i="1" s="1"/>
  <c r="L1422" i="1" s="1"/>
  <c r="J1423" i="1"/>
  <c r="K1423" i="1" s="1"/>
  <c r="L1423" i="1" s="1"/>
  <c r="J1424" i="1"/>
  <c r="K1424" i="1" s="1"/>
  <c r="L1424" i="1" s="1"/>
  <c r="J1425" i="1"/>
  <c r="K1425" i="1" s="1"/>
  <c r="L1425" i="1" s="1"/>
  <c r="J1426" i="1"/>
  <c r="K1426" i="1" s="1"/>
  <c r="L1426" i="1" s="1"/>
  <c r="J1427" i="1"/>
  <c r="K1427" i="1" s="1"/>
  <c r="L1427" i="1" s="1"/>
  <c r="J1428" i="1"/>
  <c r="K1428" i="1" s="1"/>
  <c r="L1428" i="1" s="1"/>
  <c r="J1429" i="1"/>
  <c r="K1429" i="1" s="1"/>
  <c r="L1429" i="1" s="1"/>
  <c r="J1430" i="1"/>
  <c r="K1430" i="1" s="1"/>
  <c r="L1430" i="1" s="1"/>
  <c r="J1431" i="1"/>
  <c r="K1431" i="1" s="1"/>
  <c r="L1431" i="1" s="1"/>
  <c r="J1432" i="1"/>
  <c r="K1432" i="1" s="1"/>
  <c r="L1432" i="1" s="1"/>
  <c r="J1433" i="1"/>
  <c r="K1433" i="1" s="1"/>
  <c r="L1433" i="1" s="1"/>
  <c r="J1434" i="1"/>
  <c r="K1434" i="1" s="1"/>
  <c r="L1434" i="1" s="1"/>
  <c r="J1435" i="1"/>
  <c r="K1435" i="1" s="1"/>
  <c r="L1435" i="1" s="1"/>
  <c r="J1436" i="1"/>
  <c r="K1436" i="1" s="1"/>
  <c r="L1436" i="1" s="1"/>
  <c r="J1437" i="1"/>
  <c r="K1437" i="1" s="1"/>
  <c r="L1437" i="1" s="1"/>
  <c r="J1438" i="1"/>
  <c r="K1438" i="1" s="1"/>
  <c r="L1438" i="1" s="1"/>
  <c r="J1439" i="1"/>
  <c r="K1439" i="1" s="1"/>
  <c r="L1439" i="1" s="1"/>
  <c r="J1440" i="1"/>
  <c r="K1440" i="1" s="1"/>
  <c r="L1440" i="1" s="1"/>
  <c r="J1441" i="1"/>
  <c r="K1441" i="1" s="1"/>
  <c r="L1441" i="1" s="1"/>
  <c r="J1442" i="1"/>
  <c r="K1442" i="1" s="1"/>
  <c r="L1442" i="1" s="1"/>
  <c r="J1443" i="1"/>
  <c r="K1443" i="1" s="1"/>
  <c r="L1443" i="1" s="1"/>
  <c r="J1444" i="1"/>
  <c r="K1444" i="1" s="1"/>
  <c r="L1444" i="1" s="1"/>
  <c r="J1445" i="1"/>
  <c r="K1445" i="1" s="1"/>
  <c r="L1445" i="1" s="1"/>
  <c r="J1446" i="1"/>
  <c r="K1446" i="1" s="1"/>
  <c r="L1446" i="1" s="1"/>
  <c r="J1447" i="1"/>
  <c r="K1447" i="1" s="1"/>
  <c r="L1447" i="1" s="1"/>
  <c r="J1448" i="1"/>
  <c r="K1448" i="1" s="1"/>
  <c r="L1448" i="1" s="1"/>
  <c r="J1449" i="1"/>
  <c r="K1449" i="1" s="1"/>
  <c r="L1449" i="1" s="1"/>
  <c r="J1450" i="1"/>
  <c r="K1450" i="1" s="1"/>
  <c r="L1450" i="1" s="1"/>
  <c r="J1451" i="1"/>
  <c r="K1451" i="1" s="1"/>
  <c r="L1451" i="1" s="1"/>
  <c r="J1452" i="1"/>
  <c r="K1452" i="1" s="1"/>
  <c r="L1452" i="1" s="1"/>
  <c r="J1453" i="1"/>
  <c r="K1453" i="1" s="1"/>
  <c r="L1453" i="1" s="1"/>
  <c r="J1454" i="1"/>
  <c r="K1454" i="1" s="1"/>
  <c r="L1454" i="1" s="1"/>
  <c r="J1455" i="1"/>
  <c r="K1455" i="1" s="1"/>
  <c r="L1455" i="1" s="1"/>
  <c r="J1456" i="1"/>
  <c r="K1456" i="1" s="1"/>
  <c r="L1456" i="1" s="1"/>
  <c r="J1457" i="1"/>
  <c r="K1457" i="1" s="1"/>
  <c r="L1457" i="1" s="1"/>
  <c r="J1458" i="1"/>
  <c r="K1458" i="1" s="1"/>
  <c r="L1458" i="1" s="1"/>
  <c r="J1459" i="1"/>
  <c r="K1459" i="1" s="1"/>
  <c r="L1459" i="1" s="1"/>
  <c r="J1460" i="1"/>
  <c r="K1460" i="1" s="1"/>
  <c r="L1460" i="1" s="1"/>
  <c r="J1461" i="1"/>
  <c r="K1461" i="1" s="1"/>
  <c r="L1461" i="1" s="1"/>
  <c r="J1462" i="1"/>
  <c r="K1462" i="1" s="1"/>
  <c r="L1462" i="1" s="1"/>
  <c r="J1463" i="1"/>
  <c r="K1463" i="1" s="1"/>
  <c r="L1463" i="1" s="1"/>
  <c r="J1464" i="1"/>
  <c r="K1464" i="1" s="1"/>
  <c r="L1464" i="1" s="1"/>
  <c r="J1465" i="1"/>
  <c r="K1465" i="1" s="1"/>
  <c r="L1465" i="1" s="1"/>
  <c r="J1466" i="1"/>
  <c r="K1466" i="1" s="1"/>
  <c r="L1466" i="1" s="1"/>
  <c r="J1467" i="1"/>
  <c r="K1467" i="1" s="1"/>
  <c r="L1467" i="1" s="1"/>
  <c r="J1468" i="1"/>
  <c r="K1468" i="1" s="1"/>
  <c r="L1468" i="1" s="1"/>
  <c r="J1469" i="1"/>
  <c r="K1469" i="1" s="1"/>
  <c r="L1469" i="1" s="1"/>
  <c r="J1470" i="1"/>
  <c r="K1470" i="1" s="1"/>
  <c r="L1470" i="1" s="1"/>
  <c r="J1471" i="1"/>
  <c r="K1471" i="1" s="1"/>
  <c r="L1471" i="1" s="1"/>
  <c r="J1472" i="1"/>
  <c r="K1472" i="1" s="1"/>
  <c r="L1472" i="1" s="1"/>
  <c r="J1473" i="1"/>
  <c r="K1473" i="1" s="1"/>
  <c r="L1473" i="1" s="1"/>
  <c r="J1474" i="1"/>
  <c r="K1474" i="1" s="1"/>
  <c r="L1474" i="1" s="1"/>
  <c r="J1475" i="1"/>
  <c r="K1475" i="1" s="1"/>
  <c r="L1475" i="1" s="1"/>
  <c r="J1476" i="1"/>
  <c r="K1476" i="1" s="1"/>
  <c r="L1476" i="1" s="1"/>
  <c r="J1477" i="1"/>
  <c r="K1477" i="1" s="1"/>
  <c r="L1477" i="1" s="1"/>
  <c r="J1478" i="1"/>
  <c r="K1478" i="1" s="1"/>
  <c r="L1478" i="1" s="1"/>
  <c r="J1479" i="1"/>
  <c r="K1479" i="1" s="1"/>
  <c r="L1479" i="1" s="1"/>
  <c r="J1480" i="1"/>
  <c r="K1480" i="1" s="1"/>
  <c r="L1480" i="1" s="1"/>
  <c r="J1481" i="1"/>
  <c r="K1481" i="1" s="1"/>
  <c r="L1481" i="1" s="1"/>
  <c r="J1482" i="1"/>
  <c r="K1482" i="1" s="1"/>
  <c r="L1482" i="1" s="1"/>
  <c r="J1483" i="1"/>
  <c r="K1483" i="1" s="1"/>
  <c r="L1483" i="1" s="1"/>
  <c r="J1484" i="1"/>
  <c r="K1484" i="1" s="1"/>
  <c r="L1484" i="1" s="1"/>
  <c r="J1485" i="1"/>
  <c r="K1485" i="1" s="1"/>
  <c r="L1485" i="1" s="1"/>
  <c r="J1486" i="1"/>
  <c r="K1486" i="1" s="1"/>
  <c r="L1486" i="1" s="1"/>
  <c r="J1487" i="1"/>
  <c r="K1487" i="1" s="1"/>
  <c r="L1487" i="1" s="1"/>
  <c r="J1488" i="1"/>
  <c r="K1488" i="1" s="1"/>
  <c r="L1488" i="1" s="1"/>
  <c r="J1489" i="1"/>
  <c r="K1489" i="1" s="1"/>
  <c r="L1489" i="1" s="1"/>
  <c r="J1490" i="1"/>
  <c r="K1490" i="1" s="1"/>
  <c r="L1490" i="1" s="1"/>
  <c r="J1491" i="1"/>
  <c r="K1491" i="1" s="1"/>
  <c r="L1491" i="1" s="1"/>
  <c r="J1492" i="1"/>
  <c r="K1492" i="1" s="1"/>
  <c r="L1492" i="1" s="1"/>
  <c r="J1493" i="1"/>
  <c r="K1493" i="1" s="1"/>
  <c r="L1493" i="1" s="1"/>
  <c r="J1494" i="1"/>
  <c r="K1494" i="1" s="1"/>
  <c r="L1494" i="1" s="1"/>
  <c r="J1495" i="1"/>
  <c r="K1495" i="1" s="1"/>
  <c r="L1495" i="1" s="1"/>
  <c r="J1496" i="1"/>
  <c r="K1496" i="1" s="1"/>
  <c r="L1496" i="1" s="1"/>
  <c r="J1497" i="1"/>
  <c r="K1497" i="1" s="1"/>
  <c r="L1497" i="1" s="1"/>
  <c r="J1498" i="1"/>
  <c r="K1498" i="1" s="1"/>
  <c r="L1498" i="1" s="1"/>
  <c r="J1499" i="1"/>
  <c r="K1499" i="1" s="1"/>
  <c r="L1499" i="1" s="1"/>
  <c r="J1500" i="1"/>
  <c r="K1500" i="1" s="1"/>
  <c r="L1500" i="1" s="1"/>
  <c r="J1501" i="1"/>
  <c r="K1501" i="1" s="1"/>
  <c r="L1501" i="1" s="1"/>
  <c r="J1502" i="1"/>
  <c r="K1502" i="1" s="1"/>
  <c r="L1502" i="1" s="1"/>
  <c r="J1503" i="1"/>
  <c r="K1503" i="1" s="1"/>
  <c r="L1503" i="1" s="1"/>
  <c r="J1504" i="1"/>
  <c r="K1504" i="1" s="1"/>
  <c r="L1504" i="1" s="1"/>
  <c r="J1505" i="1"/>
  <c r="K1505" i="1" s="1"/>
  <c r="L1505" i="1" s="1"/>
  <c r="J1506" i="1"/>
  <c r="K1506" i="1" s="1"/>
  <c r="L1506" i="1" s="1"/>
  <c r="J1507" i="1"/>
  <c r="K1507" i="1" s="1"/>
  <c r="L1507" i="1" s="1"/>
  <c r="J1508" i="1"/>
  <c r="K1508" i="1" s="1"/>
  <c r="L1508" i="1" s="1"/>
  <c r="J1509" i="1"/>
  <c r="K1509" i="1" s="1"/>
  <c r="L1509" i="1" s="1"/>
  <c r="J1510" i="1"/>
  <c r="K1510" i="1" s="1"/>
  <c r="L1510" i="1" s="1"/>
  <c r="J1511" i="1"/>
  <c r="K1511" i="1" s="1"/>
  <c r="L1511" i="1" s="1"/>
  <c r="J1512" i="1"/>
  <c r="K1512" i="1" s="1"/>
  <c r="L1512" i="1" s="1"/>
  <c r="J1513" i="1"/>
  <c r="K1513" i="1" s="1"/>
  <c r="L1513" i="1" s="1"/>
  <c r="J1514" i="1"/>
  <c r="K1514" i="1" s="1"/>
  <c r="L1514" i="1" s="1"/>
  <c r="J1515" i="1"/>
  <c r="K1515" i="1" s="1"/>
  <c r="L1515" i="1" s="1"/>
  <c r="J1516" i="1"/>
  <c r="K1516" i="1" s="1"/>
  <c r="L1516" i="1" s="1"/>
  <c r="J1517" i="1"/>
  <c r="K1517" i="1" s="1"/>
  <c r="L1517" i="1" s="1"/>
  <c r="J1518" i="1"/>
  <c r="K1518" i="1" s="1"/>
  <c r="L1518" i="1" s="1"/>
  <c r="J1519" i="1"/>
  <c r="K1519" i="1" s="1"/>
  <c r="L1519" i="1" s="1"/>
  <c r="J1520" i="1"/>
  <c r="K1520" i="1" s="1"/>
  <c r="L1520" i="1" s="1"/>
  <c r="J1521" i="1"/>
  <c r="K1521" i="1" s="1"/>
  <c r="L1521" i="1" s="1"/>
  <c r="J1522" i="1"/>
  <c r="K1522" i="1" s="1"/>
  <c r="L1522" i="1" s="1"/>
  <c r="J1523" i="1"/>
  <c r="K1523" i="1" s="1"/>
  <c r="L1523" i="1" s="1"/>
  <c r="J1524" i="1"/>
  <c r="K1524" i="1" s="1"/>
  <c r="L1524" i="1" s="1"/>
  <c r="J1525" i="1"/>
  <c r="K1525" i="1" s="1"/>
  <c r="L1525" i="1" s="1"/>
  <c r="J1526" i="1"/>
  <c r="K1526" i="1" s="1"/>
  <c r="L1526" i="1" s="1"/>
  <c r="J1527" i="1"/>
  <c r="K1527" i="1" s="1"/>
  <c r="L1527" i="1" s="1"/>
  <c r="J1528" i="1"/>
  <c r="K1528" i="1" s="1"/>
  <c r="L1528" i="1" s="1"/>
  <c r="J1529" i="1"/>
  <c r="K1529" i="1" s="1"/>
  <c r="L1529" i="1" s="1"/>
  <c r="J1530" i="1"/>
  <c r="K1530" i="1" s="1"/>
  <c r="L1530" i="1" s="1"/>
  <c r="J1531" i="1"/>
  <c r="K1531" i="1" s="1"/>
  <c r="L1531" i="1" s="1"/>
  <c r="J1532" i="1"/>
  <c r="K1532" i="1" s="1"/>
  <c r="L1532" i="1" s="1"/>
  <c r="J1533" i="1"/>
  <c r="K1533" i="1" s="1"/>
  <c r="L1533" i="1" s="1"/>
  <c r="J1534" i="1"/>
  <c r="K1534" i="1" s="1"/>
  <c r="L1534" i="1" s="1"/>
  <c r="J1535" i="1"/>
  <c r="K1535" i="1" s="1"/>
  <c r="L1535" i="1" s="1"/>
  <c r="J1536" i="1"/>
  <c r="K1536" i="1" s="1"/>
  <c r="L1536" i="1" s="1"/>
  <c r="J1537" i="1"/>
  <c r="K1537" i="1" s="1"/>
  <c r="L1537" i="1" s="1"/>
  <c r="J1538" i="1"/>
  <c r="K1538" i="1" s="1"/>
  <c r="L1538" i="1" s="1"/>
  <c r="J1539" i="1"/>
  <c r="K1539" i="1" s="1"/>
  <c r="L1539" i="1" s="1"/>
  <c r="J1540" i="1"/>
  <c r="K1540" i="1" s="1"/>
  <c r="L1540" i="1" s="1"/>
  <c r="J1541" i="1"/>
  <c r="K1541" i="1" s="1"/>
  <c r="L1541" i="1" s="1"/>
  <c r="J1542" i="1"/>
  <c r="K1542" i="1" s="1"/>
  <c r="L1542" i="1" s="1"/>
  <c r="J1543" i="1"/>
  <c r="K1543" i="1" s="1"/>
  <c r="L1543" i="1" s="1"/>
  <c r="J1544" i="1"/>
  <c r="K1544" i="1" s="1"/>
  <c r="L1544" i="1" s="1"/>
  <c r="J1545" i="1"/>
  <c r="K1545" i="1" s="1"/>
  <c r="L1545" i="1" s="1"/>
  <c r="J1546" i="1"/>
  <c r="K1546" i="1" s="1"/>
  <c r="L1546" i="1" s="1"/>
  <c r="J1547" i="1"/>
  <c r="K1547" i="1" s="1"/>
  <c r="L1547" i="1" s="1"/>
  <c r="J1548" i="1"/>
  <c r="K1548" i="1" s="1"/>
  <c r="L1548" i="1" s="1"/>
  <c r="J1549" i="1"/>
  <c r="K1549" i="1" s="1"/>
  <c r="L1549" i="1" s="1"/>
  <c r="J1550" i="1"/>
  <c r="K1550" i="1" s="1"/>
  <c r="L1550" i="1" s="1"/>
  <c r="J1551" i="1"/>
  <c r="K1551" i="1" s="1"/>
  <c r="L1551" i="1" s="1"/>
  <c r="J1552" i="1"/>
  <c r="K1552" i="1" s="1"/>
  <c r="L1552" i="1" s="1"/>
  <c r="J1553" i="1"/>
  <c r="K1553" i="1" s="1"/>
  <c r="L1553" i="1" s="1"/>
  <c r="J1554" i="1"/>
  <c r="K1554" i="1" s="1"/>
  <c r="L1554" i="1" s="1"/>
  <c r="J1555" i="1"/>
  <c r="K1555" i="1" s="1"/>
  <c r="L1555" i="1" s="1"/>
  <c r="J1556" i="1"/>
  <c r="K1556" i="1" s="1"/>
  <c r="L1556" i="1" s="1"/>
  <c r="J1557" i="1"/>
  <c r="K1557" i="1" s="1"/>
  <c r="L1557" i="1" s="1"/>
  <c r="J1558" i="1"/>
  <c r="K1558" i="1" s="1"/>
  <c r="L1558" i="1" s="1"/>
  <c r="J1559" i="1"/>
  <c r="K1559" i="1" s="1"/>
  <c r="L1559" i="1" s="1"/>
  <c r="J1560" i="1"/>
  <c r="K1560" i="1" s="1"/>
  <c r="L1560" i="1" s="1"/>
  <c r="J1561" i="1"/>
  <c r="K1561" i="1" s="1"/>
  <c r="L1561" i="1" s="1"/>
  <c r="J1562" i="1"/>
  <c r="K1562" i="1" s="1"/>
  <c r="L1562" i="1" s="1"/>
  <c r="J1563" i="1"/>
  <c r="K1563" i="1" s="1"/>
  <c r="L1563" i="1" s="1"/>
  <c r="J1564" i="1"/>
  <c r="K1564" i="1" s="1"/>
  <c r="L1564" i="1" s="1"/>
  <c r="J1565" i="1"/>
  <c r="K1565" i="1" s="1"/>
  <c r="L1565" i="1" s="1"/>
  <c r="J1566" i="1"/>
  <c r="K1566" i="1" s="1"/>
  <c r="L1566" i="1" s="1"/>
  <c r="J1567" i="1"/>
  <c r="K1567" i="1" s="1"/>
  <c r="L1567" i="1" s="1"/>
  <c r="J1568" i="1"/>
  <c r="K1568" i="1" s="1"/>
  <c r="L1568" i="1" s="1"/>
  <c r="J1569" i="1"/>
  <c r="K1569" i="1" s="1"/>
  <c r="L1569" i="1" s="1"/>
  <c r="J1570" i="1"/>
  <c r="K1570" i="1" s="1"/>
  <c r="L1570" i="1" s="1"/>
  <c r="J1571" i="1"/>
  <c r="K1571" i="1" s="1"/>
  <c r="L1571" i="1" s="1"/>
  <c r="J1572" i="1"/>
  <c r="K1572" i="1" s="1"/>
  <c r="L1572" i="1" s="1"/>
  <c r="J1573" i="1"/>
  <c r="K1573" i="1" s="1"/>
  <c r="L1573" i="1" s="1"/>
  <c r="J1574" i="1"/>
  <c r="K1574" i="1" s="1"/>
  <c r="L1574" i="1" s="1"/>
  <c r="J1575" i="1"/>
  <c r="K1575" i="1" s="1"/>
  <c r="L1575" i="1" s="1"/>
  <c r="J1576" i="1"/>
  <c r="K1576" i="1" s="1"/>
  <c r="L1576" i="1" s="1"/>
  <c r="J1577" i="1"/>
  <c r="K1577" i="1" s="1"/>
  <c r="L1577" i="1" s="1"/>
  <c r="J1578" i="1"/>
  <c r="K1578" i="1" s="1"/>
  <c r="L1578" i="1" s="1"/>
  <c r="J1579" i="1"/>
  <c r="K1579" i="1" s="1"/>
  <c r="L1579" i="1" s="1"/>
  <c r="J1580" i="1"/>
  <c r="K1580" i="1" s="1"/>
  <c r="L1580" i="1" s="1"/>
  <c r="J1581" i="1"/>
  <c r="K1581" i="1" s="1"/>
  <c r="L1581" i="1" s="1"/>
  <c r="J1582" i="1"/>
  <c r="K1582" i="1" s="1"/>
  <c r="L1582" i="1" s="1"/>
  <c r="J1583" i="1"/>
  <c r="K1583" i="1" s="1"/>
  <c r="L1583" i="1" s="1"/>
  <c r="J1584" i="1"/>
  <c r="K1584" i="1" s="1"/>
  <c r="L1584" i="1" s="1"/>
  <c r="J1585" i="1"/>
  <c r="K1585" i="1" s="1"/>
  <c r="L1585" i="1" s="1"/>
  <c r="J1586" i="1"/>
  <c r="K1586" i="1" s="1"/>
  <c r="L1586" i="1" s="1"/>
  <c r="J1587" i="1"/>
  <c r="K1587" i="1" s="1"/>
  <c r="L1587" i="1" s="1"/>
  <c r="J1588" i="1"/>
  <c r="K1588" i="1" s="1"/>
  <c r="L1588" i="1" s="1"/>
  <c r="J1589" i="1"/>
  <c r="K1589" i="1" s="1"/>
  <c r="L1589" i="1" s="1"/>
  <c r="J1590" i="1"/>
  <c r="K1590" i="1" s="1"/>
  <c r="L1590" i="1" s="1"/>
  <c r="J1591" i="1"/>
  <c r="K1591" i="1" s="1"/>
  <c r="L1591" i="1" s="1"/>
  <c r="J1592" i="1"/>
  <c r="K1592" i="1" s="1"/>
  <c r="L1592" i="1" s="1"/>
  <c r="J1593" i="1"/>
  <c r="K1593" i="1" s="1"/>
  <c r="L1593" i="1" s="1"/>
  <c r="J1594" i="1"/>
  <c r="K1594" i="1" s="1"/>
  <c r="L1594" i="1" s="1"/>
  <c r="J1595" i="1"/>
  <c r="K1595" i="1" s="1"/>
  <c r="L1595" i="1" s="1"/>
  <c r="J1596" i="1"/>
  <c r="K1596" i="1" s="1"/>
  <c r="L1596" i="1" s="1"/>
  <c r="J1597" i="1"/>
  <c r="K1597" i="1" s="1"/>
  <c r="L1597" i="1" s="1"/>
  <c r="J1598" i="1"/>
  <c r="K1598" i="1" s="1"/>
  <c r="L1598" i="1" s="1"/>
  <c r="J1599" i="1"/>
  <c r="K1599" i="1" s="1"/>
  <c r="L1599" i="1" s="1"/>
  <c r="J1600" i="1"/>
  <c r="K1600" i="1" s="1"/>
  <c r="L1600" i="1" s="1"/>
  <c r="J1601" i="1"/>
  <c r="K1601" i="1" s="1"/>
  <c r="L1601" i="1" s="1"/>
  <c r="J1602" i="1"/>
  <c r="K1602" i="1" s="1"/>
  <c r="L1602" i="1" s="1"/>
  <c r="J1603" i="1"/>
  <c r="K1603" i="1" s="1"/>
  <c r="L1603" i="1" s="1"/>
  <c r="J1604" i="1"/>
  <c r="K1604" i="1" s="1"/>
  <c r="L1604" i="1" s="1"/>
  <c r="J1605" i="1"/>
  <c r="K1605" i="1" s="1"/>
  <c r="L1605" i="1" s="1"/>
  <c r="J1606" i="1"/>
  <c r="K1606" i="1" s="1"/>
  <c r="L1606" i="1" s="1"/>
  <c r="J1607" i="1"/>
  <c r="K1607" i="1" s="1"/>
  <c r="L1607" i="1" s="1"/>
  <c r="J1608" i="1"/>
  <c r="K1608" i="1" s="1"/>
  <c r="L1608" i="1" s="1"/>
  <c r="J1609" i="1"/>
  <c r="K1609" i="1" s="1"/>
  <c r="L1609" i="1" s="1"/>
  <c r="J1610" i="1"/>
  <c r="K1610" i="1" s="1"/>
  <c r="L1610" i="1" s="1"/>
  <c r="J1611" i="1"/>
  <c r="K1611" i="1" s="1"/>
  <c r="L1611" i="1" s="1"/>
  <c r="J1612" i="1"/>
  <c r="K1612" i="1" s="1"/>
  <c r="L1612" i="1" s="1"/>
  <c r="J1613" i="1"/>
  <c r="K1613" i="1" s="1"/>
  <c r="L1613" i="1" s="1"/>
  <c r="J1614" i="1"/>
  <c r="K1614" i="1" s="1"/>
  <c r="L1614" i="1" s="1"/>
  <c r="J1615" i="1"/>
  <c r="K1615" i="1" s="1"/>
  <c r="L1615" i="1" s="1"/>
  <c r="J1616" i="1"/>
  <c r="K1616" i="1" s="1"/>
  <c r="L1616" i="1" s="1"/>
  <c r="J1617" i="1"/>
  <c r="K1617" i="1" s="1"/>
  <c r="L1617" i="1" s="1"/>
  <c r="J1618" i="1"/>
  <c r="K1618" i="1" s="1"/>
  <c r="L1618" i="1" s="1"/>
  <c r="J1619" i="1"/>
  <c r="K1619" i="1" s="1"/>
  <c r="L1619" i="1" s="1"/>
  <c r="J1620" i="1"/>
  <c r="K1620" i="1" s="1"/>
  <c r="L1620" i="1" s="1"/>
  <c r="J1621" i="1"/>
  <c r="K1621" i="1" s="1"/>
  <c r="L1621" i="1" s="1"/>
  <c r="J1622" i="1"/>
  <c r="K1622" i="1" s="1"/>
  <c r="L1622" i="1" s="1"/>
  <c r="J1623" i="1"/>
  <c r="K1623" i="1" s="1"/>
  <c r="L1623" i="1" s="1"/>
  <c r="J1624" i="1"/>
  <c r="K1624" i="1" s="1"/>
  <c r="L1624" i="1" s="1"/>
  <c r="J1625" i="1"/>
  <c r="K1625" i="1" s="1"/>
  <c r="L1625" i="1" s="1"/>
  <c r="J1626" i="1"/>
  <c r="K1626" i="1" s="1"/>
  <c r="L1626" i="1" s="1"/>
  <c r="J1627" i="1"/>
  <c r="K1627" i="1" s="1"/>
  <c r="L1627" i="1" s="1"/>
  <c r="J1628" i="1"/>
  <c r="K1628" i="1" s="1"/>
  <c r="L1628" i="1" s="1"/>
  <c r="J1629" i="1"/>
  <c r="K1629" i="1" s="1"/>
  <c r="L1629" i="1" s="1"/>
  <c r="J1630" i="1"/>
  <c r="K1630" i="1" s="1"/>
  <c r="L1630" i="1" s="1"/>
  <c r="J1631" i="1"/>
  <c r="K1631" i="1" s="1"/>
  <c r="L1631" i="1" s="1"/>
  <c r="J1632" i="1"/>
  <c r="K1632" i="1" s="1"/>
  <c r="L1632" i="1" s="1"/>
  <c r="J1633" i="1"/>
  <c r="K1633" i="1" s="1"/>
  <c r="L1633" i="1" s="1"/>
  <c r="J1634" i="1"/>
  <c r="K1634" i="1" s="1"/>
  <c r="L1634" i="1" s="1"/>
  <c r="J1635" i="1"/>
  <c r="K1635" i="1" s="1"/>
  <c r="L1635" i="1" s="1"/>
  <c r="J1636" i="1"/>
  <c r="K1636" i="1" s="1"/>
  <c r="L1636" i="1" s="1"/>
  <c r="J1637" i="1"/>
  <c r="K1637" i="1" s="1"/>
  <c r="L1637" i="1" s="1"/>
  <c r="J1638" i="1"/>
  <c r="K1638" i="1" s="1"/>
  <c r="L1638" i="1" s="1"/>
  <c r="J1639" i="1"/>
  <c r="K1639" i="1" s="1"/>
  <c r="L1639" i="1" s="1"/>
  <c r="J1640" i="1"/>
  <c r="K1640" i="1" s="1"/>
  <c r="L1640" i="1" s="1"/>
  <c r="J1641" i="1"/>
  <c r="K1641" i="1" s="1"/>
  <c r="L1641" i="1" s="1"/>
  <c r="J1642" i="1"/>
  <c r="K1642" i="1" s="1"/>
  <c r="L1642" i="1" s="1"/>
  <c r="J1643" i="1"/>
  <c r="K1643" i="1" s="1"/>
  <c r="L1643" i="1" s="1"/>
  <c r="J1644" i="1"/>
  <c r="K1644" i="1" s="1"/>
  <c r="L1644" i="1" s="1"/>
  <c r="J1645" i="1"/>
  <c r="K1645" i="1" s="1"/>
  <c r="L1645" i="1" s="1"/>
  <c r="J1646" i="1"/>
  <c r="K1646" i="1" s="1"/>
  <c r="L1646" i="1" s="1"/>
  <c r="J1647" i="1"/>
  <c r="K1647" i="1" s="1"/>
  <c r="L1647" i="1" s="1"/>
  <c r="J1648" i="1"/>
  <c r="K1648" i="1" s="1"/>
  <c r="L1648" i="1" s="1"/>
  <c r="J1649" i="1"/>
  <c r="K1649" i="1" s="1"/>
  <c r="L1649" i="1" s="1"/>
  <c r="J1650" i="1"/>
  <c r="K1650" i="1" s="1"/>
  <c r="L1650" i="1" s="1"/>
  <c r="J1651" i="1"/>
  <c r="K1651" i="1" s="1"/>
  <c r="L1651" i="1" s="1"/>
  <c r="J1652" i="1"/>
  <c r="K1652" i="1" s="1"/>
  <c r="L1652" i="1" s="1"/>
  <c r="J1653" i="1"/>
  <c r="K1653" i="1" s="1"/>
  <c r="L1653" i="1" s="1"/>
  <c r="J1654" i="1"/>
  <c r="K1654" i="1" s="1"/>
  <c r="L1654" i="1" s="1"/>
  <c r="J1655" i="1"/>
  <c r="K1655" i="1" s="1"/>
  <c r="L1655" i="1" s="1"/>
  <c r="J1656" i="1"/>
  <c r="K1656" i="1" s="1"/>
  <c r="L1656" i="1" s="1"/>
  <c r="J1657" i="1"/>
  <c r="K1657" i="1" s="1"/>
  <c r="L1657" i="1" s="1"/>
  <c r="J1658" i="1"/>
  <c r="K1658" i="1" s="1"/>
  <c r="L1658" i="1" s="1"/>
  <c r="J1659" i="1"/>
  <c r="K1659" i="1" s="1"/>
  <c r="L1659" i="1" s="1"/>
  <c r="J1660" i="1"/>
  <c r="K1660" i="1" s="1"/>
  <c r="L1660" i="1" s="1"/>
  <c r="J1661" i="1"/>
  <c r="K1661" i="1" s="1"/>
  <c r="L1661" i="1" s="1"/>
  <c r="J1662" i="1"/>
  <c r="K1662" i="1" s="1"/>
  <c r="L1662" i="1" s="1"/>
  <c r="J1663" i="1"/>
  <c r="K1663" i="1" s="1"/>
  <c r="L1663" i="1" s="1"/>
  <c r="J1664" i="1"/>
  <c r="K1664" i="1" s="1"/>
  <c r="L1664" i="1" s="1"/>
  <c r="J1665" i="1"/>
  <c r="K1665" i="1" s="1"/>
  <c r="L1665" i="1" s="1"/>
  <c r="J1666" i="1"/>
  <c r="K1666" i="1" s="1"/>
  <c r="L1666" i="1" s="1"/>
  <c r="J1667" i="1"/>
  <c r="K1667" i="1" s="1"/>
  <c r="L1667" i="1" s="1"/>
  <c r="J1668" i="1"/>
  <c r="K1668" i="1" s="1"/>
  <c r="L1668" i="1" s="1"/>
  <c r="J1669" i="1"/>
  <c r="K1669" i="1" s="1"/>
  <c r="L1669" i="1" s="1"/>
  <c r="J1670" i="1"/>
  <c r="K1670" i="1" s="1"/>
  <c r="L1670" i="1" s="1"/>
  <c r="J1671" i="1"/>
  <c r="K1671" i="1" s="1"/>
  <c r="L1671" i="1" s="1"/>
  <c r="J1672" i="1"/>
  <c r="K1672" i="1" s="1"/>
  <c r="L1672" i="1" s="1"/>
  <c r="J1673" i="1"/>
  <c r="K1673" i="1" s="1"/>
  <c r="L1673" i="1" s="1"/>
  <c r="J1674" i="1"/>
  <c r="K1674" i="1" s="1"/>
  <c r="L1674" i="1" s="1"/>
  <c r="J1675" i="1"/>
  <c r="K1675" i="1" s="1"/>
  <c r="L1675" i="1" s="1"/>
  <c r="J1676" i="1"/>
  <c r="K1676" i="1" s="1"/>
  <c r="L1676" i="1" s="1"/>
  <c r="J1677" i="1"/>
  <c r="K1677" i="1" s="1"/>
  <c r="L1677" i="1" s="1"/>
  <c r="J1678" i="1"/>
  <c r="K1678" i="1" s="1"/>
  <c r="L1678" i="1" s="1"/>
  <c r="J1679" i="1"/>
  <c r="K1679" i="1" s="1"/>
  <c r="L1679" i="1" s="1"/>
  <c r="J1680" i="1"/>
  <c r="K1680" i="1" s="1"/>
  <c r="L1680" i="1" s="1"/>
  <c r="J1681" i="1"/>
  <c r="K1681" i="1" s="1"/>
  <c r="L1681" i="1" s="1"/>
  <c r="J1682" i="1"/>
  <c r="K1682" i="1" s="1"/>
  <c r="L1682" i="1" s="1"/>
  <c r="J1683" i="1"/>
  <c r="K1683" i="1" s="1"/>
  <c r="L1683" i="1" s="1"/>
  <c r="J1684" i="1"/>
  <c r="K1684" i="1" s="1"/>
  <c r="L1684" i="1" s="1"/>
  <c r="J1685" i="1"/>
  <c r="K1685" i="1" s="1"/>
  <c r="L1685" i="1" s="1"/>
  <c r="J1686" i="1"/>
  <c r="K1686" i="1" s="1"/>
  <c r="L1686" i="1" s="1"/>
  <c r="J1687" i="1"/>
  <c r="K1687" i="1" s="1"/>
  <c r="L1687" i="1" s="1"/>
  <c r="J1688" i="1"/>
  <c r="K1688" i="1" s="1"/>
  <c r="L1688" i="1" s="1"/>
  <c r="J1689" i="1"/>
  <c r="K1689" i="1" s="1"/>
  <c r="L1689" i="1" s="1"/>
  <c r="J1690" i="1"/>
  <c r="K1690" i="1" s="1"/>
  <c r="L1690" i="1" s="1"/>
  <c r="J1691" i="1"/>
  <c r="K1691" i="1" s="1"/>
  <c r="L1691" i="1" s="1"/>
  <c r="J1692" i="1"/>
  <c r="K1692" i="1" s="1"/>
  <c r="L1692" i="1" s="1"/>
  <c r="J1693" i="1"/>
  <c r="K1693" i="1" s="1"/>
  <c r="L1693" i="1" s="1"/>
  <c r="J1694" i="1"/>
  <c r="K1694" i="1" s="1"/>
  <c r="L1694" i="1" s="1"/>
  <c r="J1695" i="1"/>
  <c r="K1695" i="1" s="1"/>
  <c r="L1695" i="1" s="1"/>
  <c r="J1696" i="1"/>
  <c r="K1696" i="1" s="1"/>
  <c r="L1696" i="1" s="1"/>
  <c r="J1697" i="1"/>
  <c r="K1697" i="1" s="1"/>
  <c r="L1697" i="1" s="1"/>
  <c r="J1698" i="1"/>
  <c r="K1698" i="1" s="1"/>
  <c r="L1698" i="1" s="1"/>
  <c r="J1699" i="1"/>
  <c r="K1699" i="1" s="1"/>
  <c r="L1699" i="1" s="1"/>
  <c r="J1700" i="1"/>
  <c r="K1700" i="1" s="1"/>
  <c r="L1700" i="1" s="1"/>
  <c r="J1701" i="1"/>
  <c r="K1701" i="1" s="1"/>
  <c r="L1701" i="1" s="1"/>
  <c r="J1702" i="1"/>
  <c r="K1702" i="1" s="1"/>
  <c r="L1702" i="1" s="1"/>
  <c r="J1703" i="1"/>
  <c r="K1703" i="1" s="1"/>
  <c r="L1703" i="1" s="1"/>
  <c r="J1704" i="1"/>
  <c r="K1704" i="1" s="1"/>
  <c r="L1704" i="1" s="1"/>
  <c r="J1705" i="1"/>
  <c r="K1705" i="1" s="1"/>
  <c r="L1705" i="1" s="1"/>
  <c r="J1706" i="1"/>
  <c r="K1706" i="1" s="1"/>
  <c r="L1706" i="1" s="1"/>
  <c r="J1707" i="1"/>
  <c r="K1707" i="1" s="1"/>
  <c r="L1707" i="1" s="1"/>
  <c r="J1708" i="1"/>
  <c r="K1708" i="1" s="1"/>
  <c r="L1708" i="1" s="1"/>
  <c r="J1709" i="1"/>
  <c r="K1709" i="1" s="1"/>
  <c r="L1709" i="1" s="1"/>
  <c r="J1710" i="1"/>
  <c r="K1710" i="1" s="1"/>
  <c r="L1710" i="1" s="1"/>
  <c r="J1711" i="1"/>
  <c r="K1711" i="1" s="1"/>
  <c r="L1711" i="1" s="1"/>
  <c r="J1712" i="1"/>
  <c r="K1712" i="1" s="1"/>
  <c r="L1712" i="1" s="1"/>
  <c r="J1713" i="1"/>
  <c r="K1713" i="1" s="1"/>
  <c r="L1713" i="1" s="1"/>
  <c r="J1714" i="1"/>
  <c r="K1714" i="1" s="1"/>
  <c r="L1714" i="1" s="1"/>
  <c r="J1715" i="1"/>
  <c r="K1715" i="1" s="1"/>
  <c r="L1715" i="1" s="1"/>
  <c r="J1716" i="1"/>
  <c r="K1716" i="1" s="1"/>
  <c r="L1716" i="1" s="1"/>
  <c r="J1717" i="1"/>
  <c r="K1717" i="1" s="1"/>
  <c r="L1717" i="1" s="1"/>
  <c r="J1718" i="1"/>
  <c r="K1718" i="1" s="1"/>
  <c r="L1718" i="1" s="1"/>
  <c r="J1719" i="1"/>
  <c r="K1719" i="1" s="1"/>
  <c r="L1719" i="1" s="1"/>
  <c r="J1720" i="1"/>
  <c r="K1720" i="1" s="1"/>
  <c r="L1720" i="1" s="1"/>
  <c r="J1721" i="1"/>
  <c r="K1721" i="1" s="1"/>
  <c r="L1721" i="1" s="1"/>
  <c r="J1722" i="1"/>
  <c r="K1722" i="1" s="1"/>
  <c r="L1722" i="1" s="1"/>
  <c r="J1723" i="1"/>
  <c r="K1723" i="1" s="1"/>
  <c r="L1723" i="1" s="1"/>
  <c r="J1724" i="1"/>
  <c r="K1724" i="1" s="1"/>
  <c r="L1724" i="1" s="1"/>
  <c r="J1725" i="1"/>
  <c r="K1725" i="1" s="1"/>
  <c r="L1725" i="1" s="1"/>
  <c r="J1726" i="1"/>
  <c r="K1726" i="1" s="1"/>
  <c r="L1726" i="1" s="1"/>
  <c r="J1727" i="1"/>
  <c r="K1727" i="1" s="1"/>
  <c r="L1727" i="1" s="1"/>
  <c r="J1728" i="1"/>
  <c r="K1728" i="1" s="1"/>
  <c r="L1728" i="1" s="1"/>
  <c r="J1729" i="1"/>
  <c r="K1729" i="1" s="1"/>
  <c r="L1729" i="1" s="1"/>
  <c r="J1730" i="1"/>
  <c r="K1730" i="1" s="1"/>
  <c r="L1730" i="1" s="1"/>
  <c r="J1731" i="1"/>
  <c r="K1731" i="1" s="1"/>
  <c r="L1731" i="1" s="1"/>
  <c r="J1732" i="1"/>
  <c r="K1732" i="1" s="1"/>
  <c r="L1732" i="1" s="1"/>
  <c r="J1733" i="1"/>
  <c r="K1733" i="1" s="1"/>
  <c r="L1733" i="1" s="1"/>
  <c r="J1734" i="1"/>
  <c r="K1734" i="1" s="1"/>
  <c r="L1734" i="1" s="1"/>
  <c r="J1735" i="1"/>
  <c r="K1735" i="1" s="1"/>
  <c r="L1735" i="1" s="1"/>
  <c r="J1736" i="1"/>
  <c r="K1736" i="1" s="1"/>
  <c r="L1736" i="1" s="1"/>
  <c r="J1737" i="1"/>
  <c r="K1737" i="1" s="1"/>
  <c r="L1737" i="1" s="1"/>
  <c r="J1738" i="1"/>
  <c r="K1738" i="1" s="1"/>
  <c r="L1738" i="1" s="1"/>
  <c r="J1739" i="1"/>
  <c r="K1739" i="1" s="1"/>
  <c r="L1739" i="1" s="1"/>
  <c r="J1740" i="1"/>
  <c r="K1740" i="1" s="1"/>
  <c r="L1740" i="1" s="1"/>
  <c r="J1741" i="1"/>
  <c r="K1741" i="1" s="1"/>
  <c r="L1741" i="1" s="1"/>
  <c r="J1742" i="1"/>
  <c r="K1742" i="1" s="1"/>
  <c r="L1742" i="1" s="1"/>
  <c r="J1743" i="1"/>
  <c r="K1743" i="1" s="1"/>
  <c r="L1743" i="1" s="1"/>
  <c r="J1744" i="1"/>
  <c r="K1744" i="1" s="1"/>
  <c r="L1744" i="1" s="1"/>
  <c r="J1745" i="1"/>
  <c r="K1745" i="1" s="1"/>
  <c r="L1745" i="1" s="1"/>
  <c r="J1746" i="1"/>
  <c r="K1746" i="1" s="1"/>
  <c r="L1746" i="1" s="1"/>
  <c r="J1747" i="1"/>
  <c r="K1747" i="1" s="1"/>
  <c r="L1747" i="1" s="1"/>
  <c r="J1748" i="1"/>
  <c r="K1748" i="1" s="1"/>
  <c r="L1748" i="1" s="1"/>
  <c r="J1749" i="1"/>
  <c r="K1749" i="1" s="1"/>
  <c r="L1749" i="1" s="1"/>
  <c r="J1750" i="1"/>
  <c r="K1750" i="1" s="1"/>
  <c r="L1750" i="1" s="1"/>
  <c r="J1751" i="1"/>
  <c r="K1751" i="1" s="1"/>
  <c r="L1751" i="1" s="1"/>
  <c r="J1752" i="1"/>
  <c r="K1752" i="1" s="1"/>
  <c r="L1752" i="1" s="1"/>
  <c r="J1753" i="1"/>
  <c r="K1753" i="1" s="1"/>
  <c r="L1753" i="1" s="1"/>
  <c r="J1754" i="1"/>
  <c r="K1754" i="1" s="1"/>
  <c r="L1754" i="1" s="1"/>
  <c r="J1755" i="1"/>
  <c r="K1755" i="1" s="1"/>
  <c r="L1755" i="1" s="1"/>
  <c r="J1756" i="1"/>
  <c r="K1756" i="1" s="1"/>
  <c r="L1756" i="1" s="1"/>
  <c r="J1757" i="1"/>
  <c r="K1757" i="1" s="1"/>
  <c r="L1757" i="1" s="1"/>
  <c r="J1758" i="1"/>
  <c r="K1758" i="1" s="1"/>
  <c r="L1758" i="1" s="1"/>
  <c r="J1759" i="1"/>
  <c r="K1759" i="1" s="1"/>
  <c r="L1759" i="1" s="1"/>
  <c r="J1760" i="1"/>
  <c r="K1760" i="1" s="1"/>
  <c r="L1760" i="1" s="1"/>
  <c r="J1761" i="1"/>
  <c r="K1761" i="1" s="1"/>
  <c r="L1761" i="1" s="1"/>
  <c r="J1762" i="1"/>
  <c r="K1762" i="1" s="1"/>
  <c r="L1762" i="1" s="1"/>
  <c r="J1763" i="1"/>
  <c r="K1763" i="1" s="1"/>
  <c r="L1763" i="1" s="1"/>
  <c r="J1764" i="1"/>
  <c r="K1764" i="1" s="1"/>
  <c r="L1764" i="1" s="1"/>
  <c r="J1765" i="1"/>
  <c r="K1765" i="1" s="1"/>
  <c r="L1765" i="1" s="1"/>
  <c r="J1766" i="1"/>
  <c r="K1766" i="1" s="1"/>
  <c r="L1766" i="1" s="1"/>
  <c r="J1767" i="1"/>
  <c r="K1767" i="1" s="1"/>
  <c r="L1767" i="1" s="1"/>
  <c r="J1768" i="1"/>
  <c r="K1768" i="1" s="1"/>
  <c r="L1768" i="1" s="1"/>
  <c r="J1769" i="1"/>
  <c r="K1769" i="1" s="1"/>
  <c r="L1769" i="1" s="1"/>
  <c r="J1770" i="1"/>
  <c r="K1770" i="1" s="1"/>
  <c r="L1770" i="1" s="1"/>
  <c r="J1771" i="1"/>
  <c r="K1771" i="1" s="1"/>
  <c r="L1771" i="1" s="1"/>
  <c r="J1772" i="1"/>
  <c r="K1772" i="1" s="1"/>
  <c r="L1772" i="1" s="1"/>
  <c r="J1773" i="1"/>
  <c r="K1773" i="1" s="1"/>
  <c r="L1773" i="1" s="1"/>
  <c r="J1774" i="1"/>
  <c r="K1774" i="1" s="1"/>
  <c r="L1774" i="1" s="1"/>
  <c r="J1775" i="1"/>
  <c r="K1775" i="1" s="1"/>
  <c r="L1775" i="1" s="1"/>
  <c r="J1776" i="1"/>
  <c r="K1776" i="1" s="1"/>
  <c r="L1776" i="1" s="1"/>
  <c r="J1777" i="1"/>
  <c r="K1777" i="1" s="1"/>
  <c r="L1777" i="1" s="1"/>
  <c r="J1778" i="1"/>
  <c r="K1778" i="1" s="1"/>
  <c r="L1778" i="1" s="1"/>
  <c r="J1779" i="1"/>
  <c r="K1779" i="1" s="1"/>
  <c r="L1779" i="1" s="1"/>
  <c r="J1780" i="1"/>
  <c r="K1780" i="1" s="1"/>
  <c r="L1780" i="1" s="1"/>
  <c r="J1781" i="1"/>
  <c r="K1781" i="1" s="1"/>
  <c r="L1781" i="1" s="1"/>
  <c r="J1782" i="1"/>
  <c r="K1782" i="1" s="1"/>
  <c r="L1782" i="1" s="1"/>
  <c r="J1783" i="1"/>
  <c r="K1783" i="1" s="1"/>
  <c r="L1783" i="1" s="1"/>
  <c r="J1784" i="1"/>
  <c r="K1784" i="1" s="1"/>
  <c r="L1784" i="1" s="1"/>
  <c r="J1785" i="1"/>
  <c r="K1785" i="1" s="1"/>
  <c r="L1785" i="1" s="1"/>
  <c r="J1786" i="1"/>
  <c r="K1786" i="1" s="1"/>
  <c r="L1786" i="1" s="1"/>
  <c r="J1787" i="1"/>
  <c r="K1787" i="1" s="1"/>
  <c r="L1787" i="1" s="1"/>
  <c r="J1788" i="1"/>
  <c r="K1788" i="1" s="1"/>
  <c r="L1788" i="1" s="1"/>
  <c r="J1789" i="1"/>
  <c r="K1789" i="1" s="1"/>
  <c r="L1789" i="1" s="1"/>
  <c r="J1790" i="1"/>
  <c r="K1790" i="1" s="1"/>
  <c r="L1790" i="1" s="1"/>
  <c r="J1791" i="1"/>
  <c r="K1791" i="1" s="1"/>
  <c r="L1791" i="1" s="1"/>
  <c r="J1792" i="1"/>
  <c r="K1792" i="1" s="1"/>
  <c r="L1792" i="1" s="1"/>
  <c r="J1793" i="1"/>
  <c r="K1793" i="1" s="1"/>
  <c r="L1793" i="1" s="1"/>
  <c r="J1794" i="1"/>
  <c r="K1794" i="1" s="1"/>
  <c r="L1794" i="1" s="1"/>
  <c r="J1795" i="1"/>
  <c r="K1795" i="1" s="1"/>
  <c r="L1795" i="1" s="1"/>
  <c r="J1796" i="1"/>
  <c r="K1796" i="1" s="1"/>
  <c r="L1796" i="1" s="1"/>
  <c r="J1797" i="1"/>
  <c r="K1797" i="1" s="1"/>
  <c r="L1797" i="1" s="1"/>
  <c r="J1798" i="1"/>
  <c r="K1798" i="1" s="1"/>
  <c r="L1798" i="1" s="1"/>
  <c r="J1799" i="1"/>
  <c r="K1799" i="1" s="1"/>
  <c r="L1799" i="1" s="1"/>
  <c r="J1800" i="1"/>
  <c r="K1800" i="1" s="1"/>
  <c r="L1800" i="1" s="1"/>
  <c r="J1801" i="1"/>
  <c r="K1801" i="1" s="1"/>
  <c r="L1801" i="1" s="1"/>
  <c r="J1802" i="1"/>
  <c r="K1802" i="1" s="1"/>
  <c r="L1802" i="1" s="1"/>
  <c r="J1803" i="1"/>
  <c r="K1803" i="1" s="1"/>
  <c r="L1803" i="1" s="1"/>
  <c r="J1804" i="1"/>
  <c r="K1804" i="1" s="1"/>
  <c r="L1804" i="1" s="1"/>
  <c r="J1805" i="1"/>
  <c r="K1805" i="1" s="1"/>
  <c r="L1805" i="1" s="1"/>
  <c r="J1806" i="1"/>
  <c r="K1806" i="1" s="1"/>
  <c r="L1806" i="1" s="1"/>
  <c r="J1807" i="1"/>
  <c r="K1807" i="1" s="1"/>
  <c r="L1807" i="1" s="1"/>
  <c r="J1808" i="1"/>
  <c r="K1808" i="1" s="1"/>
  <c r="L1808" i="1" s="1"/>
  <c r="J1809" i="1"/>
  <c r="K1809" i="1" s="1"/>
  <c r="L1809" i="1" s="1"/>
  <c r="J1810" i="1"/>
  <c r="K1810" i="1" s="1"/>
  <c r="L1810" i="1" s="1"/>
  <c r="J1811" i="1"/>
  <c r="K1811" i="1" s="1"/>
  <c r="L1811" i="1" s="1"/>
  <c r="J1812" i="1"/>
  <c r="K1812" i="1" s="1"/>
  <c r="L1812" i="1" s="1"/>
  <c r="J1813" i="1"/>
  <c r="K1813" i="1" s="1"/>
  <c r="L1813" i="1" s="1"/>
  <c r="J1814" i="1"/>
  <c r="K1814" i="1" s="1"/>
  <c r="L1814" i="1" s="1"/>
  <c r="J1815" i="1"/>
  <c r="K1815" i="1" s="1"/>
  <c r="L1815" i="1" s="1"/>
  <c r="J1816" i="1"/>
  <c r="K1816" i="1" s="1"/>
  <c r="L1816" i="1" s="1"/>
  <c r="J1817" i="1"/>
  <c r="K1817" i="1" s="1"/>
  <c r="L1817" i="1" s="1"/>
  <c r="J1818" i="1"/>
  <c r="K1818" i="1" s="1"/>
  <c r="L1818" i="1" s="1"/>
  <c r="J1819" i="1"/>
  <c r="K1819" i="1" s="1"/>
  <c r="L1819" i="1" s="1"/>
  <c r="J1820" i="1"/>
  <c r="K1820" i="1" s="1"/>
  <c r="L1820" i="1" s="1"/>
  <c r="J1821" i="1"/>
  <c r="K1821" i="1" s="1"/>
  <c r="L1821" i="1" s="1"/>
  <c r="J1822" i="1"/>
  <c r="K1822" i="1" s="1"/>
  <c r="L1822" i="1" s="1"/>
  <c r="J1823" i="1"/>
  <c r="K1823" i="1" s="1"/>
  <c r="L1823" i="1" s="1"/>
  <c r="J1824" i="1"/>
  <c r="K1824" i="1" s="1"/>
  <c r="L1824" i="1" s="1"/>
  <c r="J1825" i="1"/>
  <c r="K1825" i="1" s="1"/>
  <c r="L1825" i="1" s="1"/>
  <c r="J1826" i="1"/>
  <c r="K1826" i="1" s="1"/>
  <c r="L1826" i="1" s="1"/>
  <c r="J1827" i="1"/>
  <c r="K1827" i="1" s="1"/>
  <c r="L1827" i="1" s="1"/>
  <c r="J1828" i="1"/>
  <c r="K1828" i="1" s="1"/>
  <c r="L1828" i="1" s="1"/>
  <c r="J1829" i="1"/>
  <c r="K1829" i="1" s="1"/>
  <c r="L1829" i="1" s="1"/>
  <c r="J1830" i="1"/>
  <c r="K1830" i="1" s="1"/>
  <c r="L1830" i="1" s="1"/>
  <c r="J1831" i="1"/>
  <c r="K1831" i="1" s="1"/>
  <c r="L1831" i="1" s="1"/>
  <c r="J1832" i="1"/>
  <c r="K1832" i="1" s="1"/>
  <c r="L1832" i="1" s="1"/>
  <c r="J1833" i="1"/>
  <c r="K1833" i="1" s="1"/>
  <c r="L1833" i="1" s="1"/>
  <c r="J1834" i="1"/>
  <c r="K1834" i="1" s="1"/>
  <c r="L1834" i="1" s="1"/>
  <c r="J1835" i="1"/>
  <c r="K1835" i="1" s="1"/>
  <c r="L1835" i="1" s="1"/>
  <c r="J1836" i="1"/>
  <c r="K1836" i="1" s="1"/>
  <c r="L1836" i="1" s="1"/>
  <c r="J1837" i="1"/>
  <c r="K1837" i="1" s="1"/>
  <c r="L1837" i="1" s="1"/>
  <c r="J1838" i="1"/>
  <c r="K1838" i="1" s="1"/>
  <c r="L1838" i="1" s="1"/>
  <c r="J1839" i="1"/>
  <c r="K1839" i="1" s="1"/>
  <c r="L1839" i="1" s="1"/>
  <c r="J1840" i="1"/>
  <c r="K1840" i="1" s="1"/>
  <c r="L1840" i="1" s="1"/>
  <c r="J1841" i="1"/>
  <c r="K1841" i="1" s="1"/>
  <c r="L1841" i="1" s="1"/>
  <c r="J1842" i="1"/>
  <c r="K1842" i="1" s="1"/>
  <c r="L1842" i="1" s="1"/>
  <c r="J1843" i="1"/>
  <c r="K1843" i="1" s="1"/>
  <c r="L1843" i="1" s="1"/>
  <c r="J1844" i="1"/>
  <c r="K1844" i="1" s="1"/>
  <c r="L1844" i="1" s="1"/>
  <c r="J1845" i="1"/>
  <c r="K1845" i="1" s="1"/>
  <c r="L1845" i="1" s="1"/>
  <c r="J1846" i="1"/>
  <c r="K1846" i="1" s="1"/>
  <c r="L1846" i="1" s="1"/>
  <c r="J1847" i="1"/>
  <c r="K1847" i="1" s="1"/>
  <c r="L1847" i="1" s="1"/>
  <c r="J1848" i="1"/>
  <c r="K1848" i="1" s="1"/>
  <c r="L1848" i="1" s="1"/>
  <c r="J1849" i="1"/>
  <c r="K1849" i="1" s="1"/>
  <c r="L1849" i="1" s="1"/>
  <c r="J1850" i="1"/>
  <c r="K1850" i="1" s="1"/>
  <c r="L1850" i="1" s="1"/>
  <c r="J1851" i="1"/>
  <c r="K1851" i="1" s="1"/>
  <c r="L1851" i="1" s="1"/>
  <c r="J1852" i="1"/>
  <c r="K1852" i="1" s="1"/>
  <c r="L1852" i="1" s="1"/>
  <c r="J1853" i="1"/>
  <c r="K1853" i="1" s="1"/>
  <c r="L1853" i="1" s="1"/>
  <c r="J1854" i="1"/>
  <c r="K1854" i="1" s="1"/>
  <c r="L1854" i="1" s="1"/>
  <c r="J1855" i="1"/>
  <c r="K1855" i="1" s="1"/>
  <c r="L1855" i="1" s="1"/>
  <c r="J1856" i="1"/>
  <c r="K1856" i="1" s="1"/>
  <c r="L1856" i="1" s="1"/>
  <c r="J1857" i="1"/>
  <c r="K1857" i="1" s="1"/>
  <c r="L1857" i="1" s="1"/>
  <c r="J1858" i="1"/>
  <c r="K1858" i="1" s="1"/>
  <c r="L1858" i="1" s="1"/>
  <c r="J1859" i="1"/>
  <c r="K1859" i="1" s="1"/>
  <c r="L1859" i="1" s="1"/>
  <c r="J1860" i="1"/>
  <c r="K1860" i="1" s="1"/>
  <c r="L1860" i="1" s="1"/>
  <c r="J1861" i="1"/>
  <c r="K1861" i="1" s="1"/>
  <c r="L1861" i="1" s="1"/>
  <c r="J1862" i="1"/>
  <c r="K1862" i="1" s="1"/>
  <c r="L1862" i="1" s="1"/>
  <c r="J1863" i="1"/>
  <c r="K1863" i="1" s="1"/>
  <c r="L1863" i="1" s="1"/>
  <c r="J1864" i="1"/>
  <c r="K1864" i="1" s="1"/>
  <c r="L1864" i="1" s="1"/>
  <c r="J1865" i="1"/>
  <c r="K1865" i="1" s="1"/>
  <c r="L1865" i="1" s="1"/>
  <c r="J1866" i="1"/>
  <c r="K1866" i="1" s="1"/>
  <c r="L1866" i="1" s="1"/>
  <c r="J1867" i="1"/>
  <c r="K1867" i="1" s="1"/>
  <c r="L1867" i="1" s="1"/>
  <c r="J1868" i="1"/>
  <c r="K1868" i="1" s="1"/>
  <c r="L1868" i="1" s="1"/>
  <c r="J1869" i="1"/>
  <c r="K1869" i="1" s="1"/>
  <c r="L1869" i="1" s="1"/>
  <c r="J1870" i="1"/>
  <c r="K1870" i="1" s="1"/>
  <c r="L1870" i="1" s="1"/>
  <c r="J1871" i="1"/>
  <c r="K1871" i="1" s="1"/>
  <c r="L1871" i="1" s="1"/>
  <c r="J1872" i="1"/>
  <c r="K1872" i="1" s="1"/>
  <c r="L1872" i="1" s="1"/>
  <c r="J1873" i="1"/>
  <c r="K1873" i="1" s="1"/>
  <c r="L1873" i="1" s="1"/>
  <c r="J1874" i="1"/>
  <c r="K1874" i="1" s="1"/>
  <c r="L1874" i="1" s="1"/>
  <c r="J1875" i="1"/>
  <c r="K1875" i="1" s="1"/>
  <c r="L1875" i="1" s="1"/>
  <c r="J1876" i="1"/>
  <c r="K1876" i="1" s="1"/>
  <c r="L1876" i="1" s="1"/>
  <c r="J1877" i="1"/>
  <c r="K1877" i="1" s="1"/>
  <c r="L1877" i="1" s="1"/>
  <c r="J1878" i="1"/>
  <c r="K1878" i="1" s="1"/>
  <c r="L1878" i="1" s="1"/>
  <c r="J1879" i="1"/>
  <c r="K1879" i="1" s="1"/>
  <c r="L1879" i="1" s="1"/>
  <c r="J1880" i="1"/>
  <c r="K1880" i="1" s="1"/>
  <c r="L1880" i="1" s="1"/>
  <c r="J1881" i="1"/>
  <c r="K1881" i="1" s="1"/>
  <c r="L1881" i="1" s="1"/>
  <c r="J1882" i="1"/>
  <c r="K1882" i="1" s="1"/>
  <c r="L1882" i="1" s="1"/>
  <c r="J1883" i="1"/>
  <c r="K1883" i="1" s="1"/>
  <c r="L1883" i="1" s="1"/>
  <c r="J1884" i="1"/>
  <c r="K1884" i="1" s="1"/>
  <c r="L1884" i="1" s="1"/>
  <c r="J1885" i="1"/>
  <c r="K1885" i="1" s="1"/>
  <c r="L1885" i="1" s="1"/>
  <c r="J1886" i="1"/>
  <c r="K1886" i="1" s="1"/>
  <c r="L1886" i="1" s="1"/>
  <c r="J1887" i="1"/>
  <c r="K1887" i="1" s="1"/>
  <c r="L1887" i="1" s="1"/>
  <c r="J1888" i="1"/>
  <c r="K1888" i="1" s="1"/>
  <c r="L1888" i="1" s="1"/>
  <c r="J1889" i="1"/>
  <c r="K1889" i="1" s="1"/>
  <c r="L1889" i="1" s="1"/>
  <c r="J1890" i="1"/>
  <c r="K1890" i="1" s="1"/>
  <c r="L1890" i="1" s="1"/>
  <c r="J1891" i="1"/>
  <c r="K1891" i="1" s="1"/>
  <c r="L1891" i="1" s="1"/>
  <c r="J1892" i="1"/>
  <c r="K1892" i="1" s="1"/>
  <c r="L1892" i="1" s="1"/>
  <c r="J1893" i="1"/>
  <c r="K1893" i="1" s="1"/>
  <c r="L1893" i="1" s="1"/>
  <c r="J1894" i="1"/>
  <c r="K1894" i="1" s="1"/>
  <c r="L1894" i="1" s="1"/>
  <c r="J1895" i="1"/>
  <c r="K1895" i="1" s="1"/>
  <c r="L1895" i="1" s="1"/>
  <c r="J1896" i="1"/>
  <c r="K1896" i="1" s="1"/>
  <c r="L1896" i="1" s="1"/>
  <c r="J1897" i="1"/>
  <c r="K1897" i="1" s="1"/>
  <c r="L1897" i="1" s="1"/>
  <c r="J1898" i="1"/>
  <c r="K1898" i="1" s="1"/>
  <c r="L1898" i="1" s="1"/>
  <c r="J1899" i="1"/>
  <c r="K1899" i="1" s="1"/>
  <c r="L1899" i="1" s="1"/>
  <c r="J1900" i="1"/>
  <c r="K1900" i="1" s="1"/>
  <c r="L1900" i="1" s="1"/>
  <c r="J1901" i="1"/>
  <c r="K1901" i="1" s="1"/>
  <c r="L1901" i="1" s="1"/>
  <c r="J1902" i="1"/>
  <c r="K1902" i="1" s="1"/>
  <c r="L1902" i="1" s="1"/>
  <c r="J1903" i="1"/>
  <c r="K1903" i="1" s="1"/>
  <c r="L1903" i="1" s="1"/>
  <c r="J1904" i="1"/>
  <c r="K1904" i="1" s="1"/>
  <c r="L1904" i="1" s="1"/>
  <c r="J1905" i="1"/>
  <c r="K1905" i="1" s="1"/>
  <c r="L1905" i="1" s="1"/>
  <c r="J1906" i="1"/>
  <c r="K1906" i="1" s="1"/>
  <c r="L1906" i="1" s="1"/>
  <c r="J1907" i="1"/>
  <c r="K1907" i="1" s="1"/>
  <c r="L1907" i="1" s="1"/>
  <c r="J1908" i="1"/>
  <c r="K1908" i="1" s="1"/>
  <c r="L1908" i="1" s="1"/>
  <c r="J1909" i="1"/>
  <c r="K1909" i="1" s="1"/>
  <c r="L1909" i="1" s="1"/>
  <c r="J1910" i="1"/>
  <c r="K1910" i="1" s="1"/>
  <c r="L1910" i="1" s="1"/>
  <c r="J1911" i="1"/>
  <c r="K1911" i="1" s="1"/>
  <c r="L1911" i="1" s="1"/>
  <c r="J1912" i="1"/>
  <c r="K1912" i="1" s="1"/>
  <c r="L1912" i="1" s="1"/>
  <c r="J1913" i="1"/>
  <c r="K1913" i="1" s="1"/>
  <c r="L1913" i="1" s="1"/>
  <c r="J1914" i="1"/>
  <c r="K1914" i="1" s="1"/>
  <c r="L1914" i="1" s="1"/>
  <c r="J1915" i="1"/>
  <c r="K1915" i="1" s="1"/>
  <c r="L1915" i="1" s="1"/>
  <c r="J1916" i="1"/>
  <c r="K1916" i="1" s="1"/>
  <c r="L1916" i="1" s="1"/>
  <c r="J1917" i="1"/>
  <c r="K1917" i="1" s="1"/>
  <c r="L1917" i="1" s="1"/>
  <c r="J1918" i="1"/>
  <c r="K1918" i="1" s="1"/>
  <c r="L1918" i="1" s="1"/>
  <c r="J1919" i="1"/>
  <c r="K1919" i="1" s="1"/>
  <c r="L1919" i="1" s="1"/>
  <c r="J1920" i="1"/>
  <c r="K1920" i="1" s="1"/>
  <c r="L1920" i="1" s="1"/>
  <c r="J1921" i="1"/>
  <c r="K1921" i="1" s="1"/>
  <c r="L1921" i="1" s="1"/>
  <c r="J1922" i="1"/>
  <c r="K1922" i="1" s="1"/>
  <c r="L1922" i="1" s="1"/>
  <c r="J1923" i="1"/>
  <c r="K1923" i="1" s="1"/>
  <c r="L1923" i="1" s="1"/>
  <c r="J1924" i="1"/>
  <c r="K1924" i="1" s="1"/>
  <c r="L1924" i="1" s="1"/>
  <c r="J1925" i="1"/>
  <c r="K1925" i="1" s="1"/>
  <c r="L1925" i="1" s="1"/>
  <c r="J1926" i="1"/>
  <c r="K1926" i="1" s="1"/>
  <c r="L1926" i="1" s="1"/>
  <c r="J1927" i="1"/>
  <c r="K1927" i="1" s="1"/>
  <c r="L1927" i="1" s="1"/>
  <c r="J1928" i="1"/>
  <c r="K1928" i="1" s="1"/>
  <c r="L1928" i="1" s="1"/>
  <c r="J1929" i="1"/>
  <c r="K1929" i="1" s="1"/>
  <c r="L1929" i="1" s="1"/>
  <c r="J1930" i="1"/>
  <c r="K1930" i="1" s="1"/>
  <c r="L1930" i="1" s="1"/>
  <c r="J1931" i="1"/>
  <c r="K1931" i="1" s="1"/>
  <c r="L1931" i="1" s="1"/>
  <c r="J1932" i="1"/>
  <c r="K1932" i="1" s="1"/>
  <c r="L1932" i="1" s="1"/>
  <c r="J1933" i="1"/>
  <c r="K1933" i="1" s="1"/>
  <c r="L1933" i="1" s="1"/>
  <c r="J1934" i="1"/>
  <c r="K1934" i="1" s="1"/>
  <c r="L1934" i="1" s="1"/>
  <c r="J1935" i="1"/>
  <c r="K1935" i="1" s="1"/>
  <c r="L1935" i="1" s="1"/>
  <c r="J1936" i="1"/>
  <c r="K1936" i="1" s="1"/>
  <c r="L1936" i="1" s="1"/>
  <c r="J1937" i="1"/>
  <c r="K1937" i="1" s="1"/>
  <c r="L1937" i="1" s="1"/>
  <c r="J1938" i="1"/>
  <c r="K1938" i="1" s="1"/>
  <c r="L1938" i="1" s="1"/>
  <c r="J1939" i="1"/>
  <c r="K1939" i="1" s="1"/>
  <c r="L1939" i="1" s="1"/>
  <c r="J1940" i="1"/>
  <c r="K1940" i="1" s="1"/>
  <c r="L1940" i="1" s="1"/>
  <c r="J1941" i="1"/>
  <c r="K1941" i="1" s="1"/>
  <c r="L1941" i="1" s="1"/>
  <c r="J1942" i="1"/>
  <c r="K1942" i="1" s="1"/>
  <c r="L1942" i="1" s="1"/>
  <c r="J1943" i="1"/>
  <c r="K1943" i="1" s="1"/>
  <c r="L1943" i="1" s="1"/>
  <c r="J1944" i="1"/>
  <c r="K1944" i="1" s="1"/>
  <c r="L1944" i="1" s="1"/>
  <c r="J1945" i="1"/>
  <c r="K1945" i="1" s="1"/>
  <c r="L1945" i="1" s="1"/>
  <c r="J1946" i="1"/>
  <c r="K1946" i="1" s="1"/>
  <c r="L1946" i="1" s="1"/>
  <c r="J1947" i="1"/>
  <c r="K1947" i="1" s="1"/>
  <c r="L1947" i="1" s="1"/>
  <c r="J1948" i="1"/>
  <c r="K1948" i="1" s="1"/>
  <c r="L1948" i="1" s="1"/>
  <c r="J1949" i="1"/>
  <c r="K1949" i="1" s="1"/>
  <c r="L1949" i="1" s="1"/>
  <c r="J1950" i="1"/>
  <c r="K1950" i="1" s="1"/>
  <c r="L1950" i="1" s="1"/>
  <c r="J1951" i="1"/>
  <c r="K1951" i="1" s="1"/>
  <c r="L1951" i="1" s="1"/>
  <c r="J1952" i="1"/>
  <c r="K1952" i="1" s="1"/>
  <c r="L1952" i="1" s="1"/>
  <c r="J1953" i="1"/>
  <c r="K1953" i="1" s="1"/>
  <c r="L1953" i="1" s="1"/>
  <c r="J1954" i="1"/>
  <c r="K1954" i="1" s="1"/>
  <c r="L1954" i="1" s="1"/>
  <c r="J1955" i="1"/>
  <c r="K1955" i="1" s="1"/>
  <c r="L1955" i="1" s="1"/>
  <c r="J1956" i="1"/>
  <c r="K1956" i="1" s="1"/>
  <c r="L1956" i="1" s="1"/>
  <c r="J1957" i="1"/>
  <c r="K1957" i="1" s="1"/>
  <c r="L1957" i="1" s="1"/>
  <c r="J1958" i="1"/>
  <c r="K1958" i="1" s="1"/>
  <c r="L1958" i="1" s="1"/>
  <c r="J1959" i="1"/>
  <c r="K1959" i="1" s="1"/>
  <c r="L1959" i="1" s="1"/>
  <c r="J1960" i="1"/>
  <c r="K1960" i="1" s="1"/>
  <c r="L1960" i="1" s="1"/>
  <c r="J1961" i="1"/>
  <c r="K1961" i="1" s="1"/>
  <c r="L1961" i="1" s="1"/>
  <c r="J1962" i="1"/>
  <c r="K1962" i="1" s="1"/>
  <c r="L1962" i="1" s="1"/>
  <c r="J1963" i="1"/>
  <c r="K1963" i="1" s="1"/>
  <c r="L1963" i="1" s="1"/>
  <c r="J1964" i="1"/>
  <c r="K1964" i="1" s="1"/>
  <c r="L1964" i="1" s="1"/>
  <c r="J1965" i="1"/>
  <c r="K1965" i="1" s="1"/>
  <c r="L1965" i="1" s="1"/>
  <c r="J1966" i="1"/>
  <c r="K1966" i="1" s="1"/>
  <c r="L1966" i="1" s="1"/>
  <c r="J1967" i="1"/>
  <c r="K1967" i="1" s="1"/>
  <c r="L1967" i="1" s="1"/>
  <c r="J1968" i="1"/>
  <c r="K1968" i="1" s="1"/>
  <c r="L1968" i="1" s="1"/>
  <c r="J1969" i="1"/>
  <c r="K1969" i="1" s="1"/>
  <c r="L1969" i="1" s="1"/>
  <c r="J1970" i="1"/>
  <c r="K1970" i="1" s="1"/>
  <c r="L1970" i="1" s="1"/>
  <c r="J1971" i="1"/>
  <c r="K1971" i="1" s="1"/>
  <c r="L1971" i="1" s="1"/>
  <c r="J1972" i="1"/>
  <c r="K1972" i="1" s="1"/>
  <c r="L1972" i="1" s="1"/>
  <c r="J1973" i="1"/>
  <c r="K1973" i="1" s="1"/>
  <c r="L1973" i="1" s="1"/>
  <c r="J1974" i="1"/>
  <c r="K1974" i="1" s="1"/>
  <c r="L1974" i="1" s="1"/>
  <c r="J1975" i="1"/>
  <c r="K1975" i="1" s="1"/>
  <c r="L1975" i="1" s="1"/>
  <c r="J1976" i="1"/>
  <c r="K1976" i="1" s="1"/>
  <c r="L1976" i="1" s="1"/>
  <c r="J1977" i="1"/>
  <c r="K1977" i="1" s="1"/>
  <c r="L1977" i="1" s="1"/>
  <c r="J1978" i="1"/>
  <c r="K1978" i="1" s="1"/>
  <c r="L1978" i="1" s="1"/>
  <c r="J1979" i="1"/>
  <c r="K1979" i="1" s="1"/>
  <c r="L1979" i="1" s="1"/>
  <c r="J1980" i="1"/>
  <c r="K1980" i="1" s="1"/>
  <c r="L1980" i="1" s="1"/>
  <c r="J1981" i="1"/>
  <c r="K1981" i="1" s="1"/>
  <c r="L1981" i="1" s="1"/>
  <c r="J1982" i="1"/>
  <c r="K1982" i="1" s="1"/>
  <c r="L1982" i="1" s="1"/>
  <c r="J1983" i="1"/>
  <c r="K1983" i="1" s="1"/>
  <c r="L1983" i="1" s="1"/>
  <c r="J1984" i="1"/>
  <c r="K1984" i="1" s="1"/>
  <c r="L1984" i="1" s="1"/>
  <c r="J1985" i="1"/>
  <c r="K1985" i="1" s="1"/>
  <c r="L1985" i="1" s="1"/>
  <c r="J1986" i="1"/>
  <c r="K1986" i="1" s="1"/>
  <c r="L1986" i="1" s="1"/>
  <c r="J1987" i="1"/>
  <c r="K1987" i="1" s="1"/>
  <c r="L1987" i="1" s="1"/>
  <c r="J1988" i="1"/>
  <c r="K1988" i="1" s="1"/>
  <c r="L1988" i="1" s="1"/>
  <c r="J1989" i="1"/>
  <c r="K1989" i="1" s="1"/>
  <c r="L1989" i="1" s="1"/>
  <c r="J1990" i="1"/>
  <c r="K1990" i="1" s="1"/>
  <c r="L1990" i="1" s="1"/>
  <c r="J1991" i="1"/>
  <c r="K1991" i="1" s="1"/>
  <c r="L1991" i="1" s="1"/>
  <c r="J1992" i="1"/>
  <c r="K1992" i="1" s="1"/>
  <c r="L1992" i="1" s="1"/>
  <c r="J1993" i="1"/>
  <c r="K1993" i="1" s="1"/>
  <c r="L1993" i="1" s="1"/>
  <c r="J1994" i="1"/>
  <c r="K1994" i="1" s="1"/>
  <c r="L1994" i="1" s="1"/>
  <c r="J1995" i="1"/>
  <c r="K1995" i="1" s="1"/>
  <c r="L1995" i="1" s="1"/>
  <c r="J1996" i="1"/>
  <c r="K1996" i="1" s="1"/>
  <c r="L1996" i="1" s="1"/>
  <c r="J1997" i="1"/>
  <c r="K1997" i="1" s="1"/>
  <c r="L1997" i="1" s="1"/>
  <c r="J1998" i="1"/>
  <c r="K1998" i="1" s="1"/>
  <c r="L1998" i="1" s="1"/>
  <c r="J1999" i="1"/>
  <c r="K1999" i="1" s="1"/>
  <c r="L1999" i="1" s="1"/>
  <c r="J2000" i="1"/>
  <c r="K2000" i="1" s="1"/>
  <c r="L2000" i="1" s="1"/>
  <c r="J2001" i="1"/>
  <c r="K2001" i="1" s="1"/>
  <c r="L2001" i="1" s="1"/>
  <c r="J2002" i="1"/>
  <c r="K2002" i="1" s="1"/>
  <c r="L2002" i="1" s="1"/>
  <c r="J2003" i="1"/>
  <c r="K2003" i="1" s="1"/>
  <c r="L2003" i="1" s="1"/>
  <c r="J2004" i="1"/>
  <c r="K2004" i="1" s="1"/>
  <c r="L2004" i="1" s="1"/>
  <c r="J2005" i="1"/>
  <c r="K2005" i="1" s="1"/>
  <c r="L2005" i="1" s="1"/>
  <c r="J2006" i="1"/>
  <c r="K2006" i="1" s="1"/>
  <c r="L2006" i="1" s="1"/>
  <c r="J2007" i="1"/>
  <c r="K2007" i="1" s="1"/>
  <c r="L2007" i="1" s="1"/>
  <c r="J2008" i="1"/>
  <c r="K2008" i="1" s="1"/>
  <c r="L2008" i="1" s="1"/>
  <c r="J2009" i="1"/>
  <c r="K2009" i="1" s="1"/>
  <c r="L2009" i="1" s="1"/>
  <c r="J2010" i="1"/>
  <c r="K2010" i="1" s="1"/>
  <c r="L2010" i="1" s="1"/>
  <c r="J2011" i="1"/>
  <c r="K2011" i="1" s="1"/>
  <c r="L2011" i="1" s="1"/>
  <c r="J2012" i="1"/>
  <c r="K2012" i="1" s="1"/>
  <c r="L2012" i="1" s="1"/>
  <c r="J2013" i="1"/>
  <c r="K2013" i="1" s="1"/>
  <c r="L2013" i="1" s="1"/>
  <c r="J2014" i="1"/>
  <c r="K2014" i="1" s="1"/>
  <c r="L2014" i="1" s="1"/>
  <c r="J2015" i="1"/>
  <c r="K2015" i="1" s="1"/>
  <c r="L2015" i="1" s="1"/>
  <c r="J2016" i="1"/>
  <c r="K2016" i="1" s="1"/>
  <c r="L2016" i="1" s="1"/>
  <c r="J2017" i="1"/>
  <c r="K2017" i="1" s="1"/>
  <c r="L2017" i="1" s="1"/>
  <c r="J2018" i="1"/>
  <c r="K2018" i="1" s="1"/>
  <c r="L2018" i="1" s="1"/>
  <c r="J2019" i="1"/>
  <c r="K2019" i="1" s="1"/>
  <c r="L2019" i="1" s="1"/>
  <c r="J2020" i="1"/>
  <c r="K2020" i="1" s="1"/>
  <c r="L2020" i="1" s="1"/>
  <c r="J2021" i="1"/>
  <c r="K2021" i="1" s="1"/>
  <c r="L2021" i="1" s="1"/>
  <c r="J2022" i="1"/>
  <c r="K2022" i="1" s="1"/>
  <c r="L2022" i="1" s="1"/>
  <c r="J2023" i="1"/>
  <c r="K2023" i="1" s="1"/>
  <c r="L2023" i="1" s="1"/>
  <c r="J2024" i="1"/>
  <c r="K2024" i="1" s="1"/>
  <c r="L2024" i="1" s="1"/>
  <c r="J2025" i="1"/>
  <c r="K2025" i="1" s="1"/>
  <c r="L2025" i="1" s="1"/>
  <c r="J2026" i="1"/>
  <c r="K2026" i="1" s="1"/>
  <c r="L2026" i="1" s="1"/>
  <c r="J2027" i="1"/>
  <c r="K2027" i="1" s="1"/>
  <c r="L2027" i="1" s="1"/>
  <c r="J2028" i="1"/>
  <c r="K2028" i="1" s="1"/>
  <c r="L2028" i="1" s="1"/>
  <c r="J2029" i="1"/>
  <c r="K2029" i="1" s="1"/>
  <c r="L2029" i="1" s="1"/>
  <c r="J2030" i="1"/>
  <c r="K2030" i="1" s="1"/>
  <c r="L2030" i="1" s="1"/>
  <c r="J2031" i="1"/>
  <c r="K2031" i="1" s="1"/>
  <c r="L2031" i="1" s="1"/>
  <c r="J2032" i="1"/>
  <c r="K2032" i="1" s="1"/>
  <c r="L2032" i="1" s="1"/>
  <c r="J2033" i="1"/>
  <c r="K2033" i="1" s="1"/>
  <c r="L2033" i="1" s="1"/>
  <c r="J2034" i="1"/>
  <c r="K2034" i="1" s="1"/>
  <c r="L2034" i="1" s="1"/>
  <c r="J2035" i="1"/>
  <c r="K2035" i="1" s="1"/>
  <c r="L2035" i="1" s="1"/>
  <c r="J2036" i="1"/>
  <c r="K2036" i="1" s="1"/>
  <c r="L2036" i="1" s="1"/>
  <c r="J2037" i="1"/>
  <c r="K2037" i="1" s="1"/>
  <c r="L2037" i="1" s="1"/>
  <c r="J2038" i="1"/>
  <c r="K2038" i="1" s="1"/>
  <c r="L2038" i="1" s="1"/>
  <c r="J2039" i="1"/>
  <c r="K2039" i="1" s="1"/>
  <c r="L2039" i="1" s="1"/>
  <c r="J2040" i="1"/>
  <c r="K2040" i="1" s="1"/>
  <c r="L2040" i="1" s="1"/>
  <c r="J2041" i="1"/>
  <c r="K2041" i="1" s="1"/>
  <c r="L2041" i="1" s="1"/>
  <c r="J2042" i="1"/>
  <c r="K2042" i="1" s="1"/>
  <c r="L2042" i="1" s="1"/>
  <c r="J2043" i="1"/>
  <c r="K2043" i="1" s="1"/>
  <c r="L2043" i="1" s="1"/>
  <c r="J2044" i="1"/>
  <c r="K2044" i="1" s="1"/>
  <c r="L2044" i="1" s="1"/>
  <c r="J2045" i="1"/>
  <c r="K2045" i="1" s="1"/>
  <c r="L2045" i="1" s="1"/>
  <c r="J2046" i="1"/>
  <c r="K2046" i="1" s="1"/>
  <c r="L2046" i="1" s="1"/>
  <c r="J2047" i="1"/>
  <c r="K2047" i="1" s="1"/>
  <c r="L2047" i="1" s="1"/>
  <c r="J2048" i="1"/>
  <c r="K2048" i="1" s="1"/>
  <c r="L2048" i="1" s="1"/>
  <c r="J2049" i="1"/>
  <c r="K2049" i="1" s="1"/>
  <c r="L2049" i="1" s="1"/>
  <c r="J2050" i="1"/>
  <c r="K2050" i="1" s="1"/>
  <c r="L2050" i="1" s="1"/>
  <c r="J2051" i="1"/>
  <c r="K2051" i="1" s="1"/>
  <c r="L2051" i="1" s="1"/>
  <c r="J2052" i="1"/>
  <c r="K2052" i="1" s="1"/>
  <c r="L2052" i="1" s="1"/>
  <c r="J2053" i="1"/>
  <c r="K2053" i="1" s="1"/>
  <c r="L2053" i="1" s="1"/>
  <c r="J2054" i="1"/>
  <c r="K2054" i="1" s="1"/>
  <c r="L2054" i="1" s="1"/>
  <c r="J2055" i="1"/>
  <c r="K2055" i="1" s="1"/>
  <c r="L2055" i="1" s="1"/>
  <c r="J2056" i="1"/>
  <c r="K2056" i="1" s="1"/>
  <c r="L2056" i="1" s="1"/>
  <c r="J2057" i="1"/>
  <c r="K2057" i="1" s="1"/>
  <c r="L2057" i="1" s="1"/>
  <c r="J2058" i="1"/>
  <c r="K2058" i="1" s="1"/>
  <c r="L2058" i="1" s="1"/>
  <c r="J2059" i="1"/>
  <c r="K2059" i="1" s="1"/>
  <c r="L2059" i="1" s="1"/>
  <c r="J2060" i="1"/>
  <c r="K2060" i="1" s="1"/>
  <c r="L2060" i="1" s="1"/>
  <c r="J2061" i="1"/>
  <c r="K2061" i="1" s="1"/>
  <c r="L2061" i="1" s="1"/>
  <c r="J2062" i="1"/>
  <c r="K2062" i="1" s="1"/>
  <c r="L2062" i="1" s="1"/>
  <c r="J2063" i="1"/>
  <c r="K2063" i="1" s="1"/>
  <c r="L2063" i="1" s="1"/>
  <c r="J2064" i="1"/>
  <c r="K2064" i="1" s="1"/>
  <c r="L2064" i="1" s="1"/>
  <c r="J2065" i="1"/>
  <c r="K2065" i="1" s="1"/>
  <c r="L2065" i="1" s="1"/>
  <c r="J2066" i="1"/>
  <c r="K2066" i="1" s="1"/>
  <c r="L2066" i="1" s="1"/>
  <c r="J2067" i="1"/>
  <c r="K2067" i="1" s="1"/>
  <c r="L2067" i="1" s="1"/>
  <c r="J2068" i="1"/>
  <c r="K2068" i="1" s="1"/>
  <c r="L2068" i="1" s="1"/>
  <c r="J2069" i="1"/>
  <c r="K2069" i="1" s="1"/>
  <c r="L2069" i="1" s="1"/>
  <c r="J2070" i="1"/>
  <c r="K2070" i="1" s="1"/>
  <c r="L2070" i="1" s="1"/>
  <c r="J2071" i="1"/>
  <c r="K2071" i="1" s="1"/>
  <c r="L2071" i="1" s="1"/>
  <c r="J2072" i="1"/>
  <c r="K2072" i="1" s="1"/>
  <c r="L2072" i="1" s="1"/>
  <c r="J2073" i="1"/>
  <c r="K2073" i="1" s="1"/>
  <c r="L2073" i="1" s="1"/>
  <c r="J2074" i="1"/>
  <c r="K2074" i="1" s="1"/>
  <c r="L2074" i="1" s="1"/>
  <c r="J2075" i="1"/>
  <c r="K2075" i="1" s="1"/>
  <c r="L2075" i="1" s="1"/>
  <c r="J2076" i="1"/>
  <c r="K2076" i="1" s="1"/>
  <c r="L2076" i="1" s="1"/>
  <c r="J2077" i="1"/>
  <c r="K2077" i="1" s="1"/>
  <c r="L2077" i="1" s="1"/>
  <c r="J2078" i="1"/>
  <c r="K2078" i="1" s="1"/>
  <c r="L2078" i="1" s="1"/>
  <c r="J2079" i="1"/>
  <c r="K2079" i="1" s="1"/>
  <c r="L2079" i="1" s="1"/>
  <c r="J2080" i="1"/>
  <c r="K2080" i="1" s="1"/>
  <c r="L2080" i="1" s="1"/>
  <c r="J2081" i="1"/>
  <c r="K2081" i="1" s="1"/>
  <c r="L2081" i="1" s="1"/>
  <c r="J2082" i="1"/>
  <c r="K2082" i="1" s="1"/>
  <c r="L2082" i="1" s="1"/>
  <c r="J2083" i="1"/>
  <c r="K2083" i="1" s="1"/>
  <c r="L2083" i="1" s="1"/>
  <c r="J2084" i="1"/>
  <c r="K2084" i="1" s="1"/>
  <c r="L2084" i="1" s="1"/>
  <c r="J2085" i="1"/>
  <c r="K2085" i="1" s="1"/>
  <c r="L2085" i="1" s="1"/>
  <c r="J2086" i="1"/>
  <c r="K2086" i="1" s="1"/>
  <c r="L2086" i="1" s="1"/>
  <c r="J2087" i="1"/>
  <c r="K2087" i="1" s="1"/>
  <c r="L2087" i="1" s="1"/>
  <c r="J2088" i="1"/>
  <c r="K2088" i="1" s="1"/>
  <c r="L2088" i="1" s="1"/>
  <c r="J2089" i="1"/>
  <c r="K2089" i="1" s="1"/>
  <c r="L2089" i="1" s="1"/>
  <c r="J2090" i="1"/>
  <c r="K2090" i="1" s="1"/>
  <c r="L2090" i="1" s="1"/>
  <c r="J2091" i="1"/>
  <c r="K2091" i="1" s="1"/>
  <c r="L2091" i="1" s="1"/>
  <c r="J2092" i="1"/>
  <c r="K2092" i="1" s="1"/>
  <c r="L2092" i="1" s="1"/>
  <c r="J2093" i="1"/>
  <c r="K2093" i="1" s="1"/>
  <c r="L2093" i="1" s="1"/>
  <c r="J2094" i="1"/>
  <c r="K2094" i="1" s="1"/>
  <c r="L2094" i="1" s="1"/>
  <c r="J2095" i="1"/>
  <c r="K2095" i="1" s="1"/>
  <c r="L2095" i="1" s="1"/>
  <c r="J2096" i="1"/>
  <c r="K2096" i="1" s="1"/>
  <c r="L2096" i="1" s="1"/>
  <c r="J2097" i="1"/>
  <c r="K2097" i="1" s="1"/>
  <c r="L2097" i="1" s="1"/>
  <c r="J2098" i="1"/>
  <c r="K2098" i="1" s="1"/>
  <c r="L2098" i="1" s="1"/>
  <c r="J2099" i="1"/>
  <c r="K2099" i="1" s="1"/>
  <c r="L2099" i="1" s="1"/>
  <c r="J2100" i="1"/>
  <c r="K2100" i="1" s="1"/>
  <c r="L2100" i="1" s="1"/>
  <c r="J2101" i="1"/>
  <c r="K2101" i="1" s="1"/>
  <c r="L2101" i="1" s="1"/>
  <c r="J2102" i="1"/>
  <c r="K2102" i="1" s="1"/>
  <c r="L2102" i="1" s="1"/>
  <c r="J2103" i="1"/>
  <c r="K2103" i="1" s="1"/>
  <c r="L2103" i="1" s="1"/>
  <c r="J2104" i="1"/>
  <c r="K2104" i="1" s="1"/>
  <c r="L2104" i="1" s="1"/>
  <c r="J2105" i="1"/>
  <c r="K2105" i="1" s="1"/>
  <c r="L2105" i="1" s="1"/>
  <c r="J2106" i="1"/>
  <c r="K2106" i="1" s="1"/>
  <c r="L2106" i="1" s="1"/>
  <c r="J2107" i="1"/>
  <c r="K2107" i="1" s="1"/>
  <c r="L2107" i="1" s="1"/>
  <c r="J2108" i="1"/>
  <c r="K2108" i="1" s="1"/>
  <c r="L2108" i="1" s="1"/>
  <c r="J2109" i="1"/>
  <c r="K2109" i="1" s="1"/>
  <c r="L2109" i="1" s="1"/>
  <c r="J2110" i="1"/>
  <c r="K2110" i="1" s="1"/>
  <c r="L2110" i="1" s="1"/>
  <c r="J2111" i="1"/>
  <c r="K2111" i="1" s="1"/>
  <c r="L2111" i="1" s="1"/>
  <c r="J2112" i="1"/>
  <c r="K2112" i="1" s="1"/>
  <c r="L2112" i="1" s="1"/>
  <c r="J2113" i="1"/>
  <c r="K2113" i="1" s="1"/>
  <c r="L2113" i="1" s="1"/>
  <c r="J2114" i="1"/>
  <c r="K2114" i="1" s="1"/>
  <c r="L2114" i="1" s="1"/>
  <c r="J2115" i="1"/>
  <c r="K2115" i="1" s="1"/>
  <c r="L2115" i="1" s="1"/>
  <c r="J2116" i="1"/>
  <c r="K2116" i="1" s="1"/>
  <c r="L2116" i="1" s="1"/>
  <c r="J2117" i="1"/>
  <c r="K2117" i="1" s="1"/>
  <c r="L2117" i="1" s="1"/>
  <c r="J2118" i="1"/>
  <c r="K2118" i="1" s="1"/>
  <c r="L2118" i="1" s="1"/>
  <c r="J2119" i="1"/>
  <c r="K2119" i="1" s="1"/>
  <c r="L2119" i="1" s="1"/>
  <c r="J2120" i="1"/>
  <c r="K2120" i="1" s="1"/>
  <c r="L2120" i="1" s="1"/>
  <c r="J2121" i="1"/>
  <c r="K2121" i="1" s="1"/>
  <c r="L2121" i="1" s="1"/>
  <c r="J2122" i="1"/>
  <c r="K2122" i="1" s="1"/>
  <c r="L2122" i="1" s="1"/>
  <c r="J2123" i="1"/>
  <c r="K2123" i="1" s="1"/>
  <c r="L2123" i="1" s="1"/>
  <c r="J2124" i="1"/>
  <c r="K2124" i="1" s="1"/>
  <c r="L2124" i="1" s="1"/>
  <c r="J2125" i="1"/>
  <c r="K2125" i="1" s="1"/>
  <c r="L2125" i="1" s="1"/>
  <c r="J2126" i="1"/>
  <c r="K2126" i="1" s="1"/>
  <c r="L2126" i="1" s="1"/>
  <c r="J2127" i="1"/>
  <c r="K2127" i="1" s="1"/>
  <c r="L2127" i="1" s="1"/>
  <c r="J2128" i="1"/>
  <c r="K2128" i="1" s="1"/>
  <c r="L2128" i="1" s="1"/>
  <c r="J2129" i="1"/>
  <c r="K2129" i="1" s="1"/>
  <c r="L2129" i="1" s="1"/>
  <c r="J2130" i="1"/>
  <c r="K2130" i="1" s="1"/>
  <c r="L2130" i="1" s="1"/>
  <c r="J2131" i="1"/>
  <c r="K2131" i="1" s="1"/>
  <c r="L2131" i="1" s="1"/>
  <c r="J2132" i="1"/>
  <c r="K2132" i="1" s="1"/>
  <c r="L2132" i="1" s="1"/>
  <c r="J2133" i="1"/>
  <c r="K2133" i="1" s="1"/>
  <c r="L2133" i="1" s="1"/>
  <c r="J2134" i="1"/>
  <c r="K2134" i="1" s="1"/>
  <c r="L2134" i="1" s="1"/>
  <c r="J2135" i="1"/>
  <c r="K2135" i="1" s="1"/>
  <c r="L2135" i="1" s="1"/>
  <c r="J2136" i="1"/>
  <c r="K2136" i="1" s="1"/>
  <c r="L2136" i="1" s="1"/>
  <c r="J2137" i="1"/>
  <c r="K2137" i="1" s="1"/>
  <c r="L2137" i="1" s="1"/>
  <c r="J2138" i="1"/>
  <c r="K2138" i="1" s="1"/>
  <c r="L2138" i="1" s="1"/>
  <c r="J2139" i="1"/>
  <c r="K2139" i="1" s="1"/>
  <c r="L2139" i="1" s="1"/>
  <c r="J2140" i="1"/>
  <c r="K2140" i="1" s="1"/>
  <c r="L2140" i="1" s="1"/>
  <c r="J2141" i="1"/>
  <c r="K2141" i="1" s="1"/>
  <c r="L2141" i="1" s="1"/>
  <c r="J2142" i="1"/>
  <c r="K2142" i="1" s="1"/>
  <c r="L2142" i="1" s="1"/>
  <c r="J2143" i="1"/>
  <c r="K2143" i="1" s="1"/>
  <c r="L2143" i="1" s="1"/>
  <c r="J2144" i="1"/>
  <c r="K2144" i="1" s="1"/>
  <c r="L2144" i="1" s="1"/>
  <c r="J2145" i="1"/>
  <c r="K2145" i="1" s="1"/>
  <c r="L2145" i="1" s="1"/>
  <c r="J2146" i="1"/>
  <c r="K2146" i="1" s="1"/>
  <c r="L2146" i="1" s="1"/>
  <c r="J2147" i="1"/>
  <c r="K2147" i="1" s="1"/>
  <c r="L2147" i="1" s="1"/>
  <c r="J2148" i="1"/>
  <c r="K2148" i="1" s="1"/>
  <c r="L2148" i="1" s="1"/>
  <c r="J2149" i="1"/>
  <c r="K2149" i="1" s="1"/>
  <c r="L2149" i="1" s="1"/>
  <c r="J2150" i="1"/>
  <c r="K2150" i="1" s="1"/>
  <c r="L2150" i="1" s="1"/>
  <c r="J2151" i="1"/>
  <c r="K2151" i="1" s="1"/>
  <c r="L2151" i="1" s="1"/>
  <c r="J2152" i="1"/>
  <c r="K2152" i="1" s="1"/>
  <c r="L2152" i="1" s="1"/>
  <c r="J2153" i="1"/>
  <c r="K2153" i="1" s="1"/>
  <c r="L2153" i="1" s="1"/>
  <c r="J2154" i="1"/>
  <c r="K2154" i="1" s="1"/>
  <c r="L2154" i="1" s="1"/>
  <c r="J2155" i="1"/>
  <c r="K2155" i="1" s="1"/>
  <c r="L2155" i="1" s="1"/>
  <c r="J2156" i="1"/>
  <c r="K2156" i="1" s="1"/>
  <c r="L2156" i="1" s="1"/>
  <c r="J2157" i="1"/>
  <c r="K2157" i="1" s="1"/>
  <c r="L2157" i="1" s="1"/>
  <c r="J2158" i="1"/>
  <c r="K2158" i="1" s="1"/>
  <c r="L2158" i="1" s="1"/>
  <c r="J2159" i="1"/>
  <c r="K2159" i="1" s="1"/>
  <c r="L2159" i="1" s="1"/>
  <c r="J2160" i="1"/>
  <c r="K2160" i="1" s="1"/>
  <c r="L2160" i="1" s="1"/>
  <c r="J2161" i="1"/>
  <c r="K2161" i="1" s="1"/>
  <c r="L2161" i="1" s="1"/>
  <c r="J2162" i="1"/>
  <c r="K2162" i="1" s="1"/>
  <c r="L2162" i="1" s="1"/>
  <c r="J2163" i="1"/>
  <c r="K2163" i="1" s="1"/>
  <c r="L2163" i="1" s="1"/>
  <c r="J2164" i="1"/>
  <c r="K2164" i="1" s="1"/>
  <c r="L2164" i="1" s="1"/>
  <c r="J2165" i="1"/>
  <c r="K2165" i="1" s="1"/>
  <c r="L2165" i="1" s="1"/>
  <c r="J2166" i="1"/>
  <c r="K2166" i="1" s="1"/>
  <c r="L2166" i="1" s="1"/>
  <c r="J2167" i="1"/>
  <c r="K2167" i="1" s="1"/>
  <c r="L2167" i="1" s="1"/>
  <c r="J2168" i="1"/>
  <c r="K2168" i="1" s="1"/>
  <c r="L2168" i="1" s="1"/>
  <c r="J2169" i="1"/>
  <c r="K2169" i="1" s="1"/>
  <c r="L2169" i="1" s="1"/>
  <c r="J2170" i="1"/>
  <c r="K2170" i="1" s="1"/>
  <c r="L2170" i="1" s="1"/>
  <c r="J2171" i="1"/>
  <c r="K2171" i="1" s="1"/>
  <c r="L2171" i="1" s="1"/>
  <c r="J2172" i="1"/>
  <c r="K2172" i="1" s="1"/>
  <c r="L2172" i="1" s="1"/>
  <c r="J2173" i="1"/>
  <c r="K2173" i="1" s="1"/>
  <c r="L2173" i="1" s="1"/>
  <c r="J2174" i="1"/>
  <c r="K2174" i="1" s="1"/>
  <c r="L2174" i="1" s="1"/>
  <c r="J2175" i="1"/>
  <c r="K2175" i="1" s="1"/>
  <c r="L2175" i="1" s="1"/>
  <c r="J2176" i="1"/>
  <c r="K2176" i="1" s="1"/>
  <c r="L2176" i="1" s="1"/>
  <c r="J2177" i="1"/>
  <c r="K2177" i="1" s="1"/>
  <c r="L2177" i="1" s="1"/>
  <c r="J2178" i="1"/>
  <c r="K2178" i="1" s="1"/>
  <c r="L2178" i="1" s="1"/>
  <c r="J2179" i="1"/>
  <c r="K2179" i="1" s="1"/>
  <c r="L2179" i="1" s="1"/>
  <c r="J2180" i="1"/>
  <c r="K2180" i="1" s="1"/>
  <c r="L2180" i="1" s="1"/>
  <c r="J2181" i="1"/>
  <c r="K2181" i="1" s="1"/>
  <c r="L2181" i="1" s="1"/>
  <c r="J2182" i="1"/>
  <c r="K2182" i="1" s="1"/>
  <c r="L2182" i="1" s="1"/>
  <c r="J2183" i="1"/>
  <c r="K2183" i="1" s="1"/>
  <c r="L2183" i="1" s="1"/>
  <c r="J2184" i="1"/>
  <c r="K2184" i="1" s="1"/>
  <c r="L2184" i="1" s="1"/>
  <c r="J2185" i="1"/>
  <c r="K2185" i="1" s="1"/>
  <c r="L2185" i="1" s="1"/>
  <c r="J2186" i="1"/>
  <c r="K2186" i="1" s="1"/>
  <c r="L2186" i="1" s="1"/>
  <c r="J2187" i="1"/>
  <c r="K2187" i="1" s="1"/>
  <c r="L2187" i="1" s="1"/>
  <c r="J2188" i="1"/>
  <c r="K2188" i="1" s="1"/>
  <c r="L2188" i="1" s="1"/>
  <c r="J2189" i="1"/>
  <c r="K2189" i="1" s="1"/>
  <c r="L2189" i="1" s="1"/>
  <c r="J2190" i="1"/>
  <c r="K2190" i="1" s="1"/>
  <c r="L2190" i="1" s="1"/>
  <c r="J2191" i="1"/>
  <c r="K2191" i="1" s="1"/>
  <c r="L2191" i="1" s="1"/>
  <c r="J2192" i="1"/>
  <c r="K2192" i="1" s="1"/>
  <c r="L2192" i="1" s="1"/>
  <c r="J2193" i="1"/>
  <c r="K2193" i="1" s="1"/>
  <c r="L2193" i="1" s="1"/>
  <c r="J2194" i="1"/>
  <c r="K2194" i="1" s="1"/>
  <c r="L2194" i="1" s="1"/>
  <c r="J2195" i="1"/>
  <c r="K2195" i="1" s="1"/>
  <c r="L2195" i="1" s="1"/>
  <c r="J2196" i="1"/>
  <c r="K2196" i="1" s="1"/>
  <c r="L2196" i="1" s="1"/>
  <c r="J2197" i="1"/>
  <c r="K2197" i="1" s="1"/>
  <c r="L2197" i="1" s="1"/>
  <c r="J2198" i="1"/>
  <c r="K2198" i="1" s="1"/>
  <c r="L2198" i="1" s="1"/>
  <c r="J2199" i="1"/>
  <c r="K2199" i="1" s="1"/>
  <c r="L2199" i="1" s="1"/>
  <c r="J2200" i="1"/>
  <c r="K2200" i="1" s="1"/>
  <c r="L2200" i="1" s="1"/>
  <c r="J2201" i="1"/>
  <c r="K2201" i="1" s="1"/>
  <c r="L2201" i="1" s="1"/>
  <c r="J2202" i="1"/>
  <c r="K2202" i="1" s="1"/>
  <c r="L2202" i="1" s="1"/>
  <c r="J2203" i="1"/>
  <c r="K2203" i="1" s="1"/>
  <c r="L2203" i="1" s="1"/>
  <c r="J2204" i="1"/>
  <c r="K2204" i="1" s="1"/>
  <c r="L2204" i="1" s="1"/>
  <c r="J2205" i="1"/>
  <c r="K2205" i="1" s="1"/>
  <c r="L2205" i="1" s="1"/>
  <c r="J2206" i="1"/>
  <c r="K2206" i="1" s="1"/>
  <c r="L2206" i="1" s="1"/>
  <c r="J2207" i="1"/>
  <c r="K2207" i="1" s="1"/>
  <c r="L2207" i="1" s="1"/>
  <c r="J2208" i="1"/>
  <c r="K2208" i="1" s="1"/>
  <c r="L2208" i="1" s="1"/>
  <c r="J2209" i="1"/>
  <c r="K2209" i="1" s="1"/>
  <c r="L2209" i="1" s="1"/>
  <c r="J2210" i="1"/>
  <c r="K2210" i="1" s="1"/>
  <c r="L2210" i="1" s="1"/>
  <c r="J2211" i="1"/>
  <c r="K2211" i="1" s="1"/>
  <c r="L2211" i="1" s="1"/>
  <c r="J2212" i="1"/>
  <c r="K2212" i="1" s="1"/>
  <c r="L2212" i="1" s="1"/>
  <c r="J2213" i="1"/>
  <c r="K2213" i="1" s="1"/>
  <c r="L2213" i="1" s="1"/>
  <c r="J2214" i="1"/>
  <c r="K2214" i="1" s="1"/>
  <c r="L2214" i="1" s="1"/>
  <c r="J2215" i="1"/>
  <c r="K2215" i="1" s="1"/>
  <c r="L2215" i="1" s="1"/>
  <c r="J2216" i="1"/>
  <c r="K2216" i="1" s="1"/>
  <c r="L2216" i="1" s="1"/>
  <c r="J2217" i="1"/>
  <c r="K2217" i="1" s="1"/>
  <c r="L2217" i="1" s="1"/>
  <c r="J2218" i="1"/>
  <c r="K2218" i="1" s="1"/>
  <c r="L2218" i="1" s="1"/>
  <c r="J2219" i="1"/>
  <c r="K2219" i="1" s="1"/>
  <c r="L2219" i="1" s="1"/>
  <c r="J2220" i="1"/>
  <c r="K2220" i="1" s="1"/>
  <c r="L2220" i="1" s="1"/>
  <c r="J2221" i="1"/>
  <c r="K2221" i="1" s="1"/>
  <c r="L2221" i="1" s="1"/>
  <c r="J2222" i="1"/>
  <c r="K2222" i="1" s="1"/>
  <c r="L2222" i="1" s="1"/>
  <c r="J2223" i="1"/>
  <c r="K2223" i="1" s="1"/>
  <c r="L2223" i="1" s="1"/>
  <c r="J2224" i="1"/>
  <c r="K2224" i="1" s="1"/>
  <c r="L2224" i="1" s="1"/>
  <c r="J2225" i="1"/>
  <c r="K2225" i="1" s="1"/>
  <c r="L2225" i="1" s="1"/>
  <c r="J2226" i="1"/>
  <c r="K2226" i="1" s="1"/>
  <c r="L2226" i="1" s="1"/>
  <c r="J2227" i="1"/>
  <c r="K2227" i="1" s="1"/>
  <c r="L2227" i="1" s="1"/>
  <c r="J2228" i="1"/>
  <c r="K2228" i="1" s="1"/>
  <c r="L2228" i="1" s="1"/>
  <c r="J2229" i="1"/>
  <c r="K2229" i="1" s="1"/>
  <c r="L2229" i="1" s="1"/>
  <c r="J2230" i="1"/>
  <c r="K2230" i="1" s="1"/>
  <c r="L2230" i="1" s="1"/>
  <c r="J2231" i="1"/>
  <c r="K2231" i="1" s="1"/>
  <c r="L2231" i="1" s="1"/>
  <c r="J2232" i="1"/>
  <c r="K2232" i="1" s="1"/>
  <c r="L2232" i="1" s="1"/>
  <c r="J2233" i="1"/>
  <c r="K2233" i="1" s="1"/>
  <c r="L2233" i="1" s="1"/>
  <c r="J2234" i="1"/>
  <c r="K2234" i="1" s="1"/>
  <c r="L2234" i="1" s="1"/>
  <c r="J2235" i="1"/>
  <c r="K2235" i="1" s="1"/>
  <c r="L2235" i="1" s="1"/>
  <c r="J2236" i="1"/>
  <c r="K2236" i="1" s="1"/>
  <c r="L2236" i="1" s="1"/>
  <c r="J2237" i="1"/>
  <c r="K2237" i="1" s="1"/>
  <c r="L2237" i="1" s="1"/>
  <c r="J2238" i="1"/>
  <c r="K2238" i="1" s="1"/>
  <c r="L2238" i="1" s="1"/>
  <c r="J2239" i="1"/>
  <c r="K2239" i="1" s="1"/>
  <c r="L2239" i="1" s="1"/>
  <c r="J2240" i="1"/>
  <c r="K2240" i="1" s="1"/>
  <c r="L2240" i="1" s="1"/>
  <c r="J2241" i="1"/>
  <c r="K2241" i="1" s="1"/>
  <c r="L2241" i="1" s="1"/>
  <c r="J2242" i="1"/>
  <c r="K2242" i="1" s="1"/>
  <c r="L2242" i="1" s="1"/>
  <c r="J2243" i="1"/>
  <c r="K2243" i="1" s="1"/>
  <c r="L2243" i="1" s="1"/>
  <c r="J2244" i="1"/>
  <c r="K2244" i="1" s="1"/>
  <c r="L2244" i="1" s="1"/>
  <c r="J2245" i="1"/>
  <c r="K2245" i="1" s="1"/>
  <c r="L2245" i="1" s="1"/>
  <c r="J2246" i="1"/>
  <c r="K2246" i="1" s="1"/>
  <c r="L2246" i="1" s="1"/>
  <c r="J2247" i="1"/>
  <c r="K2247" i="1" s="1"/>
  <c r="L2247" i="1" s="1"/>
  <c r="J2248" i="1"/>
  <c r="K2248" i="1" s="1"/>
  <c r="L2248" i="1" s="1"/>
  <c r="J2249" i="1"/>
  <c r="K2249" i="1" s="1"/>
  <c r="L2249" i="1" s="1"/>
  <c r="J2250" i="1"/>
  <c r="K2250" i="1" s="1"/>
  <c r="L2250" i="1" s="1"/>
  <c r="J2251" i="1"/>
  <c r="K2251" i="1" s="1"/>
  <c r="L2251" i="1" s="1"/>
  <c r="J2252" i="1"/>
  <c r="K2252" i="1" s="1"/>
  <c r="L2252" i="1" s="1"/>
  <c r="J2253" i="1"/>
  <c r="K2253" i="1" s="1"/>
  <c r="L2253" i="1" s="1"/>
  <c r="J2254" i="1"/>
  <c r="K2254" i="1" s="1"/>
  <c r="L2254" i="1" s="1"/>
  <c r="J2255" i="1"/>
  <c r="K2255" i="1" s="1"/>
  <c r="L2255" i="1" s="1"/>
  <c r="J2256" i="1"/>
  <c r="K2256" i="1" s="1"/>
  <c r="L2256" i="1" s="1"/>
  <c r="J2257" i="1"/>
  <c r="K2257" i="1" s="1"/>
  <c r="L2257" i="1" s="1"/>
  <c r="J2258" i="1"/>
  <c r="K2258" i="1" s="1"/>
  <c r="L2258" i="1" s="1"/>
  <c r="J2259" i="1"/>
  <c r="K2259" i="1" s="1"/>
  <c r="L2259" i="1" s="1"/>
  <c r="J2260" i="1"/>
  <c r="K2260" i="1" s="1"/>
  <c r="L2260" i="1" s="1"/>
  <c r="J2261" i="1"/>
  <c r="K2261" i="1" s="1"/>
  <c r="L2261" i="1" s="1"/>
  <c r="J2262" i="1"/>
  <c r="K2262" i="1" s="1"/>
  <c r="L2262" i="1" s="1"/>
  <c r="J2263" i="1"/>
  <c r="K2263" i="1" s="1"/>
  <c r="L2263" i="1" s="1"/>
  <c r="J2264" i="1"/>
  <c r="K2264" i="1" s="1"/>
  <c r="L2264" i="1" s="1"/>
  <c r="J2265" i="1"/>
  <c r="K2265" i="1" s="1"/>
  <c r="L2265" i="1" s="1"/>
  <c r="J2266" i="1"/>
  <c r="K2266" i="1" s="1"/>
  <c r="L2266" i="1" s="1"/>
  <c r="J2267" i="1"/>
  <c r="K2267" i="1" s="1"/>
  <c r="L2267" i="1" s="1"/>
  <c r="J2268" i="1"/>
  <c r="K2268" i="1" s="1"/>
  <c r="L2268" i="1" s="1"/>
  <c r="J2269" i="1"/>
  <c r="K2269" i="1" s="1"/>
  <c r="L2269" i="1" s="1"/>
  <c r="J2270" i="1"/>
  <c r="K2270" i="1" s="1"/>
  <c r="L2270" i="1" s="1"/>
  <c r="J2271" i="1"/>
  <c r="K2271" i="1" s="1"/>
  <c r="L2271" i="1" s="1"/>
  <c r="J2272" i="1"/>
  <c r="K2272" i="1" s="1"/>
  <c r="L2272" i="1" s="1"/>
  <c r="J2273" i="1"/>
  <c r="K2273" i="1" s="1"/>
  <c r="L2273" i="1" s="1"/>
  <c r="J2274" i="1"/>
  <c r="K2274" i="1" s="1"/>
  <c r="L2274" i="1" s="1"/>
  <c r="J2275" i="1"/>
  <c r="K2275" i="1" s="1"/>
  <c r="L2275" i="1" s="1"/>
  <c r="J2276" i="1"/>
  <c r="K2276" i="1" s="1"/>
  <c r="L2276" i="1" s="1"/>
  <c r="J2277" i="1"/>
  <c r="K2277" i="1" s="1"/>
  <c r="L2277" i="1" s="1"/>
  <c r="J2278" i="1"/>
  <c r="K2278" i="1" s="1"/>
  <c r="L2278" i="1" s="1"/>
  <c r="J2279" i="1"/>
  <c r="K2279" i="1" s="1"/>
  <c r="L2279" i="1" s="1"/>
  <c r="J2280" i="1"/>
  <c r="K2280" i="1" s="1"/>
  <c r="L2280" i="1" s="1"/>
  <c r="J2281" i="1"/>
  <c r="K2281" i="1" s="1"/>
  <c r="L2281" i="1" s="1"/>
  <c r="J2282" i="1"/>
  <c r="K2282" i="1" s="1"/>
  <c r="L2282" i="1" s="1"/>
  <c r="J2283" i="1"/>
  <c r="K2283" i="1" s="1"/>
  <c r="L2283" i="1" s="1"/>
  <c r="J2284" i="1"/>
  <c r="K2284" i="1" s="1"/>
  <c r="L2284" i="1" s="1"/>
  <c r="J2285" i="1"/>
  <c r="K2285" i="1" s="1"/>
  <c r="L2285" i="1" s="1"/>
  <c r="J2286" i="1"/>
  <c r="K2286" i="1" s="1"/>
  <c r="L2286" i="1" s="1"/>
  <c r="J2287" i="1"/>
  <c r="K2287" i="1" s="1"/>
  <c r="L2287" i="1" s="1"/>
  <c r="J2288" i="1"/>
  <c r="K2288" i="1" s="1"/>
  <c r="L2288" i="1" s="1"/>
  <c r="J2289" i="1"/>
  <c r="K2289" i="1" s="1"/>
  <c r="L2289" i="1" s="1"/>
  <c r="J2290" i="1"/>
  <c r="K2290" i="1" s="1"/>
  <c r="L2290" i="1" s="1"/>
  <c r="J2291" i="1"/>
  <c r="K2291" i="1" s="1"/>
  <c r="L2291" i="1" s="1"/>
  <c r="J2292" i="1"/>
  <c r="K2292" i="1" s="1"/>
  <c r="L2292" i="1" s="1"/>
  <c r="J2293" i="1"/>
  <c r="K2293" i="1" s="1"/>
  <c r="L2293" i="1" s="1"/>
  <c r="J2294" i="1"/>
  <c r="K2294" i="1" s="1"/>
  <c r="L2294" i="1" s="1"/>
  <c r="J2295" i="1"/>
  <c r="K2295" i="1" s="1"/>
  <c r="L2295" i="1" s="1"/>
  <c r="J2296" i="1"/>
  <c r="K2296" i="1" s="1"/>
  <c r="L2296" i="1" s="1"/>
  <c r="J2297" i="1"/>
  <c r="K2297" i="1" s="1"/>
  <c r="L2297" i="1" s="1"/>
  <c r="J2298" i="1"/>
  <c r="K2298" i="1" s="1"/>
  <c r="L2298" i="1" s="1"/>
  <c r="J2299" i="1"/>
  <c r="K2299" i="1" s="1"/>
  <c r="L2299" i="1" s="1"/>
  <c r="J2300" i="1"/>
  <c r="K2300" i="1" s="1"/>
  <c r="L2300" i="1" s="1"/>
  <c r="J2301" i="1"/>
  <c r="K2301" i="1" s="1"/>
  <c r="L2301" i="1" s="1"/>
  <c r="J2302" i="1"/>
  <c r="K2302" i="1" s="1"/>
  <c r="L2302" i="1" s="1"/>
  <c r="J2303" i="1"/>
  <c r="K2303" i="1" s="1"/>
  <c r="L2303" i="1" s="1"/>
  <c r="J2304" i="1"/>
  <c r="K2304" i="1" s="1"/>
  <c r="L2304" i="1" s="1"/>
  <c r="J2305" i="1"/>
  <c r="K2305" i="1" s="1"/>
  <c r="L2305" i="1" s="1"/>
  <c r="J2306" i="1"/>
  <c r="K2306" i="1" s="1"/>
  <c r="L2306" i="1" s="1"/>
  <c r="J2307" i="1"/>
  <c r="K2307" i="1" s="1"/>
  <c r="L2307" i="1" s="1"/>
  <c r="J2308" i="1"/>
  <c r="K2308" i="1" s="1"/>
  <c r="L2308" i="1" s="1"/>
  <c r="J2309" i="1"/>
  <c r="K2309" i="1" s="1"/>
  <c r="L2309" i="1" s="1"/>
  <c r="J2310" i="1"/>
  <c r="K2310" i="1" s="1"/>
  <c r="L2310" i="1" s="1"/>
  <c r="J2311" i="1"/>
  <c r="K2311" i="1" s="1"/>
  <c r="L2311" i="1" s="1"/>
  <c r="J2312" i="1"/>
  <c r="K2312" i="1" s="1"/>
  <c r="L2312" i="1" s="1"/>
  <c r="J2313" i="1"/>
  <c r="K2313" i="1" s="1"/>
  <c r="L2313" i="1" s="1"/>
  <c r="J2314" i="1"/>
  <c r="K2314" i="1" s="1"/>
  <c r="L2314" i="1" s="1"/>
  <c r="J2315" i="1"/>
  <c r="K2315" i="1" s="1"/>
  <c r="L2315" i="1" s="1"/>
  <c r="J2316" i="1"/>
  <c r="K2316" i="1" s="1"/>
  <c r="L2316" i="1" s="1"/>
  <c r="J2317" i="1"/>
  <c r="K2317" i="1" s="1"/>
  <c r="L2317" i="1" s="1"/>
  <c r="J2318" i="1"/>
  <c r="K2318" i="1" s="1"/>
  <c r="L2318" i="1" s="1"/>
  <c r="J2319" i="1"/>
  <c r="K2319" i="1" s="1"/>
  <c r="L2319" i="1" s="1"/>
  <c r="J2320" i="1"/>
  <c r="K2320" i="1" s="1"/>
  <c r="L2320" i="1" s="1"/>
  <c r="J2321" i="1"/>
  <c r="K2321" i="1" s="1"/>
  <c r="L2321" i="1" s="1"/>
  <c r="J2322" i="1"/>
  <c r="K2322" i="1" s="1"/>
  <c r="L2322" i="1" s="1"/>
  <c r="J2323" i="1"/>
  <c r="K2323" i="1" s="1"/>
  <c r="L2323" i="1" s="1"/>
  <c r="J2324" i="1"/>
  <c r="K2324" i="1" s="1"/>
  <c r="L2324" i="1" s="1"/>
  <c r="J2325" i="1"/>
  <c r="K2325" i="1" s="1"/>
  <c r="L2325" i="1" s="1"/>
  <c r="J2326" i="1"/>
  <c r="K2326" i="1" s="1"/>
  <c r="L2326" i="1" s="1"/>
  <c r="J2327" i="1"/>
  <c r="K2327" i="1" s="1"/>
  <c r="L2327" i="1" s="1"/>
  <c r="J2328" i="1"/>
  <c r="K2328" i="1" s="1"/>
  <c r="L2328" i="1" s="1"/>
  <c r="J2329" i="1"/>
  <c r="K2329" i="1" s="1"/>
  <c r="L2329" i="1" s="1"/>
  <c r="J2330" i="1"/>
  <c r="K2330" i="1" s="1"/>
  <c r="L2330" i="1" s="1"/>
  <c r="J2331" i="1"/>
  <c r="K2331" i="1" s="1"/>
  <c r="L2331" i="1" s="1"/>
  <c r="J2332" i="1"/>
  <c r="K2332" i="1" s="1"/>
  <c r="L2332" i="1" s="1"/>
  <c r="J2333" i="1"/>
  <c r="K2333" i="1" s="1"/>
  <c r="L2333" i="1" s="1"/>
  <c r="J2334" i="1"/>
  <c r="K2334" i="1" s="1"/>
  <c r="L2334" i="1" s="1"/>
  <c r="J2335" i="1"/>
  <c r="K2335" i="1" s="1"/>
  <c r="L2335" i="1" s="1"/>
  <c r="J2336" i="1"/>
  <c r="K2336" i="1" s="1"/>
  <c r="L2336" i="1" s="1"/>
  <c r="J2337" i="1"/>
  <c r="K2337" i="1" s="1"/>
  <c r="L2337" i="1" s="1"/>
  <c r="J2338" i="1"/>
  <c r="K2338" i="1" s="1"/>
  <c r="L2338" i="1" s="1"/>
  <c r="J2339" i="1"/>
  <c r="K2339" i="1" s="1"/>
  <c r="L2339" i="1" s="1"/>
  <c r="J2340" i="1"/>
  <c r="K2340" i="1" s="1"/>
  <c r="L2340" i="1" s="1"/>
  <c r="J2341" i="1"/>
  <c r="K2341" i="1" s="1"/>
  <c r="L2341" i="1" s="1"/>
  <c r="J2342" i="1"/>
  <c r="K2342" i="1" s="1"/>
  <c r="L2342" i="1" s="1"/>
  <c r="J2343" i="1"/>
  <c r="K2343" i="1" s="1"/>
  <c r="L2343" i="1" s="1"/>
  <c r="J2344" i="1"/>
  <c r="K2344" i="1" s="1"/>
  <c r="L2344" i="1" s="1"/>
  <c r="J2345" i="1"/>
  <c r="K2345" i="1" s="1"/>
  <c r="L2345" i="1" s="1"/>
  <c r="J2346" i="1"/>
  <c r="K2346" i="1" s="1"/>
  <c r="L2346" i="1" s="1"/>
  <c r="J2347" i="1"/>
  <c r="K2347" i="1" s="1"/>
  <c r="L2347" i="1" s="1"/>
  <c r="J2348" i="1"/>
  <c r="K2348" i="1" s="1"/>
  <c r="L2348" i="1" s="1"/>
  <c r="J2349" i="1"/>
  <c r="K2349" i="1" s="1"/>
  <c r="L2349" i="1" s="1"/>
  <c r="J2350" i="1"/>
  <c r="K2350" i="1" s="1"/>
  <c r="L2350" i="1" s="1"/>
  <c r="J2351" i="1"/>
  <c r="K2351" i="1" s="1"/>
  <c r="L2351" i="1" s="1"/>
  <c r="J2352" i="1"/>
  <c r="K2352" i="1" s="1"/>
  <c r="L2352" i="1" s="1"/>
  <c r="J2353" i="1"/>
  <c r="K2353" i="1" s="1"/>
  <c r="L2353" i="1" s="1"/>
  <c r="J2354" i="1"/>
  <c r="K2354" i="1" s="1"/>
  <c r="L2354" i="1" s="1"/>
  <c r="J2355" i="1"/>
  <c r="K2355" i="1" s="1"/>
  <c r="L2355" i="1" s="1"/>
  <c r="J2356" i="1"/>
  <c r="K2356" i="1" s="1"/>
  <c r="L2356" i="1" s="1"/>
  <c r="J2357" i="1"/>
  <c r="K2357" i="1" s="1"/>
  <c r="L2357" i="1" s="1"/>
  <c r="J2358" i="1"/>
  <c r="K2358" i="1" s="1"/>
  <c r="L2358" i="1" s="1"/>
  <c r="J2359" i="1"/>
  <c r="K2359" i="1" s="1"/>
  <c r="L2359" i="1" s="1"/>
  <c r="J2360" i="1"/>
  <c r="K2360" i="1" s="1"/>
  <c r="L2360" i="1" s="1"/>
  <c r="J2361" i="1"/>
  <c r="K2361" i="1" s="1"/>
  <c r="L2361" i="1" s="1"/>
  <c r="J2362" i="1"/>
  <c r="K2362" i="1" s="1"/>
  <c r="L2362" i="1" s="1"/>
  <c r="J2363" i="1"/>
  <c r="K2363" i="1" s="1"/>
  <c r="L2363" i="1" s="1"/>
  <c r="J2364" i="1"/>
  <c r="K2364" i="1" s="1"/>
  <c r="L2364" i="1" s="1"/>
  <c r="J2365" i="1"/>
  <c r="K2365" i="1" s="1"/>
  <c r="L2365" i="1" s="1"/>
  <c r="J2366" i="1"/>
  <c r="K2366" i="1" s="1"/>
  <c r="L2366" i="1" s="1"/>
  <c r="J2367" i="1"/>
  <c r="K2367" i="1" s="1"/>
  <c r="L2367" i="1" s="1"/>
  <c r="J2368" i="1"/>
  <c r="K2368" i="1" s="1"/>
  <c r="L2368" i="1" s="1"/>
  <c r="J2369" i="1"/>
  <c r="K2369" i="1" s="1"/>
  <c r="L2369" i="1" s="1"/>
  <c r="J2370" i="1"/>
  <c r="K2370" i="1" s="1"/>
  <c r="L2370" i="1" s="1"/>
  <c r="J2371" i="1"/>
  <c r="K2371" i="1" s="1"/>
  <c r="L2371" i="1" s="1"/>
  <c r="J2372" i="1"/>
  <c r="K2372" i="1" s="1"/>
  <c r="L2372" i="1" s="1"/>
  <c r="J2373" i="1"/>
  <c r="K2373" i="1" s="1"/>
  <c r="L2373" i="1" s="1"/>
  <c r="J2374" i="1"/>
  <c r="K2374" i="1" s="1"/>
  <c r="L2374" i="1" s="1"/>
  <c r="J2375" i="1"/>
  <c r="K2375" i="1" s="1"/>
  <c r="L2375" i="1" s="1"/>
  <c r="J2376" i="1"/>
  <c r="K2376" i="1" s="1"/>
  <c r="L2376" i="1" s="1"/>
  <c r="J2377" i="1"/>
  <c r="K2377" i="1" s="1"/>
  <c r="L2377" i="1" s="1"/>
  <c r="J2378" i="1"/>
  <c r="K2378" i="1" s="1"/>
  <c r="L2378" i="1" s="1"/>
  <c r="J2379" i="1"/>
  <c r="K2379" i="1" s="1"/>
  <c r="L2379" i="1" s="1"/>
  <c r="J2380" i="1"/>
  <c r="K2380" i="1" s="1"/>
  <c r="L2380" i="1" s="1"/>
  <c r="J2381" i="1"/>
  <c r="K2381" i="1" s="1"/>
  <c r="L2381" i="1" s="1"/>
  <c r="J2382" i="1"/>
  <c r="K2382" i="1" s="1"/>
  <c r="L2382" i="1" s="1"/>
  <c r="J2383" i="1"/>
  <c r="K2383" i="1" s="1"/>
  <c r="L2383" i="1" s="1"/>
  <c r="J2384" i="1"/>
  <c r="K2384" i="1" s="1"/>
  <c r="L2384" i="1" s="1"/>
  <c r="J2385" i="1"/>
  <c r="K2385" i="1" s="1"/>
  <c r="L2385" i="1" s="1"/>
  <c r="J2386" i="1"/>
  <c r="K2386" i="1" s="1"/>
  <c r="L2386" i="1" s="1"/>
  <c r="J2387" i="1"/>
  <c r="K2387" i="1" s="1"/>
  <c r="L2387" i="1" s="1"/>
  <c r="J2388" i="1"/>
  <c r="K2388" i="1" s="1"/>
  <c r="L2388" i="1" s="1"/>
  <c r="J2389" i="1"/>
  <c r="K2389" i="1" s="1"/>
  <c r="L2389" i="1" s="1"/>
  <c r="J2390" i="1"/>
  <c r="K2390" i="1" s="1"/>
  <c r="L2390" i="1" s="1"/>
  <c r="J2391" i="1"/>
  <c r="K2391" i="1" s="1"/>
  <c r="L2391" i="1" s="1"/>
  <c r="J2392" i="1"/>
  <c r="K2392" i="1" s="1"/>
  <c r="L2392" i="1" s="1"/>
  <c r="J2393" i="1"/>
  <c r="K2393" i="1" s="1"/>
  <c r="L2393" i="1" s="1"/>
  <c r="J2394" i="1"/>
  <c r="K2394" i="1" s="1"/>
  <c r="L2394" i="1" s="1"/>
  <c r="J2395" i="1"/>
  <c r="K2395" i="1" s="1"/>
  <c r="L2395" i="1" s="1"/>
  <c r="J2396" i="1"/>
  <c r="K2396" i="1" s="1"/>
  <c r="L2396" i="1" s="1"/>
  <c r="J2397" i="1"/>
  <c r="K2397" i="1" s="1"/>
  <c r="L2397" i="1" s="1"/>
  <c r="J2398" i="1"/>
  <c r="K2398" i="1" s="1"/>
  <c r="L2398" i="1" s="1"/>
  <c r="J2399" i="1"/>
  <c r="K2399" i="1" s="1"/>
  <c r="L2399" i="1" s="1"/>
  <c r="J2400" i="1"/>
  <c r="K2400" i="1" s="1"/>
  <c r="L2400" i="1" s="1"/>
  <c r="J2401" i="1"/>
  <c r="K2401" i="1" s="1"/>
  <c r="L2401" i="1" s="1"/>
  <c r="J2402" i="1"/>
  <c r="K2402" i="1" s="1"/>
  <c r="L2402" i="1" s="1"/>
  <c r="J2403" i="1"/>
  <c r="K2403" i="1" s="1"/>
  <c r="L2403" i="1" s="1"/>
  <c r="J2404" i="1"/>
  <c r="K2404" i="1" s="1"/>
  <c r="L2404" i="1" s="1"/>
  <c r="J2405" i="1"/>
  <c r="K2405" i="1" s="1"/>
  <c r="L2405" i="1" s="1"/>
  <c r="J2406" i="1"/>
  <c r="K2406" i="1" s="1"/>
  <c r="L2406" i="1" s="1"/>
  <c r="J2407" i="1"/>
  <c r="K2407" i="1" s="1"/>
  <c r="L2407" i="1" s="1"/>
  <c r="J2408" i="1"/>
  <c r="K2408" i="1" s="1"/>
  <c r="L2408" i="1" s="1"/>
  <c r="J2409" i="1"/>
  <c r="K2409" i="1" s="1"/>
  <c r="L2409" i="1" s="1"/>
  <c r="J2410" i="1"/>
  <c r="K2410" i="1" s="1"/>
  <c r="L2410" i="1" s="1"/>
  <c r="J2411" i="1"/>
  <c r="K2411" i="1" s="1"/>
  <c r="L2411" i="1" s="1"/>
  <c r="J2412" i="1"/>
  <c r="K2412" i="1" s="1"/>
  <c r="L2412" i="1" s="1"/>
  <c r="J2413" i="1"/>
  <c r="K2413" i="1" s="1"/>
  <c r="L2413" i="1" s="1"/>
  <c r="J2414" i="1"/>
  <c r="K2414" i="1" s="1"/>
  <c r="L2414" i="1" s="1"/>
  <c r="J2415" i="1"/>
  <c r="K2415" i="1" s="1"/>
  <c r="L2415" i="1" s="1"/>
  <c r="J2416" i="1"/>
  <c r="K2416" i="1" s="1"/>
  <c r="L2416" i="1" s="1"/>
  <c r="J2417" i="1"/>
  <c r="K2417" i="1" s="1"/>
  <c r="L2417" i="1" s="1"/>
  <c r="J2418" i="1"/>
  <c r="K2418" i="1" s="1"/>
  <c r="L2418" i="1" s="1"/>
  <c r="J2419" i="1"/>
  <c r="K2419" i="1" s="1"/>
  <c r="L2419" i="1" s="1"/>
  <c r="J2420" i="1"/>
  <c r="K2420" i="1" s="1"/>
  <c r="L2420" i="1" s="1"/>
  <c r="J2421" i="1"/>
  <c r="K2421" i="1" s="1"/>
  <c r="L2421" i="1" s="1"/>
  <c r="J2422" i="1"/>
  <c r="K2422" i="1" s="1"/>
  <c r="L2422" i="1" s="1"/>
  <c r="J2423" i="1"/>
  <c r="K2423" i="1" s="1"/>
  <c r="L2423" i="1" s="1"/>
  <c r="J2424" i="1"/>
  <c r="K2424" i="1" s="1"/>
  <c r="L2424" i="1" s="1"/>
  <c r="J2425" i="1"/>
  <c r="K2425" i="1" s="1"/>
  <c r="L2425" i="1" s="1"/>
  <c r="J2426" i="1"/>
  <c r="K2426" i="1" s="1"/>
  <c r="L2426" i="1" s="1"/>
  <c r="J2427" i="1"/>
  <c r="K2427" i="1" s="1"/>
  <c r="L2427" i="1" s="1"/>
  <c r="J2428" i="1"/>
  <c r="K2428" i="1" s="1"/>
  <c r="L2428" i="1" s="1"/>
  <c r="J2429" i="1"/>
  <c r="K2429" i="1" s="1"/>
  <c r="L2429" i="1" s="1"/>
  <c r="J2430" i="1"/>
  <c r="K2430" i="1" s="1"/>
  <c r="L2430" i="1" s="1"/>
  <c r="J2431" i="1"/>
  <c r="K2431" i="1" s="1"/>
  <c r="L2431" i="1" s="1"/>
  <c r="J2432" i="1"/>
  <c r="K2432" i="1" s="1"/>
  <c r="L2432" i="1" s="1"/>
  <c r="J2433" i="1"/>
  <c r="K2433" i="1" s="1"/>
  <c r="L2433" i="1" s="1"/>
  <c r="J2434" i="1"/>
  <c r="K2434" i="1" s="1"/>
  <c r="L2434" i="1" s="1"/>
  <c r="J2435" i="1"/>
  <c r="K2435" i="1" s="1"/>
  <c r="L2435" i="1" s="1"/>
  <c r="J2436" i="1"/>
  <c r="K2436" i="1" s="1"/>
  <c r="L2436" i="1" s="1"/>
  <c r="J2437" i="1"/>
  <c r="K2437" i="1" s="1"/>
  <c r="L2437" i="1" s="1"/>
  <c r="J2438" i="1"/>
  <c r="K2438" i="1" s="1"/>
  <c r="L2438" i="1" s="1"/>
  <c r="J2439" i="1"/>
  <c r="K2439" i="1" s="1"/>
  <c r="L2439" i="1" s="1"/>
  <c r="J2440" i="1"/>
  <c r="K2440" i="1" s="1"/>
  <c r="L2440" i="1" s="1"/>
  <c r="J2441" i="1"/>
  <c r="K2441" i="1" s="1"/>
  <c r="L2441" i="1" s="1"/>
  <c r="J2442" i="1"/>
  <c r="K2442" i="1" s="1"/>
  <c r="L2442" i="1" s="1"/>
  <c r="J2443" i="1"/>
  <c r="K2443" i="1" s="1"/>
  <c r="L2443" i="1" s="1"/>
  <c r="J2444" i="1"/>
  <c r="K2444" i="1" s="1"/>
  <c r="L2444" i="1" s="1"/>
  <c r="J2445" i="1"/>
  <c r="K2445" i="1" s="1"/>
  <c r="L2445" i="1" s="1"/>
  <c r="J2446" i="1"/>
  <c r="K2446" i="1" s="1"/>
  <c r="L2446" i="1" s="1"/>
  <c r="J2447" i="1"/>
  <c r="K2447" i="1" s="1"/>
  <c r="L2447" i="1" s="1"/>
  <c r="J2448" i="1"/>
  <c r="K2448" i="1" s="1"/>
  <c r="L2448" i="1" s="1"/>
  <c r="J2449" i="1"/>
  <c r="K2449" i="1" s="1"/>
  <c r="L2449" i="1" s="1"/>
  <c r="J2450" i="1"/>
  <c r="K2450" i="1" s="1"/>
  <c r="L2450" i="1" s="1"/>
  <c r="J2451" i="1"/>
  <c r="K2451" i="1" s="1"/>
  <c r="L2451" i="1" s="1"/>
  <c r="J2452" i="1"/>
  <c r="K2452" i="1" s="1"/>
  <c r="L2452" i="1" s="1"/>
  <c r="J2453" i="1"/>
  <c r="K2453" i="1" s="1"/>
  <c r="L2453" i="1" s="1"/>
  <c r="J2454" i="1"/>
  <c r="K2454" i="1" s="1"/>
  <c r="L2454" i="1" s="1"/>
  <c r="J2455" i="1"/>
  <c r="K2455" i="1" s="1"/>
  <c r="L2455" i="1" s="1"/>
  <c r="J2456" i="1"/>
  <c r="K2456" i="1" s="1"/>
  <c r="L2456" i="1" s="1"/>
  <c r="J2457" i="1"/>
  <c r="K2457" i="1" s="1"/>
  <c r="L2457" i="1" s="1"/>
  <c r="J2458" i="1"/>
  <c r="K2458" i="1" s="1"/>
  <c r="L2458" i="1" s="1"/>
  <c r="J2459" i="1"/>
  <c r="K2459" i="1" s="1"/>
  <c r="L2459" i="1" s="1"/>
  <c r="J2460" i="1"/>
  <c r="K2460" i="1" s="1"/>
  <c r="L2460" i="1" s="1"/>
  <c r="J2461" i="1"/>
  <c r="K2461" i="1" s="1"/>
  <c r="L2461" i="1" s="1"/>
  <c r="J2462" i="1"/>
  <c r="K2462" i="1" s="1"/>
  <c r="L2462" i="1" s="1"/>
  <c r="J2463" i="1"/>
  <c r="K2463" i="1" s="1"/>
  <c r="L2463" i="1" s="1"/>
  <c r="J2464" i="1"/>
  <c r="K2464" i="1" s="1"/>
  <c r="L2464" i="1" s="1"/>
  <c r="J2465" i="1"/>
  <c r="K2465" i="1" s="1"/>
  <c r="L2465" i="1" s="1"/>
  <c r="J2466" i="1"/>
  <c r="K2466" i="1" s="1"/>
  <c r="L2466" i="1" s="1"/>
  <c r="J2467" i="1"/>
  <c r="K2467" i="1" s="1"/>
  <c r="L2467" i="1" s="1"/>
  <c r="J2468" i="1"/>
  <c r="K2468" i="1" s="1"/>
  <c r="L2468" i="1" s="1"/>
  <c r="J2469" i="1"/>
  <c r="K2469" i="1" s="1"/>
  <c r="L2469" i="1" s="1"/>
  <c r="J2470" i="1"/>
  <c r="K2470" i="1" s="1"/>
  <c r="L2470" i="1" s="1"/>
  <c r="J2471" i="1"/>
  <c r="K2471" i="1" s="1"/>
  <c r="L2471" i="1" s="1"/>
  <c r="J2472" i="1"/>
  <c r="K2472" i="1" s="1"/>
  <c r="L2472" i="1" s="1"/>
  <c r="J2473" i="1"/>
  <c r="K2473" i="1" s="1"/>
  <c r="L2473" i="1" s="1"/>
  <c r="J2474" i="1"/>
  <c r="K2474" i="1" s="1"/>
  <c r="L2474" i="1" s="1"/>
  <c r="J2475" i="1"/>
  <c r="K2475" i="1" s="1"/>
  <c r="L2475" i="1" s="1"/>
  <c r="J2476" i="1"/>
  <c r="K2476" i="1" s="1"/>
  <c r="L2476" i="1" s="1"/>
  <c r="J2477" i="1"/>
  <c r="K2477" i="1" s="1"/>
  <c r="L2477" i="1" s="1"/>
  <c r="J2478" i="1"/>
  <c r="K2478" i="1" s="1"/>
  <c r="L2478" i="1" s="1"/>
  <c r="J2479" i="1"/>
  <c r="K2479" i="1" s="1"/>
  <c r="L2479" i="1" s="1"/>
  <c r="J2480" i="1"/>
  <c r="K2480" i="1" s="1"/>
  <c r="L2480" i="1" s="1"/>
  <c r="J2481" i="1"/>
  <c r="K2481" i="1" s="1"/>
  <c r="L2481" i="1" s="1"/>
  <c r="J2482" i="1"/>
  <c r="K2482" i="1" s="1"/>
  <c r="L2482" i="1" s="1"/>
  <c r="J2483" i="1"/>
  <c r="K2483" i="1" s="1"/>
  <c r="L2483" i="1" s="1"/>
  <c r="J2484" i="1"/>
  <c r="K2484" i="1" s="1"/>
  <c r="L2484" i="1" s="1"/>
  <c r="J2485" i="1"/>
  <c r="K2485" i="1" s="1"/>
  <c r="L2485" i="1" s="1"/>
  <c r="J2486" i="1"/>
  <c r="K2486" i="1" s="1"/>
  <c r="L2486" i="1" s="1"/>
  <c r="J2487" i="1"/>
  <c r="K2487" i="1" s="1"/>
  <c r="L2487" i="1" s="1"/>
  <c r="J2488" i="1"/>
  <c r="K2488" i="1" s="1"/>
  <c r="L2488" i="1" s="1"/>
  <c r="J2489" i="1"/>
  <c r="K2489" i="1" s="1"/>
  <c r="L2489" i="1" s="1"/>
  <c r="J2490" i="1"/>
  <c r="K2490" i="1" s="1"/>
  <c r="L2490" i="1" s="1"/>
  <c r="J2491" i="1"/>
  <c r="K2491" i="1" s="1"/>
  <c r="L2491" i="1" s="1"/>
  <c r="J2492" i="1"/>
  <c r="K2492" i="1" s="1"/>
  <c r="L2492" i="1" s="1"/>
  <c r="J2493" i="1"/>
  <c r="K2493" i="1" s="1"/>
  <c r="L2493" i="1" s="1"/>
  <c r="J2494" i="1"/>
  <c r="K2494" i="1" s="1"/>
  <c r="L2494" i="1" s="1"/>
  <c r="J2495" i="1"/>
  <c r="K2495" i="1" s="1"/>
  <c r="L2495" i="1" s="1"/>
  <c r="J2496" i="1"/>
  <c r="K2496" i="1" s="1"/>
  <c r="L2496" i="1" s="1"/>
  <c r="J2497" i="1"/>
  <c r="K2497" i="1" s="1"/>
  <c r="L2497" i="1" s="1"/>
  <c r="J2498" i="1"/>
  <c r="K2498" i="1" s="1"/>
  <c r="L2498" i="1" s="1"/>
  <c r="J2499" i="1"/>
  <c r="K2499" i="1" s="1"/>
  <c r="L2499" i="1" s="1"/>
  <c r="J2500" i="1"/>
  <c r="K2500" i="1" s="1"/>
  <c r="L2500" i="1" s="1"/>
  <c r="J2501" i="1"/>
  <c r="K2501" i="1" s="1"/>
  <c r="L2501" i="1" s="1"/>
  <c r="J2502" i="1"/>
  <c r="K2502" i="1" s="1"/>
  <c r="L2502" i="1" s="1"/>
  <c r="J2503" i="1"/>
  <c r="K2503" i="1" s="1"/>
  <c r="L2503" i="1" s="1"/>
  <c r="J2504" i="1"/>
  <c r="K2504" i="1" s="1"/>
  <c r="L2504" i="1" s="1"/>
  <c r="J2505" i="1"/>
  <c r="K2505" i="1" s="1"/>
  <c r="L2505" i="1" s="1"/>
  <c r="J2506" i="1"/>
  <c r="K2506" i="1" s="1"/>
  <c r="L2506" i="1" s="1"/>
  <c r="J2507" i="1"/>
  <c r="K2507" i="1" s="1"/>
  <c r="L2507" i="1" s="1"/>
  <c r="J2508" i="1"/>
  <c r="K2508" i="1" s="1"/>
  <c r="L2508" i="1" s="1"/>
  <c r="J2509" i="1"/>
  <c r="K2509" i="1" s="1"/>
  <c r="L2509" i="1" s="1"/>
  <c r="J2510" i="1"/>
  <c r="K2510" i="1" s="1"/>
  <c r="L2510" i="1" s="1"/>
  <c r="J2511" i="1"/>
  <c r="K2511" i="1" s="1"/>
  <c r="L2511" i="1" s="1"/>
  <c r="J2512" i="1"/>
  <c r="K2512" i="1" s="1"/>
  <c r="L2512" i="1" s="1"/>
  <c r="J2513" i="1"/>
  <c r="K2513" i="1" s="1"/>
  <c r="L2513" i="1" s="1"/>
  <c r="J2514" i="1"/>
  <c r="K2514" i="1" s="1"/>
  <c r="L2514" i="1" s="1"/>
  <c r="J2515" i="1"/>
  <c r="K2515" i="1" s="1"/>
  <c r="L2515" i="1" s="1"/>
  <c r="J2516" i="1"/>
  <c r="K2516" i="1" s="1"/>
  <c r="L2516" i="1" s="1"/>
  <c r="J2517" i="1"/>
  <c r="K2517" i="1" s="1"/>
  <c r="L2517" i="1" s="1"/>
  <c r="J2518" i="1"/>
  <c r="K2518" i="1" s="1"/>
  <c r="L2518" i="1" s="1"/>
  <c r="J2519" i="1"/>
  <c r="K2519" i="1" s="1"/>
  <c r="L2519" i="1" s="1"/>
  <c r="J2520" i="1"/>
  <c r="K2520" i="1" s="1"/>
  <c r="L2520" i="1" s="1"/>
  <c r="J2521" i="1"/>
  <c r="K2521" i="1" s="1"/>
  <c r="L2521" i="1" s="1"/>
  <c r="J2522" i="1"/>
  <c r="K2522" i="1" s="1"/>
  <c r="L2522" i="1" s="1"/>
  <c r="J2523" i="1"/>
  <c r="K2523" i="1" s="1"/>
  <c r="L2523" i="1" s="1"/>
  <c r="J2524" i="1"/>
  <c r="K2524" i="1" s="1"/>
  <c r="L2524" i="1" s="1"/>
  <c r="J2525" i="1"/>
  <c r="K2525" i="1" s="1"/>
  <c r="L2525" i="1" s="1"/>
  <c r="J2526" i="1"/>
  <c r="K2526" i="1" s="1"/>
  <c r="L2526" i="1" s="1"/>
  <c r="J2527" i="1"/>
  <c r="K2527" i="1" s="1"/>
  <c r="L2527" i="1" s="1"/>
  <c r="J2528" i="1"/>
  <c r="K2528" i="1" s="1"/>
  <c r="L2528" i="1" s="1"/>
  <c r="J2529" i="1"/>
  <c r="K2529" i="1" s="1"/>
  <c r="L2529" i="1" s="1"/>
  <c r="J2530" i="1"/>
  <c r="K2530" i="1" s="1"/>
  <c r="L2530" i="1" s="1"/>
  <c r="J2531" i="1"/>
  <c r="K2531" i="1" s="1"/>
  <c r="L2531" i="1" s="1"/>
  <c r="J2532" i="1"/>
  <c r="K2532" i="1" s="1"/>
  <c r="L2532" i="1" s="1"/>
  <c r="J2533" i="1"/>
  <c r="K2533" i="1" s="1"/>
  <c r="L2533" i="1" s="1"/>
  <c r="J2534" i="1"/>
  <c r="K2534" i="1" s="1"/>
  <c r="L2534" i="1" s="1"/>
  <c r="J2535" i="1"/>
  <c r="K2535" i="1" s="1"/>
  <c r="L2535" i="1" s="1"/>
  <c r="J2536" i="1"/>
  <c r="K2536" i="1" s="1"/>
  <c r="L2536" i="1" s="1"/>
  <c r="J2537" i="1"/>
  <c r="K2537" i="1" s="1"/>
  <c r="L2537" i="1" s="1"/>
  <c r="J2538" i="1"/>
  <c r="K2538" i="1" s="1"/>
  <c r="L2538" i="1" s="1"/>
  <c r="J2539" i="1"/>
  <c r="K2539" i="1" s="1"/>
  <c r="L2539" i="1" s="1"/>
  <c r="J2540" i="1"/>
  <c r="K2540" i="1" s="1"/>
  <c r="L2540" i="1" s="1"/>
  <c r="J2541" i="1"/>
  <c r="K2541" i="1" s="1"/>
  <c r="L2541" i="1" s="1"/>
  <c r="J2542" i="1"/>
  <c r="K2542" i="1" s="1"/>
  <c r="L2542" i="1" s="1"/>
  <c r="J2543" i="1"/>
  <c r="K2543" i="1" s="1"/>
  <c r="L2543" i="1" s="1"/>
  <c r="J2544" i="1"/>
  <c r="K2544" i="1" s="1"/>
  <c r="L2544" i="1" s="1"/>
  <c r="J2545" i="1"/>
  <c r="K2545" i="1" s="1"/>
  <c r="L2545" i="1" s="1"/>
  <c r="J2546" i="1"/>
  <c r="K2546" i="1" s="1"/>
  <c r="L2546" i="1" s="1"/>
  <c r="J2547" i="1"/>
  <c r="K2547" i="1" s="1"/>
  <c r="L2547" i="1" s="1"/>
  <c r="J2548" i="1"/>
  <c r="K2548" i="1" s="1"/>
  <c r="L2548" i="1" s="1"/>
  <c r="J2549" i="1"/>
  <c r="K2549" i="1" s="1"/>
  <c r="L2549" i="1" s="1"/>
  <c r="J2550" i="1"/>
  <c r="K2550" i="1" s="1"/>
  <c r="L2550" i="1" s="1"/>
  <c r="J2551" i="1"/>
  <c r="K2551" i="1" s="1"/>
  <c r="L2551" i="1" s="1"/>
  <c r="J2552" i="1"/>
  <c r="K2552" i="1" s="1"/>
  <c r="L2552" i="1" s="1"/>
  <c r="J2553" i="1"/>
  <c r="K2553" i="1" s="1"/>
  <c r="L2553" i="1" s="1"/>
  <c r="J2554" i="1"/>
  <c r="K2554" i="1" s="1"/>
  <c r="L2554" i="1" s="1"/>
  <c r="J2555" i="1"/>
  <c r="K2555" i="1" s="1"/>
  <c r="L2555" i="1" s="1"/>
  <c r="J2556" i="1"/>
  <c r="K2556" i="1" s="1"/>
  <c r="L2556" i="1" s="1"/>
  <c r="J2557" i="1"/>
  <c r="K2557" i="1" s="1"/>
  <c r="L2557" i="1" s="1"/>
  <c r="J2558" i="1"/>
  <c r="K2558" i="1" s="1"/>
  <c r="L2558" i="1" s="1"/>
  <c r="J2559" i="1"/>
  <c r="K2559" i="1" s="1"/>
  <c r="L2559" i="1" s="1"/>
  <c r="J2560" i="1"/>
  <c r="K2560" i="1" s="1"/>
  <c r="L2560" i="1" s="1"/>
  <c r="J2561" i="1"/>
  <c r="K2561" i="1" s="1"/>
  <c r="L2561" i="1" s="1"/>
  <c r="J2562" i="1"/>
  <c r="K2562" i="1" s="1"/>
  <c r="L2562" i="1" s="1"/>
  <c r="J2563" i="1"/>
  <c r="K2563" i="1" s="1"/>
  <c r="L2563" i="1" s="1"/>
  <c r="J2564" i="1"/>
  <c r="K2564" i="1" s="1"/>
  <c r="L2564" i="1" s="1"/>
  <c r="J2565" i="1"/>
  <c r="K2565" i="1" s="1"/>
  <c r="L2565" i="1" s="1"/>
  <c r="J2566" i="1"/>
  <c r="K2566" i="1" s="1"/>
  <c r="L2566" i="1" s="1"/>
  <c r="J2567" i="1"/>
  <c r="K2567" i="1" s="1"/>
  <c r="L2567" i="1" s="1"/>
  <c r="J2568" i="1"/>
  <c r="K2568" i="1" s="1"/>
  <c r="L2568" i="1" s="1"/>
  <c r="J2569" i="1"/>
  <c r="K2569" i="1" s="1"/>
  <c r="L2569" i="1" s="1"/>
  <c r="J2570" i="1"/>
  <c r="K2570" i="1" s="1"/>
  <c r="L2570" i="1" s="1"/>
  <c r="J2571" i="1"/>
  <c r="K2571" i="1" s="1"/>
  <c r="L2571" i="1" s="1"/>
  <c r="J2572" i="1"/>
  <c r="K2572" i="1" s="1"/>
  <c r="L2572" i="1" s="1"/>
  <c r="J2573" i="1"/>
  <c r="K2573" i="1" s="1"/>
  <c r="L2573" i="1" s="1"/>
  <c r="J2574" i="1"/>
  <c r="K2574" i="1" s="1"/>
  <c r="L2574" i="1" s="1"/>
  <c r="J2575" i="1"/>
  <c r="K2575" i="1" s="1"/>
  <c r="L2575" i="1" s="1"/>
  <c r="J2576" i="1"/>
  <c r="K2576" i="1" s="1"/>
  <c r="L2576" i="1" s="1"/>
  <c r="J2577" i="1"/>
  <c r="K2577" i="1" s="1"/>
  <c r="L2577" i="1" s="1"/>
  <c r="J2578" i="1"/>
  <c r="K2578" i="1" s="1"/>
  <c r="L2578" i="1" s="1"/>
  <c r="J2579" i="1"/>
  <c r="K2579" i="1" s="1"/>
  <c r="L2579" i="1" s="1"/>
  <c r="J2580" i="1"/>
  <c r="K2580" i="1" s="1"/>
  <c r="L2580" i="1" s="1"/>
  <c r="J2581" i="1"/>
  <c r="K2581" i="1" s="1"/>
  <c r="L2581" i="1" s="1"/>
  <c r="J2582" i="1"/>
  <c r="K2582" i="1" s="1"/>
  <c r="L2582" i="1" s="1"/>
  <c r="J2583" i="1"/>
  <c r="K2583" i="1" s="1"/>
  <c r="L2583" i="1" s="1"/>
  <c r="J2584" i="1"/>
  <c r="K2584" i="1" s="1"/>
  <c r="L2584" i="1" s="1"/>
  <c r="J2585" i="1"/>
  <c r="K2585" i="1" s="1"/>
  <c r="L2585" i="1" s="1"/>
  <c r="J2586" i="1"/>
  <c r="K2586" i="1" s="1"/>
  <c r="L2586" i="1" s="1"/>
  <c r="J2587" i="1"/>
  <c r="K2587" i="1" s="1"/>
  <c r="L2587" i="1" s="1"/>
  <c r="J2588" i="1"/>
  <c r="K2588" i="1" s="1"/>
  <c r="L2588" i="1" s="1"/>
  <c r="J2589" i="1"/>
  <c r="K2589" i="1" s="1"/>
  <c r="L2589" i="1" s="1"/>
  <c r="J2590" i="1"/>
  <c r="K2590" i="1" s="1"/>
  <c r="L2590" i="1" s="1"/>
  <c r="J2591" i="1"/>
  <c r="K2591" i="1" s="1"/>
  <c r="L2591" i="1" s="1"/>
  <c r="J2592" i="1"/>
  <c r="K2592" i="1" s="1"/>
  <c r="L2592" i="1" s="1"/>
  <c r="J2593" i="1"/>
  <c r="K2593" i="1" s="1"/>
  <c r="L2593" i="1" s="1"/>
  <c r="J2594" i="1"/>
  <c r="K2594" i="1" s="1"/>
  <c r="L2594" i="1" s="1"/>
  <c r="J2595" i="1"/>
  <c r="K2595" i="1" s="1"/>
  <c r="L2595" i="1" s="1"/>
  <c r="J2596" i="1"/>
  <c r="K2596" i="1" s="1"/>
  <c r="L2596" i="1" s="1"/>
  <c r="J2597" i="1"/>
  <c r="K2597" i="1" s="1"/>
  <c r="L2597" i="1" s="1"/>
  <c r="J2598" i="1"/>
  <c r="K2598" i="1" s="1"/>
  <c r="L2598" i="1" s="1"/>
  <c r="J2599" i="1"/>
  <c r="K2599" i="1" s="1"/>
  <c r="L2599" i="1" s="1"/>
  <c r="J2600" i="1"/>
  <c r="K2600" i="1" s="1"/>
  <c r="L2600" i="1" s="1"/>
  <c r="J2601" i="1"/>
  <c r="K2601" i="1" s="1"/>
  <c r="L2601" i="1" s="1"/>
  <c r="J2602" i="1"/>
  <c r="K2602" i="1" s="1"/>
  <c r="L2602" i="1" s="1"/>
  <c r="J2603" i="1"/>
  <c r="K2603" i="1" s="1"/>
  <c r="L2603" i="1" s="1"/>
  <c r="J2604" i="1"/>
  <c r="K2604" i="1" s="1"/>
  <c r="L2604" i="1" s="1"/>
  <c r="J2605" i="1"/>
  <c r="K2605" i="1" s="1"/>
  <c r="L2605" i="1" s="1"/>
  <c r="J2606" i="1"/>
  <c r="K2606" i="1" s="1"/>
  <c r="L2606" i="1" s="1"/>
  <c r="J2607" i="1"/>
  <c r="K2607" i="1" s="1"/>
  <c r="L2607" i="1" s="1"/>
  <c r="J2608" i="1"/>
  <c r="K2608" i="1" s="1"/>
  <c r="L2608" i="1" s="1"/>
  <c r="J2609" i="1"/>
  <c r="K2609" i="1" s="1"/>
  <c r="L2609" i="1" s="1"/>
  <c r="J2610" i="1"/>
  <c r="K2610" i="1" s="1"/>
  <c r="L2610" i="1" s="1"/>
  <c r="J2611" i="1"/>
  <c r="K2611" i="1" s="1"/>
  <c r="L2611" i="1" s="1"/>
  <c r="J2612" i="1"/>
  <c r="K2612" i="1" s="1"/>
  <c r="L2612" i="1" s="1"/>
  <c r="J2613" i="1"/>
  <c r="K2613" i="1" s="1"/>
  <c r="L2613" i="1" s="1"/>
  <c r="J2614" i="1"/>
  <c r="K2614" i="1" s="1"/>
  <c r="L2614" i="1" s="1"/>
  <c r="J2615" i="1"/>
  <c r="K2615" i="1" s="1"/>
  <c r="L2615" i="1" s="1"/>
  <c r="J2616" i="1"/>
  <c r="K2616" i="1" s="1"/>
  <c r="L2616" i="1" s="1"/>
  <c r="J2617" i="1"/>
  <c r="K2617" i="1" s="1"/>
  <c r="L2617" i="1" s="1"/>
  <c r="J2618" i="1"/>
  <c r="K2618" i="1" s="1"/>
  <c r="L2618" i="1" s="1"/>
  <c r="J2619" i="1"/>
  <c r="K2619" i="1" s="1"/>
  <c r="L2619" i="1" s="1"/>
  <c r="J2620" i="1"/>
  <c r="K2620" i="1" s="1"/>
  <c r="L2620" i="1" s="1"/>
  <c r="J2621" i="1"/>
  <c r="K2621" i="1" s="1"/>
  <c r="L2621" i="1" s="1"/>
  <c r="J2622" i="1"/>
  <c r="K2622" i="1" s="1"/>
  <c r="L2622" i="1" s="1"/>
  <c r="J2623" i="1"/>
  <c r="K2623" i="1" s="1"/>
  <c r="L2623" i="1" s="1"/>
  <c r="J2624" i="1"/>
  <c r="K2624" i="1" s="1"/>
  <c r="L2624" i="1" s="1"/>
  <c r="J2625" i="1"/>
  <c r="K2625" i="1" s="1"/>
  <c r="L2625" i="1" s="1"/>
  <c r="J2626" i="1"/>
  <c r="K2626" i="1" s="1"/>
  <c r="L2626" i="1" s="1"/>
  <c r="J2627" i="1"/>
  <c r="K2627" i="1" s="1"/>
  <c r="L2627" i="1" s="1"/>
  <c r="J2628" i="1"/>
  <c r="K2628" i="1" s="1"/>
  <c r="L2628" i="1" s="1"/>
  <c r="J2629" i="1"/>
  <c r="K2629" i="1" s="1"/>
  <c r="L2629" i="1" s="1"/>
  <c r="J2630" i="1"/>
  <c r="K2630" i="1" s="1"/>
  <c r="L2630" i="1" s="1"/>
  <c r="J2631" i="1"/>
  <c r="K2631" i="1" s="1"/>
  <c r="L2631" i="1" s="1"/>
  <c r="J2632" i="1"/>
  <c r="K2632" i="1" s="1"/>
  <c r="L2632" i="1" s="1"/>
  <c r="J2633" i="1"/>
  <c r="K2633" i="1" s="1"/>
  <c r="L2633" i="1" s="1"/>
  <c r="J2634" i="1"/>
  <c r="K2634" i="1" s="1"/>
  <c r="L2634" i="1" s="1"/>
  <c r="J2635" i="1"/>
  <c r="K2635" i="1" s="1"/>
  <c r="L2635" i="1" s="1"/>
  <c r="J2636" i="1"/>
  <c r="K2636" i="1" s="1"/>
  <c r="L2636" i="1" s="1"/>
  <c r="J2637" i="1"/>
  <c r="K2637" i="1" s="1"/>
  <c r="L2637" i="1" s="1"/>
  <c r="J2638" i="1"/>
  <c r="K2638" i="1" s="1"/>
  <c r="L2638" i="1" s="1"/>
  <c r="J2639" i="1"/>
  <c r="K2639" i="1" s="1"/>
  <c r="L2639" i="1" s="1"/>
  <c r="J2640" i="1"/>
  <c r="K2640" i="1" s="1"/>
  <c r="L2640" i="1" s="1"/>
  <c r="J2641" i="1"/>
  <c r="K2641" i="1" s="1"/>
  <c r="L2641" i="1" s="1"/>
  <c r="J2642" i="1"/>
  <c r="K2642" i="1" s="1"/>
  <c r="L2642" i="1" s="1"/>
  <c r="J2643" i="1"/>
  <c r="K2643" i="1" s="1"/>
  <c r="L2643" i="1" s="1"/>
  <c r="J2644" i="1"/>
  <c r="K2644" i="1" s="1"/>
  <c r="L2644" i="1" s="1"/>
  <c r="J2645" i="1"/>
  <c r="K2645" i="1" s="1"/>
  <c r="L2645" i="1" s="1"/>
  <c r="J2646" i="1"/>
  <c r="K2646" i="1" s="1"/>
  <c r="L2646" i="1" s="1"/>
  <c r="J2647" i="1"/>
  <c r="K2647" i="1" s="1"/>
  <c r="L2647" i="1" s="1"/>
  <c r="J2648" i="1"/>
  <c r="K2648" i="1" s="1"/>
  <c r="L2648" i="1" s="1"/>
  <c r="J2649" i="1"/>
  <c r="K2649" i="1" s="1"/>
  <c r="L2649" i="1" s="1"/>
  <c r="J2650" i="1"/>
  <c r="K2650" i="1" s="1"/>
  <c r="L2650" i="1" s="1"/>
  <c r="J2651" i="1"/>
  <c r="K2651" i="1" s="1"/>
  <c r="L2651" i="1" s="1"/>
  <c r="J2652" i="1"/>
  <c r="K2652" i="1" s="1"/>
  <c r="L2652" i="1" s="1"/>
  <c r="J2653" i="1"/>
  <c r="K2653" i="1" s="1"/>
  <c r="L2653" i="1" s="1"/>
  <c r="J2654" i="1"/>
  <c r="K2654" i="1" s="1"/>
  <c r="L2654" i="1" s="1"/>
  <c r="J2655" i="1"/>
  <c r="K2655" i="1" s="1"/>
  <c r="L2655" i="1" s="1"/>
  <c r="J2656" i="1"/>
  <c r="K2656" i="1" s="1"/>
  <c r="L2656" i="1" s="1"/>
  <c r="J2657" i="1"/>
  <c r="K2657" i="1" s="1"/>
  <c r="L2657" i="1" s="1"/>
  <c r="J2658" i="1"/>
  <c r="K2658" i="1" s="1"/>
  <c r="L2658" i="1" s="1"/>
  <c r="J2659" i="1"/>
  <c r="K2659" i="1" s="1"/>
  <c r="L2659" i="1" s="1"/>
  <c r="J2660" i="1"/>
  <c r="K2660" i="1" s="1"/>
  <c r="L2660" i="1" s="1"/>
  <c r="J2661" i="1"/>
  <c r="K2661" i="1" s="1"/>
  <c r="L2661" i="1" s="1"/>
  <c r="J2662" i="1"/>
  <c r="K2662" i="1" s="1"/>
  <c r="L2662" i="1" s="1"/>
  <c r="J2663" i="1"/>
  <c r="K2663" i="1" s="1"/>
  <c r="L2663" i="1" s="1"/>
  <c r="J2664" i="1"/>
  <c r="K2664" i="1" s="1"/>
  <c r="L2664" i="1" s="1"/>
  <c r="J2665" i="1"/>
  <c r="K2665" i="1" s="1"/>
  <c r="L2665" i="1" s="1"/>
  <c r="J2666" i="1"/>
  <c r="K2666" i="1" s="1"/>
  <c r="L2666" i="1" s="1"/>
  <c r="J2667" i="1"/>
  <c r="K2667" i="1" s="1"/>
  <c r="L2667" i="1" s="1"/>
  <c r="J2668" i="1"/>
  <c r="K2668" i="1" s="1"/>
  <c r="L2668" i="1" s="1"/>
  <c r="J2669" i="1"/>
  <c r="K2669" i="1" s="1"/>
  <c r="L2669" i="1" s="1"/>
  <c r="J2670" i="1"/>
  <c r="K2670" i="1" s="1"/>
  <c r="L2670" i="1" s="1"/>
  <c r="J2671" i="1"/>
  <c r="K2671" i="1" s="1"/>
  <c r="L2671" i="1" s="1"/>
  <c r="J2672" i="1"/>
  <c r="K2672" i="1" s="1"/>
  <c r="L2672" i="1" s="1"/>
  <c r="J2673" i="1"/>
  <c r="K2673" i="1" s="1"/>
  <c r="L2673" i="1" s="1"/>
  <c r="J2674" i="1"/>
  <c r="K2674" i="1" s="1"/>
  <c r="L2674" i="1" s="1"/>
  <c r="J2675" i="1"/>
  <c r="K2675" i="1" s="1"/>
  <c r="L2675" i="1" s="1"/>
  <c r="J2676" i="1"/>
  <c r="K2676" i="1" s="1"/>
  <c r="L2676" i="1" s="1"/>
  <c r="J2677" i="1"/>
  <c r="K2677" i="1" s="1"/>
  <c r="L2677" i="1" s="1"/>
  <c r="J2678" i="1"/>
  <c r="K2678" i="1" s="1"/>
  <c r="L2678" i="1" s="1"/>
  <c r="J2679" i="1"/>
  <c r="K2679" i="1" s="1"/>
  <c r="L2679" i="1" s="1"/>
  <c r="J2680" i="1"/>
  <c r="K2680" i="1" s="1"/>
  <c r="L2680" i="1" s="1"/>
  <c r="J2681" i="1"/>
  <c r="K2681" i="1" s="1"/>
  <c r="L2681" i="1" s="1"/>
  <c r="J2682" i="1"/>
  <c r="K2682" i="1" s="1"/>
  <c r="L2682" i="1" s="1"/>
  <c r="J2683" i="1"/>
  <c r="K2683" i="1" s="1"/>
  <c r="L2683" i="1" s="1"/>
  <c r="J2684" i="1"/>
  <c r="K2684" i="1" s="1"/>
  <c r="L2684" i="1" s="1"/>
  <c r="J2685" i="1"/>
  <c r="K2685" i="1" s="1"/>
  <c r="L2685" i="1" s="1"/>
  <c r="J2686" i="1"/>
  <c r="K2686" i="1" s="1"/>
  <c r="L2686" i="1" s="1"/>
  <c r="J2687" i="1"/>
  <c r="K2687" i="1" s="1"/>
  <c r="L2687" i="1" s="1"/>
  <c r="J2688" i="1"/>
  <c r="K2688" i="1" s="1"/>
  <c r="L2688" i="1" s="1"/>
  <c r="J2689" i="1"/>
  <c r="K2689" i="1" s="1"/>
  <c r="L2689" i="1" s="1"/>
  <c r="J2690" i="1"/>
  <c r="K2690" i="1" s="1"/>
  <c r="L2690" i="1" s="1"/>
  <c r="J2691" i="1"/>
  <c r="K2691" i="1" s="1"/>
  <c r="L2691" i="1" s="1"/>
  <c r="J2692" i="1"/>
  <c r="K2692" i="1" s="1"/>
  <c r="L2692" i="1" s="1"/>
  <c r="J2693" i="1"/>
  <c r="K2693" i="1" s="1"/>
  <c r="L2693" i="1" s="1"/>
  <c r="J2694" i="1"/>
  <c r="K2694" i="1" s="1"/>
  <c r="L2694" i="1" s="1"/>
  <c r="J2695" i="1"/>
  <c r="K2695" i="1" s="1"/>
  <c r="L2695" i="1" s="1"/>
  <c r="J2696" i="1"/>
  <c r="K2696" i="1" s="1"/>
  <c r="L2696" i="1" s="1"/>
  <c r="J2697" i="1"/>
  <c r="K2697" i="1" s="1"/>
  <c r="L2697" i="1" s="1"/>
  <c r="J2698" i="1"/>
  <c r="K2698" i="1" s="1"/>
  <c r="L2698" i="1" s="1"/>
  <c r="J2699" i="1"/>
  <c r="K2699" i="1" s="1"/>
  <c r="L2699" i="1" s="1"/>
  <c r="J2700" i="1"/>
  <c r="K2700" i="1" s="1"/>
  <c r="L2700" i="1" s="1"/>
  <c r="J2701" i="1"/>
  <c r="K2701" i="1" s="1"/>
  <c r="L2701" i="1" s="1"/>
  <c r="J2702" i="1"/>
  <c r="K2702" i="1" s="1"/>
  <c r="L2702" i="1" s="1"/>
  <c r="J2703" i="1"/>
  <c r="K2703" i="1" s="1"/>
  <c r="L2703" i="1" s="1"/>
  <c r="J2704" i="1"/>
  <c r="K2704" i="1" s="1"/>
  <c r="L2704" i="1" s="1"/>
  <c r="J2705" i="1"/>
  <c r="K2705" i="1" s="1"/>
  <c r="L2705" i="1" s="1"/>
  <c r="J2706" i="1"/>
  <c r="K2706" i="1" s="1"/>
  <c r="L2706" i="1" s="1"/>
  <c r="J2707" i="1"/>
  <c r="K2707" i="1" s="1"/>
  <c r="L2707" i="1" s="1"/>
  <c r="J2708" i="1"/>
  <c r="K2708" i="1" s="1"/>
  <c r="L2708" i="1" s="1"/>
  <c r="J2709" i="1"/>
  <c r="K2709" i="1" s="1"/>
  <c r="L2709" i="1" s="1"/>
  <c r="J2710" i="1"/>
  <c r="K2710" i="1" s="1"/>
  <c r="L2710" i="1" s="1"/>
  <c r="J2711" i="1"/>
  <c r="K2711" i="1" s="1"/>
  <c r="L2711" i="1" s="1"/>
  <c r="J2712" i="1"/>
  <c r="K2712" i="1" s="1"/>
  <c r="L2712" i="1" s="1"/>
  <c r="J2713" i="1"/>
  <c r="K2713" i="1" s="1"/>
  <c r="L2713" i="1" s="1"/>
  <c r="J2714" i="1"/>
  <c r="K2714" i="1" s="1"/>
  <c r="L2714" i="1" s="1"/>
  <c r="J2715" i="1"/>
  <c r="K2715" i="1" s="1"/>
  <c r="L2715" i="1" s="1"/>
  <c r="J2716" i="1"/>
  <c r="K2716" i="1" s="1"/>
  <c r="L2716" i="1" s="1"/>
  <c r="J2717" i="1"/>
  <c r="K2717" i="1" s="1"/>
  <c r="L2717" i="1" s="1"/>
  <c r="J2718" i="1"/>
  <c r="K2718" i="1" s="1"/>
  <c r="L2718" i="1" s="1"/>
  <c r="J2719" i="1"/>
  <c r="K2719" i="1" s="1"/>
  <c r="L2719" i="1" s="1"/>
  <c r="J2720" i="1"/>
  <c r="K2720" i="1" s="1"/>
  <c r="L2720" i="1" s="1"/>
  <c r="J2721" i="1"/>
  <c r="K2721" i="1" s="1"/>
  <c r="L2721" i="1" s="1"/>
  <c r="J2722" i="1"/>
  <c r="K2722" i="1" s="1"/>
  <c r="L2722" i="1" s="1"/>
  <c r="J2723" i="1"/>
  <c r="K2723" i="1" s="1"/>
  <c r="L2723" i="1" s="1"/>
  <c r="J2724" i="1"/>
  <c r="K2724" i="1" s="1"/>
  <c r="L2724" i="1" s="1"/>
  <c r="J2725" i="1"/>
  <c r="K2725" i="1" s="1"/>
  <c r="L2725" i="1" s="1"/>
  <c r="J2726" i="1"/>
  <c r="K2726" i="1" s="1"/>
  <c r="L2726" i="1" s="1"/>
  <c r="J2727" i="1"/>
  <c r="K2727" i="1" s="1"/>
  <c r="L2727" i="1" s="1"/>
  <c r="J2728" i="1"/>
  <c r="K2728" i="1" s="1"/>
  <c r="L2728" i="1" s="1"/>
  <c r="J2729" i="1"/>
  <c r="K2729" i="1" s="1"/>
  <c r="L2729" i="1" s="1"/>
  <c r="J2730" i="1"/>
  <c r="K2730" i="1" s="1"/>
  <c r="L2730" i="1" s="1"/>
  <c r="J2731" i="1"/>
  <c r="K2731" i="1" s="1"/>
  <c r="L2731" i="1" s="1"/>
  <c r="J2732" i="1"/>
  <c r="K2732" i="1" s="1"/>
  <c r="L2732" i="1" s="1"/>
  <c r="J2733" i="1"/>
  <c r="K2733" i="1" s="1"/>
  <c r="L2733" i="1" s="1"/>
  <c r="J2734" i="1"/>
  <c r="K2734" i="1" s="1"/>
  <c r="L2734" i="1" s="1"/>
  <c r="J2735" i="1"/>
  <c r="K2735" i="1" s="1"/>
  <c r="L2735" i="1" s="1"/>
  <c r="J2736" i="1"/>
  <c r="K2736" i="1" s="1"/>
  <c r="L2736" i="1" s="1"/>
  <c r="J2737" i="1"/>
  <c r="K2737" i="1" s="1"/>
  <c r="L2737" i="1" s="1"/>
  <c r="J2738" i="1"/>
  <c r="K2738" i="1" s="1"/>
  <c r="L2738" i="1" s="1"/>
  <c r="J2739" i="1"/>
  <c r="K2739" i="1" s="1"/>
  <c r="L2739" i="1" s="1"/>
  <c r="J2740" i="1"/>
  <c r="K2740" i="1" s="1"/>
  <c r="L2740" i="1" s="1"/>
  <c r="J2741" i="1"/>
  <c r="K2741" i="1" s="1"/>
  <c r="L2741" i="1" s="1"/>
  <c r="J2742" i="1"/>
  <c r="K2742" i="1" s="1"/>
  <c r="L2742" i="1" s="1"/>
  <c r="J2743" i="1"/>
  <c r="K2743" i="1" s="1"/>
  <c r="L2743" i="1" s="1"/>
  <c r="J2744" i="1"/>
  <c r="K2744" i="1" s="1"/>
  <c r="L2744" i="1" s="1"/>
  <c r="J2745" i="1"/>
  <c r="K2745" i="1" s="1"/>
  <c r="L2745" i="1" s="1"/>
  <c r="J2746" i="1"/>
  <c r="K2746" i="1" s="1"/>
  <c r="L2746" i="1" s="1"/>
  <c r="J2747" i="1"/>
  <c r="K2747" i="1" s="1"/>
  <c r="L2747" i="1" s="1"/>
  <c r="J2748" i="1"/>
  <c r="K2748" i="1" s="1"/>
  <c r="L2748" i="1" s="1"/>
  <c r="J2749" i="1"/>
  <c r="K2749" i="1" s="1"/>
  <c r="L2749" i="1" s="1"/>
  <c r="J2750" i="1"/>
  <c r="K2750" i="1" s="1"/>
  <c r="L2750" i="1" s="1"/>
  <c r="J2751" i="1"/>
  <c r="K2751" i="1" s="1"/>
  <c r="L2751" i="1" s="1"/>
  <c r="J2752" i="1"/>
  <c r="K2752" i="1" s="1"/>
  <c r="L2752" i="1" s="1"/>
  <c r="J2753" i="1"/>
  <c r="K2753" i="1" s="1"/>
  <c r="L2753" i="1" s="1"/>
  <c r="J2754" i="1"/>
  <c r="K2754" i="1" s="1"/>
  <c r="L2754" i="1" s="1"/>
  <c r="J2755" i="1"/>
  <c r="K2755" i="1" s="1"/>
  <c r="L2755" i="1" s="1"/>
  <c r="J2756" i="1"/>
  <c r="K2756" i="1" s="1"/>
  <c r="L2756" i="1" s="1"/>
  <c r="J2757" i="1"/>
  <c r="K2757" i="1" s="1"/>
  <c r="L2757" i="1" s="1"/>
  <c r="J2758" i="1"/>
  <c r="K2758" i="1" s="1"/>
  <c r="L2758" i="1" s="1"/>
  <c r="J2759" i="1"/>
  <c r="K2759" i="1" s="1"/>
  <c r="L2759" i="1" s="1"/>
  <c r="J2760" i="1"/>
  <c r="K2760" i="1" s="1"/>
  <c r="L2760" i="1" s="1"/>
  <c r="J2761" i="1"/>
  <c r="K2761" i="1" s="1"/>
  <c r="L2761" i="1" s="1"/>
  <c r="J2762" i="1"/>
  <c r="K2762" i="1" s="1"/>
  <c r="L2762" i="1" s="1"/>
  <c r="J2763" i="1"/>
  <c r="K2763" i="1" s="1"/>
  <c r="L2763" i="1" s="1"/>
  <c r="J2764" i="1"/>
  <c r="K2764" i="1" s="1"/>
  <c r="L2764" i="1" s="1"/>
  <c r="J2765" i="1"/>
  <c r="K2765" i="1" s="1"/>
  <c r="L2765" i="1" s="1"/>
  <c r="J2766" i="1"/>
  <c r="K2766" i="1" s="1"/>
  <c r="L2766" i="1" s="1"/>
  <c r="J2767" i="1"/>
  <c r="K2767" i="1" s="1"/>
  <c r="L2767" i="1" s="1"/>
  <c r="J2768" i="1"/>
  <c r="K2768" i="1" s="1"/>
  <c r="L2768" i="1" s="1"/>
  <c r="J2769" i="1"/>
  <c r="K2769" i="1" s="1"/>
  <c r="L2769" i="1" s="1"/>
  <c r="J2770" i="1"/>
  <c r="K2770" i="1" s="1"/>
  <c r="L2770" i="1" s="1"/>
  <c r="J2771" i="1"/>
  <c r="K2771" i="1" s="1"/>
  <c r="L2771" i="1" s="1"/>
  <c r="J2772" i="1"/>
  <c r="K2772" i="1" s="1"/>
  <c r="L2772" i="1" s="1"/>
  <c r="J2773" i="1"/>
  <c r="K2773" i="1" s="1"/>
  <c r="L2773" i="1" s="1"/>
  <c r="J2774" i="1"/>
  <c r="K2774" i="1" s="1"/>
  <c r="L2774" i="1" s="1"/>
  <c r="J2775" i="1"/>
  <c r="K2775" i="1" s="1"/>
  <c r="L2775" i="1" s="1"/>
  <c r="J2776" i="1"/>
  <c r="K2776" i="1" s="1"/>
  <c r="L2776" i="1" s="1"/>
  <c r="J2777" i="1"/>
  <c r="K2777" i="1" s="1"/>
  <c r="L2777" i="1" s="1"/>
  <c r="J2778" i="1"/>
  <c r="K2778" i="1" s="1"/>
  <c r="L2778" i="1" s="1"/>
  <c r="J2779" i="1"/>
  <c r="K2779" i="1" s="1"/>
  <c r="L2779" i="1" s="1"/>
  <c r="J2780" i="1"/>
  <c r="K2780" i="1" s="1"/>
  <c r="L2780" i="1" s="1"/>
  <c r="J2781" i="1"/>
  <c r="K2781" i="1" s="1"/>
  <c r="L2781" i="1" s="1"/>
  <c r="J2782" i="1"/>
  <c r="K2782" i="1" s="1"/>
  <c r="L2782" i="1" s="1"/>
  <c r="J2783" i="1"/>
  <c r="K2783" i="1" s="1"/>
  <c r="L2783" i="1" s="1"/>
  <c r="J2784" i="1"/>
  <c r="K2784" i="1" s="1"/>
  <c r="L2784" i="1" s="1"/>
  <c r="J2785" i="1"/>
  <c r="K2785" i="1" s="1"/>
  <c r="L2785" i="1" s="1"/>
  <c r="J2786" i="1"/>
  <c r="K2786" i="1" s="1"/>
  <c r="L2786" i="1" s="1"/>
  <c r="J2787" i="1"/>
  <c r="K2787" i="1" s="1"/>
  <c r="L2787" i="1" s="1"/>
  <c r="J2788" i="1"/>
  <c r="K2788" i="1" s="1"/>
  <c r="L2788" i="1" s="1"/>
  <c r="J2789" i="1"/>
  <c r="K2789" i="1" s="1"/>
  <c r="L2789" i="1" s="1"/>
  <c r="J2790" i="1"/>
  <c r="K2790" i="1" s="1"/>
  <c r="L2790" i="1" s="1"/>
  <c r="J2791" i="1"/>
  <c r="K2791" i="1" s="1"/>
  <c r="L2791" i="1" s="1"/>
  <c r="J2792" i="1"/>
  <c r="K2792" i="1" s="1"/>
  <c r="L2792" i="1" s="1"/>
  <c r="J2793" i="1"/>
  <c r="K2793" i="1" s="1"/>
  <c r="L2793" i="1" s="1"/>
  <c r="J2794" i="1"/>
  <c r="K2794" i="1" s="1"/>
  <c r="L2794" i="1" s="1"/>
  <c r="J2795" i="1"/>
  <c r="K2795" i="1" s="1"/>
  <c r="L2795" i="1" s="1"/>
  <c r="J2796" i="1"/>
  <c r="K2796" i="1" s="1"/>
  <c r="L2796" i="1" s="1"/>
  <c r="J2797" i="1"/>
  <c r="K2797" i="1" s="1"/>
  <c r="L2797" i="1" s="1"/>
  <c r="J2798" i="1"/>
  <c r="K2798" i="1" s="1"/>
  <c r="L2798" i="1" s="1"/>
  <c r="J2799" i="1"/>
  <c r="K2799" i="1" s="1"/>
  <c r="L2799" i="1" s="1"/>
  <c r="J2800" i="1"/>
  <c r="K2800" i="1" s="1"/>
  <c r="L2800" i="1" s="1"/>
  <c r="J2801" i="1"/>
  <c r="K2801" i="1" s="1"/>
  <c r="L2801" i="1" s="1"/>
  <c r="J2802" i="1"/>
  <c r="K2802" i="1" s="1"/>
  <c r="L2802" i="1" s="1"/>
  <c r="J2803" i="1"/>
  <c r="K2803" i="1" s="1"/>
  <c r="L2803" i="1" s="1"/>
  <c r="J2804" i="1"/>
  <c r="K2804" i="1" s="1"/>
  <c r="L2804" i="1" s="1"/>
  <c r="J2805" i="1"/>
  <c r="K2805" i="1" s="1"/>
  <c r="L2805" i="1" s="1"/>
  <c r="J2806" i="1"/>
  <c r="K2806" i="1" s="1"/>
  <c r="L2806" i="1" s="1"/>
  <c r="J2807" i="1"/>
  <c r="K2807" i="1" s="1"/>
  <c r="L2807" i="1" s="1"/>
  <c r="J2808" i="1"/>
  <c r="K2808" i="1" s="1"/>
  <c r="L2808" i="1" s="1"/>
  <c r="J2809" i="1"/>
  <c r="K2809" i="1" s="1"/>
  <c r="L2809" i="1" s="1"/>
  <c r="J2810" i="1"/>
  <c r="K2810" i="1" s="1"/>
  <c r="L2810" i="1" s="1"/>
  <c r="J2811" i="1"/>
  <c r="K2811" i="1" s="1"/>
  <c r="L2811" i="1" s="1"/>
  <c r="J2812" i="1"/>
  <c r="K2812" i="1" s="1"/>
  <c r="L2812" i="1" s="1"/>
  <c r="J2813" i="1"/>
  <c r="K2813" i="1" s="1"/>
  <c r="L2813" i="1" s="1"/>
  <c r="J2814" i="1"/>
  <c r="K2814" i="1" s="1"/>
  <c r="L2814" i="1" s="1"/>
  <c r="J2815" i="1"/>
  <c r="K2815" i="1" s="1"/>
  <c r="L2815" i="1" s="1"/>
  <c r="J2816" i="1"/>
  <c r="K2816" i="1" s="1"/>
  <c r="L2816" i="1" s="1"/>
  <c r="J2817" i="1"/>
  <c r="K2817" i="1" s="1"/>
  <c r="L2817" i="1" s="1"/>
  <c r="J2818" i="1"/>
  <c r="K2818" i="1" s="1"/>
  <c r="L2818" i="1" s="1"/>
  <c r="J2819" i="1"/>
  <c r="K2819" i="1" s="1"/>
  <c r="L2819" i="1" s="1"/>
  <c r="J2820" i="1"/>
  <c r="K2820" i="1" s="1"/>
  <c r="L2820" i="1" s="1"/>
  <c r="J2821" i="1"/>
  <c r="K2821" i="1" s="1"/>
  <c r="L2821" i="1" s="1"/>
  <c r="J2822" i="1"/>
  <c r="K2822" i="1" s="1"/>
  <c r="L2822" i="1" s="1"/>
  <c r="J2823" i="1"/>
  <c r="K2823" i="1" s="1"/>
  <c r="L2823" i="1" s="1"/>
  <c r="J2824" i="1"/>
  <c r="K2824" i="1" s="1"/>
  <c r="L2824" i="1" s="1"/>
  <c r="J2825" i="1"/>
  <c r="K2825" i="1" s="1"/>
  <c r="L2825" i="1" s="1"/>
  <c r="J2826" i="1"/>
  <c r="K2826" i="1" s="1"/>
  <c r="L2826" i="1" s="1"/>
  <c r="J2827" i="1"/>
  <c r="K2827" i="1" s="1"/>
  <c r="L2827" i="1" s="1"/>
  <c r="J2828" i="1"/>
  <c r="K2828" i="1" s="1"/>
  <c r="L2828" i="1" s="1"/>
  <c r="J2829" i="1"/>
  <c r="K2829" i="1" s="1"/>
  <c r="L2829" i="1" s="1"/>
  <c r="J2830" i="1"/>
  <c r="K2830" i="1" s="1"/>
  <c r="L2830" i="1" s="1"/>
  <c r="J2831" i="1"/>
  <c r="K2831" i="1" s="1"/>
  <c r="L2831" i="1" s="1"/>
  <c r="J2832" i="1"/>
  <c r="K2832" i="1" s="1"/>
  <c r="L2832" i="1" s="1"/>
  <c r="J2833" i="1"/>
  <c r="K2833" i="1" s="1"/>
  <c r="L2833" i="1" s="1"/>
  <c r="J2834" i="1"/>
  <c r="K2834" i="1" s="1"/>
  <c r="L2834" i="1" s="1"/>
  <c r="J2835" i="1"/>
  <c r="K2835" i="1" s="1"/>
  <c r="L2835" i="1" s="1"/>
  <c r="J2836" i="1"/>
  <c r="K2836" i="1" s="1"/>
  <c r="L2836" i="1" s="1"/>
  <c r="J2837" i="1"/>
  <c r="K2837" i="1" s="1"/>
  <c r="L2837" i="1" s="1"/>
  <c r="J3" i="1"/>
  <c r="K3" i="1" s="1"/>
  <c r="L3" i="1" s="1"/>
  <c r="F1" i="1"/>
</calcChain>
</file>

<file path=xl/sharedStrings.xml><?xml version="1.0" encoding="utf-8"?>
<sst xmlns="http://schemas.openxmlformats.org/spreadsheetml/2006/main" count="25730" uniqueCount="5397">
  <si>
    <t>2003606</t>
  </si>
  <si>
    <t>9101148436</t>
  </si>
  <si>
    <t>10005986</t>
  </si>
  <si>
    <t>A6</t>
  </si>
  <si>
    <t>G1</t>
  </si>
  <si>
    <t>THU HẰNG Gà muối gói 500g</t>
  </si>
  <si>
    <t>TM/20E#0060964</t>
  </si>
  <si>
    <t>3285</t>
  </si>
  <si>
    <t>9101149110</t>
  </si>
  <si>
    <t>10005987</t>
  </si>
  <si>
    <t>THU HẰNG Tai heo muối gói 200g</t>
  </si>
  <si>
    <t>TM/20E#0060976</t>
  </si>
  <si>
    <t>1544</t>
  </si>
  <si>
    <t>10182353</t>
  </si>
  <si>
    <t>Ngọc Thơm_Chân gà sốt cay 400g</t>
  </si>
  <si>
    <t>10170332</t>
  </si>
  <si>
    <t>NGỌC THƠM Giò lụa 500g</t>
  </si>
  <si>
    <t>10638306</t>
  </si>
  <si>
    <t>THU HẰNG Giò tai nấm hương 500g</t>
  </si>
  <si>
    <t>9101155489</t>
  </si>
  <si>
    <t>TM/20E#0000238</t>
  </si>
  <si>
    <t>1607</t>
  </si>
  <si>
    <t>9101163141</t>
  </si>
  <si>
    <t>TM/20E#0003764</t>
  </si>
  <si>
    <t>5943</t>
  </si>
  <si>
    <t>9101163160</t>
  </si>
  <si>
    <t>10638307</t>
  </si>
  <si>
    <t>THU HẰNG Giò tai lưỡi xào gói 250g</t>
  </si>
  <si>
    <t>TM/20E#0203553</t>
  </si>
  <si>
    <t>5768</t>
  </si>
  <si>
    <t>10182352</t>
  </si>
  <si>
    <t>Ngọc Thơm_Đùi gà sốt cay 500g</t>
  </si>
  <si>
    <t>10005984</t>
  </si>
  <si>
    <t>THU HẰNG Chân giò heo muối gói 300g</t>
  </si>
  <si>
    <t>9101163230</t>
  </si>
  <si>
    <t>TM/20E#0203634</t>
  </si>
  <si>
    <t>3910</t>
  </si>
  <si>
    <t>9101163281</t>
  </si>
  <si>
    <t>TM/20E#0004962</t>
  </si>
  <si>
    <t>6043</t>
  </si>
  <si>
    <t>9101163290</t>
  </si>
  <si>
    <t>TM/20E#0018059</t>
  </si>
  <si>
    <t>1543</t>
  </si>
  <si>
    <t>10182350</t>
  </si>
  <si>
    <t>Ngọc Thơm_Chả nướng 300g</t>
  </si>
  <si>
    <t>10182351</t>
  </si>
  <si>
    <t>Ngọc Thơm_Chả cốm 300g</t>
  </si>
  <si>
    <t>9101163324</t>
  </si>
  <si>
    <t>TM/20E#0061330</t>
  </si>
  <si>
    <t>3469</t>
  </si>
  <si>
    <t>10182349</t>
  </si>
  <si>
    <t>Ngọc Thơm_Giò sụn gà 250g</t>
  </si>
  <si>
    <t>9101163382</t>
  </si>
  <si>
    <t>TM/20E#0009223</t>
  </si>
  <si>
    <t>1519</t>
  </si>
  <si>
    <t>9101163404</t>
  </si>
  <si>
    <t>TM/20E#0002693</t>
  </si>
  <si>
    <t>4857</t>
  </si>
  <si>
    <t>9101163405</t>
  </si>
  <si>
    <t>TM/20E#0005563</t>
  </si>
  <si>
    <t>4478</t>
  </si>
  <si>
    <t>9101163428</t>
  </si>
  <si>
    <t>TM/20E#0001962</t>
  </si>
  <si>
    <t>5519</t>
  </si>
  <si>
    <t>9101163461</t>
  </si>
  <si>
    <t>TM/20E#0001129</t>
  </si>
  <si>
    <t>1648</t>
  </si>
  <si>
    <t>10182348</t>
  </si>
  <si>
    <t>Ngọc Thơm_Giò lụa 250g</t>
  </si>
  <si>
    <t>9101163476</t>
  </si>
  <si>
    <t>TM/20E#0203867</t>
  </si>
  <si>
    <t>5879</t>
  </si>
  <si>
    <t>9101163490</t>
  </si>
  <si>
    <t>TM/20E#0018081</t>
  </si>
  <si>
    <t>5376</t>
  </si>
  <si>
    <t>9101163507</t>
  </si>
  <si>
    <t>TM/20E#0018082</t>
  </si>
  <si>
    <t>5593</t>
  </si>
  <si>
    <t>9101163511</t>
  </si>
  <si>
    <t>TM/20E#0203896</t>
  </si>
  <si>
    <t>5976</t>
  </si>
  <si>
    <t>9101163561</t>
  </si>
  <si>
    <t>10638308</t>
  </si>
  <si>
    <t>THU HẰNG Mộc nấm hương gói 250g</t>
  </si>
  <si>
    <t>TM/20E#0203926</t>
  </si>
  <si>
    <t>3716</t>
  </si>
  <si>
    <t>9101163587</t>
  </si>
  <si>
    <t>TM/20E#0009233</t>
  </si>
  <si>
    <t>4546</t>
  </si>
  <si>
    <t>9101163611</t>
  </si>
  <si>
    <t>TM/20E#0005319</t>
  </si>
  <si>
    <t>3810</t>
  </si>
  <si>
    <t>9101163617</t>
  </si>
  <si>
    <t>TM/20E#0002412</t>
  </si>
  <si>
    <t>4702</t>
  </si>
  <si>
    <t>9101163640</t>
  </si>
  <si>
    <t>TM/20E#0003013</t>
  </si>
  <si>
    <t>4855</t>
  </si>
  <si>
    <t>9101163650</t>
  </si>
  <si>
    <t>TM/20E#0060262</t>
  </si>
  <si>
    <t>2931</t>
  </si>
  <si>
    <t>9101163660</t>
  </si>
  <si>
    <t>TM/20E#0201000</t>
  </si>
  <si>
    <t>5351</t>
  </si>
  <si>
    <t>9101163707</t>
  </si>
  <si>
    <t>TM/20E#0201075</t>
  </si>
  <si>
    <t>5287</t>
  </si>
  <si>
    <t>9101163721</t>
  </si>
  <si>
    <t>TM/20E#0060301</t>
  </si>
  <si>
    <t>5005</t>
  </si>
  <si>
    <t>9101163734</t>
  </si>
  <si>
    <t>TM/20E#0004413</t>
  </si>
  <si>
    <t>4631</t>
  </si>
  <si>
    <t>9101163760</t>
  </si>
  <si>
    <t>4690</t>
  </si>
  <si>
    <t>9101163761</t>
  </si>
  <si>
    <t>TM/20E#0001963</t>
  </si>
  <si>
    <t>9101163771</t>
  </si>
  <si>
    <t>TM/20E#0009085</t>
  </si>
  <si>
    <t>4314</t>
  </si>
  <si>
    <t>9101163784</t>
  </si>
  <si>
    <t>TM/20E#0201143</t>
  </si>
  <si>
    <t>9101163787</t>
  </si>
  <si>
    <t>TM/20E#0060346</t>
  </si>
  <si>
    <t>3422</t>
  </si>
  <si>
    <t>9101163805</t>
  </si>
  <si>
    <t>TM/20E#0201172</t>
  </si>
  <si>
    <t>5669</t>
  </si>
  <si>
    <t>9101163813</t>
  </si>
  <si>
    <t>TM/20E#0201177</t>
  </si>
  <si>
    <t>4307</t>
  </si>
  <si>
    <t>9101163835</t>
  </si>
  <si>
    <t>TM/20E#0005320</t>
  </si>
  <si>
    <t>2988</t>
  </si>
  <si>
    <t>9101163841</t>
  </si>
  <si>
    <t>TM/20E#0201191</t>
  </si>
  <si>
    <t>1533</t>
  </si>
  <si>
    <t>9101163854</t>
  </si>
  <si>
    <t>TM/20E#0201208</t>
  </si>
  <si>
    <t>2755</t>
  </si>
  <si>
    <t>9101163873</t>
  </si>
  <si>
    <t>TM/20E#0026298</t>
  </si>
  <si>
    <t>2588</t>
  </si>
  <si>
    <t>9101163885</t>
  </si>
  <si>
    <t>TM/20E#0060400</t>
  </si>
  <si>
    <t>6140</t>
  </si>
  <si>
    <t>9101163922</t>
  </si>
  <si>
    <t>TM/20E#0002065</t>
  </si>
  <si>
    <t>4732</t>
  </si>
  <si>
    <t>9101163980</t>
  </si>
  <si>
    <t>TM/20E#0201385</t>
  </si>
  <si>
    <t>6094</t>
  </si>
  <si>
    <t>9101164005</t>
  </si>
  <si>
    <t>TM/20E#0026318</t>
  </si>
  <si>
    <t>3297</t>
  </si>
  <si>
    <t>9101164032</t>
  </si>
  <si>
    <t>TM/20E#0201456</t>
  </si>
  <si>
    <t>3995</t>
  </si>
  <si>
    <t>9101164085</t>
  </si>
  <si>
    <t>TM/20E#0201537</t>
  </si>
  <si>
    <t>4766</t>
  </si>
  <si>
    <t>9101164121</t>
  </si>
  <si>
    <t>TM/20E#0201603</t>
  </si>
  <si>
    <t>3137</t>
  </si>
  <si>
    <t>9101164136</t>
  </si>
  <si>
    <t>TM/20E#0005126</t>
  </si>
  <si>
    <t>4988</t>
  </si>
  <si>
    <t>9101164164</t>
  </si>
  <si>
    <t>TM/20E#0201669</t>
  </si>
  <si>
    <t>9101164210</t>
  </si>
  <si>
    <t>TM/20E#0001973</t>
  </si>
  <si>
    <t>4711</t>
  </si>
  <si>
    <t>9101164218</t>
  </si>
  <si>
    <t>TM/20E#0017828</t>
  </si>
  <si>
    <t>5716</t>
  </si>
  <si>
    <t>9101164223</t>
  </si>
  <si>
    <t>TM/20E#0003742</t>
  </si>
  <si>
    <t>3539</t>
  </si>
  <si>
    <t>9101164260</t>
  </si>
  <si>
    <t>TM/20E#0060653</t>
  </si>
  <si>
    <t>5983</t>
  </si>
  <si>
    <t>9101164267</t>
  </si>
  <si>
    <t>TM/20E#0201828</t>
  </si>
  <si>
    <t>9101164276</t>
  </si>
  <si>
    <t>TM/20E#0201855</t>
  </si>
  <si>
    <t>5896</t>
  </si>
  <si>
    <t>9101164289</t>
  </si>
  <si>
    <t>TM/20E#0201869</t>
  </si>
  <si>
    <t>4588</t>
  </si>
  <si>
    <t>9101164310</t>
  </si>
  <si>
    <t>TM/20E#0201910</t>
  </si>
  <si>
    <t>5959</t>
  </si>
  <si>
    <t>9101164342</t>
  </si>
  <si>
    <t>TM/20E#0017850</t>
  </si>
  <si>
    <t>5625</t>
  </si>
  <si>
    <t>9101164343</t>
  </si>
  <si>
    <t>TM/20E#0060688</t>
  </si>
  <si>
    <t>3411</t>
  </si>
  <si>
    <t>9101164352</t>
  </si>
  <si>
    <t>TM/20E#0003747</t>
  </si>
  <si>
    <t>3313</t>
  </si>
  <si>
    <t>9101164379</t>
  </si>
  <si>
    <t>TM/20E#0202007</t>
  </si>
  <si>
    <t>5925</t>
  </si>
  <si>
    <t>9101164385</t>
  </si>
  <si>
    <t>TM/20E#0004885</t>
  </si>
  <si>
    <t>5397</t>
  </si>
  <si>
    <t>9101164403</t>
  </si>
  <si>
    <t>TM/20E#0060707</t>
  </si>
  <si>
    <t>9101164421</t>
  </si>
  <si>
    <t>TM/20E#0202071</t>
  </si>
  <si>
    <t>5750</t>
  </si>
  <si>
    <t>9101164423</t>
  </si>
  <si>
    <t>TM/20E#0005150</t>
  </si>
  <si>
    <t>5676</t>
  </si>
  <si>
    <t>9101164463</t>
  </si>
  <si>
    <t>TM/20E#0001122</t>
  </si>
  <si>
    <t>5960</t>
  </si>
  <si>
    <t>9101164474</t>
  </si>
  <si>
    <t>TM/20E#0002914</t>
  </si>
  <si>
    <t>5069</t>
  </si>
  <si>
    <t>9101164488</t>
  </si>
  <si>
    <t>TM/20E#0202167</t>
  </si>
  <si>
    <t>4060</t>
  </si>
  <si>
    <t>9101164514</t>
  </si>
  <si>
    <t>TM/20E#0001680</t>
  </si>
  <si>
    <t>5035</t>
  </si>
  <si>
    <t>9101164528</t>
  </si>
  <si>
    <t>TM/20E#0015158</t>
  </si>
  <si>
    <t>5909</t>
  </si>
  <si>
    <t>9101164540</t>
  </si>
  <si>
    <t>TM/20E#0017893</t>
  </si>
  <si>
    <t>3336</t>
  </si>
  <si>
    <t>9101164565</t>
  </si>
  <si>
    <t>TM/20E#0060760</t>
  </si>
  <si>
    <t>4321</t>
  </si>
  <si>
    <t>10005981</t>
  </si>
  <si>
    <t>THU HẰNG Bắp bò muối gói 200g</t>
  </si>
  <si>
    <t>9101164566</t>
  </si>
  <si>
    <t>TM/20E#0202278</t>
  </si>
  <si>
    <t>3552</t>
  </si>
  <si>
    <t>9101164579</t>
  </si>
  <si>
    <t>TM/20E#0001128</t>
  </si>
  <si>
    <t>4523</t>
  </si>
  <si>
    <t>9101164591</t>
  </si>
  <si>
    <t>TM/20E#0060781</t>
  </si>
  <si>
    <t>4091</t>
  </si>
  <si>
    <t>9101164600</t>
  </si>
  <si>
    <t>TM/20E#0026410</t>
  </si>
  <si>
    <t>3938</t>
  </si>
  <si>
    <t>9101164602</t>
  </si>
  <si>
    <t>TM/20E#0017902</t>
  </si>
  <si>
    <t>4333</t>
  </si>
  <si>
    <t>9101164606</t>
  </si>
  <si>
    <t>TM/20E#0017906</t>
  </si>
  <si>
    <t>3842</t>
  </si>
  <si>
    <t>9101164618</t>
  </si>
  <si>
    <t>TM/20E#0001984</t>
  </si>
  <si>
    <t>6028</t>
  </si>
  <si>
    <t>9101164627</t>
  </si>
  <si>
    <t>TM/20E#0001985</t>
  </si>
  <si>
    <t>6012</t>
  </si>
  <si>
    <t>9101164635</t>
  </si>
  <si>
    <t>TM/20E#0202405</t>
  </si>
  <si>
    <t>3692</t>
  </si>
  <si>
    <t>9101164636</t>
  </si>
  <si>
    <t>TM/20E#0202413</t>
  </si>
  <si>
    <t>9101164643</t>
  </si>
  <si>
    <t>TM/20E#0001415</t>
  </si>
  <si>
    <t>5253</t>
  </si>
  <si>
    <t>9101164674</t>
  </si>
  <si>
    <t>TM/20E#0202484</t>
  </si>
  <si>
    <t>4169</t>
  </si>
  <si>
    <t>9101164675</t>
  </si>
  <si>
    <t>TM/20E#0003226</t>
  </si>
  <si>
    <t>6169</t>
  </si>
  <si>
    <t>9101164680</t>
  </si>
  <si>
    <t>TM/20E#0001037</t>
  </si>
  <si>
    <t>5296</t>
  </si>
  <si>
    <t>9101164682</t>
  </si>
  <si>
    <t>TM/20E#0202493</t>
  </si>
  <si>
    <t>3337</t>
  </si>
  <si>
    <t>9101164689</t>
  </si>
  <si>
    <t>TM/20E#0202500</t>
  </si>
  <si>
    <t>3433</t>
  </si>
  <si>
    <t>9101164692</t>
  </si>
  <si>
    <t>TM/20E#0060851</t>
  </si>
  <si>
    <t>3926</t>
  </si>
  <si>
    <t>9101164711</t>
  </si>
  <si>
    <t>TM/20E#0026436</t>
  </si>
  <si>
    <t>3006</t>
  </si>
  <si>
    <t>9101164721</t>
  </si>
  <si>
    <t>TM/20E#0017922</t>
  </si>
  <si>
    <t>4991</t>
  </si>
  <si>
    <t>9101164728</t>
  </si>
  <si>
    <t>TM/20E#0202532</t>
  </si>
  <si>
    <t>3025</t>
  </si>
  <si>
    <t>9101164731</t>
  </si>
  <si>
    <t>TM/20E#0015182</t>
  </si>
  <si>
    <t>2919</t>
  </si>
  <si>
    <t>9101164746</t>
  </si>
  <si>
    <t>TM/20E#0060874</t>
  </si>
  <si>
    <t>5414</t>
  </si>
  <si>
    <t>9101164752</t>
  </si>
  <si>
    <t>TM/20E#0026452</t>
  </si>
  <si>
    <t>4430</t>
  </si>
  <si>
    <t>9101164757</t>
  </si>
  <si>
    <t>TM/20E#0060880</t>
  </si>
  <si>
    <t>4881</t>
  </si>
  <si>
    <t>9101164761</t>
  </si>
  <si>
    <t>TM/20E#0202584</t>
  </si>
  <si>
    <t>5554</t>
  </si>
  <si>
    <t>9101164762</t>
  </si>
  <si>
    <t>TM/20E#0017938</t>
  </si>
  <si>
    <t>5682</t>
  </si>
  <si>
    <t>9101164774</t>
  </si>
  <si>
    <t>TM/20E#0202608</t>
  </si>
  <si>
    <t>2771</t>
  </si>
  <si>
    <t>9101164779</t>
  </si>
  <si>
    <t>TM/20E#0202620</t>
  </si>
  <si>
    <t>3276</t>
  </si>
  <si>
    <t>9101164781</t>
  </si>
  <si>
    <t>TM/20E#0202626</t>
  </si>
  <si>
    <t>4810</t>
  </si>
  <si>
    <t>9101164782</t>
  </si>
  <si>
    <t>TM/20E#0017946</t>
  </si>
  <si>
    <t>9101164817</t>
  </si>
  <si>
    <t>TM/20E#0060902</t>
  </si>
  <si>
    <t>5647</t>
  </si>
  <si>
    <t>9101164831</t>
  </si>
  <si>
    <t>TM/20E#0202668</t>
  </si>
  <si>
    <t>3679</t>
  </si>
  <si>
    <t>9101164986</t>
  </si>
  <si>
    <t>TM/20E#0001134</t>
  </si>
  <si>
    <t>5131</t>
  </si>
  <si>
    <t>9101165023</t>
  </si>
  <si>
    <t>TM/20E#0003234</t>
  </si>
  <si>
    <t>4833</t>
  </si>
  <si>
    <t>9101165070</t>
  </si>
  <si>
    <t>TM/20E#0003047</t>
  </si>
  <si>
    <t>4865</t>
  </si>
  <si>
    <t>9101165087</t>
  </si>
  <si>
    <t>TM/20E#0015194</t>
  </si>
  <si>
    <t>5810</t>
  </si>
  <si>
    <t>9101165110</t>
  </si>
  <si>
    <t>TM/20E#0060914</t>
  </si>
  <si>
    <t>5517</t>
  </si>
  <si>
    <t>9101165144</t>
  </si>
  <si>
    <t>TM/20E#0007362</t>
  </si>
  <si>
    <t>4308</t>
  </si>
  <si>
    <t>9101165153</t>
  </si>
  <si>
    <t>TM/20E#0004396</t>
  </si>
  <si>
    <t>4550</t>
  </si>
  <si>
    <t>9101165160</t>
  </si>
  <si>
    <t>TM/20E#0005168</t>
  </si>
  <si>
    <t>5145</t>
  </si>
  <si>
    <t>9101165186</t>
  </si>
  <si>
    <t>TM/20E#0026466</t>
  </si>
  <si>
    <t>4529</t>
  </si>
  <si>
    <t>9101165190</t>
  </si>
  <si>
    <t>TM/20E#0202707</t>
  </si>
  <si>
    <t>5340</t>
  </si>
  <si>
    <t>9101165194</t>
  </si>
  <si>
    <t>TM/20E#0202709</t>
  </si>
  <si>
    <t>4277</t>
  </si>
  <si>
    <t>9101165198</t>
  </si>
  <si>
    <t>TM/20E#0060921</t>
  </si>
  <si>
    <t>6190</t>
  </si>
  <si>
    <t>9101165239</t>
  </si>
  <si>
    <t>TM/20E#0202720</t>
  </si>
  <si>
    <t>5008</t>
  </si>
  <si>
    <t>9101165241</t>
  </si>
  <si>
    <t>TM/20E#0060925</t>
  </si>
  <si>
    <t>3670</t>
  </si>
  <si>
    <t>9101165246</t>
  </si>
  <si>
    <t>TM/20E#0004910</t>
  </si>
  <si>
    <t>5537</t>
  </si>
  <si>
    <t>9101165273</t>
  </si>
  <si>
    <t>TM/20E#0001419</t>
  </si>
  <si>
    <t>4788</t>
  </si>
  <si>
    <t>9101165281</t>
  </si>
  <si>
    <t>TM/20E#0060928</t>
  </si>
  <si>
    <t>3316</t>
  </si>
  <si>
    <t>9101165293</t>
  </si>
  <si>
    <t>TM/20E#0001451</t>
  </si>
  <si>
    <t>4733</t>
  </si>
  <si>
    <t>9101165308</t>
  </si>
  <si>
    <t>TM/20E#0060929</t>
  </si>
  <si>
    <t>5334</t>
  </si>
  <si>
    <t>9101165330</t>
  </si>
  <si>
    <t>TM/20E#0202736</t>
  </si>
  <si>
    <t>3181</t>
  </si>
  <si>
    <t>9101165335</t>
  </si>
  <si>
    <t>TM/20E#0202738</t>
  </si>
  <si>
    <t>5681</t>
  </si>
  <si>
    <t>9101165353</t>
  </si>
  <si>
    <t>TM/20E#0005377</t>
  </si>
  <si>
    <t>4163</t>
  </si>
  <si>
    <t>9101165361</t>
  </si>
  <si>
    <t>TM/20E#0005378</t>
  </si>
  <si>
    <t>5733</t>
  </si>
  <si>
    <t>9101165371</t>
  </si>
  <si>
    <t>TM/20E#0202743</t>
  </si>
  <si>
    <t>3090</t>
  </si>
  <si>
    <t>9101165376</t>
  </si>
  <si>
    <t>TM/20E#0202745</t>
  </si>
  <si>
    <t>5929</t>
  </si>
  <si>
    <t>9101165378</t>
  </si>
  <si>
    <t>TM/20E#0003236</t>
  </si>
  <si>
    <t>4758</t>
  </si>
  <si>
    <t>9101165429</t>
  </si>
  <si>
    <t>TM/20E#0026469</t>
  </si>
  <si>
    <t>3272</t>
  </si>
  <si>
    <t>9101165443</t>
  </si>
  <si>
    <t>TM/20E#0202755</t>
  </si>
  <si>
    <t>1657</t>
  </si>
  <si>
    <t>9101165466</t>
  </si>
  <si>
    <t>TM/20E#0202769</t>
  </si>
  <si>
    <t>2762</t>
  </si>
  <si>
    <t>9101165468</t>
  </si>
  <si>
    <t>TM/20E#0001161</t>
  </si>
  <si>
    <t>4985</t>
  </si>
  <si>
    <t>9101165470</t>
  </si>
  <si>
    <t>TM/20E#0003049</t>
  </si>
  <si>
    <t>5526</t>
  </si>
  <si>
    <t>9101165491</t>
  </si>
  <si>
    <t>TM/20E#0003050</t>
  </si>
  <si>
    <t>5849</t>
  </si>
  <si>
    <t>9101165529</t>
  </si>
  <si>
    <t>TM/20E#0026471</t>
  </si>
  <si>
    <t>4279</t>
  </si>
  <si>
    <t>9101165541</t>
  </si>
  <si>
    <t>TM/20E#0202786</t>
  </si>
  <si>
    <t>5664</t>
  </si>
  <si>
    <t>9101165575</t>
  </si>
  <si>
    <t>TM/20E#0202793</t>
  </si>
  <si>
    <t>5472</t>
  </si>
  <si>
    <t>9101165582</t>
  </si>
  <si>
    <t>TM/20E#0202798</t>
  </si>
  <si>
    <t>5805</t>
  </si>
  <si>
    <t>9101165614</t>
  </si>
  <si>
    <t>TM/20E#0026474</t>
  </si>
  <si>
    <t>3674</t>
  </si>
  <si>
    <t>9101165615</t>
  </si>
  <si>
    <t>TM/20E#0060947</t>
  </si>
  <si>
    <t>5755</t>
  </si>
  <si>
    <t>9101165644</t>
  </si>
  <si>
    <t>TM/20E#0004915</t>
  </si>
  <si>
    <t>4054</t>
  </si>
  <si>
    <t>9101165663</t>
  </si>
  <si>
    <t>TM/20E#0002290</t>
  </si>
  <si>
    <t>5759</t>
  </si>
  <si>
    <t>9101165683</t>
  </si>
  <si>
    <t>TM/20E#0002216</t>
  </si>
  <si>
    <t>4048</t>
  </si>
  <si>
    <t>9101165718</t>
  </si>
  <si>
    <t>TM/20E#0060955</t>
  </si>
  <si>
    <t>3983</t>
  </si>
  <si>
    <t>9101165765</t>
  </si>
  <si>
    <t>10170325</t>
  </si>
  <si>
    <t>A1</t>
  </si>
  <si>
    <t>KH</t>
  </si>
  <si>
    <t>NGỌC THƠM Mực lá câu làm sạch 450g</t>
  </si>
  <si>
    <t>TM/20E#0060958</t>
  </si>
  <si>
    <t>5085</t>
  </si>
  <si>
    <t>9101165790</t>
  </si>
  <si>
    <t>TM/20E#0202833</t>
  </si>
  <si>
    <t>5569</t>
  </si>
  <si>
    <t>9101165804</t>
  </si>
  <si>
    <t>TM/20E#0202838</t>
  </si>
  <si>
    <t>5505</t>
  </si>
  <si>
    <t>9101165835</t>
  </si>
  <si>
    <t>TM/20E#0202845</t>
  </si>
  <si>
    <t>4539</t>
  </si>
  <si>
    <t>9101165840</t>
  </si>
  <si>
    <t>TM/20E#0202849</t>
  </si>
  <si>
    <t>4190</t>
  </si>
  <si>
    <t>9101165845</t>
  </si>
  <si>
    <t>TM/20E#0060967</t>
  </si>
  <si>
    <t>5544</t>
  </si>
  <si>
    <t>9101165865</t>
  </si>
  <si>
    <t>TM/20E#0202856</t>
  </si>
  <si>
    <t>2168</t>
  </si>
  <si>
    <t>9101165931</t>
  </si>
  <si>
    <t>TM/20E#0004401</t>
  </si>
  <si>
    <t>4606</t>
  </si>
  <si>
    <t>9101165962</t>
  </si>
  <si>
    <t>10170327</t>
  </si>
  <si>
    <t>NGỌC THƠM Tôm mũ ni nguyên con 450g</t>
  </si>
  <si>
    <t>TM/20E#0060974</t>
  </si>
  <si>
    <t>2042</t>
  </si>
  <si>
    <t>10170328</t>
  </si>
  <si>
    <t>NGỌC THƠM Tôm mũ ni bỏ đầu 450g</t>
  </si>
  <si>
    <t>9101165980</t>
  </si>
  <si>
    <t>TM/20E#0202872</t>
  </si>
  <si>
    <t>2347</t>
  </si>
  <si>
    <t>9101166018</t>
  </si>
  <si>
    <t>TM/20E#0202879</t>
  </si>
  <si>
    <t>4077</t>
  </si>
  <si>
    <t>9101166028</t>
  </si>
  <si>
    <t>TM/20E#0009164</t>
  </si>
  <si>
    <t>3050</t>
  </si>
  <si>
    <t>9101166104</t>
  </si>
  <si>
    <t>TM/20E#0060981</t>
  </si>
  <si>
    <t>3069</t>
  </si>
  <si>
    <t>9101166111</t>
  </si>
  <si>
    <t>TM/20E#0017978</t>
  </si>
  <si>
    <t>6130</t>
  </si>
  <si>
    <t>9101166173</t>
  </si>
  <si>
    <t>TM/20E#0202897</t>
  </si>
  <si>
    <t>2188</t>
  </si>
  <si>
    <t>9101166296</t>
  </si>
  <si>
    <t>TM/20E#0002838</t>
  </si>
  <si>
    <t>5359</t>
  </si>
  <si>
    <t>9101166301</t>
  </si>
  <si>
    <t>TM/20E#0202909</t>
  </si>
  <si>
    <t>4301</t>
  </si>
  <si>
    <t>9101166328</t>
  </si>
  <si>
    <t>TM/20E#0003340</t>
  </si>
  <si>
    <t>4964</t>
  </si>
  <si>
    <t>9101166428</t>
  </si>
  <si>
    <t>TM/20E#0202921</t>
  </si>
  <si>
    <t>2565</t>
  </si>
  <si>
    <t>9101166437</t>
  </si>
  <si>
    <t>TM/20E#0001232</t>
  </si>
  <si>
    <t>4786</t>
  </si>
  <si>
    <t>9101166455</t>
  </si>
  <si>
    <t>TM/20E#0060990</t>
  </si>
  <si>
    <t>9101166461</t>
  </si>
  <si>
    <t>TM/20E#0202926</t>
  </si>
  <si>
    <t>3081</t>
  </si>
  <si>
    <t>9101166476</t>
  </si>
  <si>
    <t>5201</t>
  </si>
  <si>
    <t>9101166481</t>
  </si>
  <si>
    <t>TM/20E#0026489</t>
  </si>
  <si>
    <t>4476</t>
  </si>
  <si>
    <t>9101166493</t>
  </si>
  <si>
    <t>TM/20E#0001162</t>
  </si>
  <si>
    <t>4873</t>
  </si>
  <si>
    <t>9101166501</t>
  </si>
  <si>
    <t>TM/20E#0202932</t>
  </si>
  <si>
    <t>2021</t>
  </si>
  <si>
    <t>9101166502</t>
  </si>
  <si>
    <t>TM/20E#0202933</t>
  </si>
  <si>
    <t>9101166509</t>
  </si>
  <si>
    <t>TM/20E#0202935</t>
  </si>
  <si>
    <t>2418</t>
  </si>
  <si>
    <t>9101166514</t>
  </si>
  <si>
    <t>TM/20E#0009168</t>
  </si>
  <si>
    <t>4292</t>
  </si>
  <si>
    <t>9101166523</t>
  </si>
  <si>
    <t>TM/20E#0026490</t>
  </si>
  <si>
    <t>4071</t>
  </si>
  <si>
    <t>9101166602</t>
  </si>
  <si>
    <t>TM/20E#0202947</t>
  </si>
  <si>
    <t>1658</t>
  </si>
  <si>
    <t>9101166613</t>
  </si>
  <si>
    <t>TM/20E#0202952</t>
  </si>
  <si>
    <t>5308</t>
  </si>
  <si>
    <t>9101166629</t>
  </si>
  <si>
    <t>TM/20E#0202954</t>
  </si>
  <si>
    <t>4764</t>
  </si>
  <si>
    <t>9101166662</t>
  </si>
  <si>
    <t>TM/20E#0004249</t>
  </si>
  <si>
    <t>3697</t>
  </si>
  <si>
    <t>9101166699</t>
  </si>
  <si>
    <t>10170330</t>
  </si>
  <si>
    <t>NGỌC THƠM Càng ghẹ cốm hoa 250g</t>
  </si>
  <si>
    <t>TM/20E#0202967</t>
  </si>
  <si>
    <t>3651</t>
  </si>
  <si>
    <t>9101166765</t>
  </si>
  <si>
    <t>TM/20E#0001147</t>
  </si>
  <si>
    <t>6041</t>
  </si>
  <si>
    <t>9101166767</t>
  </si>
  <si>
    <t>TM/20E#0202972</t>
  </si>
  <si>
    <t>5643</t>
  </si>
  <si>
    <t>9101166782</t>
  </si>
  <si>
    <t>TM/20E#0202977</t>
  </si>
  <si>
    <t>5895</t>
  </si>
  <si>
    <t>9101166813</t>
  </si>
  <si>
    <t>TM/20E#0001148</t>
  </si>
  <si>
    <t>9101166816</t>
  </si>
  <si>
    <t>TM/20E#0202984</t>
  </si>
  <si>
    <t>1644</t>
  </si>
  <si>
    <t>9101166824</t>
  </si>
  <si>
    <t>TM/20E#0061007</t>
  </si>
  <si>
    <t>3339</t>
  </si>
  <si>
    <t>9101166865</t>
  </si>
  <si>
    <t>TM/20E#0004924</t>
  </si>
  <si>
    <t>6024</t>
  </si>
  <si>
    <t>9101166893</t>
  </si>
  <si>
    <t>TM/20E#0026493</t>
  </si>
  <si>
    <t>3782</t>
  </si>
  <si>
    <t>9101166895</t>
  </si>
  <si>
    <t>TM/20E#0003052</t>
  </si>
  <si>
    <t>5638</t>
  </si>
  <si>
    <t>9101166965</t>
  </si>
  <si>
    <t>TM/20E#0061016</t>
  </si>
  <si>
    <t>4229</t>
  </si>
  <si>
    <t>9101166981</t>
  </si>
  <si>
    <t>TM/20E#0203005</t>
  </si>
  <si>
    <t>9101166983</t>
  </si>
  <si>
    <t>TM/20E#0017983</t>
  </si>
  <si>
    <t>5806</t>
  </si>
  <si>
    <t>9101167029</t>
  </si>
  <si>
    <t>TM/20E#0001660</t>
  </si>
  <si>
    <t>5931</t>
  </si>
  <si>
    <t>9101167050</t>
  </si>
  <si>
    <t>TM/20E#0203012</t>
  </si>
  <si>
    <t>5045</t>
  </si>
  <si>
    <t>9101167054</t>
  </si>
  <si>
    <t>TM/20E#0004458</t>
  </si>
  <si>
    <t>4958</t>
  </si>
  <si>
    <t>9101167100</t>
  </si>
  <si>
    <t>TM/20E#0015215</t>
  </si>
  <si>
    <t>3615</t>
  </si>
  <si>
    <t>9101167124</t>
  </si>
  <si>
    <t>TM/20E#0003342</t>
  </si>
  <si>
    <t>5990</t>
  </si>
  <si>
    <t>9101167144</t>
  </si>
  <si>
    <t>TM/20E#0009179</t>
  </si>
  <si>
    <t>5335</t>
  </si>
  <si>
    <t>9101167162</t>
  </si>
  <si>
    <t>TM/20E#0017986</t>
  </si>
  <si>
    <t>3314</t>
  </si>
  <si>
    <t>9101167175</t>
  </si>
  <si>
    <t>TM/21E#0000155</t>
  </si>
  <si>
    <t>6111</t>
  </si>
  <si>
    <t>9101167195</t>
  </si>
  <si>
    <t>TM/20E#0007374</t>
  </si>
  <si>
    <t>1619</t>
  </si>
  <si>
    <t>9101167270</t>
  </si>
  <si>
    <t>TM/20E#0001355</t>
  </si>
  <si>
    <t>5860</t>
  </si>
  <si>
    <t>9101167281</t>
  </si>
  <si>
    <t>TM/20E#0203038</t>
  </si>
  <si>
    <t>1699</t>
  </si>
  <si>
    <t>9101167290</t>
  </si>
  <si>
    <t>TM/20E#0203041</t>
  </si>
  <si>
    <t>2070</t>
  </si>
  <si>
    <t>9101167300</t>
  </si>
  <si>
    <t>TM/20E#0203042</t>
  </si>
  <si>
    <t>2369</t>
  </si>
  <si>
    <t>9101167321</t>
  </si>
  <si>
    <t>TM/20E#0004266</t>
  </si>
  <si>
    <t>5776</t>
  </si>
  <si>
    <t>9101167332</t>
  </si>
  <si>
    <t>TM/20E#0203045</t>
  </si>
  <si>
    <t>5380</t>
  </si>
  <si>
    <t>9101167338</t>
  </si>
  <si>
    <t>TM/20E#0003246</t>
  </si>
  <si>
    <t>5816</t>
  </si>
  <si>
    <t>9101167361</t>
  </si>
  <si>
    <t>TM/20E#0026498</t>
  </si>
  <si>
    <t>4439</t>
  </si>
  <si>
    <t>9101167375</t>
  </si>
  <si>
    <t>TM/20E#0061035</t>
  </si>
  <si>
    <t>4223</t>
  </si>
  <si>
    <t>9101167393</t>
  </si>
  <si>
    <t>TM/20E#0026499</t>
  </si>
  <si>
    <t>2589</t>
  </si>
  <si>
    <t>9101167397</t>
  </si>
  <si>
    <t>TM/20E#0004925</t>
  </si>
  <si>
    <t>3712</t>
  </si>
  <si>
    <t>9101167451</t>
  </si>
  <si>
    <t>TM/20E#0203059</t>
  </si>
  <si>
    <t>4816</t>
  </si>
  <si>
    <t>9101167496</t>
  </si>
  <si>
    <t>TM/20E#0001688</t>
  </si>
  <si>
    <t>4981</t>
  </si>
  <si>
    <t>9101167531</t>
  </si>
  <si>
    <t>TM/20E#0203067</t>
  </si>
  <si>
    <t>4078</t>
  </si>
  <si>
    <t>9101167532</t>
  </si>
  <si>
    <t>TM/20E#0203069</t>
  </si>
  <si>
    <t>3649</t>
  </si>
  <si>
    <t>9101167554</t>
  </si>
  <si>
    <t>TM/20E#0005385</t>
  </si>
  <si>
    <t>3593</t>
  </si>
  <si>
    <t>9101167564</t>
  </si>
  <si>
    <t>TM/20E#0002004</t>
  </si>
  <si>
    <t>4815</t>
  </si>
  <si>
    <t>9101167571</t>
  </si>
  <si>
    <t>TM/20E#0002446</t>
  </si>
  <si>
    <t>4738</t>
  </si>
  <si>
    <t>9101167582</t>
  </si>
  <si>
    <t>TM/20E#0203077</t>
  </si>
  <si>
    <t>6204</t>
  </si>
  <si>
    <t>9101167585</t>
  </si>
  <si>
    <t>TM/20E#0017996</t>
  </si>
  <si>
    <t>5310</t>
  </si>
  <si>
    <t>9101167615</t>
  </si>
  <si>
    <t>TM/20E#0061056</t>
  </si>
  <si>
    <t>5301</t>
  </si>
  <si>
    <t>9101167656</t>
  </si>
  <si>
    <t>TM/20E#0004462</t>
  </si>
  <si>
    <t>5908</t>
  </si>
  <si>
    <t>9101167670</t>
  </si>
  <si>
    <t>TM/20E#0203090</t>
  </si>
  <si>
    <t>4302</t>
  </si>
  <si>
    <t>9101167712</t>
  </si>
  <si>
    <t>TM/20E#0002934</t>
  </si>
  <si>
    <t>4976</t>
  </si>
  <si>
    <t>9101167765</t>
  </si>
  <si>
    <t>TM/20E#0001690</t>
  </si>
  <si>
    <t>9101167830</t>
  </si>
  <si>
    <t>TM/20E#0203102</t>
  </si>
  <si>
    <t>4236</t>
  </si>
  <si>
    <t>9101167854</t>
  </si>
  <si>
    <t>TM/20E#0015227</t>
  </si>
  <si>
    <t>5175</t>
  </si>
  <si>
    <t>9101167858</t>
  </si>
  <si>
    <t>TM/20E#0203110</t>
  </si>
  <si>
    <t>4249</t>
  </si>
  <si>
    <t>9101167917</t>
  </si>
  <si>
    <t>TM/20E#0026506</t>
  </si>
  <si>
    <t>5331</t>
  </si>
  <si>
    <t>9101167931</t>
  </si>
  <si>
    <t>TM/20E#0203116</t>
  </si>
  <si>
    <t>5511</t>
  </si>
  <si>
    <t>9101167952</t>
  </si>
  <si>
    <t>TM/20E#0203120</t>
  </si>
  <si>
    <t>1608</t>
  </si>
  <si>
    <t>9101167958</t>
  </si>
  <si>
    <t>TM/20E#0018000</t>
  </si>
  <si>
    <t>5000</t>
  </si>
  <si>
    <t>9101167967</t>
  </si>
  <si>
    <t>TM/20E#0004928</t>
  </si>
  <si>
    <t>5969</t>
  </si>
  <si>
    <t>9101167984</t>
  </si>
  <si>
    <t>TM/20E#0203125</t>
  </si>
  <si>
    <t>4411</t>
  </si>
  <si>
    <t>9101167985</t>
  </si>
  <si>
    <t>TM/20E#0203126</t>
  </si>
  <si>
    <t>9101168012</t>
  </si>
  <si>
    <t>TM/20E#0003057</t>
  </si>
  <si>
    <t>3572</t>
  </si>
  <si>
    <t>9101168032</t>
  </si>
  <si>
    <t>TM/20E#0001989</t>
  </si>
  <si>
    <t>4862</t>
  </si>
  <si>
    <t>9101168038</t>
  </si>
  <si>
    <t>TM/20E#0005536</t>
  </si>
  <si>
    <t>3111</t>
  </si>
  <si>
    <t>9101168060</t>
  </si>
  <si>
    <t>TM/20E#0203131</t>
  </si>
  <si>
    <t>9101168070</t>
  </si>
  <si>
    <t>TM/20E#0061073</t>
  </si>
  <si>
    <t>6114</t>
  </si>
  <si>
    <t>9101168076</t>
  </si>
  <si>
    <t>TM/20E#0203135</t>
  </si>
  <si>
    <t>5268</t>
  </si>
  <si>
    <t>9101168094</t>
  </si>
  <si>
    <t>TM/20E#0061075</t>
  </si>
  <si>
    <t>3394</t>
  </si>
  <si>
    <t>9101168117</t>
  </si>
  <si>
    <t>TM/20E#0203140</t>
  </si>
  <si>
    <t>5580</t>
  </si>
  <si>
    <t>9101168151</t>
  </si>
  <si>
    <t>TM/20E#0061077</t>
  </si>
  <si>
    <t>4203</t>
  </si>
  <si>
    <t>9101168154</t>
  </si>
  <si>
    <t>TM/20E#0061078</t>
  </si>
  <si>
    <t>9101168163</t>
  </si>
  <si>
    <t>TM/20E#0001141</t>
  </si>
  <si>
    <t>4957</t>
  </si>
  <si>
    <t>9101168167</t>
  </si>
  <si>
    <t>TM/20E#0018004</t>
  </si>
  <si>
    <t>4930</t>
  </si>
  <si>
    <t>9101168172</t>
  </si>
  <si>
    <t>TM/20E#0061080</t>
  </si>
  <si>
    <t>3241</t>
  </si>
  <si>
    <t>9101168179</t>
  </si>
  <si>
    <t>TM/20E#0003058</t>
  </si>
  <si>
    <t>9101168202</t>
  </si>
  <si>
    <t>TM/20E#0004466</t>
  </si>
  <si>
    <t>6177</t>
  </si>
  <si>
    <t>9101168212</t>
  </si>
  <si>
    <t>TM/20E#0203151</t>
  </si>
  <si>
    <t>9101168220</t>
  </si>
  <si>
    <t>TM/20E#0002935</t>
  </si>
  <si>
    <t>9101168223</t>
  </si>
  <si>
    <t>TM/20E#0203153</t>
  </si>
  <si>
    <t>6163</t>
  </si>
  <si>
    <t>9101168237</t>
  </si>
  <si>
    <t>TM/20E#0026514</t>
  </si>
  <si>
    <t>5458</t>
  </si>
  <si>
    <t>9101168238</t>
  </si>
  <si>
    <t>TM/20E#0203157</t>
  </si>
  <si>
    <t>3713</t>
  </si>
  <si>
    <t>9101168274</t>
  </si>
  <si>
    <t>TM/20E#0203159</t>
  </si>
  <si>
    <t>4287</t>
  </si>
  <si>
    <t>9101168279</t>
  </si>
  <si>
    <t>TM/20E#0203160</t>
  </si>
  <si>
    <t>6081</t>
  </si>
  <si>
    <t>9101168286</t>
  </si>
  <si>
    <t>TM/20E#0018008</t>
  </si>
  <si>
    <t>9101168330</t>
  </si>
  <si>
    <t>TM/20E#0026516</t>
  </si>
  <si>
    <t>3937</t>
  </si>
  <si>
    <t>9101168349</t>
  </si>
  <si>
    <t>TM/20E#0203166</t>
  </si>
  <si>
    <t>9101168357</t>
  </si>
  <si>
    <t>TM/20E#0001945</t>
  </si>
  <si>
    <t>5106</t>
  </si>
  <si>
    <t>9101168441</t>
  </si>
  <si>
    <t>TM/20E#0005390</t>
  </si>
  <si>
    <t>9101168459</t>
  </si>
  <si>
    <t>TM/20E#0203178</t>
  </si>
  <si>
    <t>2434</t>
  </si>
  <si>
    <t>9101168514</t>
  </si>
  <si>
    <t>TM/20E#0203184</t>
  </si>
  <si>
    <t>3652</t>
  </si>
  <si>
    <t>9101168520</t>
  </si>
  <si>
    <t>TM/20E#0026519</t>
  </si>
  <si>
    <t>5627</t>
  </si>
  <si>
    <t>9101168528</t>
  </si>
  <si>
    <t>TM/20E#0203192</t>
  </si>
  <si>
    <t>9101168555</t>
  </si>
  <si>
    <t>TM/20E#0203198</t>
  </si>
  <si>
    <t>5343</t>
  </si>
  <si>
    <t>9101168618</t>
  </si>
  <si>
    <t>TM/20E#0003762</t>
  </si>
  <si>
    <t>1564</t>
  </si>
  <si>
    <t>9101168621</t>
  </si>
  <si>
    <t>TM/20E#0015238</t>
  </si>
  <si>
    <t>4010</t>
  </si>
  <si>
    <t>9101168645</t>
  </si>
  <si>
    <t>TM/20E#0001151</t>
  </si>
  <si>
    <t>5898</t>
  </si>
  <si>
    <t>9101168649</t>
  </si>
  <si>
    <t>TM/20E#0203213</t>
  </si>
  <si>
    <t>5454</t>
  </si>
  <si>
    <t>9101168650</t>
  </si>
  <si>
    <t>TM/20E#0203214</t>
  </si>
  <si>
    <t>3730</t>
  </si>
  <si>
    <t>9101168679</t>
  </si>
  <si>
    <t>TM/20E#0203222</t>
  </si>
  <si>
    <t>2146</t>
  </si>
  <si>
    <t>9101168682</t>
  </si>
  <si>
    <t>TM/20E#0061100</t>
  </si>
  <si>
    <t>4319</t>
  </si>
  <si>
    <t>9101168687</t>
  </si>
  <si>
    <t>TM/20E#0203225</t>
  </si>
  <si>
    <t>3609</t>
  </si>
  <si>
    <t>9101168709</t>
  </si>
  <si>
    <t>TM/20E#0005391</t>
  </si>
  <si>
    <t>2947</t>
  </si>
  <si>
    <t>9101168759</t>
  </si>
  <si>
    <t>TM/20E#0203236</t>
  </si>
  <si>
    <t>3961</t>
  </si>
  <si>
    <t>9101168764</t>
  </si>
  <si>
    <t>TM/20E#0003253</t>
  </si>
  <si>
    <t>4834</t>
  </si>
  <si>
    <t>9101168783</t>
  </si>
  <si>
    <t>TM/20E#0003254</t>
  </si>
  <si>
    <t>5917</t>
  </si>
  <si>
    <t>9101168786</t>
  </si>
  <si>
    <t>TM/20E#0203249</t>
  </si>
  <si>
    <t>4444</t>
  </si>
  <si>
    <t>9101168793</t>
  </si>
  <si>
    <t>TM/20E#0203257</t>
  </si>
  <si>
    <t>4449</t>
  </si>
  <si>
    <t>9101168826</t>
  </si>
  <si>
    <t>TM/20E#0203263</t>
  </si>
  <si>
    <t>2178</t>
  </si>
  <si>
    <t>9101168869</t>
  </si>
  <si>
    <t>TM/20E#0203271</t>
  </si>
  <si>
    <t>9101168876</t>
  </si>
  <si>
    <t>TM/20E#0061113</t>
  </si>
  <si>
    <t>4131</t>
  </si>
  <si>
    <t>9101168895</t>
  </si>
  <si>
    <t>TM/20E#0005392</t>
  </si>
  <si>
    <t>6055</t>
  </si>
  <si>
    <t>9101168912</t>
  </si>
  <si>
    <t>TM/20E#0203285</t>
  </si>
  <si>
    <t>2151</t>
  </si>
  <si>
    <t>9101168932</t>
  </si>
  <si>
    <t>TM/20E#0002613</t>
  </si>
  <si>
    <t>4682</t>
  </si>
  <si>
    <t>9101169007</t>
  </si>
  <si>
    <t>TM/20E#0002305</t>
  </si>
  <si>
    <t>5256</t>
  </si>
  <si>
    <t>9101169015</t>
  </si>
  <si>
    <t>TM/20E#0203303</t>
  </si>
  <si>
    <t>3178</t>
  </si>
  <si>
    <t>9101169033</t>
  </si>
  <si>
    <t>TM/20E#0005194</t>
  </si>
  <si>
    <t>5871</t>
  </si>
  <si>
    <t>9101169047</t>
  </si>
  <si>
    <t>TM/20E#0203306</t>
  </si>
  <si>
    <t>9101169084</t>
  </si>
  <si>
    <t>TM/20E#0026531</t>
  </si>
  <si>
    <t>9101169092</t>
  </si>
  <si>
    <t>TM/20E#0061130</t>
  </si>
  <si>
    <t>2682</t>
  </si>
  <si>
    <t>9101169103</t>
  </si>
  <si>
    <t>TM/20E#0004472</t>
  </si>
  <si>
    <t>5692</t>
  </si>
  <si>
    <t>9101169106</t>
  </si>
  <si>
    <t>TM/20E#0203315</t>
  </si>
  <si>
    <t>2351</t>
  </si>
  <si>
    <t>9101169128</t>
  </si>
  <si>
    <t>TM/20E#0203325</t>
  </si>
  <si>
    <t>2085</t>
  </si>
  <si>
    <t>9101169137</t>
  </si>
  <si>
    <t>TM/20E#0203326</t>
  </si>
  <si>
    <t>5190</t>
  </si>
  <si>
    <t>9101169148</t>
  </si>
  <si>
    <t>TM/20E#0203332</t>
  </si>
  <si>
    <t>2145</t>
  </si>
  <si>
    <t>9101169222</t>
  </si>
  <si>
    <t>TM/20E#0203337</t>
  </si>
  <si>
    <t>4526</t>
  </si>
  <si>
    <t>9101169272</t>
  </si>
  <si>
    <t>TM/20E#0203339</t>
  </si>
  <si>
    <t>3497</t>
  </si>
  <si>
    <t>9101169323</t>
  </si>
  <si>
    <t>TM/20E#0061143</t>
  </si>
  <si>
    <t>4578</t>
  </si>
  <si>
    <t>9101169382</t>
  </si>
  <si>
    <t>TM/20E#0004934</t>
  </si>
  <si>
    <t>5742</t>
  </si>
  <si>
    <t>9101169450</t>
  </si>
  <si>
    <t>TM/20E#0026538</t>
  </si>
  <si>
    <t>4316</t>
  </si>
  <si>
    <t>9101169451</t>
  </si>
  <si>
    <t>TM/20E#0005545</t>
  </si>
  <si>
    <t>1524</t>
  </si>
  <si>
    <t>A4</t>
  </si>
  <si>
    <t>9101169479</t>
  </si>
  <si>
    <t>TM/20E#0203388</t>
  </si>
  <si>
    <t>2067</t>
  </si>
  <si>
    <t>9101169512</t>
  </si>
  <si>
    <t>TM/20E#0004474</t>
  </si>
  <si>
    <t>1700</t>
  </si>
  <si>
    <t>9101169535</t>
  </si>
  <si>
    <t>TM/20E#0009203</t>
  </si>
  <si>
    <t>4530</t>
  </si>
  <si>
    <t>9101169536</t>
  </si>
  <si>
    <t>TM/20E#0003347</t>
  </si>
  <si>
    <t>5670</t>
  </si>
  <si>
    <t>9101169557</t>
  </si>
  <si>
    <t>TM/20E#0018032</t>
  </si>
  <si>
    <t>9101169673</t>
  </si>
  <si>
    <t>TM/20E#0007390</t>
  </si>
  <si>
    <t>3963</t>
  </si>
  <si>
    <t>9101169679</t>
  </si>
  <si>
    <t>TM/20E#0004276</t>
  </si>
  <si>
    <t>4120</t>
  </si>
  <si>
    <t>9101169704</t>
  </si>
  <si>
    <t>TM/20E#0203429</t>
  </si>
  <si>
    <t>1532</t>
  </si>
  <si>
    <t>9101169717</t>
  </si>
  <si>
    <t>TM/20E#0002001</t>
  </si>
  <si>
    <t>1599</t>
  </si>
  <si>
    <t>9101169718</t>
  </si>
  <si>
    <t>TM/20E#0002002</t>
  </si>
  <si>
    <t>9101169730</t>
  </si>
  <si>
    <t>TM/20E#0007391</t>
  </si>
  <si>
    <t>3589</t>
  </si>
  <si>
    <t>9101169809</t>
  </si>
  <si>
    <t>TM/20E#0003256</t>
  </si>
  <si>
    <t>9101169829</t>
  </si>
  <si>
    <t>TM/20E#0004937</t>
  </si>
  <si>
    <t>3527</t>
  </si>
  <si>
    <t>9101169845</t>
  </si>
  <si>
    <t>TM/20E#0002452</t>
  </si>
  <si>
    <t>4760</t>
  </si>
  <si>
    <t>9101169884</t>
  </si>
  <si>
    <t>TM/20E#0203468</t>
  </si>
  <si>
    <t>2798</t>
  </si>
  <si>
    <t>9101169905</t>
  </si>
  <si>
    <t>TM/20E#0005197</t>
  </si>
  <si>
    <t>4796</t>
  </si>
  <si>
    <t>9101169907</t>
  </si>
  <si>
    <t>TM/20E#0203478</t>
  </si>
  <si>
    <t>9101169909</t>
  </si>
  <si>
    <t>TM/20E#0026548</t>
  </si>
  <si>
    <t>4496</t>
  </si>
  <si>
    <t>9101169916</t>
  </si>
  <si>
    <t>TM/20E#0203481</t>
  </si>
  <si>
    <t>2539</t>
  </si>
  <si>
    <t>9101169931</t>
  </si>
  <si>
    <t>TM/20E#0203485</t>
  </si>
  <si>
    <t>9101169947</t>
  </si>
  <si>
    <t>TM/20E#0203491</t>
  </si>
  <si>
    <t>5378</t>
  </si>
  <si>
    <t>9101169962</t>
  </si>
  <si>
    <t>10170329</t>
  </si>
  <si>
    <t>NGỌC THƠM Ghẹ farci 150g</t>
  </si>
  <si>
    <t>TM/20E#0026551</t>
  </si>
  <si>
    <t>2040</t>
  </si>
  <si>
    <t>9101169976</t>
  </si>
  <si>
    <t>TM/20E#0002224</t>
  </si>
  <si>
    <t>3432</t>
  </si>
  <si>
    <t>9101169994</t>
  </si>
  <si>
    <t>TM/20E#0203497</t>
  </si>
  <si>
    <t>2190</t>
  </si>
  <si>
    <t>9101170016</t>
  </si>
  <si>
    <t>TM/20E#0203500</t>
  </si>
  <si>
    <t>3639</t>
  </si>
  <si>
    <t>9101170019</t>
  </si>
  <si>
    <t>TM/20E#0203501</t>
  </si>
  <si>
    <t>2050</t>
  </si>
  <si>
    <t>9101170054</t>
  </si>
  <si>
    <t>TM/20E#0203507</t>
  </si>
  <si>
    <t>6044</t>
  </si>
  <si>
    <t>9101170064</t>
  </si>
  <si>
    <t>TM/20E#0015258</t>
  </si>
  <si>
    <t>4814</t>
  </si>
  <si>
    <t>9101170082</t>
  </si>
  <si>
    <t>TM/20E#0203511</t>
  </si>
  <si>
    <t>2826</t>
  </si>
  <si>
    <t>9101170083</t>
  </si>
  <si>
    <t>TM/20E#0002706</t>
  </si>
  <si>
    <t>9101170084</t>
  </si>
  <si>
    <t>TM/20E#0203513</t>
  </si>
  <si>
    <t>2016</t>
  </si>
  <si>
    <t>9101170085</t>
  </si>
  <si>
    <t>TM/20E#0203514</t>
  </si>
  <si>
    <t>3265</t>
  </si>
  <si>
    <t>9101170105</t>
  </si>
  <si>
    <t>TM/20E#0061185</t>
  </si>
  <si>
    <t>3964</t>
  </si>
  <si>
    <t>9101170117</t>
  </si>
  <si>
    <t>TM/20E#0061186</t>
  </si>
  <si>
    <t>5657</t>
  </si>
  <si>
    <t>9101170123</t>
  </si>
  <si>
    <t>TM/20E#0004263</t>
  </si>
  <si>
    <t>4286</t>
  </si>
  <si>
    <t>9101170132</t>
  </si>
  <si>
    <t>TM/20E#0203518</t>
  </si>
  <si>
    <t>2126</t>
  </si>
  <si>
    <t>9101170147</t>
  </si>
  <si>
    <t>TM/20E#0001675</t>
  </si>
  <si>
    <t>4909</t>
  </si>
  <si>
    <t>9101170155</t>
  </si>
  <si>
    <t>TM/20E#0203523</t>
  </si>
  <si>
    <t>3530</t>
  </si>
  <si>
    <t>9101170168</t>
  </si>
  <si>
    <t>TM/20E#0002850</t>
  </si>
  <si>
    <t>5460</t>
  </si>
  <si>
    <t>9101170174</t>
  </si>
  <si>
    <t>TM/20E#0203527</t>
  </si>
  <si>
    <t>2116</t>
  </si>
  <si>
    <t>9101170201</t>
  </si>
  <si>
    <t>TM/20E#0002618</t>
  </si>
  <si>
    <t>5372</t>
  </si>
  <si>
    <t>9101170216</t>
  </si>
  <si>
    <t>TM/20E#0203542</t>
  </si>
  <si>
    <t>4535</t>
  </si>
  <si>
    <t>9101170246</t>
  </si>
  <si>
    <t>TM/20E#0026559</t>
  </si>
  <si>
    <t>5645</t>
  </si>
  <si>
    <t>9101170276</t>
  </si>
  <si>
    <t>TM/20E#0003765</t>
  </si>
  <si>
    <t>9101170288</t>
  </si>
  <si>
    <t>TM/20E#0004945</t>
  </si>
  <si>
    <t>3406</t>
  </si>
  <si>
    <t>9101170333</t>
  </si>
  <si>
    <t>TM/20E#0004948</t>
  </si>
  <si>
    <t>3289</t>
  </si>
  <si>
    <t>9101170335</t>
  </si>
  <si>
    <t>TM/20E#0015264</t>
  </si>
  <si>
    <t>4567</t>
  </si>
  <si>
    <t>9101170341</t>
  </si>
  <si>
    <t>TM/20E#0203561</t>
  </si>
  <si>
    <t>5622</t>
  </si>
  <si>
    <t>9101170351</t>
  </si>
  <si>
    <t>TM/20E#0026564</t>
  </si>
  <si>
    <t>5962</t>
  </si>
  <si>
    <t>9101170373</t>
  </si>
  <si>
    <t>TM/20E#0015266</t>
  </si>
  <si>
    <t>1550</t>
  </si>
  <si>
    <t>9101170387</t>
  </si>
  <si>
    <t>TM/20E#0003062</t>
  </si>
  <si>
    <t>3571</t>
  </si>
  <si>
    <t>9101170388</t>
  </si>
  <si>
    <t>TM/20E#0203568</t>
  </si>
  <si>
    <t>9101170463</t>
  </si>
  <si>
    <t>TM/20E#0001153</t>
  </si>
  <si>
    <t>5753</t>
  </si>
  <si>
    <t>9101170480</t>
  </si>
  <si>
    <t>TM/20E#0203576</t>
  </si>
  <si>
    <t>5629</t>
  </si>
  <si>
    <t>9101170484</t>
  </si>
  <si>
    <t>TM/20E#0203580</t>
  </si>
  <si>
    <t>2375</t>
  </si>
  <si>
    <t>9101170490</t>
  </si>
  <si>
    <t>TM/20E#0061222</t>
  </si>
  <si>
    <t>6143</t>
  </si>
  <si>
    <t>9101170514</t>
  </si>
  <si>
    <t>TM/20E#0203590</t>
  </si>
  <si>
    <t>2082</t>
  </si>
  <si>
    <t>9101170524</t>
  </si>
  <si>
    <t>TM/20E#0203593</t>
  </si>
  <si>
    <t>4114</t>
  </si>
  <si>
    <t>9101170542</t>
  </si>
  <si>
    <t>TM/20E#0004951</t>
  </si>
  <si>
    <t>1592</t>
  </si>
  <si>
    <t>9101170552</t>
  </si>
  <si>
    <t>TM/20E#0002226</t>
  </si>
  <si>
    <t>3654</t>
  </si>
  <si>
    <t>9101170556</t>
  </si>
  <si>
    <t>TM/20E#0026567</t>
  </si>
  <si>
    <t>3935</t>
  </si>
  <si>
    <t>9101170559</t>
  </si>
  <si>
    <t>TM/20E#0015273</t>
  </si>
  <si>
    <t>3451</t>
  </si>
  <si>
    <t>9101170571</t>
  </si>
  <si>
    <t>TM/20E#0061231</t>
  </si>
  <si>
    <t>3742</t>
  </si>
  <si>
    <t>9101170582</t>
  </si>
  <si>
    <t>TM/20E#0203606</t>
  </si>
  <si>
    <t>5677</t>
  </si>
  <si>
    <t>9101170584</t>
  </si>
  <si>
    <t>TM/20E#0203607</t>
  </si>
  <si>
    <t>4504</t>
  </si>
  <si>
    <t>9101170612</t>
  </si>
  <si>
    <t>TM/20E#0003360</t>
  </si>
  <si>
    <t>4710</t>
  </si>
  <si>
    <t>9101170626</t>
  </si>
  <si>
    <t>TM/20E#0061236</t>
  </si>
  <si>
    <t>4808</t>
  </si>
  <si>
    <t>9101170652</t>
  </si>
  <si>
    <t>TM/20E#0004954</t>
  </si>
  <si>
    <t>5886</t>
  </si>
  <si>
    <t>9101170669</t>
  </si>
  <si>
    <t>TM/20E#0007396</t>
  </si>
  <si>
    <t>3687</t>
  </si>
  <si>
    <t>9101170676</t>
  </si>
  <si>
    <t>TM/20E#0203615</t>
  </si>
  <si>
    <t>4305</t>
  </si>
  <si>
    <t>9101170732</t>
  </si>
  <si>
    <t>TM/20E#0002937</t>
  </si>
  <si>
    <t>9101170773</t>
  </si>
  <si>
    <t>TM/20E#0005399</t>
  </si>
  <si>
    <t>9101170803</t>
  </si>
  <si>
    <t>TM/20E#0001149</t>
  </si>
  <si>
    <t>4497</t>
  </si>
  <si>
    <t>9101170822</t>
  </si>
  <si>
    <t>TM/20E#0009211</t>
  </si>
  <si>
    <t>5234</t>
  </si>
  <si>
    <t>9101170830</t>
  </si>
  <si>
    <t>TM/20E#0001041</t>
  </si>
  <si>
    <t>5778</t>
  </si>
  <si>
    <t>9101170837</t>
  </si>
  <si>
    <t>TM/20E#0002312</t>
  </si>
  <si>
    <t>4897</t>
  </si>
  <si>
    <t>9101170859</t>
  </si>
  <si>
    <t>TM/20E#0001676</t>
  </si>
  <si>
    <t>4947</t>
  </si>
  <si>
    <t>9101170910</t>
  </si>
  <si>
    <t>TM/20E#0026573</t>
  </si>
  <si>
    <t>2933</t>
  </si>
  <si>
    <t>9101170917</t>
  </si>
  <si>
    <t>TM/20E#0002005</t>
  </si>
  <si>
    <t>5228</t>
  </si>
  <si>
    <t>9101170921</t>
  </si>
  <si>
    <t>TM/20E#0002939</t>
  </si>
  <si>
    <t>6168</t>
  </si>
  <si>
    <t>9101170936</t>
  </si>
  <si>
    <t>TM/20E#0061265</t>
  </si>
  <si>
    <t>6144</t>
  </si>
  <si>
    <t>9101170948</t>
  </si>
  <si>
    <t>TM/20E#0061266</t>
  </si>
  <si>
    <t>3283</t>
  </si>
  <si>
    <t>9101170966</t>
  </si>
  <si>
    <t>TM/20E#0002313</t>
  </si>
  <si>
    <t>5367</t>
  </si>
  <si>
    <t>9101170983</t>
  </si>
  <si>
    <t>TM/20E#0203645</t>
  </si>
  <si>
    <t>3455</t>
  </si>
  <si>
    <t>9101170987</t>
  </si>
  <si>
    <t>TM/20E#0002006</t>
  </si>
  <si>
    <t>4932</t>
  </si>
  <si>
    <t>9101170997</t>
  </si>
  <si>
    <t>TM/20E#0203648</t>
  </si>
  <si>
    <t>1665</t>
  </si>
  <si>
    <t>9101170998</t>
  </si>
  <si>
    <t>TM/20E#0061281</t>
  </si>
  <si>
    <t>9101171001</t>
  </si>
  <si>
    <t>TM/20E#0203649</t>
  </si>
  <si>
    <t>9101171004</t>
  </si>
  <si>
    <t>TM/20E#0203650</t>
  </si>
  <si>
    <t>2806</t>
  </si>
  <si>
    <t>9101171005</t>
  </si>
  <si>
    <t>TM/20E#0203651</t>
  </si>
  <si>
    <t>5662</t>
  </si>
  <si>
    <t>9101171020</t>
  </si>
  <si>
    <t>TM/20E#0002011</t>
  </si>
  <si>
    <t>5797</t>
  </si>
  <si>
    <t>9101171032</t>
  </si>
  <si>
    <t>TM/20E#0009215</t>
  </si>
  <si>
    <t>1587</t>
  </si>
  <si>
    <t>9101171070</t>
  </si>
  <si>
    <t>TM/20E#0203662</t>
  </si>
  <si>
    <t>4259</t>
  </si>
  <si>
    <t>9101171102</t>
  </si>
  <si>
    <t>TM/20E#0061290</t>
  </si>
  <si>
    <t>3635</t>
  </si>
  <si>
    <t>9101171192</t>
  </si>
  <si>
    <t>TM/20E#0026579</t>
  </si>
  <si>
    <t>5236</t>
  </si>
  <si>
    <t>9101171193</t>
  </si>
  <si>
    <t>TM/20E#0203672</t>
  </si>
  <si>
    <t>3239</t>
  </si>
  <si>
    <t>9101171204</t>
  </si>
  <si>
    <t>TM/20E#0061301</t>
  </si>
  <si>
    <t>3775</t>
  </si>
  <si>
    <t>9101171236</t>
  </si>
  <si>
    <t>TM/20E#0203673</t>
  </si>
  <si>
    <t>9101171276</t>
  </si>
  <si>
    <t>TM/20E#0001150</t>
  </si>
  <si>
    <t>6109</t>
  </si>
  <si>
    <t>9101171350</t>
  </si>
  <si>
    <t>TM/20E#0002227</t>
  </si>
  <si>
    <t>1573</t>
  </si>
  <si>
    <t>9101171357</t>
  </si>
  <si>
    <t>TM/20E#0001242</t>
  </si>
  <si>
    <t>9101171405</t>
  </si>
  <si>
    <t>4899</t>
  </si>
  <si>
    <t>9101171411</t>
  </si>
  <si>
    <t>TM/20E#0002229</t>
  </si>
  <si>
    <t>5790</t>
  </si>
  <si>
    <t>9101171429</t>
  </si>
  <si>
    <t>TM/20E#0203691</t>
  </si>
  <si>
    <t>3014</t>
  </si>
  <si>
    <t>9101171461</t>
  </si>
  <si>
    <t>TM/20E#0026586</t>
  </si>
  <si>
    <t>4157</t>
  </si>
  <si>
    <t>9101171466</t>
  </si>
  <si>
    <t>TM/20E#0001152</t>
  </si>
  <si>
    <t>6049</t>
  </si>
  <si>
    <t>9101171470</t>
  </si>
  <si>
    <t>TM/20E#0004493</t>
  </si>
  <si>
    <t>5283</t>
  </si>
  <si>
    <t>9101171505</t>
  </si>
  <si>
    <t>TM/20E#0007403</t>
  </si>
  <si>
    <t>4847</t>
  </si>
  <si>
    <t>9101171523</t>
  </si>
  <si>
    <t>TM/20E#0003368</t>
  </si>
  <si>
    <t>5683</t>
  </si>
  <si>
    <t>9101171543</t>
  </si>
  <si>
    <t>TM/20E#0203709</t>
  </si>
  <si>
    <t>2032</t>
  </si>
  <si>
    <t>9101171610</t>
  </si>
  <si>
    <t>TM/20E#0203716</t>
  </si>
  <si>
    <t>2018</t>
  </si>
  <si>
    <t>9101171630</t>
  </si>
  <si>
    <t>TM/20E#0061322</t>
  </si>
  <si>
    <t>5086</t>
  </si>
  <si>
    <t>9101171649</t>
  </si>
  <si>
    <t>TM/20E#0203724</t>
  </si>
  <si>
    <t>4199</t>
  </si>
  <si>
    <t>9101171691</t>
  </si>
  <si>
    <t>TM/20E#0061326</t>
  </si>
  <si>
    <t>4320</t>
  </si>
  <si>
    <t>9101171704</t>
  </si>
  <si>
    <t>TM/20E#0203730</t>
  </si>
  <si>
    <t>5473</t>
  </si>
  <si>
    <t>9101171750</t>
  </si>
  <si>
    <t>TM/20E#0000726</t>
  </si>
  <si>
    <t>4557</t>
  </si>
  <si>
    <t>9101171760</t>
  </si>
  <si>
    <t>TM/20E#0026588</t>
  </si>
  <si>
    <t>4859</t>
  </si>
  <si>
    <t>9101171785</t>
  </si>
  <si>
    <t>TM/20E#0203743</t>
  </si>
  <si>
    <t>5272</t>
  </si>
  <si>
    <t>9101171788</t>
  </si>
  <si>
    <t>TM/20E#0203747</t>
  </si>
  <si>
    <t>9101171790</t>
  </si>
  <si>
    <t>TM/20E#0002854</t>
  </si>
  <si>
    <t>5364</t>
  </si>
  <si>
    <t>9101171811</t>
  </si>
  <si>
    <t>TM/20E#0005560</t>
  </si>
  <si>
    <t>5719</t>
  </si>
  <si>
    <t>9101171837</t>
  </si>
  <si>
    <t>TM/20E#0002013</t>
  </si>
  <si>
    <t>6053</t>
  </si>
  <si>
    <t>9101171838</t>
  </si>
  <si>
    <t>TM/20E#0026591</t>
  </si>
  <si>
    <t>5254</t>
  </si>
  <si>
    <t>9101171839</t>
  </si>
  <si>
    <t>TM/20E#0026592</t>
  </si>
  <si>
    <t>9101171851</t>
  </si>
  <si>
    <t>TM/20E#0009219</t>
  </si>
  <si>
    <t>4547</t>
  </si>
  <si>
    <t>9101171876</t>
  </si>
  <si>
    <t>TM/20E#0004497</t>
  </si>
  <si>
    <t>5540</t>
  </si>
  <si>
    <t>9101171885</t>
  </si>
  <si>
    <t>TM/20E#0203757</t>
  </si>
  <si>
    <t>9101171895</t>
  </si>
  <si>
    <t>TM/20E#0203760</t>
  </si>
  <si>
    <t>2046</t>
  </si>
  <si>
    <t>9101171898</t>
  </si>
  <si>
    <t>TM/20E#0009221</t>
  </si>
  <si>
    <t>3735</t>
  </si>
  <si>
    <t>9101171914</t>
  </si>
  <si>
    <t>TM/20E#0015290</t>
  </si>
  <si>
    <t>3968</t>
  </si>
  <si>
    <t>9101171938</t>
  </si>
  <si>
    <t>TM/20E#0061344</t>
  </si>
  <si>
    <t>4200</t>
  </si>
  <si>
    <t>9101171952</t>
  </si>
  <si>
    <t>TM/20E#0002104</t>
  </si>
  <si>
    <t>4717</t>
  </si>
  <si>
    <t>9101171967</t>
  </si>
  <si>
    <t>TM/20E#0061345</t>
  </si>
  <si>
    <t>5827</t>
  </si>
  <si>
    <t>9101171984</t>
  </si>
  <si>
    <t>TM/20E#0203771</t>
  </si>
  <si>
    <t>9101171992</t>
  </si>
  <si>
    <t>TM/20E#0203772</t>
  </si>
  <si>
    <t>2057</t>
  </si>
  <si>
    <t>9101171994</t>
  </si>
  <si>
    <t>TM/20E#0061348</t>
  </si>
  <si>
    <t>3019</t>
  </si>
  <si>
    <t>9101171997</t>
  </si>
  <si>
    <t>TM/20E#0061350</t>
  </si>
  <si>
    <t>4393</t>
  </si>
  <si>
    <t>9101172035</t>
  </si>
  <si>
    <t>TM/20E#0005403</t>
  </si>
  <si>
    <t>5241</t>
  </si>
  <si>
    <t>9101172044</t>
  </si>
  <si>
    <t>TM/20E#0001949</t>
  </si>
  <si>
    <t>5107</t>
  </si>
  <si>
    <t>9101172070</t>
  </si>
  <si>
    <t>TM/20E#0004966</t>
  </si>
  <si>
    <t>3556</t>
  </si>
  <si>
    <t>9101172079</t>
  </si>
  <si>
    <t>TM/20E#0203781</t>
  </si>
  <si>
    <t>3528</t>
  </si>
  <si>
    <t>9101172153</t>
  </si>
  <si>
    <t>TM/20E#0203783</t>
  </si>
  <si>
    <t>9101172187</t>
  </si>
  <si>
    <t>TM/20E#0004498</t>
  </si>
  <si>
    <t>6112</t>
  </si>
  <si>
    <t>9101172236</t>
  </si>
  <si>
    <t>TM/20E#0061361</t>
  </si>
  <si>
    <t>3426</t>
  </si>
  <si>
    <t>9101172252</t>
  </si>
  <si>
    <t>TM/20E#0061363</t>
  </si>
  <si>
    <t>4013</t>
  </si>
  <si>
    <t>9101172270</t>
  </si>
  <si>
    <t>TM/20E#0004272</t>
  </si>
  <si>
    <t>4150</t>
  </si>
  <si>
    <t>9101172280</t>
  </si>
  <si>
    <t>TM/20E#0007405</t>
  </si>
  <si>
    <t>4173</t>
  </si>
  <si>
    <t>9101172304</t>
  </si>
  <si>
    <t>TM/20E#0018069</t>
  </si>
  <si>
    <t>9101172339</t>
  </si>
  <si>
    <t>TM/20E#0004422</t>
  </si>
  <si>
    <t>4562</t>
  </si>
  <si>
    <t>9101172346</t>
  </si>
  <si>
    <t>TM/20E#0003269</t>
  </si>
  <si>
    <t>4956</t>
  </si>
  <si>
    <t>9101172357</t>
  </si>
  <si>
    <t>TM/20E#0061366</t>
  </si>
  <si>
    <t>4251</t>
  </si>
  <si>
    <t>9101172368</t>
  </si>
  <si>
    <t>TM/20E#0203800</t>
  </si>
  <si>
    <t>6119</t>
  </si>
  <si>
    <t>9101172399</t>
  </si>
  <si>
    <t>TM/20E#0203804</t>
  </si>
  <si>
    <t>5495</t>
  </si>
  <si>
    <t>9101172408</t>
  </si>
  <si>
    <t>TM/20E#0203805</t>
  </si>
  <si>
    <t>4972</t>
  </si>
  <si>
    <t>9101172411</t>
  </si>
  <si>
    <t>TM/20E#0026597</t>
  </si>
  <si>
    <t>5261</t>
  </si>
  <si>
    <t>9101172413</t>
  </si>
  <si>
    <t>TM/20E#0001668</t>
  </si>
  <si>
    <t>4954</t>
  </si>
  <si>
    <t>9101172427</t>
  </si>
  <si>
    <t>TM/20E#0003370</t>
  </si>
  <si>
    <t>5002</t>
  </si>
  <si>
    <t>9101172444</t>
  </si>
  <si>
    <t>TM/20E#0007408</t>
  </si>
  <si>
    <t>5747</t>
  </si>
  <si>
    <t>9101172465</t>
  </si>
  <si>
    <t>TM/20E#0018072</t>
  </si>
  <si>
    <t>4692</t>
  </si>
  <si>
    <t>9101172469</t>
  </si>
  <si>
    <t>TM/20E#0015293</t>
  </si>
  <si>
    <t>5882</t>
  </si>
  <si>
    <t>9101172477</t>
  </si>
  <si>
    <t>TM/20E#0203814</t>
  </si>
  <si>
    <t>6016</t>
  </si>
  <si>
    <t>9101172478</t>
  </si>
  <si>
    <t>TM/20E#0203815</t>
  </si>
  <si>
    <t>9101172493</t>
  </si>
  <si>
    <t>TM/20E#0004971</t>
  </si>
  <si>
    <t>3480</t>
  </si>
  <si>
    <t>9101172496</t>
  </si>
  <si>
    <t>TM/20E#0004972</t>
  </si>
  <si>
    <t>5594</t>
  </si>
  <si>
    <t>9101172513</t>
  </si>
  <si>
    <t>TM/20E#0004503</t>
  </si>
  <si>
    <t>5729</t>
  </si>
  <si>
    <t>9101172518</t>
  </si>
  <si>
    <t>TM/20E#0203819</t>
  </si>
  <si>
    <t>2012</t>
  </si>
  <si>
    <t>9101172557</t>
  </si>
  <si>
    <t>TM/20E#0018074</t>
  </si>
  <si>
    <t>9101172561</t>
  </si>
  <si>
    <t>TM/21E#0000161</t>
  </si>
  <si>
    <t>9101172571</t>
  </si>
  <si>
    <t>TM/20E#0018075</t>
  </si>
  <si>
    <t>5820</t>
  </si>
  <si>
    <t>9101172583</t>
  </si>
  <si>
    <t>TM/20E#0004973</t>
  </si>
  <si>
    <t>4038</t>
  </si>
  <si>
    <t>9101172586</t>
  </si>
  <si>
    <t>TM/20E#0018076</t>
  </si>
  <si>
    <t>5160</t>
  </si>
  <si>
    <t>9101172595</t>
  </si>
  <si>
    <t>TM/20E#0203823</t>
  </si>
  <si>
    <t>3625</t>
  </si>
  <si>
    <t>9101172598</t>
  </si>
  <si>
    <t>TM/20E#0002947</t>
  </si>
  <si>
    <t>5510</t>
  </si>
  <si>
    <t>9101172599</t>
  </si>
  <si>
    <t>TM/20E#0002317</t>
  </si>
  <si>
    <t>1610</t>
  </si>
  <si>
    <t>9101172600</t>
  </si>
  <si>
    <t>TM/20E#0018077</t>
  </si>
  <si>
    <t>3715</t>
  </si>
  <si>
    <t>9101172615</t>
  </si>
  <si>
    <t>TM/20E#0203826</t>
  </si>
  <si>
    <t>5465</t>
  </si>
  <si>
    <t>9101172618</t>
  </si>
  <si>
    <t>TM/20E#0002948</t>
  </si>
  <si>
    <t>5610</t>
  </si>
  <si>
    <t>9101172628</t>
  </si>
  <si>
    <t>TM/20E#0002234</t>
  </si>
  <si>
    <t>3536</t>
  </si>
  <si>
    <t>9101172644</t>
  </si>
  <si>
    <t>TM/20E#0005564</t>
  </si>
  <si>
    <t>4700</t>
  </si>
  <si>
    <t>9101172649</t>
  </si>
  <si>
    <t>TM/20E#0001683</t>
  </si>
  <si>
    <t>4900</t>
  </si>
  <si>
    <t>9101172660</t>
  </si>
  <si>
    <t>TM/20E#0003371</t>
  </si>
  <si>
    <t>4771</t>
  </si>
  <si>
    <t>9101172719</t>
  </si>
  <si>
    <t>TM/20E#0004285</t>
  </si>
  <si>
    <t>6002</t>
  </si>
  <si>
    <t>9101172734</t>
  </si>
  <si>
    <t>TM/20E#0026602</t>
  </si>
  <si>
    <t>9101172772</t>
  </si>
  <si>
    <t>TM/20E#0061376</t>
  </si>
  <si>
    <t>5077</t>
  </si>
  <si>
    <t>9101172817</t>
  </si>
  <si>
    <t>TM/20E#0015298</t>
  </si>
  <si>
    <t>5935</t>
  </si>
  <si>
    <t>9101172821</t>
  </si>
  <si>
    <t>TM/20E#0203837</t>
  </si>
  <si>
    <t>2263</t>
  </si>
  <si>
    <t>9101172849</t>
  </si>
  <si>
    <t>TM/20E#0203841</t>
  </si>
  <si>
    <t>5063</t>
  </si>
  <si>
    <t>9101172852</t>
  </si>
  <si>
    <t>TM/20E#0004510</t>
  </si>
  <si>
    <t>5073</t>
  </si>
  <si>
    <t>9101172880</t>
  </si>
  <si>
    <t>TM/20E#0002694</t>
  </si>
  <si>
    <t>5179</t>
  </si>
  <si>
    <t>9101172889</t>
  </si>
  <si>
    <t>TM/20E#0015301</t>
  </si>
  <si>
    <t>5751</t>
  </si>
  <si>
    <t>9101172902</t>
  </si>
  <si>
    <t>TM/20E#0018080</t>
  </si>
  <si>
    <t>5374</t>
  </si>
  <si>
    <t>9101172907</t>
  </si>
  <si>
    <t>5242</t>
  </si>
  <si>
    <t>9101172915</t>
  </si>
  <si>
    <t>TM/20E#0003769</t>
  </si>
  <si>
    <t>6117</t>
  </si>
  <si>
    <t>9101172927</t>
  </si>
  <si>
    <t>TM/20E#0001469</t>
  </si>
  <si>
    <t>4675</t>
  </si>
  <si>
    <t>9101172931</t>
  </si>
  <si>
    <t>TM/20E#0002858</t>
  </si>
  <si>
    <t>9101172946</t>
  </si>
  <si>
    <t>TM/20E#0026606</t>
  </si>
  <si>
    <t>2120</t>
  </si>
  <si>
    <t>9101172995</t>
  </si>
  <si>
    <t>TM/20E#0203856</t>
  </si>
  <si>
    <t>3131</t>
  </si>
  <si>
    <t>9101172997</t>
  </si>
  <si>
    <t>TM/20E#0002466</t>
  </si>
  <si>
    <t>9101173058</t>
  </si>
  <si>
    <t>TM/20E#0001685</t>
  </si>
  <si>
    <t>9101173074</t>
  </si>
  <si>
    <t>TM/20E#0061382</t>
  </si>
  <si>
    <t>3667</t>
  </si>
  <si>
    <t>9101173139</t>
  </si>
  <si>
    <t>TM/20E#0061384</t>
  </si>
  <si>
    <t>5269</t>
  </si>
  <si>
    <t>9101173177</t>
  </si>
  <si>
    <t>TM/20E#0015304</t>
  </si>
  <si>
    <t>5989</t>
  </si>
  <si>
    <t>9101173200</t>
  </si>
  <si>
    <t>TM/20E#0005202</t>
  </si>
  <si>
    <t>4127</t>
  </si>
  <si>
    <t>9101173222</t>
  </si>
  <si>
    <t>TM/20E#0061389</t>
  </si>
  <si>
    <t>4350</t>
  </si>
  <si>
    <t>9101173242</t>
  </si>
  <si>
    <t>TM/20E#0007413</t>
  </si>
  <si>
    <t>9101173256</t>
  </si>
  <si>
    <t>TM/20E#0203877</t>
  </si>
  <si>
    <t>5542</t>
  </si>
  <si>
    <t>9101173356</t>
  </si>
  <si>
    <t>TM/20E#0203881</t>
  </si>
  <si>
    <t>5304</t>
  </si>
  <si>
    <t>9101173365</t>
  </si>
  <si>
    <t>TM/20E#0203882</t>
  </si>
  <si>
    <t>1663</t>
  </si>
  <si>
    <t>9101173377</t>
  </si>
  <si>
    <t>TM/20E#0203884</t>
  </si>
  <si>
    <t>4357</t>
  </si>
  <si>
    <t>9101173385</t>
  </si>
  <si>
    <t>TM/20E#0009229</t>
  </si>
  <si>
    <t>6059</t>
  </si>
  <si>
    <t>9101173416</t>
  </si>
  <si>
    <t>TM/20E#0004273</t>
  </si>
  <si>
    <t>5391</t>
  </si>
  <si>
    <t>9101173421</t>
  </si>
  <si>
    <t>TM/20E#0203886</t>
  </si>
  <si>
    <t>5659</t>
  </si>
  <si>
    <t>9101173451</t>
  </si>
  <si>
    <t>TM/20E#0203887</t>
  </si>
  <si>
    <t>2792</t>
  </si>
  <si>
    <t>9101173458</t>
  </si>
  <si>
    <t>TM/20E#0026611</t>
  </si>
  <si>
    <t>2048</t>
  </si>
  <si>
    <t>9101173517</t>
  </si>
  <si>
    <t>TM/20E#0203899</t>
  </si>
  <si>
    <t>5504</t>
  </si>
  <si>
    <t>9101173543</t>
  </si>
  <si>
    <t>TM/20E#0061396</t>
  </si>
  <si>
    <t>2107</t>
  </si>
  <si>
    <t>9101173582</t>
  </si>
  <si>
    <t>TM/20E#0000947</t>
  </si>
  <si>
    <t>1623</t>
  </si>
  <si>
    <t>9101173646</t>
  </si>
  <si>
    <t>TM/20E#0001245</t>
  </si>
  <si>
    <t>4787</t>
  </si>
  <si>
    <t>9101173687</t>
  </si>
  <si>
    <t>TM/20E#0004511</t>
  </si>
  <si>
    <t>9101173691</t>
  </si>
  <si>
    <t>TM/20E#0061400</t>
  </si>
  <si>
    <t>4293</t>
  </si>
  <si>
    <t>9101173692</t>
  </si>
  <si>
    <t>TM/20E#0203905</t>
  </si>
  <si>
    <t>1585</t>
  </si>
  <si>
    <t>9101173706</t>
  </si>
  <si>
    <t>TM/20E#0061401</t>
  </si>
  <si>
    <t>3828</t>
  </si>
  <si>
    <t>9101173733</t>
  </si>
  <si>
    <t>TM/20E#0003771</t>
  </si>
  <si>
    <t>6178</t>
  </si>
  <si>
    <t>9101173747</t>
  </si>
  <si>
    <t>TM/20E#0009230</t>
  </si>
  <si>
    <t>4501</t>
  </si>
  <si>
    <t>9101173749</t>
  </si>
  <si>
    <t>TM/20E#0061405</t>
  </si>
  <si>
    <t>6066</t>
  </si>
  <si>
    <t>9101173757</t>
  </si>
  <si>
    <t>TM/20E#0203913</t>
  </si>
  <si>
    <t>1660</t>
  </si>
  <si>
    <t>9101173763</t>
  </si>
  <si>
    <t>TM/20E#0203914</t>
  </si>
  <si>
    <t>3088</t>
  </si>
  <si>
    <t>9101173768</t>
  </si>
  <si>
    <t>TM/20E#0002695</t>
  </si>
  <si>
    <t>5398</t>
  </si>
  <si>
    <t>9101173769</t>
  </si>
  <si>
    <t>TM/20E#0005204</t>
  </si>
  <si>
    <t>6149</t>
  </si>
  <si>
    <t>9101173799</t>
  </si>
  <si>
    <t>TM/20E#0001470</t>
  </si>
  <si>
    <t>9101173893</t>
  </si>
  <si>
    <t>TM/20E#0061410</t>
  </si>
  <si>
    <t>5717</t>
  </si>
  <si>
    <t>9101173894</t>
  </si>
  <si>
    <t>TM/20E#0004274</t>
  </si>
  <si>
    <t>3359</t>
  </si>
  <si>
    <t>9101173980</t>
  </si>
  <si>
    <t>TM/20E#0203923</t>
  </si>
  <si>
    <t>5667</t>
  </si>
  <si>
    <t>9101174007</t>
  </si>
  <si>
    <t>TM/20E#0001156</t>
  </si>
  <si>
    <t>9101174008</t>
  </si>
  <si>
    <t>TM/20E#0002014</t>
  </si>
  <si>
    <t>9101174020</t>
  </si>
  <si>
    <t>TM/20E#0004976</t>
  </si>
  <si>
    <t>5949</t>
  </si>
  <si>
    <t>9101174030</t>
  </si>
  <si>
    <t>TM/20E#0203927</t>
  </si>
  <si>
    <t>2556</t>
  </si>
  <si>
    <t>9101174050</t>
  </si>
  <si>
    <t>TM/20E#0015309</t>
  </si>
  <si>
    <t>6025</t>
  </si>
  <si>
    <t>9101174061</t>
  </si>
  <si>
    <t>TM/20E#0061417</t>
  </si>
  <si>
    <t>3386</t>
  </si>
  <si>
    <t>9101174066</t>
  </si>
  <si>
    <t>TM/20E#0061418</t>
  </si>
  <si>
    <t>9101174068</t>
  </si>
  <si>
    <t>TM/20E#0203931</t>
  </si>
  <si>
    <t>1531</t>
  </si>
  <si>
    <t>9101174076</t>
  </si>
  <si>
    <t>TM/20E#0061419</t>
  </si>
  <si>
    <t>3078</t>
  </si>
  <si>
    <t>9101174142</t>
  </si>
  <si>
    <t>TM/20E#0003772</t>
  </si>
  <si>
    <t>4106</t>
  </si>
  <si>
    <t>9101174189</t>
  </si>
  <si>
    <t>TM/20E#0002016</t>
  </si>
  <si>
    <t>9101174194</t>
  </si>
  <si>
    <t>TM/20E#0002017</t>
  </si>
  <si>
    <t>9101174265</t>
  </si>
  <si>
    <t>TM/20E#0203936</t>
  </si>
  <si>
    <t>5777</t>
  </si>
  <si>
    <t>9101174283</t>
  </si>
  <si>
    <t>TM/20E#0203938</t>
  </si>
  <si>
    <t>5721</t>
  </si>
  <si>
    <t>9101174294</t>
  </si>
  <si>
    <t>TM/20E#0004977</t>
  </si>
  <si>
    <t>3351</t>
  </si>
  <si>
    <t>9101174298</t>
  </si>
  <si>
    <t>TM/20E#0003276</t>
  </si>
  <si>
    <t>5724</t>
  </si>
  <si>
    <t>9101174299</t>
  </si>
  <si>
    <t>TM/20E#0005206</t>
  </si>
  <si>
    <t>3969</t>
  </si>
  <si>
    <t>9101174336</t>
  </si>
  <si>
    <t>TM/20E#0001362</t>
  </si>
  <si>
    <t>6126</t>
  </si>
  <si>
    <t>9101174350</t>
  </si>
  <si>
    <t>TM/20E#0026618</t>
  </si>
  <si>
    <t>2064</t>
  </si>
  <si>
    <t>9101174352</t>
  </si>
  <si>
    <t>TM/20E#0018083</t>
  </si>
  <si>
    <t>4600</t>
  </si>
  <si>
    <t>9101174358</t>
  </si>
  <si>
    <t>TM/20E#0203940</t>
  </si>
  <si>
    <t>5686</t>
  </si>
  <si>
    <t>9101174370</t>
  </si>
  <si>
    <t>TM/20E#0060244</t>
  </si>
  <si>
    <t>5560</t>
  </si>
  <si>
    <t>9101174377</t>
  </si>
  <si>
    <t>TM/20E#0060245</t>
  </si>
  <si>
    <t>3205</t>
  </si>
  <si>
    <t>9101174378</t>
  </si>
  <si>
    <t>TM/20E#0015020</t>
  </si>
  <si>
    <t>9101174394</t>
  </si>
  <si>
    <t>TM/20E#0003722</t>
  </si>
  <si>
    <t>5944</t>
  </si>
  <si>
    <t>9101174432</t>
  </si>
  <si>
    <t>TM/20E#0200973</t>
  </si>
  <si>
    <t>5295</t>
  </si>
  <si>
    <t>9101174516</t>
  </si>
  <si>
    <t>TM/20E#0001428</t>
  </si>
  <si>
    <t>1636</t>
  </si>
  <si>
    <t>10170331</t>
  </si>
  <si>
    <t>NGỌC THƠM Chả giò phô mai ghẹ 250g</t>
  </si>
  <si>
    <t>9101174539</t>
  </si>
  <si>
    <t>TM/20E#0200979</t>
  </si>
  <si>
    <t>3246</t>
  </si>
  <si>
    <t>9101174560</t>
  </si>
  <si>
    <t>TM/20E#0200980</t>
  </si>
  <si>
    <t>3261</t>
  </si>
  <si>
    <t>9101174647</t>
  </si>
  <si>
    <t>TM/20E#0060249</t>
  </si>
  <si>
    <t>3456</t>
  </si>
  <si>
    <t>9101174650</t>
  </si>
  <si>
    <t>TM/20E#0001959</t>
  </si>
  <si>
    <t>4798</t>
  </si>
  <si>
    <t>9101174668</t>
  </si>
  <si>
    <t>TM/20E#0017748</t>
  </si>
  <si>
    <t>3071</t>
  </si>
  <si>
    <t>9101174673</t>
  </si>
  <si>
    <t>TM/20E#0026270</t>
  </si>
  <si>
    <t>3835</t>
  </si>
  <si>
    <t>9101174678</t>
  </si>
  <si>
    <t>TM/20E#0009074</t>
  </si>
  <si>
    <t>2991</t>
  </si>
  <si>
    <t>9101174683</t>
  </si>
  <si>
    <t>TM/20E#0200987</t>
  </si>
  <si>
    <t>9101174686</t>
  </si>
  <si>
    <t>TM/20E#0017750</t>
  </si>
  <si>
    <t>4042</t>
  </si>
  <si>
    <t>9101174713</t>
  </si>
  <si>
    <t>TM/20E#0005104</t>
  </si>
  <si>
    <t>9101174718</t>
  </si>
  <si>
    <t>TM/20E#0200988</t>
  </si>
  <si>
    <t>5288</t>
  </si>
  <si>
    <t>9101174732</t>
  </si>
  <si>
    <t>TM/20E#0200989</t>
  </si>
  <si>
    <t>9101174742</t>
  </si>
  <si>
    <t>TM/20E#0060254</t>
  </si>
  <si>
    <t>6009</t>
  </si>
  <si>
    <t>9101174744</t>
  </si>
  <si>
    <t>TM/20E#0004847</t>
  </si>
  <si>
    <t>5590</t>
  </si>
  <si>
    <t>9101174749</t>
  </si>
  <si>
    <t>TM/20E#0002670</t>
  </si>
  <si>
    <t>5357</t>
  </si>
  <si>
    <t>9101174750</t>
  </si>
  <si>
    <t>TM/20E#0001650</t>
  </si>
  <si>
    <t>4907</t>
  </si>
  <si>
    <t>9101174766</t>
  </si>
  <si>
    <t>TM/20E#0015023</t>
  </si>
  <si>
    <t>2979</t>
  </si>
  <si>
    <t>9101174774</t>
  </si>
  <si>
    <t>TM/20E#0200993</t>
  </si>
  <si>
    <t>1553</t>
  </si>
  <si>
    <t>9101174780</t>
  </si>
  <si>
    <t>TM/20E#0007301</t>
  </si>
  <si>
    <t>4407</t>
  </si>
  <si>
    <t>9101174808</t>
  </si>
  <si>
    <t>TM/20E#0200994</t>
  </si>
  <si>
    <t>9101174897</t>
  </si>
  <si>
    <t>TM/20E#0000872</t>
  </si>
  <si>
    <t>5188</t>
  </si>
  <si>
    <t>9101174899</t>
  </si>
  <si>
    <t>TM/20E#0004410</t>
  </si>
  <si>
    <t>6110</t>
  </si>
  <si>
    <t>9101174941</t>
  </si>
  <si>
    <t>TM/20E#0200999</t>
  </si>
  <si>
    <t>4671</t>
  </si>
  <si>
    <t>9101174951</t>
  </si>
  <si>
    <t>TM/20E#0001642</t>
  </si>
  <si>
    <t>1618</t>
  </si>
  <si>
    <t>9101174988</t>
  </si>
  <si>
    <t>TM/20E#0201006</t>
  </si>
  <si>
    <t>9101174994</t>
  </si>
  <si>
    <t>TM/20E#0201007</t>
  </si>
  <si>
    <t>4534</t>
  </si>
  <si>
    <t>9101175032</t>
  </si>
  <si>
    <t>TM/20E#0001025</t>
  </si>
  <si>
    <t>5779</t>
  </si>
  <si>
    <t>9101175042</t>
  </si>
  <si>
    <t>TM/20E#0003724</t>
  </si>
  <si>
    <t>9101175065</t>
  </si>
  <si>
    <t>TM/20E#0201017</t>
  </si>
  <si>
    <t>2924</t>
  </si>
  <si>
    <t>9101175076</t>
  </si>
  <si>
    <t>TM/20E#0003014</t>
  </si>
  <si>
    <t>3161</t>
  </si>
  <si>
    <t>9101175129</t>
  </si>
  <si>
    <t>TM/20E#0201032</t>
  </si>
  <si>
    <t>9101175159</t>
  </si>
  <si>
    <t>TM/20E#0060275</t>
  </si>
  <si>
    <t>3218</t>
  </si>
  <si>
    <t>9101175192</t>
  </si>
  <si>
    <t>TM/20E#0001026</t>
  </si>
  <si>
    <t>5001</t>
  </si>
  <si>
    <t>9101175195</t>
  </si>
  <si>
    <t>TM/20E#0060276</t>
  </si>
  <si>
    <t>9101175222</t>
  </si>
  <si>
    <t>TM/20E#0201041</t>
  </si>
  <si>
    <t>9101175266</t>
  </si>
  <si>
    <t>TM/20E#0060277</t>
  </si>
  <si>
    <t>3254</t>
  </si>
  <si>
    <t>9101175294</t>
  </si>
  <si>
    <t>TM/20E#0060280</t>
  </si>
  <si>
    <t>4345</t>
  </si>
  <si>
    <t>9101175295</t>
  </si>
  <si>
    <t>TM/20E#0201053</t>
  </si>
  <si>
    <t>3714</t>
  </si>
  <si>
    <t>9101175297</t>
  </si>
  <si>
    <t>TM/20E#0201054</t>
  </si>
  <si>
    <t>2545</t>
  </si>
  <si>
    <t>9101175317</t>
  </si>
  <si>
    <t>TM/20E#0201057</t>
  </si>
  <si>
    <t>2853</t>
  </si>
  <si>
    <t>9101175324</t>
  </si>
  <si>
    <t>TM/20E#0201060</t>
  </si>
  <si>
    <t>2412</t>
  </si>
  <si>
    <t>9101175329</t>
  </si>
  <si>
    <t>TM/20E#0201061</t>
  </si>
  <si>
    <t>9101175332</t>
  </si>
  <si>
    <t>TM/20E#0201062</t>
  </si>
  <si>
    <t>9101175333</t>
  </si>
  <si>
    <t>TM/20E#0201063</t>
  </si>
  <si>
    <t>9101175339</t>
  </si>
  <si>
    <t>TM/20E#0201064</t>
  </si>
  <si>
    <t>9101175407</t>
  </si>
  <si>
    <t>TM/20E#0017760</t>
  </si>
  <si>
    <t>4456</t>
  </si>
  <si>
    <t>9101175440</t>
  </si>
  <si>
    <t>TM/20E#0060294</t>
  </si>
  <si>
    <t>6088</t>
  </si>
  <si>
    <t>9101175443</t>
  </si>
  <si>
    <t>TM/20E#0201077</t>
  </si>
  <si>
    <t>2810</t>
  </si>
  <si>
    <t>9101175455</t>
  </si>
  <si>
    <t>TM/20E#0201082</t>
  </si>
  <si>
    <t>4912</t>
  </si>
  <si>
    <t>9101175464</t>
  </si>
  <si>
    <t>TM/20E#0017762</t>
  </si>
  <si>
    <t>1605</t>
  </si>
  <si>
    <t>9101175473</t>
  </si>
  <si>
    <t>TM/20E#0201085</t>
  </si>
  <si>
    <t>4442</t>
  </si>
  <si>
    <t>9101175491</t>
  </si>
  <si>
    <t>TM/20E#0005473</t>
  </si>
  <si>
    <t>3234</t>
  </si>
  <si>
    <t>9101175552</t>
  </si>
  <si>
    <t>TM/20E#0201090</t>
  </si>
  <si>
    <t>9101175570</t>
  </si>
  <si>
    <t>TM/20E#0201091</t>
  </si>
  <si>
    <t>3752</t>
  </si>
  <si>
    <t>9101175607</t>
  </si>
  <si>
    <t>TM/20E#0060302</t>
  </si>
  <si>
    <t>2892</t>
  </si>
  <si>
    <t>9101175611</t>
  </si>
  <si>
    <t>TM/20E#0005474</t>
  </si>
  <si>
    <t>3520</t>
  </si>
  <si>
    <t>9101175617</t>
  </si>
  <si>
    <t>TM/20E#0004351</t>
  </si>
  <si>
    <t>4572</t>
  </si>
  <si>
    <t>9101175688</t>
  </si>
  <si>
    <t>TM/20E#0002247</t>
  </si>
  <si>
    <t>4691</t>
  </si>
  <si>
    <t>9101175694</t>
  </si>
  <si>
    <t>TM/20E#0026283</t>
  </si>
  <si>
    <t>4837</t>
  </si>
  <si>
    <t>9101175775</t>
  </si>
  <si>
    <t>TM/20E#0009081</t>
  </si>
  <si>
    <t>3270</t>
  </si>
  <si>
    <t>9101175816</t>
  </si>
  <si>
    <t>TM/20E#0201113</t>
  </si>
  <si>
    <t>4168</t>
  </si>
  <si>
    <t>9101175834</t>
  </si>
  <si>
    <t>TM/20E#0060320</t>
  </si>
  <si>
    <t>3906</t>
  </si>
  <si>
    <t>9101175835</t>
  </si>
  <si>
    <t>TM/20E#0003015</t>
  </si>
  <si>
    <t>4713</t>
  </si>
  <si>
    <t>9101175841</t>
  </si>
  <si>
    <t>TM/20E#0201114</t>
  </si>
  <si>
    <t>2142</t>
  </si>
  <si>
    <t>9101175853</t>
  </si>
  <si>
    <t>TM/20E#0060323</t>
  </si>
  <si>
    <t>9101175882</t>
  </si>
  <si>
    <t>TM/20E#0000873</t>
  </si>
  <si>
    <t>5754</t>
  </si>
  <si>
    <t>9101175885</t>
  </si>
  <si>
    <t>TM/20E#0060324</t>
  </si>
  <si>
    <t>9101175933</t>
  </si>
  <si>
    <t>TM/20E#0060331</t>
  </si>
  <si>
    <t>5427</t>
  </si>
  <si>
    <t>9101175939</t>
  </si>
  <si>
    <t>TM/20E#0060332</t>
  </si>
  <si>
    <t>9101175957</t>
  </si>
  <si>
    <t>TM/20E#0001961</t>
  </si>
  <si>
    <t>9101175972</t>
  </si>
  <si>
    <t>TM/20E#0201126</t>
  </si>
  <si>
    <t>1589</t>
  </si>
  <si>
    <t>9101175978</t>
  </si>
  <si>
    <t>TM/20E#0201131</t>
  </si>
  <si>
    <t>5255</t>
  </si>
  <si>
    <t>9101176006</t>
  </si>
  <si>
    <t>TM/20E#0003299</t>
  </si>
  <si>
    <t>4749</t>
  </si>
  <si>
    <t>9101176024</t>
  </si>
  <si>
    <t>TM/20E#0002895</t>
  </si>
  <si>
    <t>9101176025</t>
  </si>
  <si>
    <t>TM/20E#0060340</t>
  </si>
  <si>
    <t>2894</t>
  </si>
  <si>
    <t>9101176073</t>
  </si>
  <si>
    <t>TM/20E#0201138</t>
  </si>
  <si>
    <t>5284</t>
  </si>
  <si>
    <t>9101176092</t>
  </si>
  <si>
    <t>TM/20E#0060341</t>
  </si>
  <si>
    <t>2620</t>
  </si>
  <si>
    <t>9101176104</t>
  </si>
  <si>
    <t>TM/20E#0201139</t>
  </si>
  <si>
    <t>4172</t>
  </si>
  <si>
    <t>9101176164</t>
  </si>
  <si>
    <t>TM/20E#0201142</t>
  </si>
  <si>
    <t>5720</t>
  </si>
  <si>
    <t>9101176172</t>
  </si>
  <si>
    <t>TM/20E#0002896</t>
  </si>
  <si>
    <t>9101176183</t>
  </si>
  <si>
    <t>TM/20E#0201152</t>
  </si>
  <si>
    <t>4007</t>
  </si>
  <si>
    <t>9101176207</t>
  </si>
  <si>
    <t>TM/20E#0026289</t>
  </si>
  <si>
    <t>5783</t>
  </si>
  <si>
    <t>9101176212</t>
  </si>
  <si>
    <t>TM/20E#0201155</t>
  </si>
  <si>
    <t>9101176218</t>
  </si>
  <si>
    <t>TM/20E#0201156</t>
  </si>
  <si>
    <t>6152</t>
  </si>
  <si>
    <t>9101176222</t>
  </si>
  <si>
    <t>TM/20E#0004853</t>
  </si>
  <si>
    <t>5951</t>
  </si>
  <si>
    <t>9101176235</t>
  </si>
  <si>
    <t>TM/20E#0201159</t>
  </si>
  <si>
    <t>9101176237</t>
  </si>
  <si>
    <t>TM/20E#0004214</t>
  </si>
  <si>
    <t>5626</t>
  </si>
  <si>
    <t>9101176240</t>
  </si>
  <si>
    <t>TM/20E#0201160</t>
  </si>
  <si>
    <t>5602</t>
  </si>
  <si>
    <t>9101176246</t>
  </si>
  <si>
    <t>TM/20E#0015044</t>
  </si>
  <si>
    <t>3134</t>
  </si>
  <si>
    <t>9101176295</t>
  </si>
  <si>
    <t>TM/20E#0004854</t>
  </si>
  <si>
    <t>5922</t>
  </si>
  <si>
    <t>9101176354</t>
  </si>
  <si>
    <t>TM/20E#0201165</t>
  </si>
  <si>
    <t>4241</t>
  </si>
  <si>
    <t>9101176369</t>
  </si>
  <si>
    <t>TM/20E#0015045</t>
  </si>
  <si>
    <t>5401</t>
  </si>
  <si>
    <t>9101176375</t>
  </si>
  <si>
    <t>TM/20E#0201167</t>
  </si>
  <si>
    <t>3653</t>
  </si>
  <si>
    <t>9101176392</t>
  </si>
  <si>
    <t>TM/20E#0201173</t>
  </si>
  <si>
    <t>3883</t>
  </si>
  <si>
    <t>9101176433</t>
  </si>
  <si>
    <t>TM/20E#0007304</t>
  </si>
  <si>
    <t>3823</t>
  </si>
  <si>
    <t>9101176462</t>
  </si>
  <si>
    <t>TM/20E#0201176</t>
  </si>
  <si>
    <t>2557</t>
  </si>
  <si>
    <t>9101176476</t>
  </si>
  <si>
    <t>TM/20E#0060357</t>
  </si>
  <si>
    <t>3563</t>
  </si>
  <si>
    <t>9101176482</t>
  </si>
  <si>
    <t>TM/20E#0201180</t>
  </si>
  <si>
    <t>3232</t>
  </si>
  <si>
    <t>9101176503</t>
  </si>
  <si>
    <t>TM/20E#0015048</t>
  </si>
  <si>
    <t>9101176515</t>
  </si>
  <si>
    <t>TM/20E#0201181</t>
  </si>
  <si>
    <t>2807</t>
  </si>
  <si>
    <t>9101176527</t>
  </si>
  <si>
    <t>TM/20E#0060361</t>
  </si>
  <si>
    <t>5552</t>
  </si>
  <si>
    <t>9101176539</t>
  </si>
  <si>
    <t>TM/20E#0026292</t>
  </si>
  <si>
    <t>3486</t>
  </si>
  <si>
    <t>9101176547</t>
  </si>
  <si>
    <t>TM/20E#0060362</t>
  </si>
  <si>
    <t>5972</t>
  </si>
  <si>
    <t>9101176607</t>
  </si>
  <si>
    <t>TM/20E#0201184</t>
  </si>
  <si>
    <t>4210</t>
  </si>
  <si>
    <t>9101176609</t>
  </si>
  <si>
    <t>TM/20E#0017769</t>
  </si>
  <si>
    <t>5009</t>
  </si>
  <si>
    <t>9101176632</t>
  </si>
  <si>
    <t>TM/20E#0026294</t>
  </si>
  <si>
    <t>9101176651</t>
  </si>
  <si>
    <t>TM/20E#0002897</t>
  </si>
  <si>
    <t>6213</t>
  </si>
  <si>
    <t>9101176657</t>
  </si>
  <si>
    <t>TM/20E#0017770</t>
  </si>
  <si>
    <t>5010</t>
  </si>
  <si>
    <t>9101176660</t>
  </si>
  <si>
    <t>TM/20E#0004414</t>
  </si>
  <si>
    <t>5072</t>
  </si>
  <si>
    <t>9101176678</t>
  </si>
  <si>
    <t>TM/20E#0009086</t>
  </si>
  <si>
    <t>4459</t>
  </si>
  <si>
    <t>9101176679</t>
  </si>
  <si>
    <t>TM/20E#0201189</t>
  </si>
  <si>
    <t>5855</t>
  </si>
  <si>
    <t>9101176701</t>
  </si>
  <si>
    <t>TM/20E#0201190</t>
  </si>
  <si>
    <t>3778</t>
  </si>
  <si>
    <t>9101176702</t>
  </si>
  <si>
    <t>TM/20E#0005480</t>
  </si>
  <si>
    <t>4346</t>
  </si>
  <si>
    <t>9101176703</t>
  </si>
  <si>
    <t>TM/20E#0005481</t>
  </si>
  <si>
    <t>9101176723</t>
  </si>
  <si>
    <t>TM/20E#0201197</t>
  </si>
  <si>
    <t>9101176758</t>
  </si>
  <si>
    <t>TM/20E#0003184</t>
  </si>
  <si>
    <t>5066</t>
  </si>
  <si>
    <t>9101176793</t>
  </si>
  <si>
    <t>TM/20E#0005109</t>
  </si>
  <si>
    <t>3731</t>
  </si>
  <si>
    <t>9101176849</t>
  </si>
  <si>
    <t>TM/20E#0003017</t>
  </si>
  <si>
    <t>5977</t>
  </si>
  <si>
    <t>9101176852</t>
  </si>
  <si>
    <t>TM/20E#0003018</t>
  </si>
  <si>
    <t>9101176853</t>
  </si>
  <si>
    <t>TM/20E#0015051</t>
  </si>
  <si>
    <t>4793</t>
  </si>
  <si>
    <t>9101176856</t>
  </si>
  <si>
    <t>TM/20E#0003019</t>
  </si>
  <si>
    <t>9101176897</t>
  </si>
  <si>
    <t>TM/20E#0060383</t>
  </si>
  <si>
    <t>3705</t>
  </si>
  <si>
    <t>9101176908</t>
  </si>
  <si>
    <t>TM/20E#0015052</t>
  </si>
  <si>
    <t>3513</t>
  </si>
  <si>
    <t>9101176939</t>
  </si>
  <si>
    <t>TM/20E#0003020</t>
  </si>
  <si>
    <t>9101177016</t>
  </si>
  <si>
    <t>TM/20E#0001654</t>
  </si>
  <si>
    <t>9101177030</t>
  </si>
  <si>
    <t>TM/20E#0201225</t>
  </si>
  <si>
    <t>4262</t>
  </si>
  <si>
    <t>9101177039</t>
  </si>
  <si>
    <t>TM/20E#0060390</t>
  </si>
  <si>
    <t>3911</t>
  </si>
  <si>
    <t>9101177047</t>
  </si>
  <si>
    <t>TM/20E#0003728</t>
  </si>
  <si>
    <t>3343</t>
  </si>
  <si>
    <t>9101177159</t>
  </si>
  <si>
    <t>TM/20E#0060401</t>
  </si>
  <si>
    <t>4569</t>
  </si>
  <si>
    <t>9101177200</t>
  </si>
  <si>
    <t>9101177259</t>
  </si>
  <si>
    <t>TM/20E#0060410</t>
  </si>
  <si>
    <t>2208</t>
  </si>
  <si>
    <t>9101177266</t>
  </si>
  <si>
    <t>TM/20E#0004856</t>
  </si>
  <si>
    <t>3385</t>
  </si>
  <si>
    <t>9101177333</t>
  </si>
  <si>
    <t>TM/20E#0201273</t>
  </si>
  <si>
    <t>1672</t>
  </si>
  <si>
    <t>9101177366</t>
  </si>
  <si>
    <t>TM/20E#0026303</t>
  </si>
  <si>
    <t>4488</t>
  </si>
  <si>
    <t>9101177407</t>
  </si>
  <si>
    <t>TM/20E#0003730</t>
  </si>
  <si>
    <t>3345</t>
  </si>
  <si>
    <t>9101177435</t>
  </si>
  <si>
    <t>TM/20E#0004857</t>
  </si>
  <si>
    <t>5957</t>
  </si>
  <si>
    <t>9101177502</t>
  </si>
  <si>
    <t>TM/20E#0003189</t>
  </si>
  <si>
    <t>5758</t>
  </si>
  <si>
    <t>9101177505</t>
  </si>
  <si>
    <t>TM/20E#0004362</t>
  </si>
  <si>
    <t>4549</t>
  </si>
  <si>
    <t>9101177519</t>
  </si>
  <si>
    <t>TM/20E#0004859</t>
  </si>
  <si>
    <t>3461</t>
  </si>
  <si>
    <t>9101177524</t>
  </si>
  <si>
    <t>TM/20E#0060432</t>
  </si>
  <si>
    <t>4381</t>
  </si>
  <si>
    <t>9101177531</t>
  </si>
  <si>
    <t>TM/20E#0001131</t>
  </si>
  <si>
    <t>5003</t>
  </si>
  <si>
    <t>9101177547</t>
  </si>
  <si>
    <t>TM/20E#0201319</t>
  </si>
  <si>
    <t>2802</t>
  </si>
  <si>
    <t>9101177557</t>
  </si>
  <si>
    <t>TM/20E#0015062</t>
  </si>
  <si>
    <t>4699</t>
  </si>
  <si>
    <t>9101177568</t>
  </si>
  <si>
    <t>TM/20E#0007311</t>
  </si>
  <si>
    <t>3614</t>
  </si>
  <si>
    <t>9101177591</t>
  </si>
  <si>
    <t>TM/20E#0060435</t>
  </si>
  <si>
    <t>2052</t>
  </si>
  <si>
    <t>9101177628</t>
  </si>
  <si>
    <t>TM/20E#0002192</t>
  </si>
  <si>
    <t>5671</t>
  </si>
  <si>
    <t>9101177637</t>
  </si>
  <si>
    <t>TM/20E#0026306</t>
  </si>
  <si>
    <t>9101177678</t>
  </si>
  <si>
    <t>TM/20E#0201336</t>
  </si>
  <si>
    <t>4409</t>
  </si>
  <si>
    <t>TM/20E#0201335</t>
  </si>
  <si>
    <t>9101177705</t>
  </si>
  <si>
    <t>TM/20E#0005114</t>
  </si>
  <si>
    <t>9101177732</t>
  </si>
  <si>
    <t>TM/20E#0201348</t>
  </si>
  <si>
    <t>4276</t>
  </si>
  <si>
    <t>9101177738</t>
  </si>
  <si>
    <t>TM/20E#0004860</t>
  </si>
  <si>
    <t>5678</t>
  </si>
  <si>
    <t>9101177774</t>
  </si>
  <si>
    <t>TM/20E#0060446</t>
  </si>
  <si>
    <t>1527</t>
  </si>
  <si>
    <t>10005982</t>
  </si>
  <si>
    <t>THU HẰNG Bắp bò muối gói 300g</t>
  </si>
  <si>
    <t>9101177777</t>
  </si>
  <si>
    <t>TM/20E#0201355</t>
  </si>
  <si>
    <t>3073</t>
  </si>
  <si>
    <t>9101177799</t>
  </si>
  <si>
    <t>TM/20E#0201356</t>
  </si>
  <si>
    <t>2215</t>
  </si>
  <si>
    <t>9101177816</t>
  </si>
  <si>
    <t>TM/20E#0003190</t>
  </si>
  <si>
    <t>9101177833</t>
  </si>
  <si>
    <t>TM/20E#0004216</t>
  </si>
  <si>
    <t>3596</t>
  </si>
  <si>
    <t>9101177848</t>
  </si>
  <si>
    <t>TM/20E#0201370</t>
  </si>
  <si>
    <t>3057</t>
  </si>
  <si>
    <t>9101177926</t>
  </si>
  <si>
    <t>TM/20E#0026308</t>
  </si>
  <si>
    <t>9101177928</t>
  </si>
  <si>
    <t>TM/20E#0007312</t>
  </si>
  <si>
    <t>4483</t>
  </si>
  <si>
    <t>9101177954</t>
  </si>
  <si>
    <t>TM/20E#0060463</t>
  </si>
  <si>
    <t>1551</t>
  </si>
  <si>
    <t>9101177956</t>
  </si>
  <si>
    <t>TM/20E#0060464</t>
  </si>
  <si>
    <t>4154</t>
  </si>
  <si>
    <t>9101177984</t>
  </si>
  <si>
    <t>TM/20E#0026310</t>
  </si>
  <si>
    <t>9101177997</t>
  </si>
  <si>
    <t>TM/20E#0201398</t>
  </si>
  <si>
    <t>3500</t>
  </si>
  <si>
    <t>9101178142</t>
  </si>
  <si>
    <t>TM/20E#0060475</t>
  </si>
  <si>
    <t>3936</t>
  </si>
  <si>
    <t>9101178188</t>
  </si>
  <si>
    <t>TM/20E#0002677</t>
  </si>
  <si>
    <t>5150</t>
  </si>
  <si>
    <t>9101178213</t>
  </si>
  <si>
    <t>TM/20E#0001113</t>
  </si>
  <si>
    <t>4481</t>
  </si>
  <si>
    <t>9101178224</t>
  </si>
  <si>
    <t>TM/20E#0026321</t>
  </si>
  <si>
    <t>3854</t>
  </si>
  <si>
    <t>9101178271</t>
  </si>
  <si>
    <t>TM/20E#0060484</t>
  </si>
  <si>
    <t>4662</t>
  </si>
  <si>
    <t>9101178298</t>
  </si>
  <si>
    <t>TM/20E#0026324</t>
  </si>
  <si>
    <t>9101178317</t>
  </si>
  <si>
    <t>TM/20E#0004862</t>
  </si>
  <si>
    <t>3681</t>
  </si>
  <si>
    <t>9101178331</t>
  </si>
  <si>
    <t>TM/20E#0201435</t>
  </si>
  <si>
    <t>3617</t>
  </si>
  <si>
    <t>9101178371</t>
  </si>
  <si>
    <t>TM/20E#0004217</t>
  </si>
  <si>
    <t>5480</t>
  </si>
  <si>
    <t>9101178439</t>
  </si>
  <si>
    <t>TM/20E#0201453</t>
  </si>
  <si>
    <t>5800</t>
  </si>
  <si>
    <t>9101178480</t>
  </si>
  <si>
    <t>TM/20E#0000324</t>
  </si>
  <si>
    <t>1676</t>
  </si>
  <si>
    <t>9101178482</t>
  </si>
  <si>
    <t>TM/20E#0017796</t>
  </si>
  <si>
    <t>6166</t>
  </si>
  <si>
    <t>9101178487</t>
  </si>
  <si>
    <t>TM/20E#0060498</t>
  </si>
  <si>
    <t>4268</t>
  </si>
  <si>
    <t>9101178491</t>
  </si>
  <si>
    <t>TM/20E#0060500</t>
  </si>
  <si>
    <t>9101178519</t>
  </si>
  <si>
    <t>TM/20E#0201469</t>
  </si>
  <si>
    <t>9101178532</t>
  </si>
  <si>
    <t>TM/20E#0201474</t>
  </si>
  <si>
    <t>5690</t>
  </si>
  <si>
    <t>9101178544</t>
  </si>
  <si>
    <t>TM/20E#0060506</t>
  </si>
  <si>
    <t>9101178549</t>
  </si>
  <si>
    <t>TM/20E#0060507</t>
  </si>
  <si>
    <t>3213</t>
  </si>
  <si>
    <t>9101178572</t>
  </si>
  <si>
    <t>TM/20E#0201476</t>
  </si>
  <si>
    <t>4681</t>
  </si>
  <si>
    <t>9101178608</t>
  </si>
  <si>
    <t>TM/20E#0201486</t>
  </si>
  <si>
    <t>3072</t>
  </si>
  <si>
    <t>9101178631</t>
  </si>
  <si>
    <t>TM/20E#0201489</t>
  </si>
  <si>
    <t>4634</t>
  </si>
  <si>
    <t>9101178672</t>
  </si>
  <si>
    <t>TM/20E#0060517</t>
  </si>
  <si>
    <t>9101178687</t>
  </si>
  <si>
    <t>TM/20E#0017800</t>
  </si>
  <si>
    <t>9101178695</t>
  </si>
  <si>
    <t>TM/20E#0002257</t>
  </si>
  <si>
    <t>9101178714</t>
  </si>
  <si>
    <t>TM/20E#0060518</t>
  </si>
  <si>
    <t>9101178718</t>
  </si>
  <si>
    <t>TM/20E#0201499</t>
  </si>
  <si>
    <t>4144</t>
  </si>
  <si>
    <t>9101178747</t>
  </si>
  <si>
    <t>TM/20E#0201502</t>
  </si>
  <si>
    <t>4328</t>
  </si>
  <si>
    <t>9101178757</t>
  </si>
  <si>
    <t>TM/20E#0201512</t>
  </si>
  <si>
    <t>2020</t>
  </si>
  <si>
    <t>9101178758</t>
  </si>
  <si>
    <t>TM/20E#0201513</t>
  </si>
  <si>
    <t>9101178761</t>
  </si>
  <si>
    <t>TM/20E#0201514</t>
  </si>
  <si>
    <t>3776</t>
  </si>
  <si>
    <t>9101178783</t>
  </si>
  <si>
    <t>TM/20E#0201517</t>
  </si>
  <si>
    <t>5054</t>
  </si>
  <si>
    <t>9101178792</t>
  </si>
  <si>
    <t>TM/20E#0060524</t>
  </si>
  <si>
    <t>9101178824</t>
  </si>
  <si>
    <t>TM/20E#0002822</t>
  </si>
  <si>
    <t>5461</t>
  </si>
  <si>
    <t>9101178829</t>
  </si>
  <si>
    <t>TM/20E#0060528</t>
  </si>
  <si>
    <t>4242</t>
  </si>
  <si>
    <t>9101178833</t>
  </si>
  <si>
    <t>TM/20E#0004223</t>
  </si>
  <si>
    <t>3579</t>
  </si>
  <si>
    <t>9101178843</t>
  </si>
  <si>
    <t>TM/20E#0003734</t>
  </si>
  <si>
    <t>6052</t>
  </si>
  <si>
    <t>9101178846</t>
  </si>
  <si>
    <t>TM/20E#0201527</t>
  </si>
  <si>
    <t>2909</t>
  </si>
  <si>
    <t>9101178861</t>
  </si>
  <si>
    <t>TM/20E#0201529</t>
  </si>
  <si>
    <t>9101178864</t>
  </si>
  <si>
    <t>TM/20E#0002905</t>
  </si>
  <si>
    <t>9101178867</t>
  </si>
  <si>
    <t>TM/20E#0201533</t>
  </si>
  <si>
    <t>9101178898</t>
  </si>
  <si>
    <t>TM/20E#0002823</t>
  </si>
  <si>
    <t>4620</t>
  </si>
  <si>
    <t>9101178908</t>
  </si>
  <si>
    <t>TM/20E#0015076</t>
  </si>
  <si>
    <t>3943</t>
  </si>
  <si>
    <t>9101178953</t>
  </si>
  <si>
    <t>TM/20E#0005119</t>
  </si>
  <si>
    <t>3955</t>
  </si>
  <si>
    <t>9101178961</t>
  </si>
  <si>
    <t>TM/20E#0060531</t>
  </si>
  <si>
    <t>3595</t>
  </si>
  <si>
    <t>9101178998</t>
  </si>
  <si>
    <t>TM/20E#0201541</t>
  </si>
  <si>
    <t>1671</t>
  </si>
  <si>
    <t>9101179021</t>
  </si>
  <si>
    <t>TM/20E#0005327</t>
  </si>
  <si>
    <t>3626</t>
  </si>
  <si>
    <t>9101179023</t>
  </si>
  <si>
    <t>TM/20E#0005120</t>
  </si>
  <si>
    <t>3992</t>
  </si>
  <si>
    <t>9101179053</t>
  </si>
  <si>
    <t>TM/20E#0201551</t>
  </si>
  <si>
    <t>2297</t>
  </si>
  <si>
    <t>9101179070</t>
  </si>
  <si>
    <t>TM/20E#0001030</t>
  </si>
  <si>
    <t>5064</t>
  </si>
  <si>
    <t>9101179108</t>
  </si>
  <si>
    <t>TM/20E#0201567</t>
  </si>
  <si>
    <t>2745</t>
  </si>
  <si>
    <t>9101179156</t>
  </si>
  <si>
    <t>TM/20E#0003027</t>
  </si>
  <si>
    <t>4880</t>
  </si>
  <si>
    <t>9101179190</t>
  </si>
  <si>
    <t>TM/20E#0201584</t>
  </si>
  <si>
    <t>2537</t>
  </si>
  <si>
    <t>9101179233</t>
  </si>
  <si>
    <t>TM/20E#0004871</t>
  </si>
  <si>
    <t>5890</t>
  </si>
  <si>
    <t>9101179256</t>
  </si>
  <si>
    <t>TM/20E#0060559</t>
  </si>
  <si>
    <t>5270</t>
  </si>
  <si>
    <t>9101179266</t>
  </si>
  <si>
    <t>TM/20E#0201600</t>
  </si>
  <si>
    <t>9101179298</t>
  </si>
  <si>
    <t>TM/20E#0201602</t>
  </si>
  <si>
    <t>3132</t>
  </si>
  <si>
    <t>9101179331</t>
  </si>
  <si>
    <t>TM/20E#0060565</t>
  </si>
  <si>
    <t>3443</t>
  </si>
  <si>
    <t>9101179332</t>
  </si>
  <si>
    <t>TM/20E#0201612</t>
  </si>
  <si>
    <t>9101179351</t>
  </si>
  <si>
    <t>TM/20E#0015088</t>
  </si>
  <si>
    <t>5938</t>
  </si>
  <si>
    <t>9101179382</t>
  </si>
  <si>
    <t>TM/20E#0000878</t>
  </si>
  <si>
    <t>5701</t>
  </si>
  <si>
    <t>9101179383</t>
  </si>
  <si>
    <t>TM/20E#0002259</t>
  </si>
  <si>
    <t>5866</t>
  </si>
  <si>
    <t>9101179405</t>
  </si>
  <si>
    <t>TM/20E#0004874</t>
  </si>
  <si>
    <t>6062</t>
  </si>
  <si>
    <t>9101179434</t>
  </si>
  <si>
    <t>TM/20E#0201639</t>
  </si>
  <si>
    <t>3145</t>
  </si>
  <si>
    <t>9101179441</t>
  </si>
  <si>
    <t>TM/20E#0004876</t>
  </si>
  <si>
    <t>9101179522</t>
  </si>
  <si>
    <t>TM/20E#0201651</t>
  </si>
  <si>
    <t>9101179523</t>
  </si>
  <si>
    <t>TM/20E#0005127</t>
  </si>
  <si>
    <t>1629</t>
  </si>
  <si>
    <t>9101179562</t>
  </si>
  <si>
    <t>TM/20E#0060584</t>
  </si>
  <si>
    <t>9101179592</t>
  </si>
  <si>
    <t>TM/20E#0201665</t>
  </si>
  <si>
    <t>9101179609</t>
  </si>
  <si>
    <t>TM/20E#0003030</t>
  </si>
  <si>
    <t>6013</t>
  </si>
  <si>
    <t>9101179611</t>
  </si>
  <si>
    <t>TM/20E#0201668</t>
  </si>
  <si>
    <t>5509</t>
  </si>
  <si>
    <t>9101179638</t>
  </si>
  <si>
    <t>TM/20E#0002260</t>
  </si>
  <si>
    <t>4828</t>
  </si>
  <si>
    <t>9101179689</t>
  </si>
  <si>
    <t>TM/20E#0201685</t>
  </si>
  <si>
    <t>3222</t>
  </si>
  <si>
    <t>9101179698</t>
  </si>
  <si>
    <t>TM/20E#0060597</t>
  </si>
  <si>
    <t>4027</t>
  </si>
  <si>
    <t>9101179724</t>
  </si>
  <si>
    <t>TM/20E#0060598</t>
  </si>
  <si>
    <t>3814</t>
  </si>
  <si>
    <t>9101179727</t>
  </si>
  <si>
    <t>TM/20E#0201688</t>
  </si>
  <si>
    <t>4566</t>
  </si>
  <si>
    <t>9101179815</t>
  </si>
  <si>
    <t>TM/20E#0201715</t>
  </si>
  <si>
    <t>2753</t>
  </si>
  <si>
    <t>9101179830</t>
  </si>
  <si>
    <t>TM/20E#0201716</t>
  </si>
  <si>
    <t>5290</t>
  </si>
  <si>
    <t>9101179835</t>
  </si>
  <si>
    <t>TM/20E#0001224</t>
  </si>
  <si>
    <t>6069</t>
  </si>
  <si>
    <t>9101179836</t>
  </si>
  <si>
    <t>TM/20E#0201723</t>
  </si>
  <si>
    <t>4356</t>
  </si>
  <si>
    <t>9101179852</t>
  </si>
  <si>
    <t>TM/20E#0017819</t>
  </si>
  <si>
    <t>4670</t>
  </si>
  <si>
    <t>9101179871</t>
  </si>
  <si>
    <t>TM/20E#0003314</t>
  </si>
  <si>
    <t>4703</t>
  </si>
  <si>
    <t>9101179923</t>
  </si>
  <si>
    <t>TM/20E#0060619</t>
  </si>
  <si>
    <t>3388</t>
  </si>
  <si>
    <t>9101179988</t>
  </si>
  <si>
    <t>TM/20E#0060624</t>
  </si>
  <si>
    <t>5920</t>
  </si>
  <si>
    <t>9101180004</t>
  </si>
  <si>
    <t>TM/20E#0001925</t>
  </si>
  <si>
    <t>9101180012</t>
  </si>
  <si>
    <t>TM/20E#0017823</t>
  </si>
  <si>
    <t>5623</t>
  </si>
  <si>
    <t>9101180013</t>
  </si>
  <si>
    <t>4984</t>
  </si>
  <si>
    <t>9101180050</t>
  </si>
  <si>
    <t>TM/20E#0060629</t>
  </si>
  <si>
    <t>3305</t>
  </si>
  <si>
    <t>9101180054</t>
  </si>
  <si>
    <t>TM/20E#0002262</t>
  </si>
  <si>
    <t>4926</t>
  </si>
  <si>
    <t>9101180075</t>
  </si>
  <si>
    <t>TM/20E#0005129</t>
  </si>
  <si>
    <t>4538</t>
  </si>
  <si>
    <t>9101180091</t>
  </si>
  <si>
    <t>TM/20E#0060631</t>
  </si>
  <si>
    <t>4772</t>
  </si>
  <si>
    <t>9101180111</t>
  </si>
  <si>
    <t>TM/20E#0201765</t>
  </si>
  <si>
    <t>9101180137</t>
  </si>
  <si>
    <t>TM/20E#0026359</t>
  </si>
  <si>
    <t>4527</t>
  </si>
  <si>
    <t>9101180159</t>
  </si>
  <si>
    <t>9101180167</t>
  </si>
  <si>
    <t>TM/20E#0004425</t>
  </si>
  <si>
    <t>4581</t>
  </si>
  <si>
    <t>9101180245</t>
  </si>
  <si>
    <t>TM/20E#0003743</t>
  </si>
  <si>
    <t>9101180312</t>
  </si>
  <si>
    <t>TM/20E#0001974</t>
  </si>
  <si>
    <t>9101180322</t>
  </si>
  <si>
    <t>TM/20E#0060640</t>
  </si>
  <si>
    <t>4608</t>
  </si>
  <si>
    <t>9101180357</t>
  </si>
  <si>
    <t>TM/20E#0001658</t>
  </si>
  <si>
    <t>4908</t>
  </si>
  <si>
    <t>9101180376</t>
  </si>
  <si>
    <t>TM/20E#0060649</t>
  </si>
  <si>
    <t>5499</t>
  </si>
  <si>
    <t>9101180386</t>
  </si>
  <si>
    <t>TM/20E#0201805</t>
  </si>
  <si>
    <t>3404</t>
  </si>
  <si>
    <t>9101180404</t>
  </si>
  <si>
    <t>TM/20E#0001926</t>
  </si>
  <si>
    <t>5059</t>
  </si>
  <si>
    <t>9101180437</t>
  </si>
  <si>
    <t>TM/20E#0001603</t>
  </si>
  <si>
    <t>5237</t>
  </si>
  <si>
    <t>9101180456</t>
  </si>
  <si>
    <t>5034</t>
  </si>
  <si>
    <t>9101180464</t>
  </si>
  <si>
    <t>TM/20E#0201815</t>
  </si>
  <si>
    <t>9101180479</t>
  </si>
  <si>
    <t>TM/20E#0003031</t>
  </si>
  <si>
    <t>5146</t>
  </si>
  <si>
    <t>9101180497</t>
  </si>
  <si>
    <t>TM/20E#0201825</t>
  </si>
  <si>
    <t>4256</t>
  </si>
  <si>
    <t>9101180509</t>
  </si>
  <si>
    <t>TM/20E#0201826</t>
  </si>
  <si>
    <t>3228</t>
  </si>
  <si>
    <t>9101180520</t>
  </si>
  <si>
    <t>TM/20E#0001677</t>
  </si>
  <si>
    <t>9101180550</t>
  </si>
  <si>
    <t>TM/20E#0005135</t>
  </si>
  <si>
    <t>5986</t>
  </si>
  <si>
    <t>9101180554</t>
  </si>
  <si>
    <t>TM/20E#0001138</t>
  </si>
  <si>
    <t>4997</t>
  </si>
  <si>
    <t>9101180562</t>
  </si>
  <si>
    <t>TM/20E#0201835</t>
  </si>
  <si>
    <t>9101180563</t>
  </si>
  <si>
    <t>TM/20E#0201839</t>
  </si>
  <si>
    <t>5267</t>
  </si>
  <si>
    <t>9101180580</t>
  </si>
  <si>
    <t>TM/20E#0001226</t>
  </si>
  <si>
    <t>1595</t>
  </si>
  <si>
    <t>9101180592</t>
  </si>
  <si>
    <t>TM/20E#0060665</t>
  </si>
  <si>
    <t>9101180594</t>
  </si>
  <si>
    <t>TM/20E#0201846</t>
  </si>
  <si>
    <t>5576</t>
  </si>
  <si>
    <t>9101180597</t>
  </si>
  <si>
    <t>TM/20E#0201851</t>
  </si>
  <si>
    <t>9101180610</t>
  </si>
  <si>
    <t>TM/20E#0201853</t>
  </si>
  <si>
    <t>5818</t>
  </si>
  <si>
    <t>9101180624</t>
  </si>
  <si>
    <t>TM/20E#0201858</t>
  </si>
  <si>
    <t>5874</t>
  </si>
  <si>
    <t>9101180631</t>
  </si>
  <si>
    <t>TM/20E#0001348</t>
  </si>
  <si>
    <t>5624</t>
  </si>
  <si>
    <t>9101180633</t>
  </si>
  <si>
    <t>TM/20E#0201859</t>
  </si>
  <si>
    <t>9101180643</t>
  </si>
  <si>
    <t>TM/20E#0001944</t>
  </si>
  <si>
    <t>9101180680</t>
  </si>
  <si>
    <t>TM/20E#0005138</t>
  </si>
  <si>
    <t>9101180696</t>
  </si>
  <si>
    <t>TM/20E#0201865</t>
  </si>
  <si>
    <t>5812</t>
  </si>
  <si>
    <t>9101180699</t>
  </si>
  <si>
    <t>TM/20E#0060672</t>
  </si>
  <si>
    <t>6020</t>
  </si>
  <si>
    <t>9101180717</t>
  </si>
  <si>
    <t>TM/20E#0004372</t>
  </si>
  <si>
    <t>4573</t>
  </si>
  <si>
    <t>9101180719</t>
  </si>
  <si>
    <t>TM/20E#0060673</t>
  </si>
  <si>
    <t>2458</t>
  </si>
  <si>
    <t>9101180741</t>
  </si>
  <si>
    <t>TM/20E#0001116</t>
  </si>
  <si>
    <t>4480</t>
  </si>
  <si>
    <t>9101180742</t>
  </si>
  <si>
    <t>TM/20E#0201875</t>
  </si>
  <si>
    <t>5877</t>
  </si>
  <si>
    <t>9101180753</t>
  </si>
  <si>
    <t>TM/20E#0201878</t>
  </si>
  <si>
    <t>5765</t>
  </si>
  <si>
    <t>9101180758</t>
  </si>
  <si>
    <t>TM/20E#0001678</t>
  </si>
  <si>
    <t>9101180761</t>
  </si>
  <si>
    <t>TM/20E#0201880</t>
  </si>
  <si>
    <t>2377</t>
  </si>
  <si>
    <t>9101180767</t>
  </si>
  <si>
    <t>TM/20E#0201881</t>
  </si>
  <si>
    <t>5993</t>
  </si>
  <si>
    <t>9101180788</t>
  </si>
  <si>
    <t>5883</t>
  </si>
  <si>
    <t>9101180817</t>
  </si>
  <si>
    <t>TM/20E#0015123</t>
  </si>
  <si>
    <t>5425</t>
  </si>
  <si>
    <t>9101180823</t>
  </si>
  <si>
    <t>TM/20E#0201891</t>
  </si>
  <si>
    <t>2775</t>
  </si>
  <si>
    <t>9101180862</t>
  </si>
  <si>
    <t>TM/20E#0201895</t>
  </si>
  <si>
    <t>9101180871</t>
  </si>
  <si>
    <t>TM/20E#0015127</t>
  </si>
  <si>
    <t>4070</t>
  </si>
  <si>
    <t>9101180882</t>
  </si>
  <si>
    <t>TM/20E#0001647</t>
  </si>
  <si>
    <t>9101180886</t>
  </si>
  <si>
    <t>TM/20E#0201906</t>
  </si>
  <si>
    <t>3245</t>
  </si>
  <si>
    <t>9101180890</t>
  </si>
  <si>
    <t>TM/20E#0201907</t>
  </si>
  <si>
    <t>4113</t>
  </si>
  <si>
    <t>9101180894</t>
  </si>
  <si>
    <t>TM/20E#0007326</t>
  </si>
  <si>
    <t>5508</t>
  </si>
  <si>
    <t>9101180920</t>
  </si>
  <si>
    <t>TM/20E#0201909</t>
  </si>
  <si>
    <t>5792</t>
  </si>
  <si>
    <t>9101180928</t>
  </si>
  <si>
    <t>TM/20E#0201911</t>
  </si>
  <si>
    <t>9101180929</t>
  </si>
  <si>
    <t>TM/20E#0201913</t>
  </si>
  <si>
    <t>9101180933</t>
  </si>
  <si>
    <t>TM/20E#0060682</t>
  </si>
  <si>
    <t>3880</t>
  </si>
  <si>
    <t>9101180936</t>
  </si>
  <si>
    <t>TM/20E#0017846</t>
  </si>
  <si>
    <t>9101180970</t>
  </si>
  <si>
    <t>TM/20E#0201918</t>
  </si>
  <si>
    <t>2303</t>
  </si>
  <si>
    <t>9101180971</t>
  </si>
  <si>
    <t>TM/20E#0017847</t>
  </si>
  <si>
    <t>4842</t>
  </si>
  <si>
    <t>9101180976</t>
  </si>
  <si>
    <t>TM/20E#0201921</t>
  </si>
  <si>
    <t>4656</t>
  </si>
  <si>
    <t>9101180991</t>
  </si>
  <si>
    <t>TM/20E#0005505</t>
  </si>
  <si>
    <t>9101181025</t>
  </si>
  <si>
    <t>TM/20E#0000883</t>
  </si>
  <si>
    <t>5735</t>
  </si>
  <si>
    <t>9101181169</t>
  </si>
  <si>
    <t>TM/20E#0201935</t>
  </si>
  <si>
    <t>5680</t>
  </si>
  <si>
    <t>9101181221</t>
  </si>
  <si>
    <t>TM/20E#0060689</t>
  </si>
  <si>
    <t>3158</t>
  </si>
  <si>
    <t>9101181264</t>
  </si>
  <si>
    <t>TM/20E#0060691</t>
  </si>
  <si>
    <t>9101181310</t>
  </si>
  <si>
    <t>TM/20E#0201961</t>
  </si>
  <si>
    <t>9101181327</t>
  </si>
  <si>
    <t>TM/20E#0201965</t>
  </si>
  <si>
    <t>2816</t>
  </si>
  <si>
    <t>9101181337</t>
  </si>
  <si>
    <t>TM/20E#0001119</t>
  </si>
  <si>
    <t>4498</t>
  </si>
  <si>
    <t>9101181348</t>
  </si>
  <si>
    <t>TM/20E#0001967</t>
  </si>
  <si>
    <t>4819</t>
  </si>
  <si>
    <t>9101181350</t>
  </si>
  <si>
    <t>TM/20E#0001968</t>
  </si>
  <si>
    <t>9101181364</t>
  </si>
  <si>
    <t>TM/20E#0002681</t>
  </si>
  <si>
    <t>9101181387</t>
  </si>
  <si>
    <t>TM/20E#0201975</t>
  </si>
  <si>
    <t>9101181423</t>
  </si>
  <si>
    <t>TM/20E#0004431</t>
  </si>
  <si>
    <t>9101181434</t>
  </si>
  <si>
    <t>TM/20E#0060697</t>
  </si>
  <si>
    <t>4386</t>
  </si>
  <si>
    <t>9101181438</t>
  </si>
  <si>
    <t>TM/20E#0005336</t>
  </si>
  <si>
    <t>4468</t>
  </si>
  <si>
    <t>9101181464</t>
  </si>
  <si>
    <t>TM/20E#0201988</t>
  </si>
  <si>
    <t>2799</t>
  </si>
  <si>
    <t>9101181466</t>
  </si>
  <si>
    <t>TM/20E#0004434</t>
  </si>
  <si>
    <t>9101181471</t>
  </si>
  <si>
    <t>TM/20E#0015133</t>
  </si>
  <si>
    <t>6071</t>
  </si>
  <si>
    <t>9101181535</t>
  </si>
  <si>
    <t>TM/20E#0005507</t>
  </si>
  <si>
    <t>9101181543</t>
  </si>
  <si>
    <t>TM/20E#0202006</t>
  </si>
  <si>
    <t>2321</t>
  </si>
  <si>
    <t>9101181575</t>
  </si>
  <si>
    <t>TM/20E#0202009</t>
  </si>
  <si>
    <t>3015</t>
  </si>
  <si>
    <t>9101181606</t>
  </si>
  <si>
    <t>TM/20E#0005148</t>
  </si>
  <si>
    <t>3494</t>
  </si>
  <si>
    <t>9101181611</t>
  </si>
  <si>
    <t>TM/20E#0202016</t>
  </si>
  <si>
    <t>2814</t>
  </si>
  <si>
    <t>9101181618</t>
  </si>
  <si>
    <t>TM/20E#0202018</t>
  </si>
  <si>
    <t>2014</t>
  </si>
  <si>
    <t>9101181663</t>
  </si>
  <si>
    <t>TM/20E#0202025</t>
  </si>
  <si>
    <t>4294</t>
  </si>
  <si>
    <t>9101181679</t>
  </si>
  <si>
    <t>TM/20E#0002682</t>
  </si>
  <si>
    <t>5200</t>
  </si>
  <si>
    <t>9101181699</t>
  </si>
  <si>
    <t>TM/20E#0005149</t>
  </si>
  <si>
    <t>9101181708</t>
  </si>
  <si>
    <t>TM/20E#0202031</t>
  </si>
  <si>
    <t>2143</t>
  </si>
  <si>
    <t>9101181709</t>
  </si>
  <si>
    <t>TM/20E#0202032</t>
  </si>
  <si>
    <t>9101181772</t>
  </si>
  <si>
    <t>TM/20E#0060708</t>
  </si>
  <si>
    <t>3673</t>
  </si>
  <si>
    <t>9101181792</t>
  </si>
  <si>
    <t>TM/20E#0026386</t>
  </si>
  <si>
    <t>3733</t>
  </si>
  <si>
    <t>9101181799</t>
  </si>
  <si>
    <t>TM/20E#0000910</t>
  </si>
  <si>
    <t>5229</t>
  </si>
  <si>
    <t>9101181806</t>
  </si>
  <si>
    <t>TM/20E#0202048</t>
  </si>
  <si>
    <t>9101181809</t>
  </si>
  <si>
    <t>TM/20E#0060710</t>
  </si>
  <si>
    <t>3063</t>
  </si>
  <si>
    <t>9101181839</t>
  </si>
  <si>
    <t>TM/20E#0060715</t>
  </si>
  <si>
    <t>4922</t>
  </si>
  <si>
    <t>9101181855</t>
  </si>
  <si>
    <t>TM/20E#0026387</t>
  </si>
  <si>
    <t>2047</t>
  </si>
  <si>
    <t>9101181872</t>
  </si>
  <si>
    <t>TM/20E#0060718</t>
  </si>
  <si>
    <t>3932</t>
  </si>
  <si>
    <t>9101181874</t>
  </si>
  <si>
    <t>TM/20E#0202057</t>
  </si>
  <si>
    <t>1656</t>
  </si>
  <si>
    <t>9101181877</t>
  </si>
  <si>
    <t>TM/20E#0026389</t>
  </si>
  <si>
    <t>5012</t>
  </si>
  <si>
    <t>9101181903</t>
  </si>
  <si>
    <t>TM/20E#0202062</t>
  </si>
  <si>
    <t>9101181905</t>
  </si>
  <si>
    <t>TM/20E#0001980</t>
  </si>
  <si>
    <t>4596</t>
  </si>
  <si>
    <t>9101181918</t>
  </si>
  <si>
    <t>TM/20E#0004888</t>
  </si>
  <si>
    <t>5978</t>
  </si>
  <si>
    <t>9101181936</t>
  </si>
  <si>
    <t>TM/20E#0202068</t>
  </si>
  <si>
    <t>4116</t>
  </si>
  <si>
    <t>9101181943</t>
  </si>
  <si>
    <t>TM/20E#0060720</t>
  </si>
  <si>
    <t>4082</t>
  </si>
  <si>
    <t>9101181946</t>
  </si>
  <si>
    <t>TM/20E#0001120</t>
  </si>
  <si>
    <t>4650</t>
  </si>
  <si>
    <t>9101181955</t>
  </si>
  <si>
    <t>TM/20E#0015140</t>
  </si>
  <si>
    <t>6064</t>
  </si>
  <si>
    <t>9101181968</t>
  </si>
  <si>
    <t>TM/20E#0202075</t>
  </si>
  <si>
    <t>2776</t>
  </si>
  <si>
    <t>9101181993</t>
  </si>
  <si>
    <t>TM/20E#0017873</t>
  </si>
  <si>
    <t>4358</t>
  </si>
  <si>
    <t>9101182026</t>
  </si>
  <si>
    <t>TM/20E#0060721</t>
  </si>
  <si>
    <t>2026</t>
  </si>
  <si>
    <t>9101182051</t>
  </si>
  <si>
    <t>TM/20E#0202081</t>
  </si>
  <si>
    <t>9101182065</t>
  </si>
  <si>
    <t>TM/20E#0202088</t>
  </si>
  <si>
    <t>9101182076</t>
  </si>
  <si>
    <t>TM/20E#0026390</t>
  </si>
  <si>
    <t>9101182132</t>
  </si>
  <si>
    <t>TM/20E#0202098</t>
  </si>
  <si>
    <t>9101182161</t>
  </si>
  <si>
    <t>TM/20E#0202102</t>
  </si>
  <si>
    <t>2390</t>
  </si>
  <si>
    <t>9101182188</t>
  </si>
  <si>
    <t>TM/20E#0202104</t>
  </si>
  <si>
    <t>1645</t>
  </si>
  <si>
    <t>9101182213</t>
  </si>
  <si>
    <t>TM/20E#0015147</t>
  </si>
  <si>
    <t>3909</t>
  </si>
  <si>
    <t>9101182247</t>
  </si>
  <si>
    <t>TM/20E#0005338</t>
  </si>
  <si>
    <t>3578</t>
  </si>
  <si>
    <t>9101182308</t>
  </si>
  <si>
    <t>TM/20E#0015150</t>
  </si>
  <si>
    <t>4795</t>
  </si>
  <si>
    <t>9101182316</t>
  </si>
  <si>
    <t>TM/20E#0202122</t>
  </si>
  <si>
    <t>9101182317</t>
  </si>
  <si>
    <t>TM/20E#0002912</t>
  </si>
  <si>
    <t>5723</t>
  </si>
  <si>
    <t>9101182320</t>
  </si>
  <si>
    <t>TM/20E#0001350</t>
  </si>
  <si>
    <t>5084</t>
  </si>
  <si>
    <t>9101182343</t>
  </si>
  <si>
    <t>TM/20E#0060728</t>
  </si>
  <si>
    <t>2045</t>
  </si>
  <si>
    <t>9101182350</t>
  </si>
  <si>
    <t>TM/20E#0202127</t>
  </si>
  <si>
    <t>3499</t>
  </si>
  <si>
    <t>9101182352</t>
  </si>
  <si>
    <t>TM/20E#0001121</t>
  </si>
  <si>
    <t>5994</t>
  </si>
  <si>
    <t>9101182367</t>
  </si>
  <si>
    <t>TM/20E#0002913</t>
  </si>
  <si>
    <t>9101182372</t>
  </si>
  <si>
    <t>TM/20E#0015152</t>
  </si>
  <si>
    <t>5400</t>
  </si>
  <si>
    <t>9101182447</t>
  </si>
  <si>
    <t>TM/20E#0202136</t>
  </si>
  <si>
    <t>3608</t>
  </si>
  <si>
    <t>9101182448</t>
  </si>
  <si>
    <t>TM/20E#0002684</t>
  </si>
  <si>
    <t>5193</t>
  </si>
  <si>
    <t>9101182457</t>
  </si>
  <si>
    <t>TM/20E#0001123</t>
  </si>
  <si>
    <t>5679</t>
  </si>
  <si>
    <t>9101182461</t>
  </si>
  <si>
    <t>TM/20E#0202139</t>
  </si>
  <si>
    <t>9101182462</t>
  </si>
  <si>
    <t>TM/20E#0202141</t>
  </si>
  <si>
    <t>9101182475</t>
  </si>
  <si>
    <t>TM/20E#0202144</t>
  </si>
  <si>
    <t>5835</t>
  </si>
  <si>
    <t>9101182491</t>
  </si>
  <si>
    <t>TM/20E#0003035</t>
  </si>
  <si>
    <t>5761</t>
  </si>
  <si>
    <t>9101182502</t>
  </si>
  <si>
    <t>TM/20E#0005509</t>
  </si>
  <si>
    <t>3459</t>
  </si>
  <si>
    <t>9101182514</t>
  </si>
  <si>
    <t>TM/20E#0202149</t>
  </si>
  <si>
    <t>2756</t>
  </si>
  <si>
    <t>9101182516</t>
  </si>
  <si>
    <t>TM/20E#0202151</t>
  </si>
  <si>
    <t>9101182517</t>
  </si>
  <si>
    <t>TM/20E#0005510</t>
  </si>
  <si>
    <t>2952</t>
  </si>
  <si>
    <t>9101182533</t>
  </si>
  <si>
    <t>TM/20E#0017883</t>
  </si>
  <si>
    <t>9101182544</t>
  </si>
  <si>
    <t>TM/20E#0202154</t>
  </si>
  <si>
    <t>9101182555</t>
  </si>
  <si>
    <t>TM/20E#0004226</t>
  </si>
  <si>
    <t>3444</t>
  </si>
  <si>
    <t>9101182578</t>
  </si>
  <si>
    <t>TM/20E#0202158</t>
  </si>
  <si>
    <t>3683</t>
  </si>
  <si>
    <t>9101182598</t>
  </si>
  <si>
    <t>TM/20E#0001124</t>
  </si>
  <si>
    <t>4657</t>
  </si>
  <si>
    <t>9101182626</t>
  </si>
  <si>
    <t>TM/20E#0004890</t>
  </si>
  <si>
    <t>9101182646</t>
  </si>
  <si>
    <t>TM/20E#0026398</t>
  </si>
  <si>
    <t>4473</t>
  </si>
  <si>
    <t>9101182647</t>
  </si>
  <si>
    <t>TM/20E#0202173</t>
  </si>
  <si>
    <t>9101182648</t>
  </si>
  <si>
    <t>TM/20E#0202174</t>
  </si>
  <si>
    <t>3890</t>
  </si>
  <si>
    <t>9101182652</t>
  </si>
  <si>
    <t>TM/20E#0003036</t>
  </si>
  <si>
    <t>9101182671</t>
  </si>
  <si>
    <t>TM/20E#0202176</t>
  </si>
  <si>
    <t>3623</t>
  </si>
  <si>
    <t>9101182685</t>
  </si>
  <si>
    <t>TM/20E#0001125</t>
  </si>
  <si>
    <t>9101182718</t>
  </si>
  <si>
    <t>TM/20E#0202180</t>
  </si>
  <si>
    <t>2118</t>
  </si>
  <si>
    <t>9101182778</t>
  </si>
  <si>
    <t>TM/20E#0001044</t>
  </si>
  <si>
    <t>5984</t>
  </si>
  <si>
    <t>9101182829</t>
  </si>
  <si>
    <t>TM/20E#0202189</t>
  </si>
  <si>
    <t>6017</t>
  </si>
  <si>
    <t>9101182835</t>
  </si>
  <si>
    <t>TM/20E#0004436</t>
  </si>
  <si>
    <t>9101182837</t>
  </si>
  <si>
    <t>TM/20E#0007330</t>
  </si>
  <si>
    <t>3600</t>
  </si>
  <si>
    <t>9101182843</t>
  </si>
  <si>
    <t>TM/20E#0001982</t>
  </si>
  <si>
    <t>9101182850</t>
  </si>
  <si>
    <t>TM/20E#0202194</t>
  </si>
  <si>
    <t>2427</t>
  </si>
  <si>
    <t>9101182863</t>
  </si>
  <si>
    <t>TM/20E#0017889</t>
  </si>
  <si>
    <t>3865</t>
  </si>
  <si>
    <t>9101182867</t>
  </si>
  <si>
    <t>TM/20E#0017890</t>
  </si>
  <si>
    <t>9101182874</t>
  </si>
  <si>
    <t>TM/20E#0009126</t>
  </si>
  <si>
    <t>3902</t>
  </si>
  <si>
    <t>9101182889</t>
  </si>
  <si>
    <t>TM/20E#0202196</t>
  </si>
  <si>
    <t>5456</t>
  </si>
  <si>
    <t>9101182953</t>
  </si>
  <si>
    <t>TM/20E#0060737</t>
  </si>
  <si>
    <t>9101182988</t>
  </si>
  <si>
    <t>TM/20E#0015159</t>
  </si>
  <si>
    <t>5565</t>
  </si>
  <si>
    <t>9101183000</t>
  </si>
  <si>
    <t>TM/20E#0004891</t>
  </si>
  <si>
    <t>9101183016</t>
  </si>
  <si>
    <t>TM/20E#0003038</t>
  </si>
  <si>
    <t>4626</t>
  </si>
  <si>
    <t>9101183025</t>
  </si>
  <si>
    <t>TM/20E#0002915</t>
  </si>
  <si>
    <t>5094</t>
  </si>
  <si>
    <t>9101183033</t>
  </si>
  <si>
    <t>TM/20E#0060744</t>
  </si>
  <si>
    <t>4757</t>
  </si>
  <si>
    <t>9101183065</t>
  </si>
  <si>
    <t>TM/20E#0202225</t>
  </si>
  <si>
    <t>2241</t>
  </si>
  <si>
    <t>9101183091</t>
  </si>
  <si>
    <t>TM/20E#0060746</t>
  </si>
  <si>
    <t>9101183098</t>
  </si>
  <si>
    <t>TM/20E#0202231</t>
  </si>
  <si>
    <t>3324</t>
  </si>
  <si>
    <t>9101183149</t>
  </si>
  <si>
    <t>TM/20E#0202244</t>
  </si>
  <si>
    <t>6156</t>
  </si>
  <si>
    <t>9101183180</t>
  </si>
  <si>
    <t>TM/20E#0060750</t>
  </si>
  <si>
    <t>5026</t>
  </si>
  <si>
    <t>9101183191</t>
  </si>
  <si>
    <t>TM/20E#0202245</t>
  </si>
  <si>
    <t>9101183200</t>
  </si>
  <si>
    <t>TM/20E#0009130</t>
  </si>
  <si>
    <t>9101183230</t>
  </si>
  <si>
    <t>TM/20E#0009131</t>
  </si>
  <si>
    <t>5232</t>
  </si>
  <si>
    <t>9101183251</t>
  </si>
  <si>
    <t>TM/20E#0017895</t>
  </si>
  <si>
    <t>9101183276</t>
  </si>
  <si>
    <t>TM/20E#0003323</t>
  </si>
  <si>
    <t>5992</t>
  </si>
  <si>
    <t>9101183282</t>
  </si>
  <si>
    <t>TM/20E#0060757</t>
  </si>
  <si>
    <t>5545</t>
  </si>
  <si>
    <t>9101183352</t>
  </si>
  <si>
    <t>TM/20E#0015165</t>
  </si>
  <si>
    <t>9101183539</t>
  </si>
  <si>
    <t>TM/20E#0060777</t>
  </si>
  <si>
    <t>2882</t>
  </si>
  <si>
    <t>9101183540</t>
  </si>
  <si>
    <t>TM/20E#0017901</t>
  </si>
  <si>
    <t>9101183574</t>
  </si>
  <si>
    <t>TM/20E#0060783</t>
  </si>
  <si>
    <t>4239</t>
  </si>
  <si>
    <t>9101183607</t>
  </si>
  <si>
    <t>TM/20E#0202324</t>
  </si>
  <si>
    <t>9101183610</t>
  </si>
  <si>
    <t>TM/20E#0060789</t>
  </si>
  <si>
    <t>9101183645</t>
  </si>
  <si>
    <t>TM/20E#0202330</t>
  </si>
  <si>
    <t>9101183654</t>
  </si>
  <si>
    <t>TM/20E#0060791</t>
  </si>
  <si>
    <t>3173</t>
  </si>
  <si>
    <t>9101183658</t>
  </si>
  <si>
    <t>TM/20E#0002430</t>
  </si>
  <si>
    <t>4830</t>
  </si>
  <si>
    <t>9101183675</t>
  </si>
  <si>
    <t>9101183733</t>
  </si>
  <si>
    <t>TM/20E#0000327</t>
  </si>
  <si>
    <t>1695</t>
  </si>
  <si>
    <t>9101183761</t>
  </si>
  <si>
    <t>TM/20E#0060797</t>
  </si>
  <si>
    <t>3294</t>
  </si>
  <si>
    <t>9101183786</t>
  </si>
  <si>
    <t>TM/20E#0202364</t>
  </si>
  <si>
    <t>9101183787</t>
  </si>
  <si>
    <t>TM/20E#0202366</t>
  </si>
  <si>
    <t>3089</t>
  </si>
  <si>
    <t>9101183800</t>
  </si>
  <si>
    <t>TM/20E#0001353</t>
  </si>
  <si>
    <t>4542</t>
  </si>
  <si>
    <t>9101183807</t>
  </si>
  <si>
    <t>TM/20E#0202369</t>
  </si>
  <si>
    <t>9101183846</t>
  </si>
  <si>
    <t>TM/20E#0004547</t>
  </si>
  <si>
    <t>1563</t>
  </si>
  <si>
    <t>9101183860</t>
  </si>
  <si>
    <t>TM/20E#0060811</t>
  </si>
  <si>
    <t>5854</t>
  </si>
  <si>
    <t>9101183901</t>
  </si>
  <si>
    <t>TM/20E#0004438</t>
  </si>
  <si>
    <t>9101183965</t>
  </si>
  <si>
    <t>TM/20E#0202393</t>
  </si>
  <si>
    <t>3323</t>
  </si>
  <si>
    <t>9101183967</t>
  </si>
  <si>
    <t>TM/20E#0202394</t>
  </si>
  <si>
    <t>9101183980</t>
  </si>
  <si>
    <t>TM/20E#0004235</t>
  </si>
  <si>
    <t>5212</t>
  </si>
  <si>
    <t>9101183987</t>
  </si>
  <si>
    <t>TM/20E#0001986</t>
  </si>
  <si>
    <t>9101183988</t>
  </si>
  <si>
    <t>TM/20E#0060819</t>
  </si>
  <si>
    <t>3430</t>
  </si>
  <si>
    <t>9101183999</t>
  </si>
  <si>
    <t>TM/20E#0026415</t>
  </si>
  <si>
    <t>3784</t>
  </si>
  <si>
    <t>9101184026</t>
  </si>
  <si>
    <t>TM/20E#0017909</t>
  </si>
  <si>
    <t>5395</t>
  </si>
  <si>
    <t>9101184036</t>
  </si>
  <si>
    <t>TM/20E#0202409</t>
  </si>
  <si>
    <t>3281</t>
  </si>
  <si>
    <t>9101184045</t>
  </si>
  <si>
    <t>TM/20E#0026417</t>
  </si>
  <si>
    <t>5137</t>
  </si>
  <si>
    <t>9101184147</t>
  </si>
  <si>
    <t>TM/20E#0202434</t>
  </si>
  <si>
    <t>9101184153</t>
  </si>
  <si>
    <t>TM/20E#0026419</t>
  </si>
  <si>
    <t>3418</t>
  </si>
  <si>
    <t>9101184154</t>
  </si>
  <si>
    <t>TM/20E#0026420</t>
  </si>
  <si>
    <t>9101184168</t>
  </si>
  <si>
    <t>TM/20E#0026421</t>
  </si>
  <si>
    <t>4475</t>
  </si>
  <si>
    <t>9101184173</t>
  </si>
  <si>
    <t>TM/20E#0026422</t>
  </si>
  <si>
    <t>9101184174</t>
  </si>
  <si>
    <t>TM/20E#0026423</t>
  </si>
  <si>
    <t>9101184180</t>
  </si>
  <si>
    <t>TM/20E#0026424</t>
  </si>
  <si>
    <t>5169</t>
  </si>
  <si>
    <t>9101184182</t>
  </si>
  <si>
    <t>TM/20E#0009139</t>
  </si>
  <si>
    <t>5078</t>
  </si>
  <si>
    <t>9101184218</t>
  </si>
  <si>
    <t>TM/20E#0001144</t>
  </si>
  <si>
    <t>4992</t>
  </si>
  <si>
    <t>9101184224</t>
  </si>
  <si>
    <t>TM/20E#0007338</t>
  </si>
  <si>
    <t>5912</t>
  </si>
  <si>
    <t>9101184226</t>
  </si>
  <si>
    <t>TM/20E#0007339</t>
  </si>
  <si>
    <t>9101184271</t>
  </si>
  <si>
    <t>TM/20E#0202460</t>
  </si>
  <si>
    <t>5341</t>
  </si>
  <si>
    <t>9101184277</t>
  </si>
  <si>
    <t>TM/20E#0017913</t>
  </si>
  <si>
    <t>3380</t>
  </si>
  <si>
    <t>9101184346</t>
  </si>
  <si>
    <t>TM/20E#0017915</t>
  </si>
  <si>
    <t>9101184351</t>
  </si>
  <si>
    <t>TM/20E#0202478</t>
  </si>
  <si>
    <t>4032</t>
  </si>
  <si>
    <t>9101184367</t>
  </si>
  <si>
    <t>TM/20E#0005518</t>
  </si>
  <si>
    <t>9101184389</t>
  </si>
  <si>
    <t>TM/20E#0007340</t>
  </si>
  <si>
    <t>6202</t>
  </si>
  <si>
    <t>9101184409</t>
  </si>
  <si>
    <t>TM/20E#0026430</t>
  </si>
  <si>
    <t>5277</t>
  </si>
  <si>
    <t>9101184425</t>
  </si>
  <si>
    <t>TM/20E#0005519</t>
  </si>
  <si>
    <t>3748</t>
  </si>
  <si>
    <t>9101184433</t>
  </si>
  <si>
    <t>TM/20E#0202490</t>
  </si>
  <si>
    <t>9101184435</t>
  </si>
  <si>
    <t>TM/20E#0003045</t>
  </si>
  <si>
    <t>9101184457</t>
  </si>
  <si>
    <t>5130</t>
  </si>
  <si>
    <t>9101184485</t>
  </si>
  <si>
    <t>TM/20E#0202495</t>
  </si>
  <si>
    <t>6075</t>
  </si>
  <si>
    <t>9101184500</t>
  </si>
  <si>
    <t>TM/20E#0015178</t>
  </si>
  <si>
    <t>6118</t>
  </si>
  <si>
    <t>9101184519</t>
  </si>
  <si>
    <t>TM/20E#0003227</t>
  </si>
  <si>
    <t>9101184544</t>
  </si>
  <si>
    <t>TM/20E#0004899</t>
  </si>
  <si>
    <t>3401</t>
  </si>
  <si>
    <t>9101184570</t>
  </si>
  <si>
    <t>TM/20E#0202501</t>
  </si>
  <si>
    <t>4404</t>
  </si>
  <si>
    <t>9101184632</t>
  </si>
  <si>
    <t>TM/20E#0202504</t>
  </si>
  <si>
    <t>4826</t>
  </si>
  <si>
    <t>9101184647</t>
  </si>
  <si>
    <t>TM/20E#0026435</t>
  </si>
  <si>
    <t>4434</t>
  </si>
  <si>
    <t>9101184651</t>
  </si>
  <si>
    <t>TM/20E#0003229</t>
  </si>
  <si>
    <t>4741</t>
  </si>
  <si>
    <t>9101184668</t>
  </si>
  <si>
    <t>TM/20E#0060852</t>
  </si>
  <si>
    <t>2110</t>
  </si>
  <si>
    <t>9101184675</t>
  </si>
  <si>
    <t>TM/20E#0060853</t>
  </si>
  <si>
    <t>5785</t>
  </si>
  <si>
    <t>9101184680</t>
  </si>
  <si>
    <t>TM/20E#0017919</t>
  </si>
  <si>
    <t>9101184693</t>
  </si>
  <si>
    <t>TM/20E#0202511</t>
  </si>
  <si>
    <t>9101184697</t>
  </si>
  <si>
    <t>TM/20E#0001132</t>
  </si>
  <si>
    <t>4516</t>
  </si>
  <si>
    <t>9101184701</t>
  </si>
  <si>
    <t>TM/20E#0017920</t>
  </si>
  <si>
    <t>3719</t>
  </si>
  <si>
    <t>9101184702</t>
  </si>
  <si>
    <t>TM/20E#0001991</t>
  </si>
  <si>
    <t>9101184750</t>
  </si>
  <si>
    <t>TM/20E#0202518</t>
  </si>
  <si>
    <t>9101184767</t>
  </si>
  <si>
    <t>TM/20E#0003328</t>
  </si>
  <si>
    <t>9101184789</t>
  </si>
  <si>
    <t>TM/20E#0202524</t>
  </si>
  <si>
    <t>9101184793</t>
  </si>
  <si>
    <t>TM/20E#0060859</t>
  </si>
  <si>
    <t>3630</t>
  </si>
  <si>
    <t>9101184795</t>
  </si>
  <si>
    <t>TM/20E#0060860</t>
  </si>
  <si>
    <t>9101184805</t>
  </si>
  <si>
    <t>TM/20E#0060861</t>
  </si>
  <si>
    <t>5548</t>
  </si>
  <si>
    <t>9101184806</t>
  </si>
  <si>
    <t>TM/20E#0017924</t>
  </si>
  <si>
    <t>5958</t>
  </si>
  <si>
    <t>9101184811</t>
  </si>
  <si>
    <t>TM/20E#0015181</t>
  </si>
  <si>
    <t>3720</t>
  </si>
  <si>
    <t>9101184817</t>
  </si>
  <si>
    <t>TM/20E#0026442</t>
  </si>
  <si>
    <t>3826</t>
  </si>
  <si>
    <t>9101184829</t>
  </si>
  <si>
    <t>TM/20E#0026443</t>
  </si>
  <si>
    <t>3581</t>
  </si>
  <si>
    <t>9101184830</t>
  </si>
  <si>
    <t>TM/20E#0202539</t>
  </si>
  <si>
    <t>5207</t>
  </si>
  <si>
    <t>9101184831</t>
  </si>
  <si>
    <t>TM/20E#0202540</t>
  </si>
  <si>
    <t>3231</t>
  </si>
  <si>
    <t>9101184847</t>
  </si>
  <si>
    <t>3457</t>
  </si>
  <si>
    <t>9101184858</t>
  </si>
  <si>
    <t>TM/20E#0002283</t>
  </si>
  <si>
    <t>9101184871</t>
  </si>
  <si>
    <t>TM/20E#0202542</t>
  </si>
  <si>
    <t>9101184880</t>
  </si>
  <si>
    <t>TM/20E#0026446</t>
  </si>
  <si>
    <t>5864</t>
  </si>
  <si>
    <t>9101184881</t>
  </si>
  <si>
    <t>TM/20E#0202545</t>
  </si>
  <si>
    <t>5752</t>
  </si>
  <si>
    <t>9101184896</t>
  </si>
  <si>
    <t>TM/20E#0009150</t>
  </si>
  <si>
    <t>9101184912</t>
  </si>
  <si>
    <t>TM/20E#0017927</t>
  </si>
  <si>
    <t>9101184933</t>
  </si>
  <si>
    <t>TM/20E#0202550</t>
  </si>
  <si>
    <t>2260</t>
  </si>
  <si>
    <t>9101184934</t>
  </si>
  <si>
    <t>TM/20E#0004446</t>
  </si>
  <si>
    <t>4638</t>
  </si>
  <si>
    <t>9101184935</t>
  </si>
  <si>
    <t>TM/20E#0202552</t>
  </si>
  <si>
    <t>9101184942</t>
  </si>
  <si>
    <t>TM/20E#0003329</t>
  </si>
  <si>
    <t>4707</t>
  </si>
  <si>
    <t>9101184957</t>
  </si>
  <si>
    <t>TM/20E#0202558</t>
  </si>
  <si>
    <t>5604</t>
  </si>
  <si>
    <t>9101184965</t>
  </si>
  <si>
    <t>TM/20E#0202560</t>
  </si>
  <si>
    <t>4101</t>
  </si>
  <si>
    <t>9101184978</t>
  </si>
  <si>
    <t>TM/20E#0017932</t>
  </si>
  <si>
    <t>9101184996</t>
  </si>
  <si>
    <t>TM/20E#0002833</t>
  </si>
  <si>
    <t>4687</t>
  </si>
  <si>
    <t>9101185015</t>
  </si>
  <si>
    <t>TM/20E#0007348</t>
  </si>
  <si>
    <t>9101185023</t>
  </si>
  <si>
    <t>TM/20E#0202565</t>
  </si>
  <si>
    <t>2232</t>
  </si>
  <si>
    <t>9101185026</t>
  </si>
  <si>
    <t>TM/20E#0002689</t>
  </si>
  <si>
    <t>5151</t>
  </si>
  <si>
    <t>9101185035</t>
  </si>
  <si>
    <t>TM/20E#0202568</t>
  </si>
  <si>
    <t>3540</t>
  </si>
  <si>
    <t>9101185045</t>
  </si>
  <si>
    <t>TM/20E#0202569</t>
  </si>
  <si>
    <t>3123</t>
  </si>
  <si>
    <t>9101185055</t>
  </si>
  <si>
    <t>TM/20E#0001994</t>
  </si>
  <si>
    <t>9101185069</t>
  </si>
  <si>
    <t>TM/20E#0001664</t>
  </si>
  <si>
    <t>9101185098</t>
  </si>
  <si>
    <t>TM/20E#0004388</t>
  </si>
  <si>
    <t>4751</t>
  </si>
  <si>
    <t>9101185144</t>
  </si>
  <si>
    <t>TM/20E#0001936</t>
  </si>
  <si>
    <t>5118</t>
  </si>
  <si>
    <t>9101185148</t>
  </si>
  <si>
    <t>TM/20E#0007352</t>
  </si>
  <si>
    <t>9101185163</t>
  </si>
  <si>
    <t>TM/20E#0002284</t>
  </si>
  <si>
    <t>9101185169</t>
  </si>
  <si>
    <t>TM/20E#0005363</t>
  </si>
  <si>
    <t>9101185194</t>
  </si>
  <si>
    <t>TM/20E#0202588</t>
  </si>
  <si>
    <t>2066</t>
  </si>
  <si>
    <t>9101185215</t>
  </si>
  <si>
    <t>TM/20E#0004447</t>
  </si>
  <si>
    <t>4654</t>
  </si>
  <si>
    <t>9101185216</t>
  </si>
  <si>
    <t>TM/20E#0202590</t>
  </si>
  <si>
    <t>9101185222</t>
  </si>
  <si>
    <t>TM/20E#0002834</t>
  </si>
  <si>
    <t>9101185238</t>
  </si>
  <si>
    <t>TM/20E#0004390</t>
  </si>
  <si>
    <t>4630</t>
  </si>
  <si>
    <t>9101185245</t>
  </si>
  <si>
    <t>TM/20E#0009152</t>
  </si>
  <si>
    <t>5999</t>
  </si>
  <si>
    <t>9101185246</t>
  </si>
  <si>
    <t>TM/20E#0017941</t>
  </si>
  <si>
    <t>9101185252</t>
  </si>
  <si>
    <t>TM/20E#0001133</t>
  </si>
  <si>
    <t>5684</t>
  </si>
  <si>
    <t>9101185258</t>
  </si>
  <si>
    <t>TM/20E#0017943</t>
  </si>
  <si>
    <t>3453</t>
  </si>
  <si>
    <t>9101185264</t>
  </si>
  <si>
    <t>TM/20E#0060887</t>
  </si>
  <si>
    <t>9101185266</t>
  </si>
  <si>
    <t>TM/20E#0060888</t>
  </si>
  <si>
    <t>9101185268</t>
  </si>
  <si>
    <t>TM/20E#0202601</t>
  </si>
  <si>
    <t>9101185275</t>
  </si>
  <si>
    <t>TM/20E#0007361</t>
  </si>
  <si>
    <t>4408</t>
  </si>
  <si>
    <t>9101185293</t>
  </si>
  <si>
    <t>TM/20E#0005165</t>
  </si>
  <si>
    <t>4104</t>
  </si>
  <si>
    <t>9101185336</t>
  </si>
  <si>
    <t>TM/20E#0060892</t>
  </si>
  <si>
    <t>5141</t>
  </si>
  <si>
    <t>9101185343</t>
  </si>
  <si>
    <t>TM/20E#0000911</t>
  </si>
  <si>
    <t>5087</t>
  </si>
  <si>
    <t>9101185346</t>
  </si>
  <si>
    <t>TM/20E#0000912</t>
  </si>
  <si>
    <t>9101185352</t>
  </si>
  <si>
    <t>TM/20E#0017945</t>
  </si>
  <si>
    <t>9101185367</t>
  </si>
  <si>
    <t>TM/20E#0207637</t>
  </si>
  <si>
    <t>1654</t>
  </si>
  <si>
    <t>9101185381</t>
  </si>
  <si>
    <t>TM/20E#0017947</t>
  </si>
  <si>
    <t>6082</t>
  </si>
  <si>
    <t>9101185418</t>
  </si>
  <si>
    <t>TM/20E#0202642</t>
  </si>
  <si>
    <t>9101185463</t>
  </si>
  <si>
    <t>TM/20E#0202649</t>
  </si>
  <si>
    <t>5327</t>
  </si>
  <si>
    <t>9101185487</t>
  </si>
  <si>
    <t>TM/20E#0060897</t>
  </si>
  <si>
    <t>4943</t>
  </si>
  <si>
    <t>9101185501</t>
  </si>
  <si>
    <t>TM/20E#0026462</t>
  </si>
  <si>
    <t>9101185518</t>
  </si>
  <si>
    <t>TM/20E#0202660</t>
  </si>
  <si>
    <t>3197</t>
  </si>
  <si>
    <t>9101185530</t>
  </si>
  <si>
    <t>TM/20E#0000933</t>
  </si>
  <si>
    <t>5371</t>
  </si>
  <si>
    <t>9101185534</t>
  </si>
  <si>
    <t>TM/20E#0017950</t>
  </si>
  <si>
    <t>9101185553</t>
  </si>
  <si>
    <t>TM/20E#0207677</t>
  </si>
  <si>
    <t>3369</t>
  </si>
  <si>
    <t>9101185581</t>
  </si>
  <si>
    <t>TM/20E#0062993</t>
  </si>
  <si>
    <t>3257</t>
  </si>
  <si>
    <t>9101185597</t>
  </si>
  <si>
    <t>TM/20E#0002069</t>
  </si>
  <si>
    <t>9101185667</t>
  </si>
  <si>
    <t>TM/20E#0063048</t>
  </si>
  <si>
    <t>4421</t>
  </si>
  <si>
    <t>9101185676</t>
  </si>
  <si>
    <t>TM/20E#0207859</t>
  </si>
  <si>
    <t>2796</t>
  </si>
  <si>
    <t>9101185719</t>
  </si>
  <si>
    <t>TM/20E#0009501</t>
  </si>
  <si>
    <t>3490</t>
  </si>
  <si>
    <t>9101185725</t>
  </si>
  <si>
    <t>TM/20E#0001221</t>
  </si>
  <si>
    <t>6182</t>
  </si>
  <si>
    <t>9101185737</t>
  </si>
  <si>
    <t>TM/20E#0207947</t>
  </si>
  <si>
    <t>9101185792</t>
  </si>
  <si>
    <t>TM/20E#0003436</t>
  </si>
  <si>
    <t>9101185796</t>
  </si>
  <si>
    <t>TM/20E#0208010</t>
  </si>
  <si>
    <t>3691</t>
  </si>
  <si>
    <t>9101185814</t>
  </si>
  <si>
    <t>TM/20E#0002155</t>
  </si>
  <si>
    <t>9101185822</t>
  </si>
  <si>
    <t>TM/20E#0063155</t>
  </si>
  <si>
    <t>5006</t>
  </si>
  <si>
    <t>9101185831</t>
  </si>
  <si>
    <t>TM/20E#0063164</t>
  </si>
  <si>
    <t>4151</t>
  </si>
  <si>
    <t>9101185836</t>
  </si>
  <si>
    <t>TM/20E#0208074</t>
  </si>
  <si>
    <t>9101185846</t>
  </si>
  <si>
    <t>TM/20E#0208084</t>
  </si>
  <si>
    <t>6174</t>
  </si>
  <si>
    <t>9101185876</t>
  </si>
  <si>
    <t>TM/20E#0027271</t>
  </si>
  <si>
    <t>9101185880</t>
  </si>
  <si>
    <t>TM/20E#0001407</t>
  </si>
  <si>
    <t>5850</t>
  </si>
  <si>
    <t>9101185890</t>
  </si>
  <si>
    <t>TM/20E#0208142</t>
  </si>
  <si>
    <t>9101185921</t>
  </si>
  <si>
    <t>TM/20E#0009516</t>
  </si>
  <si>
    <t>9101185927</t>
  </si>
  <si>
    <t>TM/20E#0063206</t>
  </si>
  <si>
    <t>3253</t>
  </si>
  <si>
    <t>9101185966</t>
  </si>
  <si>
    <t>TM/20E#0063211</t>
  </si>
  <si>
    <t>3126</t>
  </si>
  <si>
    <t>9101185982</t>
  </si>
  <si>
    <t>TM/21E#0000179</t>
  </si>
  <si>
    <t>9101186042</t>
  </si>
  <si>
    <t>TM/20E#0002675</t>
  </si>
  <si>
    <t>5869</t>
  </si>
  <si>
    <t>9101186046</t>
  </si>
  <si>
    <t>TM/20E#0208225</t>
  </si>
  <si>
    <t>9101186064</t>
  </si>
  <si>
    <t>TM/20E#0003040</t>
  </si>
  <si>
    <t>9101186081</t>
  </si>
  <si>
    <t>TM/20E#0018533</t>
  </si>
  <si>
    <t>5926</t>
  </si>
  <si>
    <t>9101186083</t>
  </si>
  <si>
    <t>TM/20E#0003041</t>
  </si>
  <si>
    <t>9101186105</t>
  </si>
  <si>
    <t>TM/20E#0002787</t>
  </si>
  <si>
    <t>5148</t>
  </si>
  <si>
    <t>9101186121</t>
  </si>
  <si>
    <t>TM/20E#0002676</t>
  </si>
  <si>
    <t>4841</t>
  </si>
  <si>
    <t>9101186129</t>
  </si>
  <si>
    <t>TM/20E#0001716</t>
  </si>
  <si>
    <t>5015</t>
  </si>
  <si>
    <t>9101186140</t>
  </si>
  <si>
    <t>TM/20E#0007558</t>
  </si>
  <si>
    <t>4175</t>
  </si>
  <si>
    <t>9101186152</t>
  </si>
  <si>
    <t>TM/20E#0063229</t>
  </si>
  <si>
    <t>2641</t>
  </si>
  <si>
    <t>9101186185</t>
  </si>
  <si>
    <t>TM/20E#0208240</t>
  </si>
  <si>
    <t>2080</t>
  </si>
  <si>
    <t>9101186189</t>
  </si>
  <si>
    <t>TM/20E#0208242</t>
  </si>
  <si>
    <t>9101186200</t>
  </si>
  <si>
    <t>TM/20E#0208245</t>
  </si>
  <si>
    <t>5490</t>
  </si>
  <si>
    <t>9101186203</t>
  </si>
  <si>
    <t>TM/20E#0208247</t>
  </si>
  <si>
    <t>3138</t>
  </si>
  <si>
    <t>9101186216</t>
  </si>
  <si>
    <t>TM/20E#0208248</t>
  </si>
  <si>
    <t>9101186263</t>
  </si>
  <si>
    <t>TM/20E#0063238</t>
  </si>
  <si>
    <t>9101186277</t>
  </si>
  <si>
    <t>TM/20E#0208258</t>
  </si>
  <si>
    <t>3755</t>
  </si>
  <si>
    <t>9101186292</t>
  </si>
  <si>
    <t>TM/20E#0002158</t>
  </si>
  <si>
    <t>4773</t>
  </si>
  <si>
    <t>9101186296</t>
  </si>
  <si>
    <t>TM/20E#0208263</t>
  </si>
  <si>
    <t>9101186320</t>
  </si>
  <si>
    <t>TM/20E#0208267</t>
  </si>
  <si>
    <t>5546</t>
  </si>
  <si>
    <t>9101186326</t>
  </si>
  <si>
    <t>TM/20E#0005250</t>
  </si>
  <si>
    <t>5940</t>
  </si>
  <si>
    <t>9101186337</t>
  </si>
  <si>
    <t>TM/20E#0207138</t>
  </si>
  <si>
    <t>9101186347</t>
  </si>
  <si>
    <t>TM/20E#0062753</t>
  </si>
  <si>
    <t>2968</t>
  </si>
  <si>
    <t>9101186360</t>
  </si>
  <si>
    <t>TM/20E#0207150</t>
  </si>
  <si>
    <t>1669</t>
  </si>
  <si>
    <t>9101186392</t>
  </si>
  <si>
    <t>TM/20E#0027146</t>
  </si>
  <si>
    <t>3003</t>
  </si>
  <si>
    <t>9101186408</t>
  </si>
  <si>
    <t>TM/20E#0207169</t>
  </si>
  <si>
    <t>2244</t>
  </si>
  <si>
    <t>9101186445</t>
  </si>
  <si>
    <t>TM/20E#0207178</t>
  </si>
  <si>
    <t>2210</t>
  </si>
  <si>
    <t>9101186452</t>
  </si>
  <si>
    <t>TM/20E#0207182</t>
  </si>
  <si>
    <t>6142</t>
  </si>
  <si>
    <t>9101186455</t>
  </si>
  <si>
    <t>TM/20E#0207184</t>
  </si>
  <si>
    <t>1666</t>
  </si>
  <si>
    <t>9101186463</t>
  </si>
  <si>
    <t>TM/20E#0207188</t>
  </si>
  <si>
    <t>2439</t>
  </si>
  <si>
    <t>9101186467</t>
  </si>
  <si>
    <t>TM/20E#0062777</t>
  </si>
  <si>
    <t>5387</t>
  </si>
  <si>
    <t>9101186582</t>
  </si>
  <si>
    <t>TM/20E#0015591</t>
  </si>
  <si>
    <t>5888</t>
  </si>
  <si>
    <t>9101186591</t>
  </si>
  <si>
    <t>TM/20E#0207221</t>
  </si>
  <si>
    <t>3220</t>
  </si>
  <si>
    <t>9101186613</t>
  </si>
  <si>
    <t>TM/20E#0001447</t>
  </si>
  <si>
    <t>4802</t>
  </si>
  <si>
    <t>9101186631</t>
  </si>
  <si>
    <t>TM/20E#0062798</t>
  </si>
  <si>
    <t>9101186632</t>
  </si>
  <si>
    <t>TM/20E#0062800</t>
  </si>
  <si>
    <t>6058</t>
  </si>
  <si>
    <t>9101186661</t>
  </si>
  <si>
    <t>TM/20E#0207242</t>
  </si>
  <si>
    <t>9101186668</t>
  </si>
  <si>
    <t>TM/20E#0062806</t>
  </si>
  <si>
    <t>4047</t>
  </si>
  <si>
    <t>9101186702</t>
  </si>
  <si>
    <t>TM/20E#0207253</t>
  </si>
  <si>
    <t>3229</t>
  </si>
  <si>
    <t>9101186708</t>
  </si>
  <si>
    <t>TM/20E#0207256</t>
  </si>
  <si>
    <t>9101186718</t>
  </si>
  <si>
    <t>TM/20E#0207259</t>
  </si>
  <si>
    <t>9101186733</t>
  </si>
  <si>
    <t>TM/20E#0062811</t>
  </si>
  <si>
    <t>3157</t>
  </si>
  <si>
    <t>9101186737</t>
  </si>
  <si>
    <t>TM/20E#0207268</t>
  </si>
  <si>
    <t>2825</t>
  </si>
  <si>
    <t>9101186753</t>
  </si>
  <si>
    <t>TM/20E#0062812</t>
  </si>
  <si>
    <t>9101186762</t>
  </si>
  <si>
    <t>3363</t>
  </si>
  <si>
    <t>9101186773</t>
  </si>
  <si>
    <t>TM/20E#0207280</t>
  </si>
  <si>
    <t>9101186791</t>
  </si>
  <si>
    <t>TM/20E#0027164</t>
  </si>
  <si>
    <t>3773</t>
  </si>
  <si>
    <t>9101186796</t>
  </si>
  <si>
    <t>TM/20E#0207285</t>
  </si>
  <si>
    <t>2380</t>
  </si>
  <si>
    <t>9101186799</t>
  </si>
  <si>
    <t>TM/20E#0207286</t>
  </si>
  <si>
    <t>4011</t>
  </si>
  <si>
    <t>9101186829</t>
  </si>
  <si>
    <t>TM/20E#0000948</t>
  </si>
  <si>
    <t>5180</t>
  </si>
  <si>
    <t>9101186857</t>
  </si>
  <si>
    <t>TM/20E#0062820</t>
  </si>
  <si>
    <t>3977</t>
  </si>
  <si>
    <t>9101186871</t>
  </si>
  <si>
    <t>TM/20E#0062823</t>
  </si>
  <si>
    <t>3113</t>
  </si>
  <si>
    <t>9101186877</t>
  </si>
  <si>
    <t>TM/20E#0207303</t>
  </si>
  <si>
    <t>3162</t>
  </si>
  <si>
    <t>9101186902</t>
  </si>
  <si>
    <t>TM/20E#0007518</t>
  </si>
  <si>
    <t>4890</t>
  </si>
  <si>
    <t>9101186921</t>
  </si>
  <si>
    <t>TM/20E#0207316</t>
  </si>
  <si>
    <t>2358</t>
  </si>
  <si>
    <t>9101186942</t>
  </si>
  <si>
    <t>TM/20E#0207320</t>
  </si>
  <si>
    <t>9101186954</t>
  </si>
  <si>
    <t>TM/20E#0207324</t>
  </si>
  <si>
    <t>2435</t>
  </si>
  <si>
    <t>9101186986</t>
  </si>
  <si>
    <t>TM/20E#0027178</t>
  </si>
  <si>
    <t>TM/20E#0027179</t>
  </si>
  <si>
    <t>10170326</t>
  </si>
  <si>
    <t>NGỌC THƠM Mực ống tươi 450g</t>
  </si>
  <si>
    <t>9101187003</t>
  </si>
  <si>
    <t>TM/20E#0062835</t>
  </si>
  <si>
    <t>5809</t>
  </si>
  <si>
    <t>9101187014</t>
  </si>
  <si>
    <t>TM/20E#0062836</t>
  </si>
  <si>
    <t>3971</t>
  </si>
  <si>
    <t>9101187034</t>
  </si>
  <si>
    <t>TM/20E#0005171</t>
  </si>
  <si>
    <t>9101187069</t>
  </si>
  <si>
    <t>TM/20E#0027184</t>
  </si>
  <si>
    <t>3739</t>
  </si>
  <si>
    <t>9101187113</t>
  </si>
  <si>
    <t>TM/20E#0015615</t>
  </si>
  <si>
    <t>9101187114</t>
  </si>
  <si>
    <t>TM/20E#0018456</t>
  </si>
  <si>
    <t>9101187119</t>
  </si>
  <si>
    <t>TM/20E#0207342</t>
  </si>
  <si>
    <t>2352</t>
  </si>
  <si>
    <t>9101187128</t>
  </si>
  <si>
    <t>TM/20E#0207346</t>
  </si>
  <si>
    <t>9101187152</t>
  </si>
  <si>
    <t>TM/20E#0207353</t>
  </si>
  <si>
    <t>4924</t>
  </si>
  <si>
    <t>9101187161</t>
  </si>
  <si>
    <t>TM/20E#0062848</t>
  </si>
  <si>
    <t>3387</t>
  </si>
  <si>
    <t>9101187169</t>
  </si>
  <si>
    <t>TM/20E#0207354</t>
  </si>
  <si>
    <t>9101187184</t>
  </si>
  <si>
    <t>TM/20E#0207358</t>
  </si>
  <si>
    <t>9101187218</t>
  </si>
  <si>
    <t>TM/20E#0207364</t>
  </si>
  <si>
    <t>3169</t>
  </si>
  <si>
    <t>9101187255</t>
  </si>
  <si>
    <t>TM/20E#0207374</t>
  </si>
  <si>
    <t>2364</t>
  </si>
  <si>
    <t>9101187277</t>
  </si>
  <si>
    <t>TM/20E#0002067</t>
  </si>
  <si>
    <t>9101187288</t>
  </si>
  <si>
    <t>TM/20E#0002147</t>
  </si>
  <si>
    <t>4743</t>
  </si>
  <si>
    <t>9101187294</t>
  </si>
  <si>
    <t>TM/20E#0002769</t>
  </si>
  <si>
    <t>5358</t>
  </si>
  <si>
    <t>9101187299</t>
  </si>
  <si>
    <t>TM/20E#0062861</t>
  </si>
  <si>
    <t>9101187307</t>
  </si>
  <si>
    <t>TM/20E#0062863</t>
  </si>
  <si>
    <t>5436</t>
  </si>
  <si>
    <t>9101187340</t>
  </si>
  <si>
    <t>TM/20E#0018467</t>
  </si>
  <si>
    <t>5514</t>
  </si>
  <si>
    <t>9101187347</t>
  </si>
  <si>
    <t>TM/20E#0015618</t>
  </si>
  <si>
    <t>3236</t>
  </si>
  <si>
    <t>9101187360</t>
  </si>
  <si>
    <t>TM/20E#0062867</t>
  </si>
  <si>
    <t>4056</t>
  </si>
  <si>
    <t>9101187380</t>
  </si>
  <si>
    <t>TM/20E#0207391</t>
  </si>
  <si>
    <t>4360</t>
  </si>
  <si>
    <t>9101187387</t>
  </si>
  <si>
    <t>TM/20E#0018469</t>
  </si>
  <si>
    <t>9101187440</t>
  </si>
  <si>
    <t>TM/20E#0207400</t>
  </si>
  <si>
    <t>1590</t>
  </si>
  <si>
    <t>9101187461</t>
  </si>
  <si>
    <t>TM/20E#0062888</t>
  </si>
  <si>
    <t>5808</t>
  </si>
  <si>
    <t>9101187501</t>
  </si>
  <si>
    <t>TM/20E#0062892</t>
  </si>
  <si>
    <t>2038</t>
  </si>
  <si>
    <t>9101187552</t>
  </si>
  <si>
    <t>TM/20E#0015627</t>
  </si>
  <si>
    <t>9101187591</t>
  </si>
  <si>
    <t>TM/20E#0005181</t>
  </si>
  <si>
    <t>9101187596</t>
  </si>
  <si>
    <t>TM/20E#0005182</t>
  </si>
  <si>
    <t>9101187597</t>
  </si>
  <si>
    <t>TM/20E#0207454</t>
  </si>
  <si>
    <t>3182</t>
  </si>
  <si>
    <t>9101187660</t>
  </si>
  <si>
    <t>TM/20E#0207474</t>
  </si>
  <si>
    <t>5710</t>
  </si>
  <si>
    <t>9101187751</t>
  </si>
  <si>
    <t>TM/20E#0207491</t>
  </si>
  <si>
    <t>3177</t>
  </si>
  <si>
    <t>9101187765</t>
  </si>
  <si>
    <t>TM/20E#0207497</t>
  </si>
  <si>
    <t>2564</t>
  </si>
  <si>
    <t>9101187770</t>
  </si>
  <si>
    <t>TM/20E#0207498</t>
  </si>
  <si>
    <t>9101187824</t>
  </si>
  <si>
    <t>TM/20E#0003008</t>
  </si>
  <si>
    <t>5784</t>
  </si>
  <si>
    <t>9101187844</t>
  </si>
  <si>
    <t>TM/20E#0015634</t>
  </si>
  <si>
    <t>9101187870</t>
  </si>
  <si>
    <t>TM/20E#0003850</t>
  </si>
  <si>
    <t>9101187966</t>
  </si>
  <si>
    <t>TM/20E#0005299</t>
  </si>
  <si>
    <t>3631</t>
  </si>
  <si>
    <t>9101188017</t>
  </si>
  <si>
    <t>TM/20E#0005184</t>
  </si>
  <si>
    <t>9101188089</t>
  </si>
  <si>
    <t>TM/20E#0015637</t>
  </si>
  <si>
    <t>3082</t>
  </si>
  <si>
    <t>9101188104</t>
  </si>
  <si>
    <t>TM/20E#0003159</t>
  </si>
  <si>
    <t>5119</t>
  </si>
  <si>
    <t>9101188162</t>
  </si>
  <si>
    <t>TM/20E#0062931</t>
  </si>
  <si>
    <t>5521</t>
  </si>
  <si>
    <t>9101188187</t>
  </si>
  <si>
    <t>TM/20E#0027211</t>
  </si>
  <si>
    <t>3252</t>
  </si>
  <si>
    <t>9101188198</t>
  </si>
  <si>
    <t>TM/20E#0207561</t>
  </si>
  <si>
    <t>9101188199</t>
  </si>
  <si>
    <t>TM/20E#0207562</t>
  </si>
  <si>
    <t>4260</t>
  </si>
  <si>
    <t>9101188201</t>
  </si>
  <si>
    <t>TM/20E#0207563</t>
  </si>
  <si>
    <t>5101</t>
  </si>
  <si>
    <t>9101188215</t>
  </si>
  <si>
    <t>TM/20E#0027212</t>
  </si>
  <si>
    <t>4755</t>
  </si>
  <si>
    <t>9101188236</t>
  </si>
  <si>
    <t>TM/20E#0015642</t>
  </si>
  <si>
    <t>9101188251</t>
  </si>
  <si>
    <t>TM/20E#0207567</t>
  </si>
  <si>
    <t>2078</t>
  </si>
  <si>
    <t>9101188260</t>
  </si>
  <si>
    <t>TM/20E#0062940</t>
  </si>
  <si>
    <t>5547</t>
  </si>
  <si>
    <t>9101188265</t>
  </si>
  <si>
    <t>TM/20E#0207570</t>
  </si>
  <si>
    <t>5089</t>
  </si>
  <si>
    <t>9101188288</t>
  </si>
  <si>
    <t>TM/20E#0207573</t>
  </si>
  <si>
    <t>5727</t>
  </si>
  <si>
    <t>9101188297</t>
  </si>
  <si>
    <t>TM/20E#0062943</t>
  </si>
  <si>
    <t>3774</t>
  </si>
  <si>
    <t>9101188314</t>
  </si>
  <si>
    <t>TM/20E#0207579</t>
  </si>
  <si>
    <t>9101188316</t>
  </si>
  <si>
    <t>TM/20E#0003162</t>
  </si>
  <si>
    <t>9101188345</t>
  </si>
  <si>
    <t>TM/20E#0062954</t>
  </si>
  <si>
    <t>3355</t>
  </si>
  <si>
    <t>9101188399</t>
  </si>
  <si>
    <t>TM/20E#0062956</t>
  </si>
  <si>
    <t>3907</t>
  </si>
  <si>
    <t>9101188405</t>
  </si>
  <si>
    <t>TM/20E#0004550</t>
  </si>
  <si>
    <t>9101188412</t>
  </si>
  <si>
    <t>TM/20E#0062959</t>
  </si>
  <si>
    <t>9101188414</t>
  </si>
  <si>
    <t>TM/20E#0062960</t>
  </si>
  <si>
    <t>9101188443</t>
  </si>
  <si>
    <t>TM/20E#0005186</t>
  </si>
  <si>
    <t>5700</t>
  </si>
  <si>
    <t>9101188451</t>
  </si>
  <si>
    <t>TM/20E#0207598</t>
  </si>
  <si>
    <t>9101188507</t>
  </si>
  <si>
    <t>TM/20E#0207607</t>
  </si>
  <si>
    <t>5453</t>
  </si>
  <si>
    <t>9101188522</t>
  </si>
  <si>
    <t>TM/20E#0207610</t>
  </si>
  <si>
    <t>2262</t>
  </si>
  <si>
    <t>9101188534</t>
  </si>
  <si>
    <t>TM/20E#0001404</t>
  </si>
  <si>
    <t>4543</t>
  </si>
  <si>
    <t>9101188539</t>
  </si>
  <si>
    <t>TM/20E#0207613</t>
  </si>
  <si>
    <t>6095</t>
  </si>
  <si>
    <t>9101188558</t>
  </si>
  <si>
    <t>TM/20E#0207617</t>
  </si>
  <si>
    <t>2430</t>
  </si>
  <si>
    <t>9101188559</t>
  </si>
  <si>
    <t>TM/20E#0004554</t>
  </si>
  <si>
    <t>5707</t>
  </si>
  <si>
    <t>9101188580</t>
  </si>
  <si>
    <t>TM/20E#0207618</t>
  </si>
  <si>
    <t>1606</t>
  </si>
  <si>
    <t>9101188613</t>
  </si>
  <si>
    <t>TM/20E#0002150</t>
  </si>
  <si>
    <t>5424</t>
  </si>
  <si>
    <t>9101188619</t>
  </si>
  <si>
    <t>TM/20E#0207626</t>
  </si>
  <si>
    <t>9101188637</t>
  </si>
  <si>
    <t>TM/20E#0001184</t>
  </si>
  <si>
    <t>5100</t>
  </si>
  <si>
    <t>9101188643</t>
  </si>
  <si>
    <t>TM/20E#0004556</t>
  </si>
  <si>
    <t>9101188652</t>
  </si>
  <si>
    <t>TM/20E#0003009</t>
  </si>
  <si>
    <t>1626</t>
  </si>
  <si>
    <t>9101188677</t>
  </si>
  <si>
    <t>TM/20E#0207636</t>
  </si>
  <si>
    <t>4513</t>
  </si>
  <si>
    <t>9101188687</t>
  </si>
  <si>
    <t>TM/20E#0207639</t>
  </si>
  <si>
    <t>6101</t>
  </si>
  <si>
    <t>9101188694</t>
  </si>
  <si>
    <t>TM/20E#0207641</t>
  </si>
  <si>
    <t>9101188731</t>
  </si>
  <si>
    <t>TM/20E#0207643</t>
  </si>
  <si>
    <t>3496</t>
  </si>
  <si>
    <t>9101188747</t>
  </si>
  <si>
    <t>TM/20E#0062979</t>
  </si>
  <si>
    <t>3861</t>
  </si>
  <si>
    <t>9101188787</t>
  </si>
  <si>
    <t>TM/20E#0207650</t>
  </si>
  <si>
    <t>4594</t>
  </si>
  <si>
    <t>9101188799</t>
  </si>
  <si>
    <t>TM/20E#0002294</t>
  </si>
  <si>
    <t>3501</t>
  </si>
  <si>
    <t>9101188814</t>
  </si>
  <si>
    <t>TM/20E#0018482</t>
  </si>
  <si>
    <t>9101188824</t>
  </si>
  <si>
    <t>TM/20E#0062984</t>
  </si>
  <si>
    <t>9101188830</t>
  </si>
  <si>
    <t>TM/20E#0062986</t>
  </si>
  <si>
    <t>4412</t>
  </si>
  <si>
    <t>9101188831</t>
  </si>
  <si>
    <t>TM/20E#0207657</t>
  </si>
  <si>
    <t>3476</t>
  </si>
  <si>
    <t>9101188843</t>
  </si>
  <si>
    <t>TM/20E#0015646</t>
  </si>
  <si>
    <t>4514</t>
  </si>
  <si>
    <t>9101188865</t>
  </si>
  <si>
    <t>TM/20E#0207663</t>
  </si>
  <si>
    <t>2561</t>
  </si>
  <si>
    <t>9101188908</t>
  </si>
  <si>
    <t>TM/20E#0207671</t>
  </si>
  <si>
    <t>2123</t>
  </si>
  <si>
    <t>9101188909</t>
  </si>
  <si>
    <t>TM/20E#0207672</t>
  </si>
  <si>
    <t>3038</t>
  </si>
  <si>
    <t>9101188925</t>
  </si>
  <si>
    <t>TM/20E#0002296</t>
  </si>
  <si>
    <t>3588</t>
  </si>
  <si>
    <t>9101188946</t>
  </si>
  <si>
    <t>TM/20E#0018483</t>
  </si>
  <si>
    <t>3326</t>
  </si>
  <si>
    <t>9101188971</t>
  </si>
  <si>
    <t>TM/20E#0207686</t>
  </si>
  <si>
    <t>4517</t>
  </si>
  <si>
    <t>9101189001</t>
  </si>
  <si>
    <t>TM/20E#0001289</t>
  </si>
  <si>
    <t>9101189009</t>
  </si>
  <si>
    <t>TM/20E#0207689</t>
  </si>
  <si>
    <t>5286</t>
  </si>
  <si>
    <t>9101189013</t>
  </si>
  <si>
    <t>TM/20E#0002373</t>
  </si>
  <si>
    <t>9101189026</t>
  </si>
  <si>
    <t>TM/20E#0015649</t>
  </si>
  <si>
    <t>9101189029</t>
  </si>
  <si>
    <t>TM/20E#0062990</t>
  </si>
  <si>
    <t>9101189032</t>
  </si>
  <si>
    <t>TM/20E#0018484</t>
  </si>
  <si>
    <t>9101189049</t>
  </si>
  <si>
    <t>TM/20E#0005308</t>
  </si>
  <si>
    <t>9101189063</t>
  </si>
  <si>
    <t>TM/20E#0207693</t>
  </si>
  <si>
    <t>9101189064</t>
  </si>
  <si>
    <t>TM/20E#0207694</t>
  </si>
  <si>
    <t>9101189086</t>
  </si>
  <si>
    <t>5356</t>
  </si>
  <si>
    <t>9101189097</t>
  </si>
  <si>
    <t>TM/20E#0018485</t>
  </si>
  <si>
    <t>9101189117</t>
  </si>
  <si>
    <t>TM/20E#0207702</t>
  </si>
  <si>
    <t>3248</t>
  </si>
  <si>
    <t>9101189126</t>
  </si>
  <si>
    <t>TM/20E#0018487</t>
  </si>
  <si>
    <t>3557</t>
  </si>
  <si>
    <t>9101189127</t>
  </si>
  <si>
    <t>TM/20E#0009492</t>
  </si>
  <si>
    <t>9101189163</t>
  </si>
  <si>
    <t>TM/20E#0207707</t>
  </si>
  <si>
    <t>9101189169</t>
  </si>
  <si>
    <t>TM/20E#0018488</t>
  </si>
  <si>
    <t>5881</t>
  </si>
  <si>
    <t>9101189172</t>
  </si>
  <si>
    <t>TM/20E#0004660</t>
  </si>
  <si>
    <t>4720</t>
  </si>
  <si>
    <t>9101189176</t>
  </si>
  <si>
    <t>TM/20E#0207709</t>
  </si>
  <si>
    <t>5714</t>
  </si>
  <si>
    <t>9101189265</t>
  </si>
  <si>
    <t>TM/20E#0018491</t>
  </si>
  <si>
    <t>9101189320</t>
  </si>
  <si>
    <t>TM/20E#0003430</t>
  </si>
  <si>
    <t>9101189354</t>
  </si>
  <si>
    <t>TM/20E#0004661</t>
  </si>
  <si>
    <t>5601</t>
  </si>
  <si>
    <t>9101189500</t>
  </si>
  <si>
    <t>TM/20E#0063012</t>
  </si>
  <si>
    <t>9101189518</t>
  </si>
  <si>
    <t>TM/20E#0207758</t>
  </si>
  <si>
    <t>9101189524</t>
  </si>
  <si>
    <t>TM/20E#0015659</t>
  </si>
  <si>
    <t>5091</t>
  </si>
  <si>
    <t>9101189529</t>
  </si>
  <si>
    <t>TM/20E#0207762</t>
  </si>
  <si>
    <t>4927</t>
  </si>
  <si>
    <t>9101189565</t>
  </si>
  <si>
    <t>TM/20E#0018498</t>
  </si>
  <si>
    <t>9101189597</t>
  </si>
  <si>
    <t>TM/20E#0207772</t>
  </si>
  <si>
    <t>4640</t>
  </si>
  <si>
    <t>9101189641</t>
  </si>
  <si>
    <t>TM/20E#0003856</t>
  </si>
  <si>
    <t>9101189737</t>
  </si>
  <si>
    <t>TM/20E#0007531</t>
  </si>
  <si>
    <t>9101189760</t>
  </si>
  <si>
    <t>TM/20E#0207806</t>
  </si>
  <si>
    <t>9101189769</t>
  </si>
  <si>
    <t>TM/20E#0018500</t>
  </si>
  <si>
    <t>9101189783</t>
  </si>
  <si>
    <t>TM/20E#0207808</t>
  </si>
  <si>
    <t>5303</t>
  </si>
  <si>
    <t>9101189811</t>
  </si>
  <si>
    <t>TM/20E#0207811</t>
  </si>
  <si>
    <t>4274</t>
  </si>
  <si>
    <t>9101189813</t>
  </si>
  <si>
    <t>TM/20E#0207812</t>
  </si>
  <si>
    <t>4918</t>
  </si>
  <si>
    <t>9101189831</t>
  </si>
  <si>
    <t>TM/20E#0018501</t>
  </si>
  <si>
    <t>9101189839</t>
  </si>
  <si>
    <t>TM/20E#0005214</t>
  </si>
  <si>
    <t>5694</t>
  </si>
  <si>
    <t>9101189842</t>
  </si>
  <si>
    <t>TM/20E#0027235</t>
  </si>
  <si>
    <t>9101189859</t>
  </si>
  <si>
    <t>TM/20E#0009496</t>
  </si>
  <si>
    <t>5718</t>
  </si>
  <si>
    <t>9101189956</t>
  </si>
  <si>
    <t>TM/20E#0004662</t>
  </si>
  <si>
    <t>6194</t>
  </si>
  <si>
    <t>9101189986</t>
  </si>
  <si>
    <t>TM/20E#0207840</t>
  </si>
  <si>
    <t>9101190017</t>
  </si>
  <si>
    <t>TM/20E#0207844</t>
  </si>
  <si>
    <t>9101190020</t>
  </si>
  <si>
    <t>9101190084</t>
  </si>
  <si>
    <t>TM/20E#0063054</t>
  </si>
  <si>
    <t>9101190099</t>
  </si>
  <si>
    <t>TM/20E#0002003</t>
  </si>
  <si>
    <t>5213</t>
  </si>
  <si>
    <t>9101190142</t>
  </si>
  <si>
    <t>TM/20E#0003181</t>
  </si>
  <si>
    <t>3160</t>
  </si>
  <si>
    <t>9101190144</t>
  </si>
  <si>
    <t>TM/20E#0005581</t>
  </si>
  <si>
    <t>9101190150</t>
  </si>
  <si>
    <t>TM/20E#0207871</t>
  </si>
  <si>
    <t>1661</t>
  </si>
  <si>
    <t>9101190169</t>
  </si>
  <si>
    <t>TM/20E#0207873</t>
  </si>
  <si>
    <t>3980</t>
  </si>
  <si>
    <t>9101190181</t>
  </si>
  <si>
    <t>TM/20E#0063060</t>
  </si>
  <si>
    <t>5338</t>
  </si>
  <si>
    <t>9101190184</t>
  </si>
  <si>
    <t>TM/20E#0063061</t>
  </si>
  <si>
    <t>2386</t>
  </si>
  <si>
    <t>9101190187</t>
  </si>
  <si>
    <t>TM/20E#0207879</t>
  </si>
  <si>
    <t>3531</t>
  </si>
  <si>
    <t>9101190280</t>
  </si>
  <si>
    <t>TM/20E#0207889</t>
  </si>
  <si>
    <t>9101190310</t>
  </si>
  <si>
    <t>TM/20E#0207892</t>
  </si>
  <si>
    <t>2768</t>
  </si>
  <si>
    <t>9101190319</t>
  </si>
  <si>
    <t>TM/20E#0027242</t>
  </si>
  <si>
    <t>4544</t>
  </si>
  <si>
    <t>9101190346</t>
  </si>
  <si>
    <t>TM/20E#0063073</t>
  </si>
  <si>
    <t>9101190348</t>
  </si>
  <si>
    <t>TM/20E#0207896</t>
  </si>
  <si>
    <t>4258</t>
  </si>
  <si>
    <t>9101190349</t>
  </si>
  <si>
    <t>TM/20E#0027244</t>
  </si>
  <si>
    <t>2049</t>
  </si>
  <si>
    <t>9101190359</t>
  </si>
  <si>
    <t>TM/20E#0063074</t>
  </si>
  <si>
    <t>5274</t>
  </si>
  <si>
    <t>9101190366</t>
  </si>
  <si>
    <t>TM/20E#0207898</t>
  </si>
  <si>
    <t>9101190422</t>
  </si>
  <si>
    <t>TM/20E#0207905</t>
  </si>
  <si>
    <t>3247</t>
  </si>
  <si>
    <t>9101190488</t>
  </si>
  <si>
    <t>TM/20E#0063083</t>
  </si>
  <si>
    <t>3817</t>
  </si>
  <si>
    <t>9101190565</t>
  </si>
  <si>
    <t>TM/20E#0018504</t>
  </si>
  <si>
    <t>9101190612</t>
  </si>
  <si>
    <t>TM/20E#0009502</t>
  </si>
  <si>
    <t>9101190645</t>
  </si>
  <si>
    <t>TM/20E#0207933</t>
  </si>
  <si>
    <t>3951</t>
  </si>
  <si>
    <t>9101190646</t>
  </si>
  <si>
    <t>TM/20E#0001222</t>
  </si>
  <si>
    <t>4482</t>
  </si>
  <si>
    <t>9101190651</t>
  </si>
  <si>
    <t>TM/20E#0027251</t>
  </si>
  <si>
    <t>9101190723</t>
  </si>
  <si>
    <t>TM/20E#0063093</t>
  </si>
  <si>
    <t>6188</t>
  </si>
  <si>
    <t>9101190728</t>
  </si>
  <si>
    <t>TM/20E#0027253</t>
  </si>
  <si>
    <t>9101190749</t>
  </si>
  <si>
    <t>TM/20E#0207946</t>
  </si>
  <si>
    <t>2061</t>
  </si>
  <si>
    <t>9101190779</t>
  </si>
  <si>
    <t>TM/20E#0027256</t>
  </si>
  <si>
    <t>9101190792</t>
  </si>
  <si>
    <t>TM/20E#0207948</t>
  </si>
  <si>
    <t>5377</t>
  </si>
  <si>
    <t>9101190800</t>
  </si>
  <si>
    <t>TM/20E#0207949</t>
  </si>
  <si>
    <t>6165</t>
  </si>
  <si>
    <t>9101190820</t>
  </si>
  <si>
    <t>TM/20E#0004666</t>
  </si>
  <si>
    <t>6175</t>
  </si>
  <si>
    <t>9101190856</t>
  </si>
  <si>
    <t>TM/20E#0002520</t>
  </si>
  <si>
    <t>4664</t>
  </si>
  <si>
    <t>9101190861</t>
  </si>
  <si>
    <t>TM/20E#0004667</t>
  </si>
  <si>
    <t>4604</t>
  </si>
  <si>
    <t>9101190872</t>
  </si>
  <si>
    <t>TM/20E#0005226</t>
  </si>
  <si>
    <t>5538</t>
  </si>
  <si>
    <t>9101190891</t>
  </si>
  <si>
    <t>TM/20E#0207954</t>
  </si>
  <si>
    <t>3722</t>
  </si>
  <si>
    <t>9101190898</t>
  </si>
  <si>
    <t>TM/20E#0007543</t>
  </si>
  <si>
    <t>3825</t>
  </si>
  <si>
    <t>9101190903</t>
  </si>
  <si>
    <t>TM/20E#0018508</t>
  </si>
  <si>
    <t>3967</t>
  </si>
  <si>
    <t>9101190904</t>
  </si>
  <si>
    <t>TM/20E#0018509</t>
  </si>
  <si>
    <t>9101190905</t>
  </si>
  <si>
    <t>TM/20E#0063099</t>
  </si>
  <si>
    <t>4783</t>
  </si>
  <si>
    <t>9101190906</t>
  </si>
  <si>
    <t>TM/20E#0018510</t>
  </si>
  <si>
    <t>9101190907</t>
  </si>
  <si>
    <t>TM/20E#0207956</t>
  </si>
  <si>
    <t>5654</t>
  </si>
  <si>
    <t>9101190925</t>
  </si>
  <si>
    <t>TM/20E#0207958</t>
  </si>
  <si>
    <t>5513</t>
  </si>
  <si>
    <t>9101190930</t>
  </si>
  <si>
    <t>TM/20E#0207960</t>
  </si>
  <si>
    <t>3700</t>
  </si>
  <si>
    <t>9101190932</t>
  </si>
  <si>
    <t>TM/20E#0207962</t>
  </si>
  <si>
    <t>3840</t>
  </si>
  <si>
    <t>9101190947</t>
  </si>
  <si>
    <t>TM/20E#0063104</t>
  </si>
  <si>
    <t>5840</t>
  </si>
  <si>
    <t>9101190949</t>
  </si>
  <si>
    <t>TM/20E#0063105</t>
  </si>
  <si>
    <t>9101190966</t>
  </si>
  <si>
    <t>TM/20E#0018511</t>
  </si>
  <si>
    <t>9101190967</t>
  </si>
  <si>
    <t>TM/20E#0009507</t>
  </si>
  <si>
    <t>4415</t>
  </si>
  <si>
    <t>9101190970</t>
  </si>
  <si>
    <t>TM/20E#0207964</t>
  </si>
  <si>
    <t>3370</t>
  </si>
  <si>
    <t>9101190994</t>
  </si>
  <si>
    <t>TM/20E#0207965</t>
  </si>
  <si>
    <t>5075</t>
  </si>
  <si>
    <t>9101191057</t>
  </si>
  <si>
    <t>TM/20E#0063113</t>
  </si>
  <si>
    <t>4193</t>
  </si>
  <si>
    <t>9101191060</t>
  </si>
  <si>
    <t>TM/20E#0004668</t>
  </si>
  <si>
    <t>9101191061</t>
  </si>
  <si>
    <t>TM/20E#0207970</t>
  </si>
  <si>
    <t>4603</t>
  </si>
  <si>
    <t>9101191106</t>
  </si>
  <si>
    <t>TM/20E#0018512</t>
  </si>
  <si>
    <t>4234</t>
  </si>
  <si>
    <t>9101191140</t>
  </si>
  <si>
    <t>TM/20E#0003435</t>
  </si>
  <si>
    <t>9101191161</t>
  </si>
  <si>
    <t>TM/20E#0207982</t>
  </si>
  <si>
    <t>9101191278</t>
  </si>
  <si>
    <t>TM/20E#0208001</t>
  </si>
  <si>
    <t>5595</t>
  </si>
  <si>
    <t>9101191342</t>
  </si>
  <si>
    <t>TM/20E#0063134</t>
  </si>
  <si>
    <t>5182</t>
  </si>
  <si>
    <t>9101191348</t>
  </si>
  <si>
    <t>TM/20E#0002673</t>
  </si>
  <si>
    <t>5021</t>
  </si>
  <si>
    <t>9101191356</t>
  </si>
  <si>
    <t>TM/20E#0208007</t>
  </si>
  <si>
    <t>2100</t>
  </si>
  <si>
    <t>9101191427</t>
  </si>
  <si>
    <t>TM/20E#0208019</t>
  </si>
  <si>
    <t>2189</t>
  </si>
  <si>
    <t>9101191432</t>
  </si>
  <si>
    <t>TM/20E#0015675</t>
  </si>
  <si>
    <t>5802</t>
  </si>
  <si>
    <t>9101191442</t>
  </si>
  <si>
    <t>TM/20E#0208023</t>
  </si>
  <si>
    <t>2124</t>
  </si>
  <si>
    <t>9101191539</t>
  </si>
  <si>
    <t>TM/20E#0208042</t>
  </si>
  <si>
    <t>3266</t>
  </si>
  <si>
    <t>9101191545</t>
  </si>
  <si>
    <t>TM/20E#0018514</t>
  </si>
  <si>
    <t>3864</t>
  </si>
  <si>
    <t>9101191554</t>
  </si>
  <si>
    <t>TM/20E#0208043</t>
  </si>
  <si>
    <t>5857</t>
  </si>
  <si>
    <t>9101191565</t>
  </si>
  <si>
    <t>TM/20E#0208045</t>
  </si>
  <si>
    <t>2770</t>
  </si>
  <si>
    <t>9101191583</t>
  </si>
  <si>
    <t>TM/20E#0002389</t>
  </si>
  <si>
    <t>9101191605</t>
  </si>
  <si>
    <t>TM/20E#0005236</t>
  </si>
  <si>
    <t>5693</t>
  </si>
  <si>
    <t>9101191606</t>
  </si>
  <si>
    <t>TM/20E#0208050</t>
  </si>
  <si>
    <t>9101191638</t>
  </si>
  <si>
    <t>TM/20E#0208053</t>
  </si>
  <si>
    <t>2835</t>
  </si>
  <si>
    <t>9101191665</t>
  </si>
  <si>
    <t>TM/20E#0003032</t>
  </si>
  <si>
    <t>9101191687</t>
  </si>
  <si>
    <t>TM/20E#0063162</t>
  </si>
  <si>
    <t>5238</t>
  </si>
  <si>
    <t>9101191690</t>
  </si>
  <si>
    <t>TM/20E#0005663</t>
  </si>
  <si>
    <t>9101191743</t>
  </si>
  <si>
    <t>TM/20E#0208069</t>
  </si>
  <si>
    <t>1588</t>
  </si>
  <si>
    <t>9101191746</t>
  </si>
  <si>
    <t>TM/20E#0002784</t>
  </si>
  <si>
    <t>9101191784</t>
  </si>
  <si>
    <t>TM/20E#0208075</t>
  </si>
  <si>
    <t>9101191790</t>
  </si>
  <si>
    <t>TM/20E#0063169</t>
  </si>
  <si>
    <t>5388</t>
  </si>
  <si>
    <t>9101191810</t>
  </si>
  <si>
    <t>TM/20E#0000952</t>
  </si>
  <si>
    <t>9101191817</t>
  </si>
  <si>
    <t>1518</t>
  </si>
  <si>
    <t>9101191824</t>
  </si>
  <si>
    <t>TM/20E#0009511</t>
  </si>
  <si>
    <t>5271</t>
  </si>
  <si>
    <t>9101191867</t>
  </si>
  <si>
    <t>TM/20E#0208083</t>
  </si>
  <si>
    <t>9101191868</t>
  </si>
  <si>
    <t>TM/20E#0063172</t>
  </si>
  <si>
    <t>3353</t>
  </si>
  <si>
    <t>9101191873</t>
  </si>
  <si>
    <t>TM/20E#0208085</t>
  </si>
  <si>
    <t>3183</t>
  </si>
  <si>
    <t>9101191876</t>
  </si>
  <si>
    <t>TM/20E#0208086</t>
  </si>
  <si>
    <t>9101191896</t>
  </si>
  <si>
    <t>TM/20E#0001058</t>
  </si>
  <si>
    <t>5135</t>
  </si>
  <si>
    <t>9101191907</t>
  </si>
  <si>
    <t>TM/20E#0208092</t>
  </si>
  <si>
    <t>9101191924</t>
  </si>
  <si>
    <t>TM/20E#0027266</t>
  </si>
  <si>
    <t>9101191933</t>
  </si>
  <si>
    <t>TM/20E#0005665</t>
  </si>
  <si>
    <t>4075</t>
  </si>
  <si>
    <t>9101191937</t>
  </si>
  <si>
    <t>TM/20E#0004563</t>
  </si>
  <si>
    <t>5518</t>
  </si>
  <si>
    <t>9101191943</t>
  </si>
  <si>
    <t>TM/20E#0015682</t>
  </si>
  <si>
    <t>5399</t>
  </si>
  <si>
    <t>9101191947</t>
  </si>
  <si>
    <t>TM/20E#0208096</t>
  </si>
  <si>
    <t>9101191956</t>
  </si>
  <si>
    <t>TM/20E#0208097</t>
  </si>
  <si>
    <t>9101191982</t>
  </si>
  <si>
    <t>TM/20E#0208099</t>
  </si>
  <si>
    <t>9101191995</t>
  </si>
  <si>
    <t>TM/20E#0005241</t>
  </si>
  <si>
    <t>9101192001</t>
  </si>
  <si>
    <t>TM/20E#0027268</t>
  </si>
  <si>
    <t>5563</t>
  </si>
  <si>
    <t>9101192018</t>
  </si>
  <si>
    <t>TM/20E#0208105</t>
  </si>
  <si>
    <t>3210</t>
  </si>
  <si>
    <t>9101192019</t>
  </si>
  <si>
    <t>TM/20E#0005321</t>
  </si>
  <si>
    <t>9101192053</t>
  </si>
  <si>
    <t>TM/20E#0208108</t>
  </si>
  <si>
    <t>9101192076</t>
  </si>
  <si>
    <t>TM/20E#0063183</t>
  </si>
  <si>
    <t>3738</t>
  </si>
  <si>
    <t>9101192090</t>
  </si>
  <si>
    <t>TM/20E#0208112</t>
  </si>
  <si>
    <t>1653</t>
  </si>
  <si>
    <t>9101192106</t>
  </si>
  <si>
    <t>TM/20E#0018521</t>
  </si>
  <si>
    <t>9101192127</t>
  </si>
  <si>
    <t>TM/20E#0002750</t>
  </si>
  <si>
    <t>4629</t>
  </si>
  <si>
    <t>9101192163</t>
  </si>
  <si>
    <t>TM/20E#0208117</t>
  </si>
  <si>
    <t>9101192173</t>
  </si>
  <si>
    <t>TM/20E#0208118</t>
  </si>
  <si>
    <t>5644</t>
  </si>
  <si>
    <t>9101192178</t>
  </si>
  <si>
    <t>TM/20E#0208120</t>
  </si>
  <si>
    <t>9101192193</t>
  </si>
  <si>
    <t>TM/20E#0005322</t>
  </si>
  <si>
    <t>3717</t>
  </si>
  <si>
    <t>9101192214</t>
  </si>
  <si>
    <t>TM/20E#0001228</t>
  </si>
  <si>
    <t>6078</t>
  </si>
  <si>
    <t>9101192229</t>
  </si>
  <si>
    <t>TM/20E#0208129</t>
  </si>
  <si>
    <t>9101192251</t>
  </si>
  <si>
    <t>TM/20E#0003186</t>
  </si>
  <si>
    <t>9101192253</t>
  </si>
  <si>
    <t>TM/20E#0208132</t>
  </si>
  <si>
    <t>9101192256</t>
  </si>
  <si>
    <t>TM/20E#0208133</t>
  </si>
  <si>
    <t>2240</t>
  </si>
  <si>
    <t>9101192287</t>
  </si>
  <si>
    <t>TM/20E#0208140</t>
  </si>
  <si>
    <t>2536</t>
  </si>
  <si>
    <t>9101192291</t>
  </si>
  <si>
    <t>TM/20E#0015685</t>
  </si>
  <si>
    <t>5056</t>
  </si>
  <si>
    <t>9101192312</t>
  </si>
  <si>
    <t>TM/20E#0208146</t>
  </si>
  <si>
    <t>9101192315</t>
  </si>
  <si>
    <t>TM/20E#0027274</t>
  </si>
  <si>
    <t>9101192326</t>
  </si>
  <si>
    <t>TM/20E#0208149</t>
  </si>
  <si>
    <t>9101192339</t>
  </si>
  <si>
    <t>TM/20E#0005243</t>
  </si>
  <si>
    <t>9101192368</t>
  </si>
  <si>
    <t>TM/20E#0003372</t>
  </si>
  <si>
    <t>9101192386</t>
  </si>
  <si>
    <t>TM/20E#0208159</t>
  </si>
  <si>
    <t>9101192396</t>
  </si>
  <si>
    <t>TM/20E#0005245</t>
  </si>
  <si>
    <t>3694</t>
  </si>
  <si>
    <t>9101192401</t>
  </si>
  <si>
    <t>TM/20E#0018524</t>
  </si>
  <si>
    <t>9101192416</t>
  </si>
  <si>
    <t>TM/20E#0000937</t>
  </si>
  <si>
    <t>5708</t>
  </si>
  <si>
    <t>9101192437</t>
  </si>
  <si>
    <t>TM/20E#0208164</t>
  </si>
  <si>
    <t>4166</t>
  </si>
  <si>
    <t>9101192453</t>
  </si>
  <si>
    <t>TM/20E#0208167</t>
  </si>
  <si>
    <t>9101192455</t>
  </si>
  <si>
    <t>TM/20E#0018525</t>
  </si>
  <si>
    <t>3765</t>
  </si>
  <si>
    <t>9101192466</t>
  </si>
  <si>
    <t>TM/20E#0208169</t>
  </si>
  <si>
    <t>4211</t>
  </si>
  <si>
    <t>9101192470</t>
  </si>
  <si>
    <t>TM/20E#0000938</t>
  </si>
  <si>
    <t>5829</t>
  </si>
  <si>
    <t>9101192488</t>
  </si>
  <si>
    <t>TM/20E#0005246</t>
  </si>
  <si>
    <t>6093</t>
  </si>
  <si>
    <t>9101192490</t>
  </si>
  <si>
    <t>TM/20E#0208173</t>
  </si>
  <si>
    <t>9101192518</t>
  </si>
  <si>
    <t>TM/20E#0001715</t>
  </si>
  <si>
    <t>9101192568</t>
  </si>
  <si>
    <t>TM/20E#0208185</t>
  </si>
  <si>
    <t>3030</t>
  </si>
  <si>
    <t>9101192576</t>
  </si>
  <si>
    <t>TM/20E#0208186</t>
  </si>
  <si>
    <t>9101192580</t>
  </si>
  <si>
    <t>TM/20E#0063203</t>
  </si>
  <si>
    <t>3419</t>
  </si>
  <si>
    <t>9101192588</t>
  </si>
  <si>
    <t>TM/20E#0018527</t>
  </si>
  <si>
    <t>3838</t>
  </si>
  <si>
    <t>9101192591</t>
  </si>
  <si>
    <t>TM/20E#0208187</t>
  </si>
  <si>
    <t>9101192616</t>
  </si>
  <si>
    <t>TM/20E#0018528</t>
  </si>
  <si>
    <t>5502</t>
  </si>
  <si>
    <t>9101192624</t>
  </si>
  <si>
    <t>TM/20E#0018529</t>
  </si>
  <si>
    <t>5853</t>
  </si>
  <si>
    <t>9101192631</t>
  </si>
  <si>
    <t>TM/20E#0208189</t>
  </si>
  <si>
    <t>5368</t>
  </si>
  <si>
    <t>9101192643</t>
  </si>
  <si>
    <t>TM/20E#0027283</t>
  </si>
  <si>
    <t>9101192654</t>
  </si>
  <si>
    <t>TM/20E#0005249</t>
  </si>
  <si>
    <t>3526</t>
  </si>
  <si>
    <t>9101192661</t>
  </si>
  <si>
    <t>TM/20E#0208193</t>
  </si>
  <si>
    <t>9101192669</t>
  </si>
  <si>
    <t>TM/20E#0208194</t>
  </si>
  <si>
    <t>2017</t>
  </si>
  <si>
    <t>9101192697</t>
  </si>
  <si>
    <t>TM/20E#0001763</t>
  </si>
  <si>
    <t>9101192716</t>
  </si>
  <si>
    <t>TM/20E#0005323</t>
  </si>
  <si>
    <t>9101192746</t>
  </si>
  <si>
    <t>TM/20E#0027286</t>
  </si>
  <si>
    <t>9200002016</t>
  </si>
  <si>
    <t>TM/20E#0003336</t>
  </si>
  <si>
    <t>4843</t>
  </si>
  <si>
    <t>Vendor</t>
  </si>
  <si>
    <t>Purchase Order</t>
  </si>
  <si>
    <t>Article</t>
  </si>
  <si>
    <t>Tax code</t>
  </si>
  <si>
    <t>Invoice Amount</t>
  </si>
  <si>
    <t>Qty in OPUn</t>
  </si>
  <si>
    <t>Order Price Unit</t>
  </si>
  <si>
    <t>Article Description</t>
  </si>
  <si>
    <t>Net Order Price</t>
  </si>
  <si>
    <t>Reference</t>
  </si>
  <si>
    <t>Posting Date</t>
  </si>
  <si>
    <t>Site</t>
  </si>
  <si>
    <t>PO Amount</t>
  </si>
  <si>
    <t>Site name</t>
  </si>
  <si>
    <t>WM+ HCM 1/23B Ấp 3</t>
  </si>
  <si>
    <t>WM VCP HCM Thủ Đức</t>
  </si>
  <si>
    <t>WM VCP PYN Tuy Hòa</t>
  </si>
  <si>
    <t>WM+ PTO 574 Tân Tiến</t>
  </si>
  <si>
    <t>WM+ HNI DVTM-15 N05 Ecohome 3</t>
  </si>
  <si>
    <t>WM+ HNI 58 Liên Xã - Kim Chung</t>
  </si>
  <si>
    <t>WM+ HDG Chi Đoan, Nam Sách</t>
  </si>
  <si>
    <t>WM VCP QNH Hạ Long</t>
  </si>
  <si>
    <t>WM+ HCM 109 Đường 39</t>
  </si>
  <si>
    <t>WM CTO Ninh Kiều</t>
  </si>
  <si>
    <t>WM+ TTH 216 Nguyễn Sinh Cung</t>
  </si>
  <si>
    <t>WM+ KHA 34 Hoàng Diệu</t>
  </si>
  <si>
    <t>WM+ TVH 10 Phạm Hồng Thái</t>
  </si>
  <si>
    <t>WM VCP HBH Hòa Bình</t>
  </si>
  <si>
    <t>WM+ HNI 14 Ngõ 59 Dương Khuê</t>
  </si>
  <si>
    <t>WM+ QNH Số 463 Tổ 66 Khu Diêm</t>
  </si>
  <si>
    <t>WM+ QNH 70 Giếng Đồn</t>
  </si>
  <si>
    <t>WM+ HNI Thanh Trí, Sóc Sơn</t>
  </si>
  <si>
    <t>WM+ HNI CT2-105 KĐT Văn Khê</t>
  </si>
  <si>
    <t>WM+ CTO 28 đường 3/2</t>
  </si>
  <si>
    <t>WM+ DNI 36-38 A13 Nguyễn Văn T</t>
  </si>
  <si>
    <t>WM+ NBH 93 Đồng Giao</t>
  </si>
  <si>
    <t>WM+ HYN 265 Điện Biên 2</t>
  </si>
  <si>
    <t>WM+ HCM CC Thủ Thiêm Star</t>
  </si>
  <si>
    <t>WM+ HNI Lô 03C Tòa L KĐTM HH2</t>
  </si>
  <si>
    <t>WM+ HNI 85 Lê Lợi, TT Vân Đình</t>
  </si>
  <si>
    <t>WM+ HCM 09 Phạm Vấn</t>
  </si>
  <si>
    <t>WM+ NAN 101A-202A CC Trường Th</t>
  </si>
  <si>
    <t>WM+ TQG Đức Hùng Plaza</t>
  </si>
  <si>
    <t>WM+ CTO 83-85 Nguyễn Hiền</t>
  </si>
  <si>
    <t>WM+ HCM 419 Ba Đình</t>
  </si>
  <si>
    <t>WM+ HNI 15 Xóm Chợ Yêm, Sóc Sơ</t>
  </si>
  <si>
    <t>WM+ HNI 54-56 HH02-2C Thanh Hà</t>
  </si>
  <si>
    <t>WM+ DNI 468 Huỳnh Văn Nghệ</t>
  </si>
  <si>
    <t>WM HNI Trung Hòa</t>
  </si>
  <si>
    <t>WM+ HNI 121-123 Tô Hiệu</t>
  </si>
  <si>
    <t>WM+ DNG 88 Hà Huy Tập - DN</t>
  </si>
  <si>
    <t>WM+ HCM 18 Hoàng Diệu 2</t>
  </si>
  <si>
    <t>WM+ DLK 257-259 Lê Thánh Tông</t>
  </si>
  <si>
    <t>WM+ HNI Đại Đồng, Đông Anh</t>
  </si>
  <si>
    <t>WM+ DNG 228 Kinh Dương Vương</t>
  </si>
  <si>
    <t>WM+ HNI Khu 6 Thụy Lôi</t>
  </si>
  <si>
    <t>WM+ HNI 78 Cầu Trì</t>
  </si>
  <si>
    <t>WM+ HNI 11C ngõ 124 Âu Cơ</t>
  </si>
  <si>
    <t>WM+ BNH Xóm Giữa-Khu Dương Ổ</t>
  </si>
  <si>
    <t>WM+ TQG Thôn 1 Đội Cấn</t>
  </si>
  <si>
    <t>WM+ QNH 41 Nguyễn Trãi</t>
  </si>
  <si>
    <t>WM+ PTO Tổ 1, khu 1A, Vân Phú</t>
  </si>
  <si>
    <t>WM+ HCM Số 31 Đường số 4 KDC N</t>
  </si>
  <si>
    <t>WM+ HNI Giẽ Thượng, Phú Xuyên</t>
  </si>
  <si>
    <t>WM+ HNI 161 Khu phố, Thị trấn</t>
  </si>
  <si>
    <t>WM+ HNI 69 Hạ Đình</t>
  </si>
  <si>
    <t>WM+ QNH 283 Trần Quốc Tảng</t>
  </si>
  <si>
    <t>WM+ HCM 2D – 2E Lương Thế Vinh</t>
  </si>
  <si>
    <t>WM+ PTO 62 Phan Châu Trinh</t>
  </si>
  <si>
    <t>WM+ HNI Yên Thường, Gia Lâm</t>
  </si>
  <si>
    <t>WM+ HDG 90 Bình Lộc</t>
  </si>
  <si>
    <t>WM+ HNI 65 Đường Cổ Điển, Than</t>
  </si>
  <si>
    <t>WM+ BNH 112B-112C Phố Hạ, Từ S</t>
  </si>
  <si>
    <t>WM+ VPC Trần Nguyên Hãn</t>
  </si>
  <si>
    <t>WM+ HTH 261B Hải Thượng Lãn Ôn</t>
  </si>
  <si>
    <t>WM+ HNI LK02-03 C14 Bắc Hà</t>
  </si>
  <si>
    <t>WM+ QTI 150 Nguyễn Du</t>
  </si>
  <si>
    <t>WM+ HPG Tân Hòa, Vĩnh Bảo</t>
  </si>
  <si>
    <t>WM+ QNH Tổ 12C khu 2A Hà Phong</t>
  </si>
  <si>
    <t>WM+ HCM 45 Gò Dưa</t>
  </si>
  <si>
    <t>WM+ HNI TT7-7 KĐT mới Văn Phú</t>
  </si>
  <si>
    <t>WM+ VPC 38 Bà Triệu</t>
  </si>
  <si>
    <t>WM+ HCM 217A Long Phước</t>
  </si>
  <si>
    <t>WM+ DNG 200 Núi Thành</t>
  </si>
  <si>
    <t>WM+ QNH 86 Trần Phú</t>
  </si>
  <si>
    <t>WM+ QNH 43 Hoàng Quốc Việt</t>
  </si>
  <si>
    <t>WM+ TQG 218 Lê Duẩn</t>
  </si>
  <si>
    <t>WM+ TQG Làng Mãn 1, Hàm Yên</t>
  </si>
  <si>
    <t>WM+ HNI 283 Khương Trung</t>
  </si>
  <si>
    <t>WM+ STG 177 Nguyễn Huệ</t>
  </si>
  <si>
    <t>WM+ HNI Thống Nhất Complex</t>
  </si>
  <si>
    <t>WM+ NDH 57A TT Lâm, Ý Yên</t>
  </si>
  <si>
    <t>WM+ SLA 15 Lê Lợi</t>
  </si>
  <si>
    <t>WM+ HNI 70-72 Tựu Liệt</t>
  </si>
  <si>
    <t>WM+ HNI 68 Hoàng Như Tiếp</t>
  </si>
  <si>
    <t>WM+ HCM 179 Trần Thanh Mại</t>
  </si>
  <si>
    <t>WM+ DNG 488 Tôn Đức Thắng</t>
  </si>
  <si>
    <t>WM+ QNH Khu 1 TT Cái Rồng</t>
  </si>
  <si>
    <t>WM+ HNI N07 B2 Dịch Vọng</t>
  </si>
  <si>
    <t>WM+ HPG 96 Lán Bè</t>
  </si>
  <si>
    <t>WM+ HCM 23 Nguyễn Hữu Cầu</t>
  </si>
  <si>
    <t>WM+ DNG 226 Thái Thị Bôi</t>
  </si>
  <si>
    <t>WM+ HCM BTM1-3 Trệt Chung cư C</t>
  </si>
  <si>
    <t>WM+ HNI B12A Tòa B Imperia Sky</t>
  </si>
  <si>
    <t>WM+ QNH 590 Nguyễn Đức Cảnh</t>
  </si>
  <si>
    <t>WM+ HNI 169 Đặng Tiến Đông</t>
  </si>
  <si>
    <t>WM+ HNI 250 Lạc Long Quân</t>
  </si>
  <si>
    <t>WM+ HNI 106 Nguyễn Hiền</t>
  </si>
  <si>
    <t>WM+ HCM 24B Lam Sơn</t>
  </si>
  <si>
    <t>WM+ HNI Kiot 60, 62 B1.4 KĐT T</t>
  </si>
  <si>
    <t>WM+ VPC Khu 3 Thôn Đoài, Đường</t>
  </si>
  <si>
    <t>WM+ NDH 156 Trần Thái Tông</t>
  </si>
  <si>
    <t>WM+ HYN Chợ Đầu</t>
  </si>
  <si>
    <t>WM+ HPG 158 Nguyễn Văn Trỗi</t>
  </si>
  <si>
    <t>WM+ HCM 25 đường số 6</t>
  </si>
  <si>
    <t>WM+ THA 168 Thành Thái</t>
  </si>
  <si>
    <t>WM+ AGG 54A Lý Thường Kiệt</t>
  </si>
  <si>
    <t>WM+ BNH 628 Phố Ba Huyện</t>
  </si>
  <si>
    <t>WM+ DNG 69 Nguyễn Hoàng</t>
  </si>
  <si>
    <t>WM+ HNI 17 Ngõ 75 Hồ Tùng Mậu</t>
  </si>
  <si>
    <t>WM+ HNI 67 đường 2 khu 2 Phú M</t>
  </si>
  <si>
    <t>WM+ HCM 108 Tùng Thiện Vương</t>
  </si>
  <si>
    <t>WM+ HNI Thôn Quất Động</t>
  </si>
  <si>
    <t>WM+ HCM 85A Quốc Lộ 13</t>
  </si>
  <si>
    <t>WM+ HDG Số 70 Nguyễn Cừ</t>
  </si>
  <si>
    <t>WM+ STG 80 Tôn Đức Thắng</t>
  </si>
  <si>
    <t>WM+ HCM 126/4/1 Ấp Tây Lân</t>
  </si>
  <si>
    <t>WM+ DTP 106-108 Tôn Đức Thắng</t>
  </si>
  <si>
    <t>WM+ HCM 1042 Nguyễn Duy Trinh</t>
  </si>
  <si>
    <t>WM+ HNI N09 B2 Dịch Vọng</t>
  </si>
  <si>
    <t>WM+ HNI 73 Vũ Ngọc Phan</t>
  </si>
  <si>
    <t>WM+ DNI 3.9 Nguyễn Văn Tỏ</t>
  </si>
  <si>
    <t>WM+ DNI 18 Hùng Vương</t>
  </si>
  <si>
    <t>WM+ HNI 16 ngõ 67 Tô Ngọc Vân</t>
  </si>
  <si>
    <t>WM+ HNI A8 An Bình</t>
  </si>
  <si>
    <t>WM+ NDH 147 Nguyễn Công Trứ</t>
  </si>
  <si>
    <t>WM+ DNG 152 Trần Cao Vân</t>
  </si>
  <si>
    <t>WM HNI Lê Đức Thọ</t>
  </si>
  <si>
    <t>WM+ HNI 15/68 Trung Hà</t>
  </si>
  <si>
    <t>WM+ QBH 10 Lê Quý Đôn</t>
  </si>
  <si>
    <t>WM+ HYN Nhà A CC Phúc Hưng II</t>
  </si>
  <si>
    <t>WM+ HYN Ngã tư Phú Thị, Mễ Sở</t>
  </si>
  <si>
    <t>WM+ DNG K48/104 Lê Đình Dương</t>
  </si>
  <si>
    <t>WM+ HNI 117-119 Yên Phụ</t>
  </si>
  <si>
    <t>WM+ HNI 87 ngõ 322 Mỹ Đình</t>
  </si>
  <si>
    <t>WM+ HNI 55 Bùi Huy Bích</t>
  </si>
  <si>
    <t>WM+ DNG 47 Châu Thượng Văn</t>
  </si>
  <si>
    <t>WM+ HCM CC Green River, Shop 8</t>
  </si>
  <si>
    <t>WM+ HDG 101 Tuệ Tĩnh</t>
  </si>
  <si>
    <t>WM+ TNN 150 Phan Đình Phùng</t>
  </si>
  <si>
    <t>WM+ TBH Lô 7.03-7.04 KĐT Trần</t>
  </si>
  <si>
    <t>WM+ HCM 2672A Đường Phạm Thế H</t>
  </si>
  <si>
    <t>WM+ HCM 48 Liêu Bình Hương</t>
  </si>
  <si>
    <t>WM+ HNI Khu Thá, Sóc Sơn</t>
  </si>
  <si>
    <t>WM+ HNI 106 Dốc Chợ Thành Công</t>
  </si>
  <si>
    <t>WM+ HNI A2 BT4 Việt Hưng</t>
  </si>
  <si>
    <t>WM+ HNI 121 Phú Minh</t>
  </si>
  <si>
    <t>WM+ HCM 109 Hà Đặc</t>
  </si>
  <si>
    <t>WM+ HNI 70 Lê Trọng Tấn</t>
  </si>
  <si>
    <t>WM+ AGG 104 đường Trần Quang K</t>
  </si>
  <si>
    <t>WM+ HCM Hoàng Anh GoldHouse</t>
  </si>
  <si>
    <t>WM+ HNI 22 Thạch Bàn</t>
  </si>
  <si>
    <t>WM+ HNI TT18-50 KĐT Văn Phú</t>
  </si>
  <si>
    <t>WM+ CTO 119-121 Đề Thám</t>
  </si>
  <si>
    <t>WM+ HCM 57 Quang Trung</t>
  </si>
  <si>
    <t>WM+ QNH 708 Khu Mễ Xá 2</t>
  </si>
  <si>
    <t>WM+ HNI 373 Ng Khang</t>
  </si>
  <si>
    <t>WM+ BTN 92 Hoàng Văn Thụ</t>
  </si>
  <si>
    <t>WM+ HNI Cowa 199 Hồ Tùng Mậu</t>
  </si>
  <si>
    <t>WM+ BGG B3 B4 B5 Khu TMDV CC3</t>
  </si>
  <si>
    <t>WM+ HNI 101/13/1 Kh Duy Tiến</t>
  </si>
  <si>
    <t>WM+VLG 33/15D Phạm Thái Bường</t>
  </si>
  <si>
    <t>WM+ HNI 21-23 Mễ Trì Thượng</t>
  </si>
  <si>
    <t>WM+ NTN 95 Trường Chinh</t>
  </si>
  <si>
    <t>WM+ DNG 351-351A Tôn Đản, Tổ 1</t>
  </si>
  <si>
    <t>WM+ QBH 93 Tố Hữu</t>
  </si>
  <si>
    <t>WM+ HNI Chelsea Park</t>
  </si>
  <si>
    <t>WM+ HNI 33 Lương Khánh Thiện</t>
  </si>
  <si>
    <t>WM+ CTO 184 Trần Hưng Đạo</t>
  </si>
  <si>
    <t>WM+ DNG 164 Kỳ Đồng</t>
  </si>
  <si>
    <t>WM HNI Đại La</t>
  </si>
  <si>
    <t>WM+ HNI QL35 Thôn Phú Nhi</t>
  </si>
  <si>
    <t>WM+ HNI Số 7 Xóm Đinh Tiên Hoà</t>
  </si>
  <si>
    <t>WM+ VTU A7-10/7 Trung Tâm Chí</t>
  </si>
  <si>
    <t>WM+ HNI Số 1, Tổ 7 Phúc Lợi</t>
  </si>
  <si>
    <t>WM+ YBI 486 Đinh Tiên Hoàng</t>
  </si>
  <si>
    <t>WM+ HNI 77 Trần Quốc Vượng</t>
  </si>
  <si>
    <t>WM+ HNI 80 Trần Quốc Vượng</t>
  </si>
  <si>
    <t>WM HNI Yên Sở</t>
  </si>
  <si>
    <t>WM+ HCM 6 Trần Thị Nghỉ</t>
  </si>
  <si>
    <t>WM+ HDG Thái Mông, Kinh Môn</t>
  </si>
  <si>
    <t>WM+ DNG 237 Lê Tấn Trung</t>
  </si>
  <si>
    <t>WM+ HYN CT2 KĐT Lạc Hồng Phúc</t>
  </si>
  <si>
    <t>WM+ HCM TM02-CH3, Cityland PH</t>
  </si>
  <si>
    <t>WM+ QNH 218 Trần Nhân Tông</t>
  </si>
  <si>
    <t>WM+ HNM Lô 79 Nguyễn Viết Xuân</t>
  </si>
  <si>
    <t>WM+ HNI Thôn 9 Xã Phùng Xá</t>
  </si>
  <si>
    <t>WM+ NAN 153 Nguyễn Du</t>
  </si>
  <si>
    <t>WM+ HPG 51 Chu Văn An</t>
  </si>
  <si>
    <t>WM+ BGG Đức Nghiêm, Hiệp Hòa</t>
  </si>
  <si>
    <t>WM+ CTO 365/14 Nguyễn Văn Cừ</t>
  </si>
  <si>
    <t>WM+ QNH Khu 1 Trưng Vương</t>
  </si>
  <si>
    <t>WM+ CBG 85 Tổ 7 Tân Giang</t>
  </si>
  <si>
    <t>WM VCP THA Thanh Hóa</t>
  </si>
  <si>
    <t>WM+ QNM 274 Trần Nhân Tông, Đi</t>
  </si>
  <si>
    <t>WM VMM HNI Ocean Park</t>
  </si>
  <si>
    <t>WM+ HNI 49 Lê Duẩn</t>
  </si>
  <si>
    <t>WM+ HNI 67/213 Giáp Nhất</t>
  </si>
  <si>
    <t>WM+ BDG 01.01 CC Marina-Phú Đô</t>
  </si>
  <si>
    <t>WM+ HNI 53 Hậu Dưỡng</t>
  </si>
  <si>
    <t>WM+ NDH 71 Quán Chiền</t>
  </si>
  <si>
    <t>WM+ DNG 376-378 Kinh Dương Vươ</t>
  </si>
  <si>
    <t>WM+ HCM 590/32 Phan Văn Trị</t>
  </si>
  <si>
    <t>WM+ DNG 71 Lê Hồng Phong</t>
  </si>
  <si>
    <t>WM+ HDG 90 Bình Minh</t>
  </si>
  <si>
    <t>WM+ HNI 04-CT1 Bộ Công An</t>
  </si>
  <si>
    <t>WM+ QTI 52 Tôn Thất Thuyết</t>
  </si>
  <si>
    <t>WM+ HNI Đường mới Tứ Hiệp</t>
  </si>
  <si>
    <t>WM+ HNI 36  Đức Thắng</t>
  </si>
  <si>
    <t>WM+ DNI 27 Lý Văn Sâm</t>
  </si>
  <si>
    <t>WM+ TQG 288 đường 17/8</t>
  </si>
  <si>
    <t>WM+ NBH 832 Quang Trung</t>
  </si>
  <si>
    <t>WM+ HNI 419 Vũ Tông Phan</t>
  </si>
  <si>
    <t>WM+ QNH Tổ 1 khu 5 P Mông Dươn</t>
  </si>
  <si>
    <t>WM+ HCM 1033 Nguyễn Xiển</t>
  </si>
  <si>
    <t>WM+ NAN 241 Nguyễn Trãi</t>
  </si>
  <si>
    <t>WM+ HNI 01-CT3 Bộ Công an</t>
  </si>
  <si>
    <t>WM+ HTH 132 Lê Duẩn</t>
  </si>
  <si>
    <t>WM+ HNI Phố Nỷ</t>
  </si>
  <si>
    <t>WM+ HPG 623 Ngô Gia Tự</t>
  </si>
  <si>
    <t>WM+ HNI G9 Thanh Xuân Nam</t>
  </si>
  <si>
    <t>WM+ DNG 985 Ngô Quyền</t>
  </si>
  <si>
    <t>WM+ HNI Tầng 1 Tòa C2 Xuân Đỉn</t>
  </si>
  <si>
    <t>WM VCC HNI Liễu Giai</t>
  </si>
  <si>
    <t>WM+ QNH Thôn Đông Sơn-Đông Xá</t>
  </si>
  <si>
    <t>WM+ HDG Ngã ba Lai Khê, Kim Th</t>
  </si>
  <si>
    <t>WM+ HNI CT-21B KĐTM Việt Hưng</t>
  </si>
  <si>
    <t>WM+ HYN S1-01 Tòa Sky 1(B1) Ec</t>
  </si>
  <si>
    <t>WM+ KGG Lô số D4-25, đường 3/2</t>
  </si>
  <si>
    <t>WM+ KHA 48 Đặng Tất</t>
  </si>
  <si>
    <t>WM+ HCM 120-122 Ca Văn Thỉnh</t>
  </si>
  <si>
    <t>WM+ HNI 134 Hoàng Tăng Bí</t>
  </si>
  <si>
    <t>WM+ HCM 0.01-02-03 số 41, Trun</t>
  </si>
  <si>
    <t>WM+ HNI Dốc Đa Tốn</t>
  </si>
  <si>
    <t>WM+ HCM TS 2.0.03 Trệt CC The</t>
  </si>
  <si>
    <t>WM+ VPC 37 Chùa Hà</t>
  </si>
  <si>
    <t>WM+ QNH 1060-1062 Trần Phú</t>
  </si>
  <si>
    <t>WM+ HCM 1206 Lê Đức Thọ</t>
  </si>
  <si>
    <t>WM+ NAN 52 Nguyễn Trường Tộ</t>
  </si>
  <si>
    <t>WM+ HNI Đông Nhân, Hoài Đức</t>
  </si>
  <si>
    <t>WM+ DNG 60 Nguyễn Chánh</t>
  </si>
  <si>
    <t>WM+ HNI 47 Vũ Trọng Phụng</t>
  </si>
  <si>
    <t>WM+ HNI Xóm Tây, Vân Nội</t>
  </si>
  <si>
    <t>WM+ HNI 138 Tổ 8 Phú Lãm</t>
  </si>
  <si>
    <t>WM+ DNG KDC Nam Sân Bay</t>
  </si>
  <si>
    <t>WM+ BTE 298F Khu phố 2</t>
  </si>
  <si>
    <t>WM+ HNI 23 Gia Ngư</t>
  </si>
  <si>
    <t>WM+ HNI CT1 Thạch Bàn</t>
  </si>
  <si>
    <t>WM+ DNG 124 Hoàng Hoa Thám</t>
  </si>
  <si>
    <t>WM+ HNI N01-T1 Khu đoàn ngoại</t>
  </si>
  <si>
    <t>WM VCP PTO Việt Trì</t>
  </si>
  <si>
    <t>WM+ HPG 42 Trần Tất Văn</t>
  </si>
  <si>
    <t>WM+ YBI 326 Điện Biên</t>
  </si>
  <si>
    <t>WM+ HNI Ngã tư Cổ Đông</t>
  </si>
  <si>
    <t>WM+ HNI Lô N2C khu TĐC X2A</t>
  </si>
  <si>
    <t>WM+ HNI 91 Hoàng Văn Thái</t>
  </si>
  <si>
    <t>WM+ HCM 492-494 đường số 7</t>
  </si>
  <si>
    <t>WM+ HNI 156 Phú Lãm</t>
  </si>
  <si>
    <t>WM+ DNI 42 Vũ Hồng Phô</t>
  </si>
  <si>
    <t>WM+ HNI 153-155 Đê La Thành</t>
  </si>
  <si>
    <t>WM+ NDH 114 Đặng Xuân Bảng</t>
  </si>
  <si>
    <t>WM+ NDH 109 Phố Đoài</t>
  </si>
  <si>
    <t>WM+ HNI 78 QL3 Phù Lỗ</t>
  </si>
  <si>
    <t>WM+ HNI 38BT1 Pháp Vân</t>
  </si>
  <si>
    <t>WM+ HNI 35B Ng Bỉnh Khiêm</t>
  </si>
  <si>
    <t>WM+ HCM Lô B, CC 312 Lạc Long</t>
  </si>
  <si>
    <t>WM+ DNI G1/31 Tổ 19</t>
  </si>
  <si>
    <t>WM+ HNI 59 Mai Hắc Đế</t>
  </si>
  <si>
    <t>WM+ LSN 146 Phai Vệ</t>
  </si>
  <si>
    <t>WM+ TNN 105 Tổ 1 Phường Chùa H</t>
  </si>
  <si>
    <t>WM+ HNI Thôn 2 Ninh Hiệp</t>
  </si>
  <si>
    <t>WM+ BNH Khu 1 Phố Mới</t>
  </si>
  <si>
    <t>WM+ HCM 10 Đường D5</t>
  </si>
  <si>
    <t>WM+ NAN Xóm 9 Diễn Thành, Diễn</t>
  </si>
  <si>
    <t>WM+ HNI 7 Ng Cao</t>
  </si>
  <si>
    <t>WM+ HNI 17A Hàn Thuyên</t>
  </si>
  <si>
    <t>WM+ HNI Ngã tư Chợ Ngọc Chi</t>
  </si>
  <si>
    <t>WM+ HNI 147 Hg Văn Thái</t>
  </si>
  <si>
    <t>WM+ HNI 65B Nguyễn Công Trứ</t>
  </si>
  <si>
    <t>WM+ HNI Lilama, 52 Lĩnh Nam</t>
  </si>
  <si>
    <t>WM+ HCM 145A Lê Đình Cẩn</t>
  </si>
  <si>
    <t>WM+ HDG 22 Phố Cuối, Gia Lộc</t>
  </si>
  <si>
    <t>WM+ DNG LÔ 9 C15 Lý Nhật Quang</t>
  </si>
  <si>
    <t>WM VCP KHA Nha Trang</t>
  </si>
  <si>
    <t>WM+ HNI K2 Vĩnh Phúc</t>
  </si>
  <si>
    <t>WM NAN Vinh - Lê Lợi</t>
  </si>
  <si>
    <t>WM+ CTO 44-46 Bùi Quang Trinh</t>
  </si>
  <si>
    <t>WM+ BGG 08 Lý Thường Kiệt</t>
  </si>
  <si>
    <t>WM+ THA 476-478 Trần Phú</t>
  </si>
  <si>
    <t>WM+ BDG 40/5A11 đường N2</t>
  </si>
  <si>
    <t>WM VMM HNI Royal City</t>
  </si>
  <si>
    <t>WM VCP KGG Rạch Giá</t>
  </si>
  <si>
    <t>WM+ THA 15&amp;16 Đông Bắc Ga</t>
  </si>
  <si>
    <t>WM+ HDG 297 Nguyễn Lương Bằng</t>
  </si>
  <si>
    <t>WM+ NBH Thôn Vườn Hoa</t>
  </si>
  <si>
    <t>WM+ HNI 207 Đức Giang</t>
  </si>
  <si>
    <t>WM+ BNH Thôn Quan Độ X.Văn Môn</t>
  </si>
  <si>
    <t>WM+ DNG 103 Tô Hiệu</t>
  </si>
  <si>
    <t>WM+ HNI 79/34 Vĩnh Tuy</t>
  </si>
  <si>
    <t>WM+ HNI T1 KCH Tecco Skyville</t>
  </si>
  <si>
    <t>WM+ DNG 53 Phan Đăng Lưu</t>
  </si>
  <si>
    <t>WM+TBH 19 Hai Bà Trưng</t>
  </si>
  <si>
    <t>WM+ HNI 17 Hòa Mã</t>
  </si>
  <si>
    <t>WM+ HNI Tòa tháp TV-Tower</t>
  </si>
  <si>
    <t>WM+ HNI T2-L1-03 TC</t>
  </si>
  <si>
    <t>WM+ HNI 27 Phùng Chí Kiên</t>
  </si>
  <si>
    <t>WM+ HPG 188 phố 3.2 TT Vĩnh Bả</t>
  </si>
  <si>
    <t>WM+ HNI 18 Lệ Mật</t>
  </si>
  <si>
    <t>WM+ HNI R3A RC</t>
  </si>
  <si>
    <t>WM+ HNI N01 T4 Đoàn Ngoại Giao</t>
  </si>
  <si>
    <t>WM+ HCM 1192 Lê Văn Lương</t>
  </si>
  <si>
    <t>WM+ HCM 1.12-1.12B Lô B Sài Gò</t>
  </si>
  <si>
    <t>WM+ VTU 270A Bình Giã</t>
  </si>
  <si>
    <t>WM+ HNI 18B Ng Biểu</t>
  </si>
  <si>
    <t>WM+ GLI 32 Lê Duẩn</t>
  </si>
  <si>
    <t>WM+ HNI Five Star Kim Giang</t>
  </si>
  <si>
    <t>WM+ BTN 126 Trần Hưng Đạo</t>
  </si>
  <si>
    <t>WM+ HNI 35B Xuân La</t>
  </si>
  <si>
    <t>WM+ LSN Số 37-39 Lê Hồng Phong</t>
  </si>
  <si>
    <t>WM+ HNI 120 Phố Mã</t>
  </si>
  <si>
    <t>WM+ DNG 86 Cao Sơn Pháo</t>
  </si>
  <si>
    <t>WM+ HDG 28 Nguyễn Thị Duệ</t>
  </si>
  <si>
    <t>WM+ HDG 616-618 Lê Thanh Nghị</t>
  </si>
  <si>
    <t>WM+ HPG 60 Văn Cao</t>
  </si>
  <si>
    <t>WM+ HNI S1.11 Ocean Park</t>
  </si>
  <si>
    <t>WM+ DNG An Ngãi Đông, Hòa Vang</t>
  </si>
  <si>
    <t>WM VCP HPG Hải Phòng</t>
  </si>
  <si>
    <t>WM+ HYN S3-02 Tòa Sky 3(A4) Ec</t>
  </si>
  <si>
    <t>WM+ YBI 256 Trần Phú</t>
  </si>
  <si>
    <t>WM+ HNI S3.S05 VinHomes Sympho</t>
  </si>
  <si>
    <t>WM+ HNI 219 Thụy Khuê</t>
  </si>
  <si>
    <t>WM+ HCM 85-86 Phan Văn Khỏe</t>
  </si>
  <si>
    <t>WM+ HNI 41 Tương Mai</t>
  </si>
  <si>
    <t>WM+ HNI 284 Tựu Liệt</t>
  </si>
  <si>
    <t>WM VC+ HDG Chí Linh</t>
  </si>
  <si>
    <t>WM+ TBH 792 Lý Bôn</t>
  </si>
  <si>
    <t>WM+ DNG 61 Phạm Văn Nghị</t>
  </si>
  <si>
    <t>WM+ HPG Phố mới, Phù Liễn</t>
  </si>
  <si>
    <t>WM+ HCM 94/54-56 Hoà Bình</t>
  </si>
  <si>
    <t>WM+ HNI Ki ốt 05-06 OCT5 Resco</t>
  </si>
  <si>
    <t>WM+ HNI Xóm 4 Đông Dư</t>
  </si>
  <si>
    <t>WM+ BGG 30 Nguyễn Thị Lưu</t>
  </si>
  <si>
    <t>WM+HCM RS6-SH.15 Chung cư Rich</t>
  </si>
  <si>
    <t>WM+ HDG 223 Trần Hưng Đạo</t>
  </si>
  <si>
    <t>WM+ THA Lô 265-266 MBQH 121, Đ</t>
  </si>
  <si>
    <t>WM+ HNI Phong Lan 01-11</t>
  </si>
  <si>
    <t>WM+ VPC 84 Tôn Đức Thắng</t>
  </si>
  <si>
    <t>WM+ CTO 158 đường 30/4</t>
  </si>
  <si>
    <t>WM+ LCI 750 Hoàng Quốc Việt</t>
  </si>
  <si>
    <t>WM+ TNN 111 Phan Đình Phùng</t>
  </si>
  <si>
    <t>WM+ GLI 27-29 Nguyễn Văn Trỗi</t>
  </si>
  <si>
    <t>WM+ DNG 485 Trần Cao Vân</t>
  </si>
  <si>
    <t>WM+ KGG 6 Mai Thị Hồng Hạnh</t>
  </si>
  <si>
    <t>WM+ HTH 63 Nguyễn Chí Thanh</t>
  </si>
  <si>
    <t>WM+ HCM 21 Tỉnh Lộ 8</t>
  </si>
  <si>
    <t>WM+ HCM 1/45 Nguyễn Văn Qúa</t>
  </si>
  <si>
    <t>WM+ TNN TNG Village Thái Nguyê</t>
  </si>
  <si>
    <t>WM+ HNI18T1-HH6 Nam An Khánh</t>
  </si>
  <si>
    <t>WM+ KGG 37 đường 3/2</t>
  </si>
  <si>
    <t>WM HNI Tràng An</t>
  </si>
  <si>
    <t>WM+ HNI 3 Hàng Bút</t>
  </si>
  <si>
    <t>WM+ HNI Tản Lĩnh, Ba Vì</t>
  </si>
  <si>
    <t>WM+ TQG 292 TDP Tân Tiến, Tân</t>
  </si>
  <si>
    <t>WM VCP CTO Xuân Khánh</t>
  </si>
  <si>
    <t>WM+ HNI N2-L1-04 Gold Season</t>
  </si>
  <si>
    <t>WM+ HCM 104 Thống Nhất</t>
  </si>
  <si>
    <t>WM+ DNG 51 Lê Trọng Tấn</t>
  </si>
  <si>
    <t>WM+ HNI Thăng Long Victory</t>
  </si>
  <si>
    <t>WM+ HCM 55-57 Trần Văn Kiểu</t>
  </si>
  <si>
    <t>WM+ VPC Ngọc Động, Vĩnh Tường</t>
  </si>
  <si>
    <t>WM VCP TBH Thái Bình</t>
  </si>
  <si>
    <t>WM+ GLI 306 CMT8</t>
  </si>
  <si>
    <t>WM+ TBH 165 TDP Cộng Hòa, Kiến</t>
  </si>
  <si>
    <t>WM+ HNI P06 Park Hill</t>
  </si>
  <si>
    <t>WM+ DNG 119 Phạm Như Xương</t>
  </si>
  <si>
    <t>WM+ VPC Phố Lồ, Yên Lạc</t>
  </si>
  <si>
    <t>WM+ NAN 88 Lê Viết Thuật</t>
  </si>
  <si>
    <t>WM+ THA 321 Ngô Quyền</t>
  </si>
  <si>
    <t>WM+ BGG 61 Đường 19/5, Hiệp Hò</t>
  </si>
  <si>
    <t>WM+ HNI Packexim</t>
  </si>
  <si>
    <t>WM+ HNI T4-L1-07A TC</t>
  </si>
  <si>
    <t>WM+ HCM 120 Lò Lu</t>
  </si>
  <si>
    <t>WM+ HNI Lưu Phái</t>
  </si>
  <si>
    <t>WM+ HCM 85-87 đường số 6</t>
  </si>
  <si>
    <t>WM+ HNI 33 Võng Thị</t>
  </si>
  <si>
    <t>WM+ TGG 203 Lý Thường Kiệt</t>
  </si>
  <si>
    <t>WM+ DNG K01/51 Phạm Như Xương</t>
  </si>
  <si>
    <t>WM+ HNI Khu đấu giá Tổ 1 TT Só</t>
  </si>
  <si>
    <t>WM+ BTN 22-24 Nguyễn Hội</t>
  </si>
  <si>
    <t>WM+ KHA 19 Đường A1, KDT Vĩnh</t>
  </si>
  <si>
    <t>WM+ TQG TDP Lang Quán, Yên Sơn</t>
  </si>
  <si>
    <t>WM+ DNG 84 Nguyễn Lương Bằng</t>
  </si>
  <si>
    <t>WM+ CTO 1056 quốc lộ 91</t>
  </si>
  <si>
    <t>WM+ NAN 243 Phùng Chí Kiên</t>
  </si>
  <si>
    <t>WM+ HNI Ecohome 1</t>
  </si>
  <si>
    <t>WM+ CTO 21-22 Võ Nguyên Giáp,</t>
  </si>
  <si>
    <t>WM+ HPG 50 Phủ Thượng Đoạn</t>
  </si>
  <si>
    <t>WM+ HCM 37 Hồ Hảo Hớn</t>
  </si>
  <si>
    <t>WM+ DLK 277 Phan Bội Châu</t>
  </si>
  <si>
    <t>WM+ HCM 26 Nhất Chi Mai</t>
  </si>
  <si>
    <t>WM+ HNI 100 Ng Sơn</t>
  </si>
  <si>
    <t>WM+ HCM 65 Linh Đông</t>
  </si>
  <si>
    <t>WM+ HCM CC Morning Star</t>
  </si>
  <si>
    <t>WM+ DNI 8F2-9F2 đường N4</t>
  </si>
  <si>
    <t>WM+ BTE 401B Nguyễn Đình Chiểu</t>
  </si>
  <si>
    <t>WM+ HDG 232 Nguyễn Hữu Cầu</t>
  </si>
  <si>
    <t>WM+ HNI 69 Bắc Cầu</t>
  </si>
  <si>
    <t>WM+ NAN 78 Lê Nin</t>
  </si>
  <si>
    <t>WM+ HCM 3/123 Ấp Nhị Tân 1</t>
  </si>
  <si>
    <t>WM+ HCM Nền L12, Thới An</t>
  </si>
  <si>
    <t>WM+ VTU Thửa 491 và thửa 56</t>
  </si>
  <si>
    <t>WM+ THA Khu 1 Bắc Sơn (296 Bà</t>
  </si>
  <si>
    <t>WM+ AGG 244-245 Hàm Nghi</t>
  </si>
  <si>
    <t>WM+ NDH 111 Hàng Thao</t>
  </si>
  <si>
    <t>WM+ HCM 61/43 Đường số 48</t>
  </si>
  <si>
    <t>WM+ HNI D04-L16 Khu A Dương Nộ</t>
  </si>
  <si>
    <t>WM+ HNI Kiot 03A+03B+04 CT6 KĐ</t>
  </si>
  <si>
    <t>WM+ HNI Ngã Ba Yên Tàng</t>
  </si>
  <si>
    <t>WM+ DNG 02 Tôn Thất Đạm</t>
  </si>
  <si>
    <t>WM+ HNM 173 Lê Công Thanh</t>
  </si>
  <si>
    <t>WM+ BGG 338-340 Nguyễn Thị Lưu</t>
  </si>
  <si>
    <t>WM+ THA 28 Tân Phong, Triệu Sơ</t>
  </si>
  <si>
    <t>WM+ QNH Ô 6 T1 KA1 Newlife_KĐT</t>
  </si>
  <si>
    <t>WM+ HPG Thôn 4 Xã Phả Lễ, Thủy</t>
  </si>
  <si>
    <t>WM+ HNI Đan Tảo, Sóc Sơn</t>
  </si>
  <si>
    <t>WM+ HDG 97-99 Nguyễn Văn Linh</t>
  </si>
  <si>
    <t>WM+ HDG 37 Phạm Văn Đồng</t>
  </si>
  <si>
    <t>WM+ NAN Chợ Cầu Giát</t>
  </si>
  <si>
    <t>WM+ HNI Sudico Mỹ Đình</t>
  </si>
  <si>
    <t>WM+ QNH 1 Trần Quang Triều</t>
  </si>
  <si>
    <t>WM+ HDG TT2AB.11 KĐT Tuệ Tĩnh</t>
  </si>
  <si>
    <t>WM+ QNH Tổ 70 khu 7-Phường Hà</t>
  </si>
  <si>
    <t>WM+ HNI CT3, KĐTM Trung Văn</t>
  </si>
  <si>
    <t>WM+ HTH 35 Đồng Quế</t>
  </si>
  <si>
    <t>WM VCP TNN Thái Nguyên</t>
  </si>
  <si>
    <t>WM+ QNH 48 Tô Hiệu</t>
  </si>
  <si>
    <t>WM+ HNI Lô A1.2 Imperia Garden</t>
  </si>
  <si>
    <t>WM+ HTH 08 Đường 3/2 Hồng Lĩnh</t>
  </si>
  <si>
    <t>WM+ TBH 461Trần Hưng Đạo</t>
  </si>
  <si>
    <t>WM+ KHA 128A Bạch Đằng</t>
  </si>
  <si>
    <t>WM+ GLI 105-107 Thống Nhất</t>
  </si>
  <si>
    <t>WM+ BGG 61 Trần Nguyên Hãn</t>
  </si>
  <si>
    <t>WM+ BDG CH Sacom Bình Thắng</t>
  </si>
  <si>
    <t>WM+ HCM 254/63 âu Cơ</t>
  </si>
  <si>
    <t>WM+ HPG Khôi Vĩ Hạ, Tiên Lãng</t>
  </si>
  <si>
    <t>WM+ HNI 272 Thụy Phương</t>
  </si>
  <si>
    <t>WM+ HNI Số 16 Hòa Sơn</t>
  </si>
  <si>
    <t>WM+ NAN 12 đường Golden City 4</t>
  </si>
  <si>
    <t>WM+ TTH 102 Điện Biên Phủ</t>
  </si>
  <si>
    <t>WM+ HPG Thôn Vĩnh Khê, An Dươn</t>
  </si>
  <si>
    <t>WM+ QNH Tổ 6 Khu 7 P Mông Dươn</t>
  </si>
  <si>
    <t>WM+ TVH 363 khóm 8</t>
  </si>
  <si>
    <t>WM+ PTO 167-169 Nguyễn Trãi</t>
  </si>
  <si>
    <t>WM+ DTP 74 Phạm Hữu Lầu</t>
  </si>
  <si>
    <t>WM+ DNG 179 Hồ Nghinh</t>
  </si>
  <si>
    <t>WM+ HNI 19 tổ 22 TT Đông Anh</t>
  </si>
  <si>
    <t>WM+ HCM 117 Dương Quảng Hàm</t>
  </si>
  <si>
    <t>WM+ HCM 179A Nghĩa Phát</t>
  </si>
  <si>
    <t>WM+ HPG Hà Đới, Tiên Lãng</t>
  </si>
  <si>
    <t>WM+ BNH 60 Trần Quốc Toản</t>
  </si>
  <si>
    <t>WM+ HCM 39 Thép Mới</t>
  </si>
  <si>
    <t>WM+ HNI 324 phố Đồng Dinh</t>
  </si>
  <si>
    <t>WM+ HNI UDIC Riverside 1</t>
  </si>
  <si>
    <t>WM HNI Xuân Diệu</t>
  </si>
  <si>
    <t>WM+ HNI Xóm Tự, Thôn Phù Đổng</t>
  </si>
  <si>
    <t>WM+ CTO 56 Nguyễn Văn Cừ</t>
  </si>
  <si>
    <t>WM+ VTU Tổ 3, Ấp Mỹ Xuân</t>
  </si>
  <si>
    <t>WM+ HNI 92 Tô Vĩnh Diện</t>
  </si>
  <si>
    <t>WM+ HNI 38 Đê Tô Hoàng</t>
  </si>
  <si>
    <t>WM+ DNG 134 Ba Tháng Hai</t>
  </si>
  <si>
    <t>WM+ HNI 105 Thành Công</t>
  </si>
  <si>
    <t>WM+ HCM 476 Phan Xích Long</t>
  </si>
  <si>
    <t>WM VCP QNI Quảng Ngãi</t>
  </si>
  <si>
    <t>WM+ VLG 01 Mậu Thân</t>
  </si>
  <si>
    <t>WM+ HCM 270 Man Thiện</t>
  </si>
  <si>
    <t>WM HNI Tây Hồ</t>
  </si>
  <si>
    <t>WM+ HCM 319 Chiến Lược</t>
  </si>
  <si>
    <t>WM+ PTO Khu 22 Hoàng Xá</t>
  </si>
  <si>
    <t>WM+ CTO13-15 Xuân Thủy</t>
  </si>
  <si>
    <t>WM+ HCM 59-61 Tân Hải</t>
  </si>
  <si>
    <t>WM HNI Thái Thịnh</t>
  </si>
  <si>
    <t>WM+ HNI 38 Đào Cam Mộc</t>
  </si>
  <si>
    <t>WM+ TTH 26 Võ Liêm Sơn</t>
  </si>
  <si>
    <t>WM+ BNH Mao Dộc, Quế Võ</t>
  </si>
  <si>
    <t>WM+ HCM 1.01, CC B2 (9 View Ap</t>
  </si>
  <si>
    <t>WM+ VTU 72A -72B Võ Thị Sáu</t>
  </si>
  <si>
    <t>WM+ HNI Thôn Trùng Quán, Gia L</t>
  </si>
  <si>
    <t>WM+ HDG Hiến Thành, Kinh Môn</t>
  </si>
  <si>
    <t>WM+ HNI 2/167 Phương Mai</t>
  </si>
  <si>
    <t>WM+ HPG Xuân Đài 2, An Lão</t>
  </si>
  <si>
    <t>WM+ HCM 909 Nguyễn Duy Trinh</t>
  </si>
  <si>
    <t>WM HNI Thăng Long</t>
  </si>
  <si>
    <t>WM+ HCM 89 Hoàng Quốc Việt</t>
  </si>
  <si>
    <t>WM+ PTO Khu 8 Nông Trang</t>
  </si>
  <si>
    <t>WM+ HNI Duyên Thái, Thường Tín</t>
  </si>
  <si>
    <t>WM+ HNI Kiot 25 CT2B Homeland</t>
  </si>
  <si>
    <t>WM+ HDG 7C Nguyễn Du</t>
  </si>
  <si>
    <t>WM+ NDH 5 Phan Đình Phùng</t>
  </si>
  <si>
    <t>WM+ BNH 169 Ngọc Hân Công Chúa</t>
  </si>
  <si>
    <t>WM+ QNM 149 Lý Thường Kiệt, TP</t>
  </si>
  <si>
    <t>WM+ DNG 55 Khúc Hạo</t>
  </si>
  <si>
    <t>WM+ QNH 683 Nguyễn Văn Cừ</t>
  </si>
  <si>
    <t>WM+ HNI Xóm 4 Đoan Nữ, Mỹ Đức</t>
  </si>
  <si>
    <t>WM+ HCM C5/20 Phạm Hùng</t>
  </si>
  <si>
    <t>WM+ HCM IDICO Luỹ Bán Bích</t>
  </si>
  <si>
    <t>WM+ PTO 12 Hàn Thuyên</t>
  </si>
  <si>
    <t>WM+ HNI 158 Tiểu khu Phú Thịnh</t>
  </si>
  <si>
    <t>WM VCP DTP Cao Lãnh</t>
  </si>
  <si>
    <t>WM+ HNI 140-142 Nguyễn Sơn</t>
  </si>
  <si>
    <t>WM+ HNI Đào Xuyên</t>
  </si>
  <si>
    <t>WM+ HCM 77A Dương Đình Hội</t>
  </si>
  <si>
    <t>WM+ TQG 10 Lê Duẩn P.Phan Thiế</t>
  </si>
  <si>
    <t>WM+ QNH 496 Cao Thắng</t>
  </si>
  <si>
    <t>WM+ DNG 234 Lê Văn Hiến</t>
  </si>
  <si>
    <t>WM+ CTO 404/12 Nguyễn Văn Linh</t>
  </si>
  <si>
    <t>WM+ QNH 62 Tô Hiệu</t>
  </si>
  <si>
    <t>WM+ HNI Tổ dân phố số 17</t>
  </si>
  <si>
    <t>WM+ HCM 1.22-TMDV Tầng 1 Tháp</t>
  </si>
  <si>
    <t>WM+ HDG 28A Tam Giang</t>
  </si>
  <si>
    <t>WM+ NTN 160-162 Thống Nhất</t>
  </si>
  <si>
    <t>WM+ GLI 339 Trường Chinh</t>
  </si>
  <si>
    <t>WM+ HPG 97 Bạch Đằng</t>
  </si>
  <si>
    <t>WM VCC HNI Nguyễn Chí Thanh</t>
  </si>
  <si>
    <t>WM+ THA 53 LK 20 Đông Sơn</t>
  </si>
  <si>
    <t>WM+ HGG 469 Nguyễn Trãi</t>
  </si>
  <si>
    <t>WM+ NAN CT1B Quang Trung</t>
  </si>
  <si>
    <t>WM+ HNI Thôn Tương Chúc</t>
  </si>
  <si>
    <t>WM VCP HNM Hà Nam</t>
  </si>
  <si>
    <t>WM+ HNI 20 Tổ 3 Giang Biên</t>
  </si>
  <si>
    <t>WM+ LCI Tổ 1 Phường Bắc Cường</t>
  </si>
  <si>
    <t>WM+ HNI 391 Ngô Xuân Quảng</t>
  </si>
  <si>
    <t>WM+ HYN WB-D03 Westbay</t>
  </si>
  <si>
    <t>WM+ HCM 89-91 Phạm Phú Thứ</t>
  </si>
  <si>
    <t>WM+ LCI Số 489 Ngô Quyền</t>
  </si>
  <si>
    <t>WM+ HCM 54B Nguyễn Thị Huỳnh</t>
  </si>
  <si>
    <t>WM+ HCM 506/61 Nguyễn Ảnh Thủ</t>
  </si>
  <si>
    <t>WM+ HNI Vinhomes Thăng Long</t>
  </si>
  <si>
    <t>WM+ HNI 232 Khương Đình</t>
  </si>
  <si>
    <t>WM+ HNI 85 Yên Sở</t>
  </si>
  <si>
    <t>WM+ HNI 158 Thái Thịnh</t>
  </si>
  <si>
    <t>WM+ QNH Dự án KDC lấn biển cọc</t>
  </si>
  <si>
    <t>WM+ HCM 139 Nguyễn Trọng Tuyển</t>
  </si>
  <si>
    <t>WM+ HNI CT2B Cổ Nhuế</t>
  </si>
  <si>
    <t>WM+ HNI 186+188 Tư Đình</t>
  </si>
  <si>
    <t>WM VC+ QNH Uông Bí</t>
  </si>
  <si>
    <t>WM+ HNI Thôn Kiêu Kỵ, Gia Lâm</t>
  </si>
  <si>
    <t>WM+ KHA 124B Chung cư CT1</t>
  </si>
  <si>
    <t>WM+ HNI C36-TT9, Khu ĐT Văn Qu</t>
  </si>
  <si>
    <t>WM+ HCM Chung Cư 12 View</t>
  </si>
  <si>
    <t>WM+ KHA 66 Mai Xuân Thưởng</t>
  </si>
  <si>
    <t>WM+ AGG 77 Ung Văn Khiêm</t>
  </si>
  <si>
    <t>WM+ TNN 572 Cách Mạng Tháng Tá</t>
  </si>
  <si>
    <t>WM+ DNG 19 - 21 Nguyễn Phước L</t>
  </si>
  <si>
    <t>WM+ CTO 108A/3 Đường 3/2</t>
  </si>
  <si>
    <t>WM+ HNI 103 An Bình</t>
  </si>
  <si>
    <t>WM+ HCM 75/4B Khu Phố 6</t>
  </si>
  <si>
    <t>WM+ HYN Thôn Yên Lịch</t>
  </si>
  <si>
    <t>WM+ HNI 268 Lê Trọng Tấn</t>
  </si>
  <si>
    <t>WM+ HGG Tổ 1 Đường Nguyễn Trãi</t>
  </si>
  <si>
    <t>WM+ HCM Golden Mansion</t>
  </si>
  <si>
    <t>WM VCC HNI Phạm Ngọc Thạch</t>
  </si>
  <si>
    <t>WM+ HNI Đội 4 Thôn 1 Xã Thạch</t>
  </si>
  <si>
    <t>WM+ BGG 132+134 Nguyễn Thị Min</t>
  </si>
  <si>
    <t>WM+ HCM 131 Đặng Văn Ngữ</t>
  </si>
  <si>
    <t>WM+ HNI Thôn Bến Trung X Bắc H</t>
  </si>
  <si>
    <t>WM+ HCM Chung Cư Ruby Tân Phú</t>
  </si>
  <si>
    <t>WM+ HNI 10A6 An Bình</t>
  </si>
  <si>
    <t>WM+ HNI 414 Khương Đình</t>
  </si>
  <si>
    <t>WM+ HNI 4B Tràng Thi</t>
  </si>
  <si>
    <t>WM+ DNG 02 Phan Xích Long</t>
  </si>
  <si>
    <t>WM+ HNI 17T4 Trung Hòa - Nhân</t>
  </si>
  <si>
    <t>WM+ HDG Tiêu Sơn, Thanh Miện</t>
  </si>
  <si>
    <t>WM+ BDG SB.07 CC Marina Tower</t>
  </si>
  <si>
    <t>WM+ HNI 88 Kim Giang</t>
  </si>
  <si>
    <t>WM+ HPG 130 Ngô Gia Tự</t>
  </si>
  <si>
    <t>WM+ HDG 25/5 TT Thanh Hà</t>
  </si>
  <si>
    <t>WM+ HNI CT9A Sunny Garden</t>
  </si>
  <si>
    <t>WM+ HPG 309 Trường Sơn</t>
  </si>
  <si>
    <t>WM+ HNI CT1 Mỹ Đình Plaza 2</t>
  </si>
  <si>
    <t>WM+ HNI Số 24, ngõ 476 Ngọc Th</t>
  </si>
  <si>
    <t>WM+ THA 88 Đinh Công Tráng</t>
  </si>
  <si>
    <t>WM+ HNI 230 Văn Chương</t>
  </si>
  <si>
    <t>WM+ HCM 137 Trần Hữu Trang</t>
  </si>
  <si>
    <t>WM+ HNI 105 Ngô Xuân Quảng</t>
  </si>
  <si>
    <t>WM+ HNI 9/293 Tam Trinh</t>
  </si>
  <si>
    <t>WM+ HCM 107/4A Hương Lộ 80B</t>
  </si>
  <si>
    <t>WM+ DNG 61 Nguyễn Duy Hiệu</t>
  </si>
  <si>
    <t>WM+ HCM B4 Bạch Đằng</t>
  </si>
  <si>
    <t>WM+ HNI TDP 6 Quang Minh</t>
  </si>
  <si>
    <t>WM+ QNH 557 Trần Quốc Tảng</t>
  </si>
  <si>
    <t>WM+ HTH 118 Hải Thượng Lãn Ông</t>
  </si>
  <si>
    <t>WM+ QNH Khu 8 TT Cái Rồng</t>
  </si>
  <si>
    <t>WM+ NAN 46 Hải Thượng Lãn Ông</t>
  </si>
  <si>
    <t>WM+ CTO 18 đường A1</t>
  </si>
  <si>
    <t>WM+ HNI Rose Town Ngọc Hồi</t>
  </si>
  <si>
    <t>WM+ HNI 23 ngõ 14 Mễ Trì Hạ</t>
  </si>
  <si>
    <t>WM+ KHA 21 Nguyễn Đức Cảnh</t>
  </si>
  <si>
    <t>WM+ NDH 138 Hưng Yên</t>
  </si>
  <si>
    <t>WM+ BNH 364 Thị Cầu</t>
  </si>
  <si>
    <t>WM+ HYN Thanh Xá, Yên Mỹ</t>
  </si>
  <si>
    <t>WM+ HPG 5 Máng Nước T.Cái Tắt</t>
  </si>
  <si>
    <t>WM+ HCM A01-11 Dream Home Resi</t>
  </si>
  <si>
    <t>WM+ HPG 180 Trung Hành</t>
  </si>
  <si>
    <t>WM+ HNI 18 Dốc Lã</t>
  </si>
  <si>
    <t>WM+ HCM Rivergate Residence</t>
  </si>
  <si>
    <t>WM+ PTO 3023 Đại Lộ Hùng Vương</t>
  </si>
  <si>
    <t>WM+ HCM Grand Riverside</t>
  </si>
  <si>
    <t>WM+ HCM 001 Tôn Thất Thuyết</t>
  </si>
  <si>
    <t>WM+ HDG 101-103-105 Thanh Niên</t>
  </si>
  <si>
    <t>WM HNI Nguyễn Văn Cừ II</t>
  </si>
  <si>
    <t>WM+ DNG 245-247 Lê Thanh Nghị</t>
  </si>
  <si>
    <t>WM+ PTO 44 Nguyễn Du</t>
  </si>
  <si>
    <t>WM+ HDG 146 Lạc Long Quân</t>
  </si>
  <si>
    <t>WM+ NDH 33 Trần Huy Liệu</t>
  </si>
  <si>
    <t>WM+ AGG 268/4 và 268/5 Hùng Vư</t>
  </si>
  <si>
    <t>WM+ HDG 42 Thanh Niên</t>
  </si>
  <si>
    <t>WM+ HCM CC Riva Park</t>
  </si>
  <si>
    <t>WM+ YBI Số 2 Quang Trung-Đồng</t>
  </si>
  <si>
    <t>WM+ HNI 31/310 Nghi Tàm</t>
  </si>
  <si>
    <t>WM+ HPG 37 Minh Đức</t>
  </si>
  <si>
    <t>WM+ THA 106 Cao Sơn</t>
  </si>
  <si>
    <t>WM+ HCM 300B Ng Trọng Tuyển</t>
  </si>
  <si>
    <t>WM+ TBH 147-149 Trần Phú</t>
  </si>
  <si>
    <t>WM+ HNI Lô 6 CT1-AB Mễ Trì</t>
  </si>
  <si>
    <t>WM+ HNI 48 Ngõ 99 Đức Giang</t>
  </si>
  <si>
    <t>WM+ HDG 63 Lê Thanh Nghị, Gia</t>
  </si>
  <si>
    <t>WM HCM Bàu Cát</t>
  </si>
  <si>
    <t>WM+ HNI 38 Ô Cách</t>
  </si>
  <si>
    <t>WM+ HNI 93 ngõ Núi Trúc</t>
  </si>
  <si>
    <t>WM+ VTU 134B Nam Kỳ Khởi Nghĩa</t>
  </si>
  <si>
    <t>WM+ HNI P05 Park Hill</t>
  </si>
  <si>
    <t>WM+ THA 104 Trần Phú</t>
  </si>
  <si>
    <t>WM VCP HCM Phan Văn Trị</t>
  </si>
  <si>
    <t>WM+ HCM 197-199 đường số 12</t>
  </si>
  <si>
    <t>WM+ HNI 101 Học viện Quốc Phòn</t>
  </si>
  <si>
    <t>WM+ HCM 19A Hiệp Bình</t>
  </si>
  <si>
    <t>WM+ NTN 284 Đường 21 Tháng 8</t>
  </si>
  <si>
    <t>WM+ VPC 481 Hùng Vương</t>
  </si>
  <si>
    <t>WM+ DNG 110 Tiểu La</t>
  </si>
  <si>
    <t>WM+ HCM Tầng 1+2B Gateway Thảo</t>
  </si>
  <si>
    <t>WM+ HDG 285-287 Thanh Niên</t>
  </si>
  <si>
    <t>WM+ HNI Phố Vân Trì</t>
  </si>
  <si>
    <t>WM+ VTU 15-17 Nguyễn Hữu Cảnh</t>
  </si>
  <si>
    <t>WM+ HNI S2.03 Vinhomes Tây Mỗ</t>
  </si>
  <si>
    <t>WM+ QNH 141 Nguyễn Văn Cừ</t>
  </si>
  <si>
    <t>WM+ HCM 188 Hiệp Bình</t>
  </si>
  <si>
    <t>WM+ HNI Thôn Tri Lễ, Phú Xuyên</t>
  </si>
  <si>
    <t>WM+ HCM B5/119K Ấp 2</t>
  </si>
  <si>
    <t>WM+ HNI Thôn Xâm Dương 3</t>
  </si>
  <si>
    <t>WM+ HNI 18T2 The Golden An Khá</t>
  </si>
  <si>
    <t>WM+ HNI 47 QL2 Phù Lỗ</t>
  </si>
  <si>
    <t>WM+ HNI SH 43 The K-Park</t>
  </si>
  <si>
    <t>WM+ HNI MHDI - 60 Hoàng Quốc V</t>
  </si>
  <si>
    <t>WM+ HNI CT6 Định Công</t>
  </si>
  <si>
    <t>WM+ HNI 11 Dốc Vân, Mai Lâm</t>
  </si>
  <si>
    <t>WM+ HNI BT25-C37 Bộ Công An</t>
  </si>
  <si>
    <t>WM+ BTN 272 Thủ Khoa Huân</t>
  </si>
  <si>
    <t>WM+ HCM 344 Đất Mới</t>
  </si>
  <si>
    <t>WM+ BDG 62 Bis Cách Mạng Tháng</t>
  </si>
  <si>
    <t>WM+ PTO Khu 5 Nông Trang</t>
  </si>
  <si>
    <t>WM+ HNI 38/76 Mai Dịch</t>
  </si>
  <si>
    <t>WM+ BTN 67 Lê Quang Đạo</t>
  </si>
  <si>
    <t>WM+ HPG 177 Trần Nhân Tông</t>
  </si>
  <si>
    <t>WM+ BNH 317 Ngô Gia Tự</t>
  </si>
  <si>
    <t>WM+ HCM 165 - 167 An Dương Vươ</t>
  </si>
  <si>
    <t>WM HNI Vũ Trọng Phụng</t>
  </si>
  <si>
    <t>WM+ DNI 4/4 Tổ 6, KP10</t>
  </si>
  <si>
    <t>WM+ BNH Số 3 Nguyễn Gia Thiều</t>
  </si>
  <si>
    <t>WM+ HNI 102 Ng Chí Thanh</t>
  </si>
  <si>
    <t>WM+ LCI 085-086 Nhạc Sơn</t>
  </si>
  <si>
    <t>WM+ HNI N4-A5 Mỹ Đình 2</t>
  </si>
  <si>
    <t>WM+ HYN Thôn Bến, Văn Giang</t>
  </si>
  <si>
    <t>WM+ HNI 71 Khương Thượng</t>
  </si>
  <si>
    <t>WM+ HDG Chợ Mũ, Tứ Kỳ</t>
  </si>
  <si>
    <t>WM+ HCM 82 Tô Vĩnh Diện</t>
  </si>
  <si>
    <t>WM+ HNI Tổ 25 TT Đông Anh</t>
  </si>
  <si>
    <t>WM+ HCM 1189-1191 Phạm Văn Bạc</t>
  </si>
  <si>
    <t>WM+ HPG Đại Hoàng 1, An Lão</t>
  </si>
  <si>
    <t>WM+ HGG 395 Nguyễn Thái Học</t>
  </si>
  <si>
    <t>WM+ TNN 109 Cách Mạng Tháng Tá</t>
  </si>
  <si>
    <t>WM+ HDG 83B-83C Độc Lập</t>
  </si>
  <si>
    <t>WM+ HNI 112 Mai Động</t>
  </si>
  <si>
    <t>WM+ HYN Đặng Đinh, Ân Thi</t>
  </si>
  <si>
    <t>WM+ HNI Thôn 4 Xã Cát Quế</t>
  </si>
  <si>
    <t>WM+ TNN 815 Dương Tự Minh</t>
  </si>
  <si>
    <t>WM+ HNI CT4 Tứ Hiệp</t>
  </si>
  <si>
    <t>WM+ HCM 4/1D Ấp Nam Thới</t>
  </si>
  <si>
    <t>WM+ HCM 63/13 Gò Dầu</t>
  </si>
  <si>
    <t>WM+ HNI Số 7 Hoa Viên</t>
  </si>
  <si>
    <t>WM+ HNI 24/1 Đỗ Nhuận</t>
  </si>
  <si>
    <t>WM+ HNI 71 Ngõ 180 Tây Mỗ</t>
  </si>
  <si>
    <t>WM+ VLG 79/9B Phó Cơ Điều</t>
  </si>
  <si>
    <t>WM+ HNI 103-105 Đa Phúc</t>
  </si>
  <si>
    <t>WM+ QNH 507 - 509 Lý Thường Ki</t>
  </si>
  <si>
    <t>WM+ BGG 36 - 38 Nguyễn Nghĩa L</t>
  </si>
  <si>
    <t>WM+ HCM 602/52 Điện Biên Phủ</t>
  </si>
  <si>
    <t>WM+ HCM 39 Đường 19, Khu Định</t>
  </si>
  <si>
    <t>WM+ QNH 01 Hậu Cần</t>
  </si>
  <si>
    <t>WM+ QBH 31 Hoàng Diệu</t>
  </si>
  <si>
    <t>WM+ HCM Vinhomes Central Park</t>
  </si>
  <si>
    <t>WM+ TNN 151C Đường Z115</t>
  </si>
  <si>
    <t>WM+ BNH 99 Nguyễn Trãi</t>
  </si>
  <si>
    <t>WM+HCM 001 SAV2, CC Avenue</t>
  </si>
  <si>
    <t>WM+ DNG 89 Đồng Kè</t>
  </si>
  <si>
    <t>WM+ NAN 117 Đặng Thái Thân</t>
  </si>
  <si>
    <t>WM+ HCM 79A Huỳnh Tịnh Của</t>
  </si>
  <si>
    <t>WM+ GLI Lô A5 86-87 Đường Tôn</t>
  </si>
  <si>
    <t>WM+ HCM 31A-33A Gò Dầu</t>
  </si>
  <si>
    <t>WM+ HNI NV36 KĐT Mới Trung Văn</t>
  </si>
  <si>
    <t>WM+ BTE 80 Nguyễn Huệ</t>
  </si>
  <si>
    <t>WM+ CMU 168 Lý Thường Kiệt</t>
  </si>
  <si>
    <t>WM+ QTI 85 Quốc Lộ 9B</t>
  </si>
  <si>
    <t>WM+ HYN Thôn Trương Xá</t>
  </si>
  <si>
    <t>WM+ HNI 02-03 N04A Ngoại Giao</t>
  </si>
  <si>
    <t>WM+ HNI 44-46 Kiều Mai</t>
  </si>
  <si>
    <t>WM+ BNH Nghiêm Xá, Yên Phong</t>
  </si>
  <si>
    <t>WM+ YBI 352 Đường Đại Đồng-Yên</t>
  </si>
  <si>
    <t>WM+ HNI Khu 5 Thôn Do Hạ</t>
  </si>
  <si>
    <t>WM VCP VLG Vĩnh Long</t>
  </si>
  <si>
    <t>WM+ HNI 15 Dịch Vọng Hậu</t>
  </si>
  <si>
    <t>WM+ HNI Tân Trại, Phú Cường, S</t>
  </si>
  <si>
    <t>WM+ HNI 99 Đại Nghĩa</t>
  </si>
  <si>
    <t>WM+ QNM 99 Điện Biên Phủ, Hội</t>
  </si>
  <si>
    <t>WM+ HNI 211 Giang Cao, Bát Trà</t>
  </si>
  <si>
    <t>WM+ HCM 342 Nguyễn Văn Quá</t>
  </si>
  <si>
    <t>WM+ AGG 535A Võ Thị Sáu</t>
  </si>
  <si>
    <t>WM+ HCM Ehome 3 Tây Sài Gòn</t>
  </si>
  <si>
    <t>WM+ VPC 134B Trần Phú</t>
  </si>
  <si>
    <t>WM+ HNI 77 Bùi Xương Trạch</t>
  </si>
  <si>
    <t>WM+ HNI Xuân Giang, Sóc Sơn</t>
  </si>
  <si>
    <t>WM+ HNI 211 Thạch Bàn</t>
  </si>
  <si>
    <t>WM+ HNI Thống Nhất, Sóc Sơn</t>
  </si>
  <si>
    <t>WM+ GLI 40B Hùng Vương</t>
  </si>
  <si>
    <t>WM+ HPG Thôn Phố X.Quảng Thanh</t>
  </si>
  <si>
    <t>WM+ HNI 25I/358 Bùi Xng Trạch</t>
  </si>
  <si>
    <t>WM+ HPG 845 Thiên Lôi</t>
  </si>
  <si>
    <t>WM+ HNI 191 Xuân Đỉnh</t>
  </si>
  <si>
    <t>WM+ HNI C3 Nguyễn Cơ Thạch</t>
  </si>
  <si>
    <t>WM+ THA Lô 01-05 MBQH 1087 Ngọ</t>
  </si>
  <si>
    <t>WM+ HNI 107 Tổ 8 TT Đông Anh</t>
  </si>
  <si>
    <t>WM+ HCM 1E Thanh Đa</t>
  </si>
  <si>
    <t>WM+ HNI 62/63 Lô 7 Đền Lừ II</t>
  </si>
  <si>
    <t>WM+ QNH 125 Nguyễn Văn Trỗi</t>
  </si>
  <si>
    <t>WM+ HNI 126A Thanh Vị</t>
  </si>
  <si>
    <t>WM+ HGG 159 Trường Chinh, Bắc</t>
  </si>
  <si>
    <t>WM+ HNI 55/159/354 Trường Chin</t>
  </si>
  <si>
    <t>WM+ HCM 24 Đoàn Kết</t>
  </si>
  <si>
    <t>WM+ HNI 198 Hoàng Mai</t>
  </si>
  <si>
    <t>WM+ VPC 291 Mê Linh</t>
  </si>
  <si>
    <t>WM+ KGG 07-07A Nguyễn Bỉnh Khi</t>
  </si>
  <si>
    <t>WM+ HCM CC Lucky Palace</t>
  </si>
  <si>
    <t>WM+ DNI 152 Đinh Quang Ân</t>
  </si>
  <si>
    <t>WM+ HNI 120A Ng An Ninh</t>
  </si>
  <si>
    <t>WM+ HPG Lộc Trù, Tiên Lãng</t>
  </si>
  <si>
    <t>WM+ HNI 317 Phố Vọng</t>
  </si>
  <si>
    <t>WM+ HNI N3 Nguyễn Công Trứ</t>
  </si>
  <si>
    <t>WM+ BNH Suối Hoa</t>
  </si>
  <si>
    <t>WM+ HNI 116 Đê La Thành</t>
  </si>
  <si>
    <t>WM+ HNI 46/230 Lạc Trung</t>
  </si>
  <si>
    <t>WM+ HNI 83 An Trạch</t>
  </si>
  <si>
    <t>WM+ NTN 143 Hải Thượng Lãn Ông</t>
  </si>
  <si>
    <t>WM+ HNI LK6C-8 Lg VK Châu Âu</t>
  </si>
  <si>
    <t>WM+ HCM 336/55 Nguyễn Văn Luôn</t>
  </si>
  <si>
    <t>WM+ DNG 148 Dương Vân Nga</t>
  </si>
  <si>
    <t>WM+ QNI 107 Phan Chu Trinh</t>
  </si>
  <si>
    <t>WM+ HCM 70 Đường số 8</t>
  </si>
  <si>
    <t>WM+ HCM A3 Chung cư Star Light</t>
  </si>
  <si>
    <t>WM+ DNG 111-113 Trần Hưng Đạo</t>
  </si>
  <si>
    <t>WM+ HCM 226/17 Nguyễn Văn Lượn</t>
  </si>
  <si>
    <t>WM HNI Quang Trung - Hà Đông</t>
  </si>
  <si>
    <t>WM+ DNG Savico 66 Võ Văn Tần</t>
  </si>
  <si>
    <t>WM+ TQG 102 Phan Thiết</t>
  </si>
  <si>
    <t>WM+ HDG 28A - 28B Phan Chu Tri</t>
  </si>
  <si>
    <t>WM+ HNI 30 ngách 33A ngõ 107 L</t>
  </si>
  <si>
    <t>WM+ HCM 01.01 Tầng 1 Lô A1 số</t>
  </si>
  <si>
    <t>WM+ VPC 301 Trường Chinh</t>
  </si>
  <si>
    <t>WM+ HPG Đại Trà, Kiến Thụy</t>
  </si>
  <si>
    <t>WM+ HNI 348 Lạc Trung</t>
  </si>
  <si>
    <t>WM+ QNH 590 Trần Phú</t>
  </si>
  <si>
    <t>WM+ HCM Hoàng Anh River View</t>
  </si>
  <si>
    <t>WM+ HNI CT2A Xuân La</t>
  </si>
  <si>
    <t>WM HNI Cầu Giấy</t>
  </si>
  <si>
    <t>WM+ HPG 24A An Đà</t>
  </si>
  <si>
    <t>WM+ DNI 27 Đường 643</t>
  </si>
  <si>
    <t>WM+ HPG Thôn Đình X.Trung Hà</t>
  </si>
  <si>
    <t>WM+ HTH 234 Xô Viết Nghệ Tĩnh,</t>
  </si>
  <si>
    <t>WM+ QNM 536 Hai Bà Trưng, Hội</t>
  </si>
  <si>
    <t>WM+ HCM 60 Bạch Đằng</t>
  </si>
  <si>
    <t>WM+ HNI Hà Phong</t>
  </si>
  <si>
    <t>WM+ VPC Giã Bàng, Yên Lạc</t>
  </si>
  <si>
    <t>WM+ HPG 84 Nguyễn Văn Hới</t>
  </si>
  <si>
    <t>WM+ HNI HongKong Tower</t>
  </si>
  <si>
    <t>WM+ NTN 10 Nguyễn Du</t>
  </si>
  <si>
    <t>WM+ VPC Ngã 5 Tam Hồng, Yên Lạ</t>
  </si>
  <si>
    <t>WM+ HNI Chợ Hiền Ninh, Sóc Sơn</t>
  </si>
  <si>
    <t>WM+ HYN Đông Tảo, Khoái Châu</t>
  </si>
  <si>
    <t>WM+ KHA 184 Dã Tượng</t>
  </si>
  <si>
    <t>WM+ HNI 387 Thụy Khuê</t>
  </si>
  <si>
    <t>WM+ KHA 8B Dã Tượng</t>
  </si>
  <si>
    <t>WM+ VTU 890 đường 30/4</t>
  </si>
  <si>
    <t>WM+ HNI 30 Việt Hưng</t>
  </si>
  <si>
    <t>WM+ VPC 9 Hai Bà Trưng</t>
  </si>
  <si>
    <t>WM+ DNG 51 Nguyễn Nhàn</t>
  </si>
  <si>
    <t>WM+ HNI 57 La Nội</t>
  </si>
  <si>
    <t>WM+ HNI Khu Cầu Bươu, TDP 16</t>
  </si>
  <si>
    <t>WM+ HNI 140 Phó Đức Chính</t>
  </si>
  <si>
    <t>WM+ HNI M7-108 Mipec City View</t>
  </si>
  <si>
    <t>WM+ THA 64 Đinh Chương Dương</t>
  </si>
  <si>
    <t>WM+ HNI 10 tổ 30 Thịnh Liệt</t>
  </si>
  <si>
    <t>WM+ QNH 77 Bà Triệu, Cẩm Phả</t>
  </si>
  <si>
    <t>WM+ CTO Thửa 12 Yên Hoà</t>
  </si>
  <si>
    <t>WM+ HNI Đội 2 Thôn Xuân Bách</t>
  </si>
  <si>
    <t>WM+ HPG 15 Lô L2, KĐT PG An Đồ</t>
  </si>
  <si>
    <t>WM+ HYN 2111 Chung cư PH</t>
  </si>
  <si>
    <t>WM+ HTH 191 Nguyễn Du</t>
  </si>
  <si>
    <t>WM+ HCM 37 Đồng Nai</t>
  </si>
  <si>
    <t>WM+ HNI B15 Bồ Hỏa – HĐ</t>
  </si>
  <si>
    <t>WM+ HNI Cổ Điển</t>
  </si>
  <si>
    <t>WM+ HNI 16 Ngõ 80 Chùa Láng</t>
  </si>
  <si>
    <t>WM+ HCM 163/25/1 Tô Hiến Thành</t>
  </si>
  <si>
    <t>WM+ CTO 303 Nguyễn Văn Linh</t>
  </si>
  <si>
    <t>WM+ BGG Phố Hoa, Trung Tâm</t>
  </si>
  <si>
    <t>WM+ HCM 0.03 Tầng 01, CC1, khố</t>
  </si>
  <si>
    <t>WM+ HCM 17-19-21 Ng Văn Trỗi</t>
  </si>
  <si>
    <t>WM+ HCM CC Lexington</t>
  </si>
  <si>
    <t>WM+ HCM 192/72/74/76 Nguyễn Oa</t>
  </si>
  <si>
    <t>WM+ NBH 73 Ngô Thì Nhậm</t>
  </si>
  <si>
    <t>WM+ HCM C3/5 Ấp 3</t>
  </si>
  <si>
    <t>WM+ HNI 44 Lâm Tiên</t>
  </si>
  <si>
    <t>WM+ QNM 134A-B Trần Nhân Tông,</t>
  </si>
  <si>
    <t>WM VCP AGG Long Xuyên</t>
  </si>
  <si>
    <t>WM+ HCM A1/27A,  Ấp 1, Xã Vĩnh</t>
  </si>
  <si>
    <t>WM+ HNI 105-107 Tân Xuân</t>
  </si>
  <si>
    <t>WM+ BDG 612/3C kp Thanh Bình</t>
  </si>
  <si>
    <t>WM+ HCM C12/13B Liên Ấp 123</t>
  </si>
  <si>
    <t>WM+ DNG 31 Thành Thái</t>
  </si>
  <si>
    <t>WM+ QNH Dự án quỹ đất đường sắ</t>
  </si>
  <si>
    <t>WM+ HNI TT3 40-41 KĐG Tứ Hiệp</t>
  </si>
  <si>
    <t>WM+ DNG 311 Bùi Tấn Diên</t>
  </si>
  <si>
    <t>WM+ DNG 56 Doản Uẩn</t>
  </si>
  <si>
    <t>WM+ DNG 220 Thanh Thủy</t>
  </si>
  <si>
    <t>WM+ DNG 95 Phạm Xuân Ẩn</t>
  </si>
  <si>
    <t>WM+ CTO Thửa 1717, TBĐ 7 Vũ Đì</t>
  </si>
  <si>
    <t>WM+ YBI 1132 Đinh Tiên Hoàng</t>
  </si>
  <si>
    <t>WM+ THA Nga Yên, Nga Sơn</t>
  </si>
  <si>
    <t>WM+ HNI Thôn 3 Xã Phượng Cách</t>
  </si>
  <si>
    <t>WM+ QNH 338 Nguyễn Văn Cừ</t>
  </si>
  <si>
    <t>WM+ HNI 86 Quan Nhân</t>
  </si>
  <si>
    <t>WM+ THA 809 Lam Sơn</t>
  </si>
  <si>
    <t>WM+ DNG 226 Lý Triện</t>
  </si>
  <si>
    <t>WM+ KHA Lô 232 Khu A - Đông Na</t>
  </si>
  <si>
    <t>WM+ KGG Lô L7 – 6 Huỳnh Thúc K</t>
  </si>
  <si>
    <t>WM+ HNI 74 Yên Vĩnh</t>
  </si>
  <si>
    <t>WM+ HPG TDP Đông Lãm, Dương Ki</t>
  </si>
  <si>
    <t>WM+ HDG 284 Nguyễn Lương Bằng</t>
  </si>
  <si>
    <t>WM+ HNI Kiot 82 HH3C Linh Đàm</t>
  </si>
  <si>
    <t>WM+ HNI 98 Miếu Thờ</t>
  </si>
  <si>
    <t>WM+ DNG 43 Hồ Quý Ly</t>
  </si>
  <si>
    <t>WM+ NDH 308 Tổ 13 Đường Hoàng</t>
  </si>
  <si>
    <t>WM+ HCM 110 Ngô Tất Tố - HCM</t>
  </si>
  <si>
    <t>WM+ HCM 28/40 Lê Thị Hồng</t>
  </si>
  <si>
    <t>WM+ VPC 141 Hùng Vương-Vĩnh Yê</t>
  </si>
  <si>
    <t>WM+ QNH 155 Bái Tử Long</t>
  </si>
  <si>
    <t>WM+ HCM 17/4 Nguyễn Thị Kiểu</t>
  </si>
  <si>
    <t>WM+ HCM Lô NTR-01.02, CC Newto</t>
  </si>
  <si>
    <t>WM+ QNH Khu 7, Nam Hòa</t>
  </si>
  <si>
    <t>WM+ HPG 20 Chợ Lũng</t>
  </si>
  <si>
    <t>WM+ DNG 20 Triệu Việt Vương</t>
  </si>
  <si>
    <t>WM+ DNG 47 Nguyễn Phong Sắc</t>
  </si>
  <si>
    <t>WM+ HNI KDC Bắc Thăng Long</t>
  </si>
  <si>
    <t>WM+ HNI Tổ 6 Phúc Lợi</t>
  </si>
  <si>
    <t>WM+ VTU 21A Lê Lợi</t>
  </si>
  <si>
    <t>WM+ DNG 407 Âu Cơ</t>
  </si>
  <si>
    <t>WM+ HNI Bắc Sơn, Sóc Sơn</t>
  </si>
  <si>
    <t>WM+ HNI 19 Lương Định Của</t>
  </si>
  <si>
    <t>WM+ NAN 16 Lê Lợi</t>
  </si>
  <si>
    <t>WM+ BGG 273 Nguyễn Văn Cừ</t>
  </si>
  <si>
    <t>WM+ HNI 101 Ngõ 52 Lương Thế V</t>
  </si>
  <si>
    <t>WM+ HNI 5 ngõ 464 Âu Cơ</t>
  </si>
  <si>
    <t>WM+ BTN 44-46 Phạm Ngọc Thạch</t>
  </si>
  <si>
    <t>WM+ HNI 66 Đại Cồ Việt</t>
  </si>
  <si>
    <t>WM+ NTN 117 Cây Đa</t>
  </si>
  <si>
    <t>WM+ HNI 136 Hồ Tùng Mậu</t>
  </si>
  <si>
    <t>WM+ HNI FLC Star Tower</t>
  </si>
  <si>
    <t>WM+ AGG Thửa 75 và 74, TBĐ 017</t>
  </si>
  <si>
    <t>WM+ BTE 261K Đường Số 1</t>
  </si>
  <si>
    <t>WM+ HNI 208L Lê Trọng Tấn</t>
  </si>
  <si>
    <t>WM+ NAN 57A Nguyễn Thị Minh Kh</t>
  </si>
  <si>
    <t>WM+ AGG TĐS 47, TBĐ 001 Ung Vă</t>
  </si>
  <si>
    <t>WM+ CTO 131 - 133 Đồng Văn Cốn</t>
  </si>
  <si>
    <t>WM+ VPC TDP Quang Vinh, Bình X</t>
  </si>
  <si>
    <t>WM+ QNG Tổ 54 Khu 5 Hà Khẩu</t>
  </si>
  <si>
    <t>WM+ THA 522 Lê Lai</t>
  </si>
  <si>
    <t>WM+ BNH Cao Nguyên 2</t>
  </si>
  <si>
    <t>WM+ HCM 112/6 Tân Chánh Hiệp 3</t>
  </si>
  <si>
    <t>WM+ QNI 776 Quang Trung</t>
  </si>
  <si>
    <t>WM HNI Võ Thị Sáu</t>
  </si>
  <si>
    <t>WM+ QNH Tổ 17 Khu 2 Hà Trung</t>
  </si>
  <si>
    <t>WM+ HNI Kiot TM02 Số 50 ngõ 28</t>
  </si>
  <si>
    <t>WM+HCM TM05 CC OSIMI</t>
  </si>
  <si>
    <t>WM+ HNI 2 ngách 8/11 Lê Quang</t>
  </si>
  <si>
    <t>WM+ HGG 178 Đường Nguyễn Trãi</t>
  </si>
  <si>
    <t>WM+ HNI TDP Viên 5 Cổ Nhuế</t>
  </si>
  <si>
    <t>WM+ HCM 199 Nguyễn Văn Tăng</t>
  </si>
  <si>
    <t>WM+ HCM 372A Nơ Trang Long</t>
  </si>
  <si>
    <t>WM+ HNI 8/1B Sài Đồng</t>
  </si>
  <si>
    <t>WM+ CTO 1B Đinh Tiên Hoàng</t>
  </si>
  <si>
    <t>WM+ VPC 19 Lê Xoay</t>
  </si>
  <si>
    <t>WM+ HNI Lô BT3- Ô 24 KDT Pháp</t>
  </si>
  <si>
    <t>WM+ HCM 185B Nguyễn Thị Định</t>
  </si>
  <si>
    <t>WM+ HCM Trệt Block B 04 Phan C</t>
  </si>
  <si>
    <t>WM+ HNI Phù Mã, Sóc Sơn</t>
  </si>
  <si>
    <t>WM+ QNM 597 Phan Chu Trinh, TP</t>
  </si>
  <si>
    <t>WM+ HCM 472 Phạm Văn Bạch</t>
  </si>
  <si>
    <t>WM+ HCM 649/115C Điện Biên Phủ</t>
  </si>
  <si>
    <t>WM+ LSN 175 Nguyễn Đình Lộc</t>
  </si>
  <si>
    <t>WM+ QNH 162 Nguyễn Văn Trỗi</t>
  </si>
  <si>
    <t>WM+ NTN 134 Ngô Gia Tự</t>
  </si>
  <si>
    <t>WM+ LSN Số 6 Trần Hưng Đạo</t>
  </si>
  <si>
    <t>WM+ HNM 414 Lý Thường Kiệt</t>
  </si>
  <si>
    <t>WM+ THA 102 Lê Lai</t>
  </si>
  <si>
    <t>WM+ HCM Lương Định Của</t>
  </si>
  <si>
    <t>WM+ HNI 347 Bạch Mai</t>
  </si>
  <si>
    <t>WM+ HNI 94 Phố Kim Bài</t>
  </si>
  <si>
    <t>WM+ HNI 98 Xuân Diệu</t>
  </si>
  <si>
    <t>WM+ HNI TTTM DVTH, Tứ Hiệp</t>
  </si>
  <si>
    <t>WM+ DLK 211 Mai Hắc Đế</t>
  </si>
  <si>
    <t>WM+ HNI Xóm 6 Thôn 3 Xã Thạch</t>
  </si>
  <si>
    <t>WM+ HDG Cầu Ràm, Ninh Giang</t>
  </si>
  <si>
    <t>WM HNI Linh Đàm</t>
  </si>
  <si>
    <t>WM+ DNG 80 Ngũ Hành Sơn</t>
  </si>
  <si>
    <t>WM+ HNI 227 Ngọc Lâm</t>
  </si>
  <si>
    <t>WM+ HNI 12 Phạm Tuấn Tài</t>
  </si>
  <si>
    <t>WM+ HNI 12 Cổ Bản</t>
  </si>
  <si>
    <t>WM HNI Trường Chinh</t>
  </si>
  <si>
    <t>WM+ HNI 17 Trần Quốc Hoàn</t>
  </si>
  <si>
    <t>WM+HCM 51A Nguyễn Tuyển</t>
  </si>
  <si>
    <t>WM+ HPG Xuân Tiến, Tiên Lãng</t>
  </si>
  <si>
    <t>WM+ HNI 28 Trần Tử Bình</t>
  </si>
  <si>
    <t>WM+ STG 62 đường 30 tháng 4</t>
  </si>
  <si>
    <t>WM+ HCM CC The Botanica, TB-01</t>
  </si>
  <si>
    <t>WM+ HCM 04 Hoàng Thiều Hoa</t>
  </si>
  <si>
    <t>WM+ HNI CT7K Parkview Dương Nộ</t>
  </si>
  <si>
    <t>WM+ HCM 537 Nguyễn Duy Trinh</t>
  </si>
  <si>
    <t>WM+ HNI 10/100 Hg Quốc Việt</t>
  </si>
  <si>
    <t>WM+ TBH KĐT Petro Thăng Long</t>
  </si>
  <si>
    <t>WM+ DNG Số 88 - 90 Huyền Trân</t>
  </si>
  <si>
    <t>WM+ HNI 3 Tô Vĩnh Diện</t>
  </si>
  <si>
    <t>WM+ HNI 26 ngõ 58 Trần Bình</t>
  </si>
  <si>
    <t>WM+ QNI 10 Nguyễn Thụy</t>
  </si>
  <si>
    <t>WM+ HCM 413/39 Lê Văn Quới</t>
  </si>
  <si>
    <t>WM+ HNI MonCity</t>
  </si>
  <si>
    <t>WM+ THA 410 Bà Triệu</t>
  </si>
  <si>
    <t>WM+ HNI 19 Ng Văn Huyên</t>
  </si>
  <si>
    <t>WM+ HNI 16/12 Tr Quý Kiên</t>
  </si>
  <si>
    <t>WM+ HCM  174A Trịnh Đình Trọng</t>
  </si>
  <si>
    <t>WM+ HCM 1443 Nguyễn Duy Trinh</t>
  </si>
  <si>
    <t>WM+ DNG 76B-76C Bà Huyện Thanh</t>
  </si>
  <si>
    <t>WM+ HNI 70 Vạn Kiếp</t>
  </si>
  <si>
    <t>WM+ HNI Xóm Dền, Hoài Đức</t>
  </si>
  <si>
    <t>WM+ HCM 651-653 tỉnh lộ 43</t>
  </si>
  <si>
    <t>WM+ HNI 96 Định Công</t>
  </si>
  <si>
    <t>WM+ HNI 102-K9 Việt Hưng</t>
  </si>
  <si>
    <t>WM+ DLK 44 Nguyễn Đình Chiểu</t>
  </si>
  <si>
    <t>WM+ NTN 9B Nguyễn Văn Cừ</t>
  </si>
  <si>
    <t>WM+HCM 70 Lê Văn Thịnh</t>
  </si>
  <si>
    <t>WM+ QNH 07,08 Khu Sân Vườn Cái</t>
  </si>
  <si>
    <t>WM+ HPG 558 Chợ Hàng</t>
  </si>
  <si>
    <t>WM+ HCM 282 Nguyễn Văn Khối</t>
  </si>
  <si>
    <t>WM+ HNI Tổ 1, TT Quang Minh</t>
  </si>
  <si>
    <t>WM VCP HNI Bắc Từ Liêm</t>
  </si>
  <si>
    <t>WM+ HCM 0.08 Chung cư Melody</t>
  </si>
  <si>
    <t>WM+ HCM 97 Hoàng Diệu 2</t>
  </si>
  <si>
    <t>WM+ HNI A21-BT7 Việt Hưng</t>
  </si>
  <si>
    <t>WM+ HNI L1-07 FLC Phạm Hùng</t>
  </si>
  <si>
    <t>WM+ HNI NO 12-2 Sài Đồng</t>
  </si>
  <si>
    <t>WM+ HNI 21 Văn Tiến Dũng</t>
  </si>
  <si>
    <t>WM+ HTH 150 Nguyễn Du</t>
  </si>
  <si>
    <t>WM+ BNH 53 Đấu Mã</t>
  </si>
  <si>
    <t>WM+ HPG 63 Thiên Lôi</t>
  </si>
  <si>
    <t>WM+ HYN 62B-64 Điện Biên</t>
  </si>
  <si>
    <t>WM+ HCM 34 Tân Thới Nhất 21</t>
  </si>
  <si>
    <t>WM+ DNG 126 Văn Tiến Dũng</t>
  </si>
  <si>
    <t>WM+ HNI 121 Ỷ La</t>
  </si>
  <si>
    <t>WM+ HNI 168 Thôn Mới</t>
  </si>
  <si>
    <t>WM+ DNG 46 Lê Văn Thứ</t>
  </si>
  <si>
    <t>WM+ HNI 210 Xã Đàn 2</t>
  </si>
  <si>
    <t>WM+ HCM D.1.10, Tầng 1 Sunrise</t>
  </si>
  <si>
    <t>WM+ HNI 42 Nghĩa Lộ-Yên Nghĩa</t>
  </si>
  <si>
    <t>WM+ HNI 96 Trần Bình</t>
  </si>
  <si>
    <t>WM+ HCM 965/44 Quang Trung</t>
  </si>
  <si>
    <t>WM+ HCM 102 Khu phố 2</t>
  </si>
  <si>
    <t>WM+ HCM 2386-2388 Huỳnh Tấn Ph</t>
  </si>
  <si>
    <t>WM+ HDG TT Phủ, Bình Giang</t>
  </si>
  <si>
    <t>WM+ HNI 48 Bích Câu</t>
  </si>
  <si>
    <t>WM+ HNI 38 Trường Lâm</t>
  </si>
  <si>
    <t>WM+ QNM 450 Cửa Đại, Hội An</t>
  </si>
  <si>
    <t>WM+ HNI S3.03 Vinhomes Tây Mỗ</t>
  </si>
  <si>
    <t>WM+ HNI 17B Đoàn Thị Điểm</t>
  </si>
  <si>
    <t>WM+ AGG 225 Thoại Ngọc Hầu</t>
  </si>
  <si>
    <t>WM HNI Hoàng Cầu</t>
  </si>
  <si>
    <t>WM+ DLK 168-170 Hà Huy Tập</t>
  </si>
  <si>
    <t>WM+ YBI 102 Đại Lộ Nguyễn Thái</t>
  </si>
  <si>
    <t>WM VCP HTH Hà Tĩnh</t>
  </si>
  <si>
    <t>WM+ HNI Sân bóng Phú Lãm</t>
  </si>
  <si>
    <t>WM+ HNI 8 Ngõ 63 Lê Đức Thọ</t>
  </si>
  <si>
    <t>WM+ HNI N02 T1 Đoàn Ngoại Giao</t>
  </si>
  <si>
    <t>WM+ HCM 72 Nguyễn Văn Tăng</t>
  </si>
  <si>
    <t>WM+ HNI Ô 5 - tòa NewSkyline-V</t>
  </si>
  <si>
    <t>WM+ TBH 12 Lê Quý Đôn</t>
  </si>
  <si>
    <t>WM+ HCM 34 Chử Đồng Tử</t>
  </si>
  <si>
    <t>WM+ HNI V3 The Vesta Phú Lãm</t>
  </si>
  <si>
    <t>WM+ HPG 137 Chùa Hàng</t>
  </si>
  <si>
    <t>WM+ HNI LK1-30 Văn Phú</t>
  </si>
  <si>
    <t>WM+ HNI 57 Phố 8/3</t>
  </si>
  <si>
    <t>WM+ HNI 131 Ba La</t>
  </si>
  <si>
    <t>WM+ TBH 212 Lý Thường kiệt</t>
  </si>
  <si>
    <t>WM+ QNH 239 Tổ 24 Quang Trung</t>
  </si>
  <si>
    <t>WM+ HNI 321 Lâm Du</t>
  </si>
  <si>
    <t>WM+ HNI 95 Ba Thá</t>
  </si>
  <si>
    <t>WM+ BTE 600B1 Nguyễn Thị Định</t>
  </si>
  <si>
    <t>WM+ HNI Lô 2-628 Hoàng Hoa Thá</t>
  </si>
  <si>
    <t>WM+ QNH Ô 3&amp;4, khu 6A, Hồng Hả</t>
  </si>
  <si>
    <t>WM+ QNH 415 Đường 334 Hạ Long</t>
  </si>
  <si>
    <t>WM+ NAN 15 ngõ 77 Nguyễn Thái</t>
  </si>
  <si>
    <t>WM+ HNI 25 Ngõ 173/24 Hoàng Ho</t>
  </si>
  <si>
    <t>WM+ NAN 62 Phạm Hồng Thái</t>
  </si>
  <si>
    <t>WM+ HPG 251-253 Đào Nhuận</t>
  </si>
  <si>
    <t>WM+ HNI Khu 10 Thôn Thường Lệ</t>
  </si>
  <si>
    <t>WM+ HNI Số 1 Yên Phúc</t>
  </si>
  <si>
    <t>WM+ HNI 114 Ngõ Văn Chương 2</t>
  </si>
  <si>
    <t>WM+ HNI 25-27 ngõ 214 Nguyễn X</t>
  </si>
  <si>
    <t>WM+ HNI SH6B+SH7B-HH3 Eco Lake</t>
  </si>
  <si>
    <t>WM+ HDG 40 Trần Hưng Đạo, Nam</t>
  </si>
  <si>
    <t>WM+ CTO 43-45 Võ Trường Toản</t>
  </si>
  <si>
    <t>WM+ NAN Khối 3 TT Quán Hành</t>
  </si>
  <si>
    <t>WM+ BTE 116A1 Trương Định</t>
  </si>
  <si>
    <t>WM+ HYN WB-B02 Westbay</t>
  </si>
  <si>
    <t>WM HNI Trung Yên</t>
  </si>
  <si>
    <t>WM+ HNI 39 Đỗ Xuân Hợp</t>
  </si>
  <si>
    <t>WM+HCM 196 Mã Lò</t>
  </si>
  <si>
    <t>WM+ HCM Tân Chánh Hiệp</t>
  </si>
  <si>
    <t>WM+ HNI 24T3 Thanh Xuân Comple</t>
  </si>
  <si>
    <t>WM+ HNI 31 Tân Ấp</t>
  </si>
  <si>
    <t>WM+ DNG 2 Đinh Công Trứ</t>
  </si>
  <si>
    <t>WM+ HNI 1 La Thành (Sơn Tây)</t>
  </si>
  <si>
    <t>WM+ DNG 213 Hoàng Diệu</t>
  </si>
  <si>
    <t>WM+ HCM 109-111 Kênh Nước Đen</t>
  </si>
  <si>
    <t>WM+ HNI Villa 2-24 Hà Cầu</t>
  </si>
  <si>
    <t>WM+ HCM 988 Nguyễn Trãi</t>
  </si>
  <si>
    <t>WM+ HNI 41 Vũ Thạnh</t>
  </si>
  <si>
    <t>WM+ VPC 150 Chùa Cấm</t>
  </si>
  <si>
    <t>WM+ HCM 245B Huỳnh Văn Bánh</t>
  </si>
  <si>
    <t>WM+ HNI 227 Thanh Nhàn</t>
  </si>
  <si>
    <t>WM+ HNI 4+5 Block 1 Khu nhà ở</t>
  </si>
  <si>
    <t>WM+ HNI 19T4 Kiến Hưng</t>
  </si>
  <si>
    <t>WM+ NAN Diễn Kỷ, Diễn Châu</t>
  </si>
  <si>
    <t>WM+ NBH 126 Xuân Thành</t>
  </si>
  <si>
    <t>WM+ NAN 70B Hà Huy Tập</t>
  </si>
  <si>
    <t>WM+ HDG Số 111 Chi Lăng</t>
  </si>
  <si>
    <t>WM+ HNI Khu TĐC Lai Xá, Kim Ch</t>
  </si>
  <si>
    <t>WM+THA 320 Quang Trung</t>
  </si>
  <si>
    <t>WM+ QNH 112 Thanh Niên</t>
  </si>
  <si>
    <t>WM+ HCM 0.01 Chung cư CH1, Cit</t>
  </si>
  <si>
    <t>WM+ HNI 132 Trần Phú, Thường T</t>
  </si>
  <si>
    <t>WM+ HNI Đội 7 Thôn Đỗ Xá</t>
  </si>
  <si>
    <t>WM+ HNI 492 Xuân Đỉnh</t>
  </si>
  <si>
    <t>WM+ HNI 536A Minh Khai</t>
  </si>
  <si>
    <t>WM+ HCM 43 Quách Văn Tuấn</t>
  </si>
  <si>
    <t>WM+ CTO 155 Lý Tự Trọng</t>
  </si>
  <si>
    <t>WM+ HNI G3AB Yên Hòa Sunshine</t>
  </si>
  <si>
    <t>WM+ HNI Thôn Thái Hòa, Thạch T</t>
  </si>
  <si>
    <t>WM+ HCM 2 Lê Lợi</t>
  </si>
  <si>
    <t>WM+ HNI 31 Tùng Thiện</t>
  </si>
  <si>
    <t>WM+ QNH K3 GreenBay Premium</t>
  </si>
  <si>
    <t>WM+ HNI 200 Hoàng Hoa Thám</t>
  </si>
  <si>
    <t>WM+ HCM 8/9 ấp Hưng Lân</t>
  </si>
  <si>
    <t>WM+ LSN Số 26 Đường Mỹ Sơn</t>
  </si>
  <si>
    <t>WM+ HNI 55 Thụy Khuê</t>
  </si>
  <si>
    <t>WM+ HNI 29A Ng Công Hoan</t>
  </si>
  <si>
    <t>WM+ HPG Lạch Sẽ, Thủy Nguyên</t>
  </si>
  <si>
    <t>WM+ HNI 133 Thụy Khuê</t>
  </si>
  <si>
    <t>WM+ HNI CT2E Chung cư VOV</t>
  </si>
  <si>
    <t>WM+ QNH Ô 24 KĐT Cột 5-Cột 8 H</t>
  </si>
  <si>
    <t>WM+ HNI Tổ 13 Phú Lương</t>
  </si>
  <si>
    <t>WM+ HNI 116-118 Ngõ Hòa Bình 7</t>
  </si>
  <si>
    <t>WM+ HDG 29 Nguyễn Đăng Lành, N</t>
  </si>
  <si>
    <t>WM+ HNI Intracom Trung Văn</t>
  </si>
  <si>
    <t>WM+ HCM 81 Cầu Xây</t>
  </si>
  <si>
    <t>WM HNI Hoài Đức</t>
  </si>
  <si>
    <t>WM+HCM A–01 Dự án Valora Mizuk</t>
  </si>
  <si>
    <t>WM BDG Mỹ Phước 1</t>
  </si>
  <si>
    <t>WM+ CTO 399 Nguyễn Đệ</t>
  </si>
  <si>
    <t>WM+ HCM 1132 Quốc lộ 50</t>
  </si>
  <si>
    <t>WM+ HNI 443 Đội Cấn</t>
  </si>
  <si>
    <t>WM+ LCI Số 003 Soi Tiền</t>
  </si>
  <si>
    <t>WM+ KHA 69 Trường Sa</t>
  </si>
  <si>
    <t>WM+ AGG 141/5 Nguyễn Thái Học</t>
  </si>
  <si>
    <t>WM+ HPG 273 Tô Hiệu</t>
  </si>
  <si>
    <t>WM+ DNG 249 - 251 Phạm Hùng</t>
  </si>
  <si>
    <t>WM+ HNI BT8-1 KĐT Văn Khê</t>
  </si>
  <si>
    <t>WM+ HCM 97 Lò Lu</t>
  </si>
  <si>
    <t>WM HNI Đội Cấn</t>
  </si>
  <si>
    <t>WM+ TTH 50 Phan Bội Châu</t>
  </si>
  <si>
    <t>WM+ HNI Số 1 B5 Giảng Võ (8 Nú</t>
  </si>
  <si>
    <t>WM+ BNH 144 Hai Bà Trưng</t>
  </si>
  <si>
    <t>WM+ VPC Khu Phố 1, Hương Canh</t>
  </si>
  <si>
    <t>WM+ HNI Số 1 Ngõ 12 Chính Kinh</t>
  </si>
  <si>
    <t>WM+ HNI 8/140 Giảng Võ</t>
  </si>
  <si>
    <t>WM+ HPG 850 Trần Nhân Tông</t>
  </si>
  <si>
    <t>WM+ HDG Thanh Bình, Hải Dương</t>
  </si>
  <si>
    <t>WM+ HGG 857A Trường Chinh, Bắc</t>
  </si>
  <si>
    <t>WM+ HNI R1 Royal City</t>
  </si>
  <si>
    <t>WM+ QNH PG 12A – 12B Vinhomes</t>
  </si>
  <si>
    <t>WM+ HNI 10A4 An Bình</t>
  </si>
  <si>
    <t>WM+ HGG 1157 Trường Chinh</t>
  </si>
  <si>
    <t>WM+ HDG Quán Tranh, Ninh Giang</t>
  </si>
  <si>
    <t>WM+ HNI Đại Kim Building</t>
  </si>
  <si>
    <t>WM+ HCM 744 Tỉnh lộ 43</t>
  </si>
  <si>
    <t>WM+ QNH 372B Cao Thắng, Hạ Lon</t>
  </si>
  <si>
    <t>WM+ QNH 15 Lý Bôn</t>
  </si>
  <si>
    <t>WM+ QNH Tổ 4 Khu 2 Mông Dương</t>
  </si>
  <si>
    <t>WM+ HNI Chợ Cầu Xây, Sóc Sơn</t>
  </si>
  <si>
    <t>WM+ HDG 272 Điện Biên Phủ</t>
  </si>
  <si>
    <t>WM+ HNI R3B RC</t>
  </si>
  <si>
    <t>WM+ BGG 76+78 Đường Lê Lợi</t>
  </si>
  <si>
    <t>Total Invoice Amount</t>
  </si>
  <si>
    <t>0002381A</t>
  </si>
  <si>
    <t>Chi nhánh Hưng Yên - Công ty Cổ phần Dịch vụ Thương mại Tổng hợp Wincommerce</t>
  </si>
  <si>
    <t>0003686A</t>
  </si>
  <si>
    <t>Chi nhánh Hải Dương - Công ty Cổ phần Dịch vụ Thương mại Tổng hợp Wincommerce</t>
  </si>
  <si>
    <t>0003689A</t>
  </si>
  <si>
    <t>0003712A</t>
  </si>
  <si>
    <t>0003686</t>
  </si>
  <si>
    <t>Chi nhánh An Giang - Công ty Cổ phần Dịch vụ Thương mại Tổng hợp Wincommerce</t>
  </si>
  <si>
    <t>0003712</t>
  </si>
  <si>
    <t>0003546A</t>
  </si>
  <si>
    <t>Chi nhánh Nghệ An - Công ty Cổ phần Dịch vụ Thương mại Tổng hợp Wincommerce</t>
  </si>
  <si>
    <t>0003547A</t>
  </si>
  <si>
    <t>0002381</t>
  </si>
  <si>
    <t>Chi nhánh Bình Thuận -  Công ty Cổ phần Dịch vụ Thương mại Tổng hợp Wincommerce</t>
  </si>
  <si>
    <t>0000790A</t>
  </si>
  <si>
    <t>Chi nhánh Vĩnh Phúc -  Công ty Cổ phần Dịch vụ Thương mại Tổng hợp Wincommerce</t>
  </si>
  <si>
    <t>0000802A</t>
  </si>
  <si>
    <t>0000804A</t>
  </si>
  <si>
    <t>0002462A</t>
  </si>
  <si>
    <t>0003849A</t>
  </si>
  <si>
    <t>0003856A</t>
  </si>
  <si>
    <t>0003859A</t>
  </si>
  <si>
    <t>0001504A</t>
  </si>
  <si>
    <t>Chi nhánh Tuyên Quang -  Công ty Cổ phần Dịch vụ Thương mại Tổng hợp Wincommerce</t>
  </si>
  <si>
    <t>0000783A</t>
  </si>
  <si>
    <t>Chi nhánh Quảng Ngãi -  Công ty Cổ phần Dịch vụ Thương mại Tổng hợp Wincommerce</t>
  </si>
  <si>
    <t>0003546</t>
  </si>
  <si>
    <t>Chi nhánh Bình Dương - Công ty Cổ phần Dịch vụ Thương mại Tổng hợp Wincommerce</t>
  </si>
  <si>
    <t>0003547</t>
  </si>
  <si>
    <t>0003793A</t>
  </si>
  <si>
    <t>0000783</t>
  </si>
  <si>
    <t>Chi nhánh Lào Cai - Công ty Cổ phần Dịch vụ Thương mại Tổng hợp Wincommerce</t>
  </si>
  <si>
    <t>0002462</t>
  </si>
  <si>
    <t>0003793</t>
  </si>
  <si>
    <t>Chi nhánh Bà Rịa - Vũng Tàu -  Công ty Cổ phần Dịch vụ Thương mại Tổng hợp Wincommerce</t>
  </si>
  <si>
    <t>0003849</t>
  </si>
  <si>
    <t>0003856B</t>
  </si>
  <si>
    <t>0000829A</t>
  </si>
  <si>
    <t>0003689</t>
  </si>
  <si>
    <t>0001504</t>
  </si>
  <si>
    <t>Chi nhánh Quảng Trị - Công ty Cổ phần Dịch vụ Thương mại Tổng hợp Wincommerce</t>
  </si>
  <si>
    <t>0000790</t>
  </si>
  <si>
    <t>0000802</t>
  </si>
  <si>
    <t>0000804</t>
  </si>
  <si>
    <t>0000623A</t>
  </si>
  <si>
    <t>Chi nhánh Lâm Đồng - Công ty Cổ phần Dịch vụ Thương mại Tổng hợp Wincommerce</t>
  </si>
  <si>
    <t>0000623</t>
  </si>
  <si>
    <t>Chi nhánh Hà Giang - Công ty Cổ phần Dịch vụ Thương mại Tổng hợp Wincommerce</t>
  </si>
  <si>
    <t>0003856</t>
  </si>
  <si>
    <t>0003859</t>
  </si>
  <si>
    <t>0001755A</t>
  </si>
  <si>
    <t>Chi nhánh Kiên Giang - Công ty Cổ phần Dịch vụ Thương mại Tổng hợp Wincommerce</t>
  </si>
  <si>
    <t>0000829</t>
  </si>
  <si>
    <t>0001755</t>
  </si>
  <si>
    <t>Chi nhánh Bến Tre - Công ty Cổ phần Dịch vụ Thương mại Tổng hợp Wincommerce</t>
  </si>
  <si>
    <t xml:space="preserve">Mã </t>
  </si>
  <si>
    <t>Mã Misa</t>
  </si>
  <si>
    <t>Mã</t>
  </si>
  <si>
    <t>CÔNG THỨC LỌC UPDATED</t>
  </si>
  <si>
    <t>HNI</t>
  </si>
  <si>
    <t>HCM</t>
  </si>
  <si>
    <t>DNG</t>
  </si>
  <si>
    <t>HDG</t>
  </si>
  <si>
    <t>QNH</t>
  </si>
  <si>
    <t>HPG</t>
  </si>
  <si>
    <t>BGG</t>
  </si>
  <si>
    <t>BNH</t>
  </si>
  <si>
    <t>PTO</t>
  </si>
  <si>
    <t>HTH</t>
  </si>
  <si>
    <t>TNN</t>
  </si>
  <si>
    <t>KHA</t>
  </si>
  <si>
    <t>HYN</t>
  </si>
  <si>
    <t>NAN</t>
  </si>
  <si>
    <t>LCI</t>
  </si>
  <si>
    <t>VTU</t>
  </si>
  <si>
    <t>BDG</t>
  </si>
  <si>
    <t>KGG</t>
  </si>
  <si>
    <t>HNM</t>
  </si>
  <si>
    <t>NDH</t>
  </si>
  <si>
    <t>LSN</t>
  </si>
  <si>
    <t>THA</t>
  </si>
  <si>
    <t>YBI</t>
  </si>
  <si>
    <t>TQG</t>
  </si>
  <si>
    <t>TTH</t>
  </si>
  <si>
    <t>QNM</t>
  </si>
  <si>
    <t>VPC</t>
  </si>
  <si>
    <t>HGG</t>
  </si>
  <si>
    <t>NBH</t>
  </si>
  <si>
    <t>TVH</t>
  </si>
  <si>
    <t>CTO</t>
  </si>
  <si>
    <t>BTE</t>
  </si>
  <si>
    <t>CMU</t>
  </si>
  <si>
    <t>AGG</t>
  </si>
  <si>
    <t>NTN</t>
  </si>
  <si>
    <t>TBH</t>
  </si>
  <si>
    <t>GLI</t>
  </si>
  <si>
    <t>HBH</t>
  </si>
  <si>
    <t>QNI</t>
  </si>
  <si>
    <t>BTN</t>
  </si>
  <si>
    <t>DLK</t>
  </si>
  <si>
    <t>STG</t>
  </si>
  <si>
    <t>SLA</t>
  </si>
  <si>
    <t>KTM</t>
  </si>
  <si>
    <t>PYN</t>
  </si>
  <si>
    <t>QTI</t>
  </si>
  <si>
    <t>BDH</t>
  </si>
  <si>
    <t>CBG</t>
  </si>
  <si>
    <t>QBH</t>
  </si>
  <si>
    <t>LDG</t>
  </si>
  <si>
    <t>VLG</t>
  </si>
  <si>
    <t>DTP</t>
  </si>
  <si>
    <t>TGG</t>
  </si>
  <si>
    <t>QNG</t>
  </si>
  <si>
    <t>DNI</t>
  </si>
  <si>
    <t>HUG</t>
  </si>
  <si>
    <t>BKN</t>
  </si>
  <si>
    <t>BLU</t>
  </si>
  <si>
    <t>BPC</t>
  </si>
  <si>
    <t>LCU</t>
  </si>
  <si>
    <t>LAN</t>
  </si>
  <si>
    <t>NTH</t>
  </si>
  <si>
    <t>TNH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</si>
</sst>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 * #,##0_)\ _₫_ ;_ * \(#,##0\)\ _₫_ ;_ * &quot;-&quot;??_)\ _₫_ ;_ @_ "/>
    <numFmt numFmtId="166" formatCode="_(* #,##0_);_(* \(#,##0\);_(* &quot;-&quot;??_);_(@_)"/>
    <numFmt numFmtId="167" formatCode="_ * #,##0.00_)\ _₫_ ;_ * \(#,##0.00\)\ _₫_ ;_ * &quot;-&quot;??_)\ _₫_ ;_ @_ "/>
    <numFmt numFmtId="173" formatCode="_-* #,##0\ _₫_-;\-* #,##0\ _₫_-;_-* &quot;-&quot;??\ _₫_-;_-@_-"/>
  </numFmts>
  <fonts count="6" x14ac:knownFonts="1">
    <font>
      <sz val="10"/>
      <name val="Arial"/>
    </font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23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3" fontId="0" fillId="0" borderId="0" xfId="0" applyNumberFormat="1" applyAlignment="1">
      <alignment horizontal="right" vertical="top"/>
    </xf>
    <xf numFmtId="14" fontId="0" fillId="0" borderId="0" xfId="0" applyNumberFormat="1" applyAlignment="1">
      <alignment horizontal="right" vertical="top"/>
    </xf>
    <xf numFmtId="0" fontId="0" fillId="2" borderId="1" xfId="0" applyFill="1" applyBorder="1" applyAlignment="1">
      <alignment vertical="top" wrapText="1"/>
    </xf>
    <xf numFmtId="164" fontId="0" fillId="0" borderId="0" xfId="1" applyNumberFormat="1" applyFont="1" applyAlignment="1">
      <alignment vertical="top"/>
    </xf>
    <xf numFmtId="166" fontId="0" fillId="0" borderId="0" xfId="1" applyNumberFormat="1" applyFont="1" applyAlignment="1">
      <alignment vertical="top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0" fontId="0" fillId="3" borderId="0" xfId="0" applyFill="1" applyAlignment="1">
      <alignment vertical="top"/>
    </xf>
    <xf numFmtId="0" fontId="0" fillId="2" borderId="1" xfId="0" applyFill="1" applyBorder="1" applyAlignment="1">
      <alignment horizontal="left" vertical="top"/>
    </xf>
    <xf numFmtId="0" fontId="3" fillId="0" borderId="0" xfId="0" applyFont="1"/>
    <xf numFmtId="0" fontId="0" fillId="0" borderId="0" xfId="0" applyAlignment="1">
      <alignment horizontal="right"/>
    </xf>
    <xf numFmtId="173" fontId="5" fillId="0" borderId="0" xfId="1" applyNumberFormat="1" applyFont="1" applyAlignment="1">
      <alignment horizontal="right" vertical="top"/>
    </xf>
    <xf numFmtId="0" fontId="3" fillId="0" borderId="0" xfId="0" applyFont="1" applyAlignment="1">
      <alignment horizontal="right" vertical="top"/>
    </xf>
    <xf numFmtId="0" fontId="3" fillId="0" borderId="0" xfId="0" applyFont="1" applyAlignment="1">
      <alignment vertical="top"/>
    </xf>
    <xf numFmtId="0" fontId="0" fillId="0" borderId="0" xfId="0" applyAlignment="1">
      <alignment horizontal="left" vertical="top"/>
    </xf>
    <xf numFmtId="3" fontId="0" fillId="0" borderId="0" xfId="0" applyNumberFormat="1" applyAlignment="1">
      <alignment horizontal="left" vertical="top"/>
    </xf>
    <xf numFmtId="0" fontId="2" fillId="0" borderId="0" xfId="0" applyFont="1" applyAlignment="1">
      <alignment vertical="top"/>
    </xf>
    <xf numFmtId="0" fontId="0" fillId="4" borderId="0" xfId="0" applyFill="1" applyAlignment="1">
      <alignment vertical="top"/>
    </xf>
  </cellXfs>
  <cellStyles count="3">
    <cellStyle name="Comma" xfId="1" builtinId="3"/>
    <cellStyle name="Comma 2" xfId="2" xr:uid="{6AD3BBA1-A3C7-485B-924A-8080CF497DAF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HO&#192;NG\Ngoc%20Thom%201\TAI%20LIEU%20THUC%20PHAM\CONG%20NO%20SIEU%20THI\BI&#202;N%20B&#7842;N%20GIAO%20HD%20ST\VIN_HUYEN\TR&#7842;%20H&#192;NG\Vat_tu__hang_hoa__dich_vu%20(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Ngoc%20Thom%201/TAI%20LIEU%20THUC%20PHAM/CONG%20NO%20SIEU%20THI/BI&#202;N%20B&#7842;N%20GIAO%20HD%20ST/VIN_HUYEN/TR&#7842;%20H&#192;NG/Danh%20m&#7909;c%20win%20mi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àng bán trả lại"/>
      <sheetName val="Mã Misa"/>
      <sheetName val="Vlookup"/>
      <sheetName val="Danh mục 2"/>
      <sheetName val="Sheet1"/>
    </sheetNames>
    <sheetDataSet>
      <sheetData sheetId="0" refreshError="1"/>
      <sheetData sheetId="1" refreshError="1">
        <row r="2">
          <cell r="B2">
            <v>0</v>
          </cell>
          <cell r="C2" t="str">
            <v>Bắp bò đông lạnh</v>
          </cell>
          <cell r="D2" t="str">
            <v>BBDL</v>
          </cell>
        </row>
        <row r="3">
          <cell r="B3" t="str">
            <v>Bắp bò muối gói 200g</v>
          </cell>
          <cell r="C3" t="str">
            <v>Bắp bò muối 200g</v>
          </cell>
          <cell r="D3" t="str">
            <v>BBM200</v>
          </cell>
        </row>
        <row r="4">
          <cell r="B4" t="str">
            <v>Bắp bò muối gói 300g</v>
          </cell>
          <cell r="C4" t="str">
            <v>Bắp bò muối 300g</v>
          </cell>
          <cell r="D4" t="str">
            <v>BBM300</v>
          </cell>
        </row>
        <row r="5">
          <cell r="B5">
            <v>0</v>
          </cell>
          <cell r="C5" t="str">
            <v>Bắp bò muối 500g</v>
          </cell>
          <cell r="D5" t="str">
            <v>BBM500</v>
          </cell>
        </row>
        <row r="6">
          <cell r="B6">
            <v>0</v>
          </cell>
          <cell r="C6" t="str">
            <v>Bắp bò muối cắt lát 200g</v>
          </cell>
          <cell r="D6" t="str">
            <v>BBMCL200</v>
          </cell>
        </row>
        <row r="7">
          <cell r="B7" t="str">
            <v>_Chả cốm 300g</v>
          </cell>
          <cell r="C7" t="str">
            <v>Chả cốm 300g</v>
          </cell>
          <cell r="D7" t="str">
            <v>CC300</v>
          </cell>
        </row>
        <row r="8">
          <cell r="B8">
            <v>0</v>
          </cell>
          <cell r="C8" t="str">
            <v>Công cụ dụng cụ</v>
          </cell>
          <cell r="D8" t="str">
            <v>CCDC</v>
          </cell>
        </row>
        <row r="9">
          <cell r="B9" t="str">
            <v xml:space="preserve"> Càng ghẹ cốm hoa 250g</v>
          </cell>
          <cell r="C9" t="str">
            <v>Càng ghẹ cốm hoa 250g</v>
          </cell>
          <cell r="D9" t="str">
            <v>CGCH250</v>
          </cell>
        </row>
        <row r="10">
          <cell r="B10">
            <v>0</v>
          </cell>
          <cell r="C10" t="str">
            <v>Chân gà đông lạnh</v>
          </cell>
          <cell r="D10" t="str">
            <v>CGDL</v>
          </cell>
        </row>
        <row r="11">
          <cell r="B11">
            <v>0</v>
          </cell>
          <cell r="C11" t="str">
            <v>Chân giò Héo Muối</v>
          </cell>
          <cell r="D11" t="str">
            <v>CGHM</v>
          </cell>
        </row>
        <row r="12">
          <cell r="B12" t="str">
            <v>Chân giò heo muối gói 300g</v>
          </cell>
          <cell r="C12" t="str">
            <v>Chân giò heo muối 300g</v>
          </cell>
          <cell r="D12" t="str">
            <v>CGM300</v>
          </cell>
        </row>
        <row r="13">
          <cell r="B13">
            <v>0</v>
          </cell>
          <cell r="C13" t="str">
            <v>Chân giò heo muối 500g</v>
          </cell>
          <cell r="D13" t="str">
            <v>CGM500</v>
          </cell>
        </row>
        <row r="14">
          <cell r="B14">
            <v>0</v>
          </cell>
          <cell r="C14" t="str">
            <v xml:space="preserve">Chân giò muôi cắt lát 300g </v>
          </cell>
          <cell r="D14" t="str">
            <v>CGMCL300</v>
          </cell>
        </row>
        <row r="15">
          <cell r="B15" t="str">
            <v xml:space="preserve"> Chả giò phô mai ghẹ 250g</v>
          </cell>
          <cell r="C15" t="str">
            <v>Chả giò phô mai ghẹ 250g</v>
          </cell>
          <cell r="D15" t="str">
            <v>CGPMG250</v>
          </cell>
        </row>
        <row r="16">
          <cell r="B16" t="str">
            <v>_Chân gà sốt cay 400g</v>
          </cell>
          <cell r="C16" t="str">
            <v>Chân gà sốt cay 400g</v>
          </cell>
          <cell r="D16" t="str">
            <v>CGSC400</v>
          </cell>
        </row>
        <row r="17">
          <cell r="B17">
            <v>0</v>
          </cell>
          <cell r="C17" t="str">
            <v>Chả lụa 250g</v>
          </cell>
          <cell r="D17" t="str">
            <v>CL250</v>
          </cell>
        </row>
        <row r="18">
          <cell r="B18">
            <v>0</v>
          </cell>
          <cell r="C18" t="str">
            <v>Chả lụa 500g</v>
          </cell>
          <cell r="D18" t="str">
            <v>CL500</v>
          </cell>
        </row>
        <row r="19">
          <cell r="B19" t="str">
            <v>_Chả nướng 300g</v>
          </cell>
          <cell r="C19" t="str">
            <v>Chả nướng 300g</v>
          </cell>
          <cell r="D19" t="str">
            <v>CN300</v>
          </cell>
        </row>
        <row r="20">
          <cell r="B20">
            <v>0</v>
          </cell>
          <cell r="C20" t="str">
            <v>Chi phí mua hàng</v>
          </cell>
          <cell r="D20" t="str">
            <v>CPMH</v>
          </cell>
        </row>
        <row r="21">
          <cell r="B21">
            <v>0</v>
          </cell>
          <cell r="C21" t="str">
            <v xml:space="preserve">CƯỚC VẬN CHUYỂN </v>
          </cell>
          <cell r="D21" t="str">
            <v>CVC</v>
          </cell>
        </row>
        <row r="22">
          <cell r="B22">
            <v>0</v>
          </cell>
          <cell r="C22" t="str">
            <v>Da gà đông lạnh</v>
          </cell>
          <cell r="D22" t="str">
            <v>DGDL</v>
          </cell>
        </row>
        <row r="23">
          <cell r="B23">
            <v>0</v>
          </cell>
          <cell r="C23" t="str">
            <v>Đùi gà đông lạnh</v>
          </cell>
          <cell r="D23" t="str">
            <v>ĐGDL</v>
          </cell>
        </row>
        <row r="24">
          <cell r="B24" t="str">
            <v>_Đùi gà sốt cay 500g</v>
          </cell>
          <cell r="C24" t="str">
            <v>Đùi gà sốt cay 500g</v>
          </cell>
          <cell r="D24" t="str">
            <v>DGSC500</v>
          </cell>
        </row>
        <row r="25">
          <cell r="B25">
            <v>0</v>
          </cell>
          <cell r="C25" t="str">
            <v>Da heo đông lạnh</v>
          </cell>
          <cell r="D25" t="str">
            <v>DHDL</v>
          </cell>
        </row>
        <row r="26">
          <cell r="B26">
            <v>0</v>
          </cell>
          <cell r="C26" t="str">
            <v>Thịt gà nguyên con</v>
          </cell>
          <cell r="D26" t="str">
            <v>GA</v>
          </cell>
        </row>
        <row r="27">
          <cell r="B27">
            <v>0</v>
          </cell>
          <cell r="C27" t="str">
            <v>Gà cay 500g</v>
          </cell>
          <cell r="D27" t="str">
            <v>GC500</v>
          </cell>
        </row>
        <row r="28">
          <cell r="B28" t="str">
            <v xml:space="preserve"> Ghẹ farci 150g</v>
          </cell>
          <cell r="C28" t="str">
            <v>Ghẹ farci 150g</v>
          </cell>
          <cell r="D28" t="str">
            <v>GHEFARCI150</v>
          </cell>
        </row>
        <row r="29">
          <cell r="B29">
            <v>0</v>
          </cell>
          <cell r="C29" t="str">
            <v>Giò lụa 1kg</v>
          </cell>
          <cell r="D29" t="str">
            <v>GL1</v>
          </cell>
        </row>
        <row r="30">
          <cell r="B30" t="str">
            <v>_Giò lụa 250g</v>
          </cell>
          <cell r="C30" t="str">
            <v>Giò lụa 250g</v>
          </cell>
          <cell r="D30" t="str">
            <v>GL250</v>
          </cell>
        </row>
        <row r="31">
          <cell r="B31" t="str">
            <v xml:space="preserve"> Giò lụa 500g</v>
          </cell>
          <cell r="C31" t="str">
            <v>Giò lụa 500g</v>
          </cell>
          <cell r="D31" t="str">
            <v>GL500</v>
          </cell>
        </row>
        <row r="32">
          <cell r="B32">
            <v>0</v>
          </cell>
          <cell r="C32" t="str">
            <v>Gà muối 300g</v>
          </cell>
          <cell r="D32" t="str">
            <v>GM300</v>
          </cell>
        </row>
        <row r="33">
          <cell r="B33" t="str">
            <v>Gà muối gói 500g</v>
          </cell>
          <cell r="C33" t="str">
            <v>Gà muối 500g</v>
          </cell>
          <cell r="D33" t="str">
            <v>GM500</v>
          </cell>
        </row>
        <row r="34">
          <cell r="B34" t="str">
            <v>_Giò sụn gà 250g</v>
          </cell>
          <cell r="C34" t="str">
            <v>Giò sụn gà 250g</v>
          </cell>
          <cell r="D34" t="str">
            <v>GSG250</v>
          </cell>
        </row>
        <row r="35">
          <cell r="B35" t="str">
            <v>Giò tai lưỡi xào gói 250g</v>
          </cell>
          <cell r="C35" t="str">
            <v>Giò Tai Lưỡi Xào 250g</v>
          </cell>
          <cell r="D35" t="str">
            <v>GTLX250G</v>
          </cell>
        </row>
        <row r="36">
          <cell r="B36" t="str">
            <v>Giò tai nấm hương 500g</v>
          </cell>
          <cell r="C36" t="str">
            <v>Giò tai nấm hương 500g</v>
          </cell>
          <cell r="D36" t="str">
            <v>GTNH500</v>
          </cell>
        </row>
        <row r="37">
          <cell r="B37">
            <v>0</v>
          </cell>
          <cell r="C37" t="str">
            <v>Phí hỗ trợ</v>
          </cell>
          <cell r="D37" t="str">
            <v>HOTRO</v>
          </cell>
        </row>
        <row r="38">
          <cell r="B38">
            <v>0</v>
          </cell>
          <cell r="C38" t="str">
            <v>Hỗ trợ trưng bày, tiếp thị bán hàng</v>
          </cell>
          <cell r="D38" t="str">
            <v>HOTROBANHANG</v>
          </cell>
        </row>
        <row r="39">
          <cell r="B39">
            <v>0</v>
          </cell>
          <cell r="C39" t="str">
            <v>Phí hỗ trợ in CNMS</v>
          </cell>
          <cell r="D39" t="str">
            <v>HOTROCNMS</v>
          </cell>
        </row>
        <row r="40">
          <cell r="B40">
            <v>0</v>
          </cell>
          <cell r="C40" t="str">
            <v>Phí hỗ trợ khách hàng thành viên</v>
          </cell>
          <cell r="D40" t="str">
            <v>HOTROKHACHHANG</v>
          </cell>
        </row>
        <row r="41">
          <cell r="B41">
            <v>0</v>
          </cell>
          <cell r="C41" t="str">
            <v>Hỗ trợ sinh nhật khai trương</v>
          </cell>
          <cell r="D41" t="str">
            <v>HOTROSINHNHAT</v>
          </cell>
        </row>
        <row r="42">
          <cell r="B42">
            <v>0</v>
          </cell>
          <cell r="C42" t="str">
            <v>Khoanh giò heo đông lạnh</v>
          </cell>
          <cell r="D42" t="str">
            <v>KGDL</v>
          </cell>
        </row>
        <row r="43">
          <cell r="B43">
            <v>0</v>
          </cell>
          <cell r="C43" t="str">
            <v>Khoanh giò trước</v>
          </cell>
          <cell r="D43" t="str">
            <v>KHOANHGIO</v>
          </cell>
        </row>
        <row r="44">
          <cell r="B44">
            <v>0</v>
          </cell>
          <cell r="C44" t="str">
            <v>Lưỡi heo đông lạnh</v>
          </cell>
          <cell r="D44" t="str">
            <v>LHDL</v>
          </cell>
        </row>
        <row r="45">
          <cell r="B45">
            <v>0</v>
          </cell>
          <cell r="C45" t="str">
            <v>Mỡ heo đông lạnh</v>
          </cell>
          <cell r="D45" t="str">
            <v>MHDL</v>
          </cell>
        </row>
        <row r="46">
          <cell r="B46" t="str">
            <v xml:space="preserve"> Mực lá câu làm sạch 450g</v>
          </cell>
          <cell r="C46" t="str">
            <v>Mực lá câu làm sạch 450g</v>
          </cell>
          <cell r="D46" t="str">
            <v>ML450</v>
          </cell>
        </row>
        <row r="47">
          <cell r="B47" t="str">
            <v>Mộc nấm hương gói 250g</v>
          </cell>
          <cell r="C47" t="str">
            <v>Mộc Nấm Hương 250g</v>
          </cell>
          <cell r="D47" t="str">
            <v>MNH250</v>
          </cell>
        </row>
        <row r="48">
          <cell r="B48" t="str">
            <v xml:space="preserve"> Mực ống tươi 450g</v>
          </cell>
          <cell r="C48" t="str">
            <v>Mực ống tươi 450g</v>
          </cell>
          <cell r="D48" t="str">
            <v>MO450</v>
          </cell>
        </row>
        <row r="49">
          <cell r="B49">
            <v>0</v>
          </cell>
          <cell r="C49" t="str">
            <v>Mũi heo đông lạnh</v>
          </cell>
          <cell r="D49" t="str">
            <v>MUIHDL</v>
          </cell>
        </row>
        <row r="50">
          <cell r="B50">
            <v>0</v>
          </cell>
          <cell r="C50" t="str">
            <v>Phí nâng hàng</v>
          </cell>
          <cell r="D50" t="str">
            <v>NANGHANG</v>
          </cell>
        </row>
        <row r="51">
          <cell r="B51">
            <v>0</v>
          </cell>
          <cell r="C51" t="str">
            <v>Sữa tươi tiệt trùng OAK Vị DÂU 250ml</v>
          </cell>
          <cell r="D51" t="str">
            <v>OAKD250</v>
          </cell>
        </row>
        <row r="52">
          <cell r="B52">
            <v>0</v>
          </cell>
          <cell r="C52" t="str">
            <v>Sữa tươi OAK Vị SOCOLA 250ml</v>
          </cell>
          <cell r="D52" t="str">
            <v>OAKS250</v>
          </cell>
        </row>
        <row r="53">
          <cell r="B53">
            <v>0</v>
          </cell>
          <cell r="C53" t="str">
            <v>Phí dịch vụ</v>
          </cell>
          <cell r="D53" t="str">
            <v>PDV</v>
          </cell>
        </row>
        <row r="54">
          <cell r="B54">
            <v>0</v>
          </cell>
          <cell r="C54" t="str">
            <v>Sữa tươi  nguyên kem PAULS FARMHOUSE 1lit</v>
          </cell>
          <cell r="D54" t="str">
            <v>PFHOUSE</v>
          </cell>
        </row>
        <row r="55">
          <cell r="B55">
            <v>0</v>
          </cell>
          <cell r="C55" t="str">
            <v>Pauls Milk Banana 200ml</v>
          </cell>
          <cell r="D55" t="str">
            <v>PMB200</v>
          </cell>
        </row>
        <row r="56">
          <cell r="B56">
            <v>0</v>
          </cell>
          <cell r="C56" t="str">
            <v>Sữa Paul Socola 200ML</v>
          </cell>
          <cell r="D56" t="str">
            <v>PMC200</v>
          </cell>
        </row>
        <row r="57">
          <cell r="B57">
            <v>0</v>
          </cell>
          <cell r="C57" t="str">
            <v>Sữa tươi tiệt trùng ít béo Pauls 1lit</v>
          </cell>
          <cell r="D57" t="str">
            <v>PMLF1LIT</v>
          </cell>
        </row>
        <row r="58">
          <cell r="B58">
            <v>0</v>
          </cell>
          <cell r="C58" t="str">
            <v>Sữa tươi nguyên kem Pauls 1lit</v>
          </cell>
          <cell r="D58" t="str">
            <v>PMNK1LIT</v>
          </cell>
        </row>
        <row r="59">
          <cell r="B59">
            <v>0</v>
          </cell>
          <cell r="C59" t="str">
            <v>Sữa tươi nguyên kem Pauls 200ml</v>
          </cell>
          <cell r="D59" t="str">
            <v>PMNK200</v>
          </cell>
        </row>
        <row r="60">
          <cell r="B60">
            <v>0</v>
          </cell>
          <cell r="C60" t="str">
            <v>Sữa tươi nguyên kem Pauls 250ml</v>
          </cell>
          <cell r="D60" t="str">
            <v>PMNK250ML</v>
          </cell>
        </row>
        <row r="61">
          <cell r="B61">
            <v>0</v>
          </cell>
          <cell r="C61" t="str">
            <v>Sữa Paul Dâu 200ML</v>
          </cell>
          <cell r="D61" t="str">
            <v>PMS200</v>
          </cell>
        </row>
        <row r="62">
          <cell r="B62">
            <v>0</v>
          </cell>
          <cell r="C62" t="str">
            <v xml:space="preserve">Sữa tươi  ít béo PAULS ZYMIL 250ml </v>
          </cell>
          <cell r="D62" t="str">
            <v>PZ250</v>
          </cell>
        </row>
        <row r="63">
          <cell r="B63">
            <v>0</v>
          </cell>
          <cell r="C63" t="str">
            <v>Sữa Breaka vị Coffe 250 ml</v>
          </cell>
          <cell r="D63" t="str">
            <v>SBCOFFE250</v>
          </cell>
        </row>
        <row r="64">
          <cell r="B64">
            <v>0</v>
          </cell>
          <cell r="C64" t="str">
            <v>Sữa Breaka vị Dâu 250 ml</v>
          </cell>
          <cell r="D64" t="str">
            <v>SBD250</v>
          </cell>
        </row>
        <row r="65">
          <cell r="B65">
            <v>0</v>
          </cell>
          <cell r="C65" t="str">
            <v>Sữa Breaka vị Socola 250ml</v>
          </cell>
          <cell r="D65" t="str">
            <v>SBS250</v>
          </cell>
        </row>
        <row r="66">
          <cell r="B66">
            <v>0</v>
          </cell>
          <cell r="C66" t="str">
            <v>Sữa Breaka Vị Vani 250 ml</v>
          </cell>
          <cell r="D66" t="str">
            <v>SBVANI250</v>
          </cell>
        </row>
        <row r="67">
          <cell r="B67">
            <v>0</v>
          </cell>
          <cell r="C67" t="str">
            <v>Sụn ức gà đông lạnh</v>
          </cell>
          <cell r="D67" t="str">
            <v>SGDL</v>
          </cell>
        </row>
        <row r="68">
          <cell r="B68" t="str">
            <v xml:space="preserve"> Tôm mũ ni bỏ đầu 450g</v>
          </cell>
          <cell r="C68" t="str">
            <v>Tôm mũ ni bỏ đầu 450g</v>
          </cell>
          <cell r="D68" t="str">
            <v>TBĐ450</v>
          </cell>
        </row>
        <row r="69">
          <cell r="B69" t="str">
            <v>Tai heo muối gói 200g</v>
          </cell>
          <cell r="C69" t="str">
            <v>Tai heo muối 200g</v>
          </cell>
          <cell r="D69" t="str">
            <v>TH200</v>
          </cell>
        </row>
        <row r="70">
          <cell r="B70">
            <v>0</v>
          </cell>
          <cell r="C70" t="str">
            <v>Tai heo muối 400g</v>
          </cell>
          <cell r="D70" t="str">
            <v>TH400</v>
          </cell>
        </row>
        <row r="71">
          <cell r="B71">
            <v>0</v>
          </cell>
          <cell r="C71" t="str">
            <v>Trả hàng bảng kê</v>
          </cell>
          <cell r="D71" t="str">
            <v>THBK</v>
          </cell>
        </row>
        <row r="72">
          <cell r="B72">
            <v>0</v>
          </cell>
          <cell r="C72" t="str">
            <v>Tai heo đông lạnh</v>
          </cell>
          <cell r="D72" t="str">
            <v>THDL</v>
          </cell>
        </row>
        <row r="73">
          <cell r="B73" t="str">
            <v xml:space="preserve"> Tôm mũ ni nguyên con 450g</v>
          </cell>
          <cell r="C73" t="str">
            <v>Tôm mũ ni nguyên con 450g</v>
          </cell>
          <cell r="D73" t="str">
            <v>TNC450</v>
          </cell>
        </row>
        <row r="74">
          <cell r="B74">
            <v>0</v>
          </cell>
          <cell r="C74" t="str">
            <v>Thịt heo đông lạnh - Phần nạc đùi</v>
          </cell>
          <cell r="D74" t="str">
            <v>TNDL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 refreshError="1">
        <row r="4">
          <cell r="A4">
            <v>1</v>
          </cell>
          <cell r="B4" t="str">
            <v>VM+ HNI 18 Lệ Mật</v>
          </cell>
          <cell r="C4" t="str">
            <v xml:space="preserve"> HNI</v>
          </cell>
        </row>
        <row r="5">
          <cell r="B5" t="str">
            <v>VM+ HNI 391 Ngô Xuân Quảng</v>
          </cell>
          <cell r="C5" t="str">
            <v xml:space="preserve"> HNI</v>
          </cell>
        </row>
        <row r="6">
          <cell r="B6" t="str">
            <v>VM HNI Trung Hòa</v>
          </cell>
          <cell r="C6" t="str">
            <v xml:space="preserve">HNI </v>
          </cell>
        </row>
        <row r="7">
          <cell r="B7" t="str">
            <v>VM+ HNI Việt Đức, 164 Khuất Du</v>
          </cell>
          <cell r="C7" t="str">
            <v xml:space="preserve"> HNI</v>
          </cell>
        </row>
        <row r="8">
          <cell r="B8" t="str">
            <v>VM+ HDG 97-99 Nguyễn Văn Linh</v>
          </cell>
          <cell r="C8" t="str">
            <v xml:space="preserve"> HDG</v>
          </cell>
        </row>
        <row r="9">
          <cell r="B9" t="str">
            <v>VM+ HNI 33 Võng Thị</v>
          </cell>
          <cell r="C9" t="str">
            <v xml:space="preserve"> HNI</v>
          </cell>
        </row>
        <row r="10">
          <cell r="B10" t="str">
            <v>VM+ HNI 79 Bát Khối</v>
          </cell>
          <cell r="C10" t="str">
            <v xml:space="preserve"> HNI</v>
          </cell>
        </row>
        <row r="11">
          <cell r="B11" t="str">
            <v>VM HNI Tây Hồ</v>
          </cell>
          <cell r="C11" t="str">
            <v xml:space="preserve">HNI </v>
          </cell>
        </row>
        <row r="12">
          <cell r="B12" t="str">
            <v>VM+ HCM 102 Khu phố 2</v>
          </cell>
          <cell r="C12" t="str">
            <v xml:space="preserve"> HCM</v>
          </cell>
        </row>
        <row r="13">
          <cell r="B13" t="str">
            <v>VM+ QNH Tổ 1 khu 5 P Mông Dươn</v>
          </cell>
          <cell r="C13" t="str">
            <v xml:space="preserve"> QNH</v>
          </cell>
        </row>
        <row r="14">
          <cell r="B14" t="str">
            <v>VM+ QNH 112 Thanh Niên</v>
          </cell>
          <cell r="C14" t="str">
            <v xml:space="preserve"> QNH</v>
          </cell>
        </row>
        <row r="15">
          <cell r="B15" t="str">
            <v>VM+ HNI T1-30 Gemek Tower</v>
          </cell>
          <cell r="C15" t="str">
            <v xml:space="preserve"> HNI</v>
          </cell>
        </row>
        <row r="16">
          <cell r="B16" t="str">
            <v>VM+ HNI A3 Gardenia</v>
          </cell>
          <cell r="C16" t="str">
            <v xml:space="preserve"> HNI</v>
          </cell>
        </row>
        <row r="17">
          <cell r="B17" t="str">
            <v>VM+ HCM 486 Lê Đức Thọ</v>
          </cell>
          <cell r="C17" t="str">
            <v xml:space="preserve"> HCM</v>
          </cell>
        </row>
        <row r="18">
          <cell r="B18" t="str">
            <v>VM+ HDG 40 Trần Hưng Đạo, Nam</v>
          </cell>
          <cell r="C18" t="str">
            <v xml:space="preserve"> HDG</v>
          </cell>
        </row>
        <row r="19">
          <cell r="B19" t="str">
            <v>VM+ HNI SH 43 The K-Park</v>
          </cell>
          <cell r="C19" t="str">
            <v xml:space="preserve"> HNI</v>
          </cell>
        </row>
        <row r="20">
          <cell r="B20" t="str">
            <v>VM+ HNI Khu 6 Thụy Lôi</v>
          </cell>
          <cell r="C20" t="str">
            <v xml:space="preserve"> HNI</v>
          </cell>
        </row>
        <row r="21">
          <cell r="B21" t="str">
            <v>VM+ NDH 182 Song Hào</v>
          </cell>
          <cell r="C21" t="str">
            <v xml:space="preserve"> NDH</v>
          </cell>
        </row>
        <row r="22">
          <cell r="B22" t="str">
            <v>VM HNI Hà Đông</v>
          </cell>
          <cell r="C22" t="str">
            <v xml:space="preserve">HNI </v>
          </cell>
        </row>
        <row r="23">
          <cell r="B23" t="str">
            <v>VM+ HPG Lô C02 Pearl River 2</v>
          </cell>
          <cell r="C23" t="str">
            <v xml:space="preserve"> HPG</v>
          </cell>
        </row>
        <row r="24">
          <cell r="B24" t="str">
            <v>VM BDH Quy Nhơn</v>
          </cell>
          <cell r="C24" t="str">
            <v xml:space="preserve">BDH </v>
          </cell>
        </row>
        <row r="25">
          <cell r="B25" t="str">
            <v>VM HNI Quang Trung - Hà Đông</v>
          </cell>
          <cell r="C25" t="str">
            <v xml:space="preserve">HNI </v>
          </cell>
        </row>
        <row r="26">
          <cell r="B26" t="str">
            <v>VM+ HNI CT03B-KĐT Nam Thăng Lo</v>
          </cell>
          <cell r="C26" t="str">
            <v xml:space="preserve"> HNI</v>
          </cell>
        </row>
        <row r="27">
          <cell r="B27" t="str">
            <v>VM VCP HCM Lê Văn Việt</v>
          </cell>
          <cell r="C27" t="str">
            <v xml:space="preserve">VCP </v>
          </cell>
        </row>
        <row r="28">
          <cell r="B28" t="str">
            <v>VM+ HNI 44-46 Kiều Mai</v>
          </cell>
          <cell r="C28" t="str">
            <v xml:space="preserve"> HNI</v>
          </cell>
        </row>
        <row r="29">
          <cell r="B29" t="str">
            <v>VM+ BTE 401B Nguyễn Đình Chiểu</v>
          </cell>
          <cell r="C29" t="str">
            <v xml:space="preserve"> BTE</v>
          </cell>
        </row>
        <row r="30">
          <cell r="B30" t="str">
            <v>VM+ HNI Thôn 3 Xã Phượng Cách</v>
          </cell>
          <cell r="C30" t="str">
            <v xml:space="preserve"> HNI</v>
          </cell>
        </row>
        <row r="31">
          <cell r="B31" t="str">
            <v>VM+ HNI Thôn 3 Vạn Phúc</v>
          </cell>
          <cell r="C31" t="str">
            <v xml:space="preserve"> HNI</v>
          </cell>
        </row>
        <row r="32">
          <cell r="B32" t="str">
            <v>VM+ HNI 3/55 Đỗ Quang</v>
          </cell>
          <cell r="C32" t="str">
            <v xml:space="preserve"> HNI</v>
          </cell>
        </row>
        <row r="33">
          <cell r="B33" t="str">
            <v>VM HNI Hoàng Cầu</v>
          </cell>
          <cell r="C33" t="str">
            <v xml:space="preserve">HNI </v>
          </cell>
        </row>
        <row r="34">
          <cell r="B34" t="str">
            <v>VM+ HNI S2.16 Ocean Park</v>
          </cell>
          <cell r="C34" t="str">
            <v xml:space="preserve"> HNI</v>
          </cell>
        </row>
        <row r="35">
          <cell r="B35" t="str">
            <v>VM+ HNI Số 110 ngõ 553 Đường G</v>
          </cell>
          <cell r="C35" t="str">
            <v xml:space="preserve"> HNI</v>
          </cell>
        </row>
        <row r="36">
          <cell r="B36" t="str">
            <v>VM HNI Trúc Khê</v>
          </cell>
          <cell r="C36" t="str">
            <v xml:space="preserve">HNI </v>
          </cell>
        </row>
        <row r="37">
          <cell r="B37" t="str">
            <v>VM+ HNI Kiot 2 Tòa B, Dự án X2</v>
          </cell>
          <cell r="C37" t="str">
            <v xml:space="preserve"> HNI</v>
          </cell>
        </row>
        <row r="38">
          <cell r="B38" t="str">
            <v>VM+ HNI 136 Hồ Tùng Mậu</v>
          </cell>
          <cell r="C38" t="str">
            <v xml:space="preserve"> HNI</v>
          </cell>
        </row>
        <row r="39">
          <cell r="B39" t="str">
            <v>VM+ HNI Thôn Đoài, Kim Nỗ</v>
          </cell>
          <cell r="C39" t="str">
            <v xml:space="preserve"> HNI</v>
          </cell>
        </row>
        <row r="40">
          <cell r="B40" t="str">
            <v>VM+ QNH 283 Trần Quốc Tảng</v>
          </cell>
          <cell r="C40" t="str">
            <v xml:space="preserve"> QNH</v>
          </cell>
        </row>
        <row r="41">
          <cell r="B41" t="str">
            <v>VM+ VTU 32 Trần Đồng</v>
          </cell>
          <cell r="C41" t="str">
            <v xml:space="preserve"> VTU</v>
          </cell>
        </row>
        <row r="42">
          <cell r="B42" t="str">
            <v>VM+ DLK 70 Y Wang</v>
          </cell>
          <cell r="C42" t="str">
            <v xml:space="preserve"> DLK</v>
          </cell>
        </row>
        <row r="43">
          <cell r="B43" t="str">
            <v>VM+ NBH 518 Nguyễn Công Trứ</v>
          </cell>
          <cell r="C43" t="str">
            <v xml:space="preserve"> NBH</v>
          </cell>
        </row>
        <row r="44">
          <cell r="B44" t="str">
            <v>VM VC+ PTO Phú Thọ</v>
          </cell>
          <cell r="C44" t="str">
            <v xml:space="preserve"> PTO</v>
          </cell>
        </row>
        <row r="45">
          <cell r="B45" t="str">
            <v>VM+ HCM 165 - 167 An Dương Vươ</v>
          </cell>
          <cell r="C45" t="str">
            <v xml:space="preserve"> HCM</v>
          </cell>
        </row>
        <row r="46">
          <cell r="B46" t="str">
            <v>VM+ THA 410 Bà Triệu</v>
          </cell>
          <cell r="C46" t="str">
            <v xml:space="preserve"> THA</v>
          </cell>
        </row>
        <row r="47">
          <cell r="B47" t="str">
            <v>VM+ HNI 269 Nguyễn Khang</v>
          </cell>
          <cell r="C47" t="str">
            <v xml:space="preserve"> HNI</v>
          </cell>
        </row>
        <row r="48">
          <cell r="B48" t="str">
            <v>VM+ HNI CT15 Green Park Việt H</v>
          </cell>
          <cell r="C48" t="str">
            <v xml:space="preserve"> HNI</v>
          </cell>
        </row>
        <row r="49">
          <cell r="B49" t="str">
            <v>VM+ HCM 152 Hoàng Hoa Thám</v>
          </cell>
          <cell r="C49" t="str">
            <v xml:space="preserve"> HCM</v>
          </cell>
        </row>
        <row r="50">
          <cell r="B50" t="str">
            <v>VM+ HCM 179 Trần Thanh Mại</v>
          </cell>
          <cell r="C50" t="str">
            <v xml:space="preserve"> HCM</v>
          </cell>
        </row>
        <row r="51">
          <cell r="B51" t="str">
            <v>VM+ DNG Lô 25 E1 Đường Nguyễn</v>
          </cell>
          <cell r="C51" t="str">
            <v xml:space="preserve"> DNG</v>
          </cell>
        </row>
        <row r="52">
          <cell r="B52" t="str">
            <v>VM+ HNI 126A Thanh Vị</v>
          </cell>
          <cell r="C52" t="str">
            <v xml:space="preserve"> HNI</v>
          </cell>
        </row>
        <row r="53">
          <cell r="B53" t="str">
            <v>VM HNI Cầu Giấy</v>
          </cell>
          <cell r="C53" t="str">
            <v xml:space="preserve">HNI </v>
          </cell>
        </row>
        <row r="54">
          <cell r="B54" t="str">
            <v>VM+ HNI 357 Xuân Đỉnh</v>
          </cell>
          <cell r="C54" t="str">
            <v xml:space="preserve"> HNI</v>
          </cell>
        </row>
        <row r="55">
          <cell r="B55" t="str">
            <v>VM+ HDG 101 Tuệ Tĩnh</v>
          </cell>
          <cell r="C55" t="str">
            <v xml:space="preserve"> HDG</v>
          </cell>
        </row>
        <row r="56">
          <cell r="B56" t="str">
            <v>VM+ HNI Tòa D Việt Đức Complex</v>
          </cell>
          <cell r="C56" t="str">
            <v xml:space="preserve"> HNI</v>
          </cell>
        </row>
        <row r="57">
          <cell r="B57" t="str">
            <v>VM+ NAN 19 Kim Đồng</v>
          </cell>
          <cell r="C57" t="str">
            <v xml:space="preserve"> NAN</v>
          </cell>
        </row>
        <row r="58">
          <cell r="B58" t="str">
            <v>VM+ HNI S1.01 VinHomes Tây Mỗ</v>
          </cell>
          <cell r="C58" t="str">
            <v xml:space="preserve"> HNI</v>
          </cell>
        </row>
        <row r="59">
          <cell r="B59" t="str">
            <v>VM+ QNH Ô 3&amp;4, khu 6A, Hồng Hả</v>
          </cell>
          <cell r="C59" t="str">
            <v xml:space="preserve"> QNH</v>
          </cell>
        </row>
        <row r="60">
          <cell r="B60" t="str">
            <v>VM+ HNI Khu 5 Thôn Do Hạ</v>
          </cell>
          <cell r="C60" t="str">
            <v xml:space="preserve"> HNI</v>
          </cell>
        </row>
        <row r="61">
          <cell r="B61" t="str">
            <v>VM+ HNI 38 Trường Lâm</v>
          </cell>
          <cell r="C61" t="str">
            <v xml:space="preserve"> HNI</v>
          </cell>
        </row>
        <row r="62">
          <cell r="B62" t="str">
            <v>VM+ HTH 191 Nguyễn Du</v>
          </cell>
          <cell r="C62" t="str">
            <v xml:space="preserve"> HTH</v>
          </cell>
        </row>
        <row r="63">
          <cell r="B63" t="str">
            <v>VM+ HDG Thanh Bình, Hải Dương</v>
          </cell>
          <cell r="C63" t="str">
            <v xml:space="preserve"> HDG</v>
          </cell>
        </row>
        <row r="64">
          <cell r="B64" t="str">
            <v>VM+ HNI 54-56 HH02-2C Thanh Hà</v>
          </cell>
          <cell r="C64" t="str">
            <v xml:space="preserve"> HNI</v>
          </cell>
        </row>
        <row r="65">
          <cell r="B65" t="str">
            <v>VM+ HNI 66 Hoàng Sâm</v>
          </cell>
          <cell r="C65" t="str">
            <v xml:space="preserve"> HNI</v>
          </cell>
        </row>
        <row r="66">
          <cell r="B66" t="str">
            <v>VM+ HNI 11 Ngô Sỹ Liên</v>
          </cell>
          <cell r="C66" t="str">
            <v xml:space="preserve"> HNI</v>
          </cell>
        </row>
        <row r="67">
          <cell r="B67" t="str">
            <v>VM+ HNI G9 Thanh Xuân Nam</v>
          </cell>
          <cell r="C67" t="str">
            <v xml:space="preserve"> HNI</v>
          </cell>
        </row>
        <row r="68">
          <cell r="B68" t="str">
            <v>VM+ HPG Khu 5,TT Tiên Lãng</v>
          </cell>
          <cell r="C68" t="str">
            <v xml:space="preserve"> HPG</v>
          </cell>
        </row>
        <row r="69">
          <cell r="B69" t="str">
            <v>VM+ HNI 371 Cao Lỗ</v>
          </cell>
          <cell r="C69" t="str">
            <v xml:space="preserve"> HNI</v>
          </cell>
        </row>
        <row r="70">
          <cell r="B70" t="str">
            <v>VM+ HNM 173 Lê Công Thanh</v>
          </cell>
          <cell r="C70" t="str">
            <v xml:space="preserve"> HNM</v>
          </cell>
        </row>
        <row r="71">
          <cell r="B71" t="str">
            <v>VM+ HPG 850 Trần Nhân Tông</v>
          </cell>
          <cell r="C71" t="str">
            <v xml:space="preserve"> HPG</v>
          </cell>
        </row>
        <row r="72">
          <cell r="B72" t="str">
            <v>VM+ HCM The Era Town</v>
          </cell>
          <cell r="C72" t="str">
            <v xml:space="preserve"> HCM</v>
          </cell>
        </row>
        <row r="73">
          <cell r="B73" t="str">
            <v>VM+ HNI 10A6 An Bình</v>
          </cell>
          <cell r="C73" t="str">
            <v xml:space="preserve"> HNI</v>
          </cell>
        </row>
        <row r="74">
          <cell r="B74" t="str">
            <v>VM+ HCM A-0.04 Ehome 3 Tây Sài</v>
          </cell>
          <cell r="C74" t="str">
            <v xml:space="preserve"> HCM</v>
          </cell>
        </row>
        <row r="75">
          <cell r="B75" t="str">
            <v>VM HNI Linh Đàm</v>
          </cell>
          <cell r="C75" t="str">
            <v xml:space="preserve">HNI </v>
          </cell>
        </row>
        <row r="76">
          <cell r="B76" t="str">
            <v>VM+ QNH 154 Đặng Châu Tuệ</v>
          </cell>
          <cell r="C76" t="str">
            <v xml:space="preserve"> QNH</v>
          </cell>
        </row>
        <row r="77">
          <cell r="B77" t="str">
            <v>VM+ HCM 31A-33A Gò Dầu</v>
          </cell>
          <cell r="C77" t="str">
            <v xml:space="preserve"> HCM</v>
          </cell>
        </row>
        <row r="78">
          <cell r="B78" t="str">
            <v>VM+ HNI Thôn 2 Xã Lại Yên</v>
          </cell>
          <cell r="C78" t="str">
            <v xml:space="preserve"> HNI</v>
          </cell>
        </row>
        <row r="79">
          <cell r="B79" t="str">
            <v>VM+ NAN 25 Nguyễn Trung Ngạn</v>
          </cell>
          <cell r="C79" t="str">
            <v xml:space="preserve"> NAN</v>
          </cell>
        </row>
        <row r="80">
          <cell r="B80" t="str">
            <v>VM+351/29 Lê Đại Hành</v>
          </cell>
          <cell r="C80" t="str">
            <v xml:space="preserve">HCM </v>
          </cell>
        </row>
        <row r="81">
          <cell r="B81" t="str">
            <v>VM+ HNI G1-116 Vinhomes Green</v>
          </cell>
          <cell r="C81" t="str">
            <v xml:space="preserve"> HNI</v>
          </cell>
        </row>
        <row r="82">
          <cell r="B82" t="str">
            <v>VM+ HNI 96 Định Công</v>
          </cell>
          <cell r="C82" t="str">
            <v xml:space="preserve"> HNI</v>
          </cell>
        </row>
        <row r="83">
          <cell r="B83" t="str">
            <v>VM+ HNI 69 Bắc Cầu</v>
          </cell>
          <cell r="C83" t="str">
            <v xml:space="preserve"> HNI</v>
          </cell>
        </row>
        <row r="84">
          <cell r="B84" t="str">
            <v>VM+ HNI 3 Tô Vĩnh Diện</v>
          </cell>
          <cell r="C84" t="str">
            <v xml:space="preserve"> HNI</v>
          </cell>
        </row>
        <row r="85">
          <cell r="B85" t="str">
            <v>VM+ QNH 01 Lô A3 Vựng Đâng</v>
          </cell>
          <cell r="C85" t="str">
            <v xml:space="preserve"> QNH</v>
          </cell>
        </row>
        <row r="86">
          <cell r="B86" t="str">
            <v>VM HNI Lê Đức Thọ</v>
          </cell>
          <cell r="C86" t="str">
            <v xml:space="preserve">HNI </v>
          </cell>
        </row>
        <row r="87">
          <cell r="B87" t="str">
            <v>VM+ HCM CC Jamona 2 - B2</v>
          </cell>
          <cell r="C87" t="str">
            <v xml:space="preserve"> HCM</v>
          </cell>
        </row>
        <row r="88">
          <cell r="B88" t="str">
            <v>VM+ HNI 345 Bùi Xương Trạch</v>
          </cell>
          <cell r="C88" t="str">
            <v xml:space="preserve"> HNI</v>
          </cell>
        </row>
        <row r="89">
          <cell r="B89" t="str">
            <v>VM+ HNI 72/56 Thạch Cầu</v>
          </cell>
          <cell r="C89" t="str">
            <v xml:space="preserve"> HNI</v>
          </cell>
        </row>
        <row r="90">
          <cell r="B90" t="str">
            <v>VM+ HNI Số 1 B5 Giảng Võ (8 Nú</v>
          </cell>
          <cell r="C90" t="str">
            <v xml:space="preserve"> HNI</v>
          </cell>
        </row>
        <row r="91">
          <cell r="B91" t="str">
            <v>VM+ HPG 24A An Đà</v>
          </cell>
          <cell r="C91" t="str">
            <v xml:space="preserve"> HPG</v>
          </cell>
        </row>
        <row r="92">
          <cell r="B92" t="str">
            <v>VM LCU Lai Châu</v>
          </cell>
          <cell r="C92" t="str">
            <v xml:space="preserve">LCU </v>
          </cell>
        </row>
        <row r="93">
          <cell r="B93" t="str">
            <v>VM+ HNI 8/140 Giảng Võ</v>
          </cell>
          <cell r="C93" t="str">
            <v xml:space="preserve"> HNI</v>
          </cell>
        </row>
        <row r="94">
          <cell r="B94" t="str">
            <v>VM+ HNI SH05 Starcity</v>
          </cell>
          <cell r="C94" t="str">
            <v xml:space="preserve"> HNI</v>
          </cell>
        </row>
        <row r="95">
          <cell r="B95" t="str">
            <v>VM+ HNI 93 ngõ Núi Trúc</v>
          </cell>
          <cell r="C95" t="str">
            <v xml:space="preserve"> HNI</v>
          </cell>
        </row>
        <row r="96">
          <cell r="B96" t="str">
            <v>VM+ HNI CC One 18, ngõ 298 Ngọ</v>
          </cell>
          <cell r="C96" t="str">
            <v xml:space="preserve"> HNI</v>
          </cell>
        </row>
        <row r="97">
          <cell r="B97" t="str">
            <v>VM+ HNI 24T3 Thanh Xuân Comple</v>
          </cell>
          <cell r="C97" t="str">
            <v xml:space="preserve"> HNI</v>
          </cell>
        </row>
        <row r="98">
          <cell r="B98" t="str">
            <v>VM+ NDH 300 Giải Phóng</v>
          </cell>
          <cell r="C98" t="str">
            <v xml:space="preserve"> NDH</v>
          </cell>
        </row>
        <row r="99">
          <cell r="B99" t="str">
            <v>VM+ KHA Lô 112, A1, Vĩnh Điềm</v>
          </cell>
          <cell r="C99" t="str">
            <v xml:space="preserve"> KHA</v>
          </cell>
        </row>
        <row r="100">
          <cell r="B100" t="str">
            <v>VM+ DNG 60 Nguyễn Chánh</v>
          </cell>
          <cell r="C100" t="str">
            <v xml:space="preserve"> DNG</v>
          </cell>
        </row>
        <row r="101">
          <cell r="B101" t="str">
            <v>VM+ HNI C4 Đỗ Nhuận</v>
          </cell>
          <cell r="C101" t="str">
            <v xml:space="preserve"> HNI</v>
          </cell>
        </row>
        <row r="102">
          <cell r="B102" t="str">
            <v>VM+ DNG 296 Nguyễn Hoàng</v>
          </cell>
          <cell r="C102" t="str">
            <v xml:space="preserve"> DNG</v>
          </cell>
        </row>
        <row r="103">
          <cell r="B103" t="str">
            <v>VM+ HNI Metropolitan CT36</v>
          </cell>
          <cell r="C103" t="str">
            <v xml:space="preserve"> HNI</v>
          </cell>
        </row>
        <row r="104">
          <cell r="B104" t="str">
            <v>VM+ HNI 169 Đặng Tiến Đông</v>
          </cell>
          <cell r="C104" t="str">
            <v xml:space="preserve"> HNI</v>
          </cell>
        </row>
        <row r="105">
          <cell r="B105" t="str">
            <v>VM+ HNI 83 An Trạch</v>
          </cell>
          <cell r="C105" t="str">
            <v xml:space="preserve"> HNI</v>
          </cell>
        </row>
        <row r="106">
          <cell r="B106" t="str">
            <v>VM+ HPG 680 Trần Tất Văn</v>
          </cell>
          <cell r="C106" t="str">
            <v xml:space="preserve"> HPG</v>
          </cell>
        </row>
        <row r="107">
          <cell r="B107" t="str">
            <v>VM+ HNI 44 Ng Hoàng</v>
          </cell>
          <cell r="C107" t="str">
            <v xml:space="preserve"> HNI</v>
          </cell>
        </row>
        <row r="108">
          <cell r="B108" t="str">
            <v>VM+ HNI 281 Khâm Thiên</v>
          </cell>
          <cell r="C108" t="str">
            <v xml:space="preserve"> HNI</v>
          </cell>
        </row>
        <row r="109">
          <cell r="B109" t="str">
            <v>VM+ NTN 42C Đường 21 Tháng 8</v>
          </cell>
          <cell r="C109" t="str">
            <v xml:space="preserve"> NTN</v>
          </cell>
        </row>
        <row r="110">
          <cell r="B110" t="str">
            <v>VM+ QNM 536 Hai Bà Trưng</v>
          </cell>
          <cell r="C110" t="str">
            <v xml:space="preserve"> QNM</v>
          </cell>
        </row>
        <row r="111">
          <cell r="B111" t="str">
            <v>VM+ HCM 002 Tầng trệt CC Sunri</v>
          </cell>
          <cell r="C111" t="str">
            <v xml:space="preserve"> HCM</v>
          </cell>
        </row>
        <row r="112">
          <cell r="B112" t="str">
            <v>VM+ HNI 103 Thanh Đàm</v>
          </cell>
          <cell r="C112" t="str">
            <v xml:space="preserve"> HNI</v>
          </cell>
        </row>
        <row r="113">
          <cell r="B113" t="str">
            <v>VM+ BNH Thôn Đồng Xép</v>
          </cell>
          <cell r="C113" t="str">
            <v xml:space="preserve"> BNH</v>
          </cell>
        </row>
        <row r="114">
          <cell r="B114" t="str">
            <v>VM+ HNI 639 Vũ Tông Phan</v>
          </cell>
          <cell r="C114" t="str">
            <v xml:space="preserve"> HNI</v>
          </cell>
        </row>
        <row r="115">
          <cell r="B115" t="str">
            <v>VM+ DNG 324 Ngũ Hành Sơn</v>
          </cell>
          <cell r="C115" t="str">
            <v xml:space="preserve"> DNG</v>
          </cell>
        </row>
        <row r="116">
          <cell r="B116" t="str">
            <v>VM+ TBH Lô 7.03-7.04 KĐT Trần</v>
          </cell>
          <cell r="C116" t="str">
            <v xml:space="preserve"> TBH</v>
          </cell>
        </row>
        <row r="117">
          <cell r="B117" t="str">
            <v>VM+ HNI 27/165 Xuân Thủy</v>
          </cell>
          <cell r="C117" t="str">
            <v xml:space="preserve"> HNI</v>
          </cell>
        </row>
        <row r="118">
          <cell r="B118" t="str">
            <v>VM+ DNG 84 Nguyễn Lương Bằng</v>
          </cell>
          <cell r="C118" t="str">
            <v xml:space="preserve"> DNG</v>
          </cell>
        </row>
        <row r="119">
          <cell r="B119" t="str">
            <v>VM+ HNI 23 Cửa Bắc</v>
          </cell>
          <cell r="C119" t="str">
            <v xml:space="preserve"> HNI</v>
          </cell>
        </row>
        <row r="120">
          <cell r="B120" t="str">
            <v>VM+ HPG 1171 Trần Nhân Tông</v>
          </cell>
          <cell r="C120" t="str">
            <v xml:space="preserve"> HPG</v>
          </cell>
        </row>
        <row r="121">
          <cell r="B121" t="str">
            <v>VM+ LSN 02 Trần Phú</v>
          </cell>
          <cell r="C121" t="str">
            <v xml:space="preserve"> LSN</v>
          </cell>
        </row>
        <row r="122">
          <cell r="B122" t="str">
            <v>VM+ HNI 42 Vũ Xuân Thiều</v>
          </cell>
          <cell r="C122" t="str">
            <v xml:space="preserve"> HNI</v>
          </cell>
        </row>
        <row r="123">
          <cell r="B123" t="str">
            <v>VM+ DNG K01/51 Phạm Như Xương</v>
          </cell>
          <cell r="C123" t="str">
            <v xml:space="preserve"> DNG</v>
          </cell>
        </row>
        <row r="124">
          <cell r="B124" t="str">
            <v>VM+ HNI 601 Kim Ngưu</v>
          </cell>
          <cell r="C124" t="str">
            <v xml:space="preserve"> HNI</v>
          </cell>
        </row>
        <row r="125">
          <cell r="B125" t="str">
            <v>VM+ THA 150-152 Trần Hưng Đạo</v>
          </cell>
          <cell r="C125" t="str">
            <v xml:space="preserve"> THA</v>
          </cell>
        </row>
        <row r="126">
          <cell r="B126" t="str">
            <v>VM+ HNI 16 ngõ 67 Tô Ngọc Vân</v>
          </cell>
          <cell r="C126" t="str">
            <v xml:space="preserve"> HNI</v>
          </cell>
        </row>
        <row r="127">
          <cell r="B127" t="str">
            <v>VM+ HPG 188 phố 3.2 TT Vĩnh Bả</v>
          </cell>
          <cell r="C127" t="str">
            <v xml:space="preserve"> HPG</v>
          </cell>
        </row>
        <row r="128">
          <cell r="B128" t="str">
            <v>VM+ DNG 55 Khúc Hạo</v>
          </cell>
          <cell r="C128" t="str">
            <v xml:space="preserve"> DNG</v>
          </cell>
        </row>
        <row r="129">
          <cell r="B129" t="str">
            <v>VM+ HNI 3 Nguyễn Quý Đức</v>
          </cell>
          <cell r="C129" t="str">
            <v xml:space="preserve"> HNI</v>
          </cell>
        </row>
        <row r="130">
          <cell r="B130" t="str">
            <v>VM+ HNI Lô A1.2 Imperia Garden</v>
          </cell>
          <cell r="C130" t="str">
            <v xml:space="preserve"> HNI</v>
          </cell>
        </row>
        <row r="131">
          <cell r="B131" t="str">
            <v>VM+ HNI Golden Land, 275 Nguyễ</v>
          </cell>
          <cell r="C131" t="str">
            <v xml:space="preserve"> HNI</v>
          </cell>
        </row>
        <row r="132">
          <cell r="B132" t="str">
            <v>VM HNI Gardenia</v>
          </cell>
          <cell r="C132" t="str">
            <v xml:space="preserve">HNI </v>
          </cell>
        </row>
        <row r="133">
          <cell r="B133" t="str">
            <v>VM+ HNI 42 Nghĩa Lộ-Yên Nghĩa</v>
          </cell>
          <cell r="C133" t="str">
            <v xml:space="preserve"> HNI</v>
          </cell>
        </row>
        <row r="134">
          <cell r="B134" t="str">
            <v>VM+ TBH 106 Bùi Sỹ Tiêm</v>
          </cell>
          <cell r="C134" t="str">
            <v xml:space="preserve"> TBH</v>
          </cell>
        </row>
        <row r="135">
          <cell r="B135" t="str">
            <v>VM+ HCM 10B-10C Lê Minh Xuân</v>
          </cell>
          <cell r="C135" t="str">
            <v xml:space="preserve"> HCM</v>
          </cell>
        </row>
        <row r="136">
          <cell r="B136" t="str">
            <v>VM+ VPC 301 Trường Chinh</v>
          </cell>
          <cell r="C136" t="str">
            <v xml:space="preserve"> VPC</v>
          </cell>
        </row>
        <row r="137">
          <cell r="B137" t="str">
            <v>VM+ HNI TDP Viên 5 Cổ Nhuế</v>
          </cell>
          <cell r="C137" t="str">
            <v xml:space="preserve"> HNI</v>
          </cell>
        </row>
        <row r="138">
          <cell r="B138" t="str">
            <v>VM+ HCM 125 Đường số 17</v>
          </cell>
          <cell r="C138" t="str">
            <v xml:space="preserve"> HCM</v>
          </cell>
        </row>
        <row r="139">
          <cell r="B139" t="str">
            <v>VM+ HCM 96 Lâm Văn Bền</v>
          </cell>
          <cell r="C139" t="str">
            <v xml:space="preserve"> HCM</v>
          </cell>
        </row>
        <row r="140">
          <cell r="B140" t="str">
            <v>VM+ BGG 338-340 Nguyễn Thị Lưu</v>
          </cell>
          <cell r="C140" t="str">
            <v xml:space="preserve"> BGG</v>
          </cell>
        </row>
        <row r="141">
          <cell r="B141" t="str">
            <v>VM+ BGG 61 Mỹ Độ</v>
          </cell>
          <cell r="C141" t="str">
            <v xml:space="preserve"> BGG</v>
          </cell>
        </row>
        <row r="142">
          <cell r="B142" t="str">
            <v>VM+ HNI 26 ngõ 58 Trần Bình</v>
          </cell>
          <cell r="C142" t="str">
            <v xml:space="preserve"> HNI</v>
          </cell>
        </row>
        <row r="143">
          <cell r="B143" t="str">
            <v>VM+ TNN 815 Dương Tự Minh</v>
          </cell>
          <cell r="C143" t="str">
            <v xml:space="preserve"> TNN</v>
          </cell>
        </row>
        <row r="144">
          <cell r="B144" t="str">
            <v>VM+ DNG 36 Tây Sơn</v>
          </cell>
          <cell r="C144" t="str">
            <v xml:space="preserve"> DNG</v>
          </cell>
        </row>
        <row r="145">
          <cell r="B145" t="str">
            <v>VM+ HNI 354-356 Mỹ Đình</v>
          </cell>
          <cell r="C145" t="str">
            <v xml:space="preserve"> HNI</v>
          </cell>
        </row>
        <row r="146">
          <cell r="B146" t="str">
            <v>VM+ BGG 545 Lê Lợi</v>
          </cell>
          <cell r="C146" t="str">
            <v xml:space="preserve"> BGG</v>
          </cell>
        </row>
        <row r="147">
          <cell r="B147" t="str">
            <v>VM+ SLA 514D Trần Đăng Ninh</v>
          </cell>
          <cell r="C147" t="str">
            <v xml:space="preserve"> SLA</v>
          </cell>
        </row>
        <row r="148">
          <cell r="B148" t="str">
            <v>VM+ VPC Ngõ 14 Ngô Miễn, Phúc</v>
          </cell>
          <cell r="C148" t="str">
            <v xml:space="preserve"> VPC</v>
          </cell>
        </row>
        <row r="149">
          <cell r="B149" t="str">
            <v>VM+ HNI 2/61 Lạc Trung</v>
          </cell>
          <cell r="C149" t="str">
            <v xml:space="preserve"> HNI</v>
          </cell>
        </row>
        <row r="150">
          <cell r="B150" t="str">
            <v>VM+ HTH 01 Trần Phú</v>
          </cell>
          <cell r="C150" t="str">
            <v xml:space="preserve"> HTH</v>
          </cell>
        </row>
        <row r="151">
          <cell r="B151" t="str">
            <v>VM+ HNI 149 Hoàng Ngân</v>
          </cell>
          <cell r="C151" t="str">
            <v xml:space="preserve"> HNI</v>
          </cell>
        </row>
        <row r="152">
          <cell r="B152" t="str">
            <v>VM+ KHA 513 Đường 2/4</v>
          </cell>
          <cell r="C152" t="str">
            <v xml:space="preserve"> KHA</v>
          </cell>
        </row>
        <row r="153">
          <cell r="B153" t="str">
            <v>VM+ HCM 84 Gò Ô Môi</v>
          </cell>
          <cell r="C153" t="str">
            <v xml:space="preserve"> HCM</v>
          </cell>
        </row>
        <row r="154">
          <cell r="B154" t="str">
            <v>VM+HCM SH11-SH 12 Luxgarden</v>
          </cell>
          <cell r="C154" t="str">
            <v xml:space="preserve">HCM </v>
          </cell>
        </row>
        <row r="155">
          <cell r="B155" t="str">
            <v>VM+ HNI P09 SO08 Park Hill</v>
          </cell>
          <cell r="C155" t="str">
            <v xml:space="preserve"> HNI</v>
          </cell>
        </row>
        <row r="156">
          <cell r="B156" t="str">
            <v>VM+ HNI TT4&amp;TT5 Tăng Thiết Giá</v>
          </cell>
          <cell r="C156" t="str">
            <v xml:space="preserve"> HNI</v>
          </cell>
        </row>
        <row r="157">
          <cell r="B157" t="str">
            <v>VM+ HNI 35B Xuân La</v>
          </cell>
          <cell r="C157" t="str">
            <v xml:space="preserve"> HNI</v>
          </cell>
        </row>
        <row r="158">
          <cell r="B158" t="str">
            <v>VM+ CTO 158 đường 30/4</v>
          </cell>
          <cell r="C158" t="str">
            <v xml:space="preserve"> CTO</v>
          </cell>
        </row>
        <row r="159">
          <cell r="B159" t="str">
            <v>VM+ QNH Tổ 2 khu 2 Hồng Hà</v>
          </cell>
          <cell r="C159" t="str">
            <v xml:space="preserve"> QNH</v>
          </cell>
        </row>
        <row r="160">
          <cell r="B160" t="str">
            <v>VM+ HCM VE-S06, KDC New City</v>
          </cell>
          <cell r="C160" t="str">
            <v xml:space="preserve"> HCM</v>
          </cell>
        </row>
        <row r="161">
          <cell r="B161" t="str">
            <v>VM+ HCM 45 Đường TL 27</v>
          </cell>
          <cell r="C161" t="str">
            <v xml:space="preserve"> HCM</v>
          </cell>
        </row>
        <row r="162">
          <cell r="B162" t="str">
            <v>VM+ HNI Imperia Garden</v>
          </cell>
          <cell r="C162" t="str">
            <v xml:space="preserve"> HNI</v>
          </cell>
        </row>
        <row r="163">
          <cell r="B163" t="str">
            <v>VM+ HNI Khu Ao ông Sáu</v>
          </cell>
          <cell r="C163" t="str">
            <v xml:space="preserve"> HNI</v>
          </cell>
        </row>
        <row r="164">
          <cell r="B164" t="str">
            <v>VM+ HNI Ecohome 1</v>
          </cell>
          <cell r="C164" t="str">
            <v xml:space="preserve"> HNI</v>
          </cell>
        </row>
        <row r="165">
          <cell r="B165" t="str">
            <v>VM+ HYN WB-D03 Westbay</v>
          </cell>
          <cell r="C165" t="str">
            <v xml:space="preserve"> HYN</v>
          </cell>
        </row>
        <row r="166">
          <cell r="B166" t="str">
            <v>VM+ HNI 207 Lương Thế Vinh</v>
          </cell>
          <cell r="C166" t="str">
            <v xml:space="preserve"> HNI</v>
          </cell>
        </row>
        <row r="167">
          <cell r="B167" t="str">
            <v>VM VCP HNI Bắc Từ Liêm</v>
          </cell>
          <cell r="C167" t="str">
            <v xml:space="preserve">VCP </v>
          </cell>
        </row>
        <row r="168">
          <cell r="B168" t="str">
            <v>VM+ HNI Thôn Đồng Lư, Quốc Oai</v>
          </cell>
          <cell r="C168" t="str">
            <v xml:space="preserve"> HNI</v>
          </cell>
        </row>
        <row r="169">
          <cell r="B169" t="str">
            <v>VM+ HNI Đội 2 Xã Tự Nhiên</v>
          </cell>
          <cell r="C169" t="str">
            <v xml:space="preserve"> HNI</v>
          </cell>
        </row>
        <row r="170">
          <cell r="B170" t="str">
            <v>VM+ HNI 41 Trung Kính</v>
          </cell>
          <cell r="C170" t="str">
            <v xml:space="preserve"> HNI</v>
          </cell>
        </row>
        <row r="171">
          <cell r="B171" t="str">
            <v>VM+ HNI CT6 Định Công</v>
          </cell>
          <cell r="C171" t="str">
            <v xml:space="preserve"> HNI</v>
          </cell>
        </row>
        <row r="172">
          <cell r="B172" t="str">
            <v>VM+ TBH 212 Lý Thường kiệt</v>
          </cell>
          <cell r="C172" t="str">
            <v xml:space="preserve"> TBH</v>
          </cell>
        </row>
        <row r="173">
          <cell r="B173" t="str">
            <v>VM+ HNI Số 16 Hòa Sơn</v>
          </cell>
          <cell r="C173" t="str">
            <v xml:space="preserve"> HNI</v>
          </cell>
        </row>
        <row r="174">
          <cell r="B174" t="str">
            <v>VM+ CTO 51 đường 26/3</v>
          </cell>
          <cell r="C174" t="str">
            <v xml:space="preserve"> CTO</v>
          </cell>
        </row>
        <row r="175">
          <cell r="B175" t="str">
            <v>VM+ HNI 1 ngõ 206 Cổ Linh</v>
          </cell>
          <cell r="C175" t="str">
            <v xml:space="preserve"> HNI</v>
          </cell>
        </row>
        <row r="176">
          <cell r="B176" t="str">
            <v>VM+ HNI 58 Lô 6 Đền Lừ II</v>
          </cell>
          <cell r="C176" t="str">
            <v xml:space="preserve"> HNI</v>
          </cell>
        </row>
        <row r="177">
          <cell r="B177" t="str">
            <v>VM VCP HNI Long Biên</v>
          </cell>
          <cell r="C177" t="str">
            <v xml:space="preserve">VCP </v>
          </cell>
        </row>
        <row r="178">
          <cell r="B178" t="str">
            <v>VM+ QNH 446 Nguyễn Văn Cừ</v>
          </cell>
          <cell r="C178" t="str">
            <v xml:space="preserve"> QNH</v>
          </cell>
        </row>
        <row r="179">
          <cell r="B179" t="str">
            <v>VM+ HNI LK11-Lô 6 Phùng Khoang</v>
          </cell>
          <cell r="C179" t="str">
            <v xml:space="preserve"> HNI</v>
          </cell>
        </row>
        <row r="180">
          <cell r="B180" t="str">
            <v>VM+ DNG Lô 6B1-34 KDC Số 4 N.T</v>
          </cell>
          <cell r="C180" t="str">
            <v xml:space="preserve"> DNG</v>
          </cell>
        </row>
        <row r="181">
          <cell r="B181" t="str">
            <v>VM+ HCM CC The Manor</v>
          </cell>
          <cell r="C181" t="str">
            <v xml:space="preserve"> HCM</v>
          </cell>
        </row>
        <row r="182">
          <cell r="B182" t="str">
            <v>VM+ HNI N01 T8 Ngoại Giao Đoàn</v>
          </cell>
          <cell r="C182" t="str">
            <v xml:space="preserve"> HNI</v>
          </cell>
        </row>
        <row r="183">
          <cell r="B183" t="str">
            <v>VM+ DNG Sun Home 3</v>
          </cell>
          <cell r="C183" t="str">
            <v xml:space="preserve"> DNG</v>
          </cell>
        </row>
        <row r="184">
          <cell r="B184" t="str">
            <v>VM+ QNH Dự án quỹ đất đường sắ</v>
          </cell>
          <cell r="C184" t="str">
            <v xml:space="preserve"> QNH</v>
          </cell>
        </row>
        <row r="185">
          <cell r="B185" t="str">
            <v>VM+ BGG 713 Lê Lợi</v>
          </cell>
          <cell r="C185" t="str">
            <v xml:space="preserve"> BGG</v>
          </cell>
        </row>
        <row r="186">
          <cell r="B186" t="str">
            <v>VM+ HYN Thôn Liêu Trung</v>
          </cell>
          <cell r="C186" t="str">
            <v xml:space="preserve"> HYN</v>
          </cell>
        </row>
        <row r="187">
          <cell r="B187" t="str">
            <v>VM+ HNI Thôn Thiết Úng</v>
          </cell>
          <cell r="C187" t="str">
            <v xml:space="preserve"> HNI</v>
          </cell>
        </row>
        <row r="188">
          <cell r="B188" t="str">
            <v>VM+ HCM CC Jamona 1 - N1</v>
          </cell>
          <cell r="C188" t="str">
            <v xml:space="preserve"> HCM</v>
          </cell>
        </row>
        <row r="189">
          <cell r="B189" t="str">
            <v>VM+ HNI 30 Phạm Văn Đồng</v>
          </cell>
          <cell r="C189" t="str">
            <v xml:space="preserve"> HNI</v>
          </cell>
        </row>
        <row r="190">
          <cell r="B190" t="str">
            <v>VM+ HNI TT7-7 KĐT mới Văn Phú</v>
          </cell>
          <cell r="C190" t="str">
            <v xml:space="preserve"> HNI</v>
          </cell>
        </row>
        <row r="191">
          <cell r="B191" t="str">
            <v>VM+ TTH 224 Đinh Tiên Hoàng</v>
          </cell>
          <cell r="C191" t="str">
            <v xml:space="preserve"> TTH</v>
          </cell>
        </row>
        <row r="192">
          <cell r="B192" t="str">
            <v>VM VMM HNI Ocean Park</v>
          </cell>
          <cell r="C192" t="str">
            <v xml:space="preserve">VMM </v>
          </cell>
        </row>
        <row r="193">
          <cell r="B193" t="str">
            <v>VM+ HCM 24 Lê Bình</v>
          </cell>
          <cell r="C193" t="str">
            <v xml:space="preserve"> HCM</v>
          </cell>
        </row>
        <row r="194">
          <cell r="B194" t="str">
            <v>VM+ HCM 876 Huỳnh Tấn Phát</v>
          </cell>
          <cell r="C194" t="str">
            <v xml:space="preserve"> HCM</v>
          </cell>
        </row>
        <row r="195">
          <cell r="B195" t="str">
            <v>VM+ HNI 314 Trần Cung</v>
          </cell>
          <cell r="C195" t="str">
            <v xml:space="preserve"> HNI</v>
          </cell>
        </row>
        <row r="196">
          <cell r="B196" t="str">
            <v>VM+ HCM T1.04 Tòa nhà La Astor</v>
          </cell>
          <cell r="C196" t="str">
            <v xml:space="preserve"> HCM</v>
          </cell>
        </row>
        <row r="197">
          <cell r="B197" t="str">
            <v>VM VCP TBH Thái Bình</v>
          </cell>
          <cell r="C197" t="str">
            <v xml:space="preserve">VCP </v>
          </cell>
        </row>
        <row r="198">
          <cell r="B198" t="str">
            <v>VM+ HNI C3 Nguyễn Cơ Thạch</v>
          </cell>
          <cell r="C198" t="str">
            <v xml:space="preserve"> HNI</v>
          </cell>
        </row>
        <row r="199">
          <cell r="B199" t="str">
            <v>VM+ HNI CT1 Mỹ Đình Plaza 2</v>
          </cell>
          <cell r="C199" t="str">
            <v xml:space="preserve"> HNI</v>
          </cell>
        </row>
        <row r="200">
          <cell r="B200" t="str">
            <v>VM+ HCM Golden River A3. SH10</v>
          </cell>
          <cell r="C200" t="str">
            <v xml:space="preserve"> HCM</v>
          </cell>
        </row>
        <row r="201">
          <cell r="B201" t="str">
            <v>VM+ HNI N2-L1-04 Gold Season</v>
          </cell>
          <cell r="C201" t="str">
            <v xml:space="preserve"> HNI</v>
          </cell>
        </row>
        <row r="202">
          <cell r="B202" t="str">
            <v>VM+ HNI 15 Trần Khánh Dư</v>
          </cell>
          <cell r="C202" t="str">
            <v xml:space="preserve"> HNI</v>
          </cell>
        </row>
        <row r="203">
          <cell r="B203" t="str">
            <v>VM+ HNI MHDI - 60 Hoàng Quốc V</v>
          </cell>
          <cell r="C203" t="str">
            <v xml:space="preserve"> HNI</v>
          </cell>
        </row>
        <row r="204">
          <cell r="B204" t="str">
            <v>VM+ HCM 53-55 Bùi Tư Toàn</v>
          </cell>
          <cell r="C204" t="str">
            <v xml:space="preserve"> HCM</v>
          </cell>
        </row>
        <row r="205">
          <cell r="B205" t="str">
            <v>VM+ NAN 45 Nguyễn Sinh Sắc</v>
          </cell>
          <cell r="C205" t="str">
            <v xml:space="preserve"> NAN</v>
          </cell>
        </row>
        <row r="206">
          <cell r="B206" t="str">
            <v>VM+ HNI 70-72 Tựu Liệt</v>
          </cell>
          <cell r="C206" t="str">
            <v xml:space="preserve"> HNI</v>
          </cell>
        </row>
        <row r="207">
          <cell r="B207" t="str">
            <v>VM+ HNI 219 Thụy Khuê</v>
          </cell>
          <cell r="C207" t="str">
            <v xml:space="preserve"> HNI</v>
          </cell>
        </row>
        <row r="208">
          <cell r="B208" t="str">
            <v>VM+ HNI T1 KCH Tecco Skyville</v>
          </cell>
          <cell r="C208" t="str">
            <v xml:space="preserve"> HNI</v>
          </cell>
        </row>
        <row r="209">
          <cell r="B209" t="str">
            <v>VM+ HDG 232 Nguyễn Hữu Cầu</v>
          </cell>
          <cell r="C209" t="str">
            <v xml:space="preserve"> HDG</v>
          </cell>
        </row>
        <row r="210">
          <cell r="B210" t="str">
            <v>VM+ HCM 68 Hồ Văn Long</v>
          </cell>
          <cell r="C210" t="str">
            <v xml:space="preserve"> HCM</v>
          </cell>
        </row>
        <row r="211">
          <cell r="B211" t="str">
            <v>VM+ HNI 101 Học viện Quốc Phòn</v>
          </cell>
          <cell r="C211" t="str">
            <v xml:space="preserve"> HNI</v>
          </cell>
        </row>
        <row r="212">
          <cell r="B212" t="str">
            <v>VM+ HCM 85-87 đường số 6</v>
          </cell>
          <cell r="C212" t="str">
            <v xml:space="preserve"> HCM</v>
          </cell>
        </row>
        <row r="213">
          <cell r="B213" t="str">
            <v>VM+ HNI 109 Trần Huy Liệu</v>
          </cell>
          <cell r="C213" t="str">
            <v xml:space="preserve"> HNI</v>
          </cell>
        </row>
        <row r="214">
          <cell r="B214" t="str">
            <v>VM+ HDG 100 Bà Triệu</v>
          </cell>
          <cell r="C214" t="str">
            <v xml:space="preserve"> HDG</v>
          </cell>
        </row>
        <row r="215">
          <cell r="B215" t="str">
            <v>VM+ QNH 42 Trần Phú</v>
          </cell>
          <cell r="C215" t="str">
            <v xml:space="preserve"> QNH</v>
          </cell>
        </row>
        <row r="216">
          <cell r="B216" t="str">
            <v>VM+ HNI 102 Hoàng Đạo Thành</v>
          </cell>
          <cell r="C216" t="str">
            <v xml:space="preserve"> HNI</v>
          </cell>
        </row>
        <row r="217">
          <cell r="B217" t="str">
            <v>VM+ TNN 151C Đường Z115</v>
          </cell>
          <cell r="C217" t="str">
            <v xml:space="preserve"> TNN</v>
          </cell>
        </row>
        <row r="218">
          <cell r="B218" t="str">
            <v>VM VCC HNI Trần Duy Hưng</v>
          </cell>
          <cell r="C218" t="str">
            <v xml:space="preserve">VCC </v>
          </cell>
        </row>
        <row r="219">
          <cell r="B219" t="str">
            <v>VM+ HCM 55 Trương Phước Phan</v>
          </cell>
          <cell r="C219" t="str">
            <v xml:space="preserve"> HCM</v>
          </cell>
        </row>
        <row r="220">
          <cell r="B220" t="str">
            <v>VM+ HNI Xóm Mới, Ngãi Cầu</v>
          </cell>
          <cell r="C220" t="str">
            <v xml:space="preserve"> HNI</v>
          </cell>
        </row>
        <row r="221">
          <cell r="B221" t="str">
            <v>VM+ HNI 35B Ng Bỉnh Khiêm</v>
          </cell>
          <cell r="C221" t="str">
            <v xml:space="preserve"> HNI</v>
          </cell>
        </row>
        <row r="222">
          <cell r="B222" t="str">
            <v>VM+ HNI 65B Nguyễn Công Trứ</v>
          </cell>
          <cell r="C222" t="str">
            <v xml:space="preserve"> HNI</v>
          </cell>
        </row>
        <row r="223">
          <cell r="B223" t="str">
            <v>VM+ HNI 11 Dốc Vân, Mai Lâm</v>
          </cell>
          <cell r="C223" t="str">
            <v xml:space="preserve"> HNI</v>
          </cell>
        </row>
        <row r="224">
          <cell r="B224" t="str">
            <v>VM+ HCM Tân Chánh Hiệp</v>
          </cell>
          <cell r="C224" t="str">
            <v xml:space="preserve"> HCM</v>
          </cell>
        </row>
        <row r="225">
          <cell r="B225" t="str">
            <v>VM+ HNI 67 đường 2 khu 2 Phú M</v>
          </cell>
          <cell r="C225" t="str">
            <v xml:space="preserve"> HNI</v>
          </cell>
        </row>
        <row r="226">
          <cell r="B226" t="str">
            <v>VM+ HCM Grand Riverside</v>
          </cell>
          <cell r="C226" t="str">
            <v xml:space="preserve"> HCM</v>
          </cell>
        </row>
        <row r="227">
          <cell r="B227" t="str">
            <v>VM+ HPG Thôn Vĩnh Khê, An Dươn</v>
          </cell>
          <cell r="C227" t="str">
            <v xml:space="preserve"> HPG</v>
          </cell>
        </row>
        <row r="228">
          <cell r="B228" t="str">
            <v>VM+ HNI R2.101 Florence</v>
          </cell>
          <cell r="C228" t="str">
            <v xml:space="preserve"> HNI</v>
          </cell>
        </row>
        <row r="229">
          <cell r="B229" t="str">
            <v>VM+ HTH 348 Hà Huy Tập</v>
          </cell>
          <cell r="C229" t="str">
            <v xml:space="preserve"> HTH</v>
          </cell>
        </row>
        <row r="230">
          <cell r="B230" t="str">
            <v>VM+ HNI Kiot 103 - CT13 KĐTM T</v>
          </cell>
          <cell r="C230" t="str">
            <v xml:space="preserve"> HNI</v>
          </cell>
        </row>
        <row r="231">
          <cell r="B231" t="str">
            <v>VM+ HNI Xóm Tây, Vân Nội</v>
          </cell>
          <cell r="C231" t="str">
            <v xml:space="preserve"> HNI</v>
          </cell>
        </row>
        <row r="232">
          <cell r="B232" t="str">
            <v>VM+ NAN 183 Phạm Đình Toái</v>
          </cell>
          <cell r="C232" t="str">
            <v xml:space="preserve"> NAN</v>
          </cell>
        </row>
        <row r="233">
          <cell r="B233" t="str">
            <v>VM+ HNI 92 Tô Vĩnh Diện</v>
          </cell>
          <cell r="C233" t="str">
            <v xml:space="preserve"> HNI</v>
          </cell>
        </row>
        <row r="234">
          <cell r="B234" t="str">
            <v>VM+ DNG Savico 66 Võ Văn Tần</v>
          </cell>
          <cell r="C234" t="str">
            <v xml:space="preserve"> DNG</v>
          </cell>
        </row>
        <row r="235">
          <cell r="B235" t="str">
            <v>VM+ HCM Lô TM BPA-01.05-Botani</v>
          </cell>
          <cell r="C235" t="str">
            <v xml:space="preserve"> HCM</v>
          </cell>
        </row>
        <row r="236">
          <cell r="B236" t="str">
            <v>VM+ HNI 101-A1 Th Xuân Bắc</v>
          </cell>
          <cell r="C236" t="str">
            <v xml:space="preserve"> HNI</v>
          </cell>
        </row>
        <row r="237">
          <cell r="B237" t="str">
            <v>VM+ HNI R1 Royal City</v>
          </cell>
          <cell r="C237" t="str">
            <v xml:space="preserve"> HNI</v>
          </cell>
        </row>
        <row r="238">
          <cell r="B238" t="str">
            <v>VM+ HNI Lô 5-N01 New Horizon</v>
          </cell>
          <cell r="C238" t="str">
            <v xml:space="preserve"> HNI</v>
          </cell>
        </row>
        <row r="239">
          <cell r="B239" t="str">
            <v>VM+ AGG 01 Thái Phiên</v>
          </cell>
          <cell r="C239" t="str">
            <v xml:space="preserve"> AGG</v>
          </cell>
        </row>
        <row r="240">
          <cell r="B240" t="str">
            <v>VM+ HNI 284 Tựu Liệt</v>
          </cell>
          <cell r="C240" t="str">
            <v xml:space="preserve"> HNI</v>
          </cell>
        </row>
        <row r="241">
          <cell r="B241" t="str">
            <v>VM+ QNH 70 Giếng Đồn</v>
          </cell>
          <cell r="C241" t="str">
            <v xml:space="preserve"> QNH</v>
          </cell>
        </row>
        <row r="242">
          <cell r="B242" t="str">
            <v>VM+ HNI Thôn Tương Chúc</v>
          </cell>
          <cell r="C242" t="str">
            <v xml:space="preserve"> HNI</v>
          </cell>
        </row>
        <row r="243">
          <cell r="B243" t="str">
            <v>VM+ NDH 308 Tổ 13 Đường Hoàng</v>
          </cell>
          <cell r="C243" t="str">
            <v xml:space="preserve"> NDH</v>
          </cell>
        </row>
        <row r="244">
          <cell r="B244" t="str">
            <v>VM+ TVH 491 Nguyễn Thị Minh Kh</v>
          </cell>
          <cell r="C244" t="str">
            <v xml:space="preserve"> TVH</v>
          </cell>
        </row>
        <row r="245">
          <cell r="B245" t="str">
            <v>VM+ BGG 30 Nguyễn Thị Lưu</v>
          </cell>
          <cell r="C245" t="str">
            <v xml:space="preserve"> BGG</v>
          </cell>
        </row>
        <row r="246">
          <cell r="B246" t="str">
            <v>VM+ HNI 18B/28 Nguyên Hồng</v>
          </cell>
          <cell r="C246" t="str">
            <v xml:space="preserve"> HNI</v>
          </cell>
        </row>
        <row r="247">
          <cell r="B247" t="str">
            <v>VM+ HTH 67 Hải Thượng Lãn Ông</v>
          </cell>
          <cell r="C247" t="str">
            <v xml:space="preserve"> HTH</v>
          </cell>
        </row>
        <row r="248">
          <cell r="B248" t="str">
            <v>VM+ QNH 244-246 Cao Thắng</v>
          </cell>
          <cell r="C248" t="str">
            <v xml:space="preserve"> QNH</v>
          </cell>
        </row>
        <row r="249">
          <cell r="B249" t="str">
            <v>VM+ QNH 125 Nguyễn Văn Trỗi</v>
          </cell>
          <cell r="C249" t="str">
            <v xml:space="preserve"> QNH</v>
          </cell>
        </row>
        <row r="250">
          <cell r="B250" t="str">
            <v>VM+ QNH 496 Cao Thắng</v>
          </cell>
          <cell r="C250" t="str">
            <v xml:space="preserve"> QNH</v>
          </cell>
        </row>
        <row r="251">
          <cell r="B251" t="str">
            <v>VM+ HNI 12 Phạm Tuấn Tài</v>
          </cell>
          <cell r="C251" t="str">
            <v xml:space="preserve"> HNI</v>
          </cell>
        </row>
        <row r="252">
          <cell r="B252" t="str">
            <v>VM+ HNI 48 Phố Trạm</v>
          </cell>
          <cell r="C252" t="str">
            <v xml:space="preserve"> HNI</v>
          </cell>
        </row>
        <row r="253">
          <cell r="B253" t="str">
            <v>VM+ HCM 109-111 Kênh Nước Đen</v>
          </cell>
          <cell r="C253" t="str">
            <v xml:space="preserve"> HCM</v>
          </cell>
        </row>
        <row r="254">
          <cell r="B254" t="str">
            <v>VM+ HNI 106 CT2 KĐT Văn Khê</v>
          </cell>
          <cell r="C254" t="str">
            <v xml:space="preserve"> HNI</v>
          </cell>
        </row>
        <row r="255">
          <cell r="B255" t="str">
            <v>VM+ QNI 39 Trương Định</v>
          </cell>
          <cell r="C255" t="str">
            <v xml:space="preserve"> QNI</v>
          </cell>
        </row>
        <row r="256">
          <cell r="B256" t="str">
            <v>VM+ HNI A2 BT4 Việt Hưng</v>
          </cell>
          <cell r="C256" t="str">
            <v xml:space="preserve"> HNI</v>
          </cell>
        </row>
        <row r="257">
          <cell r="B257" t="str">
            <v>VM+ TBH 12 Lê Quý Đôn</v>
          </cell>
          <cell r="C257" t="str">
            <v xml:space="preserve"> TBH</v>
          </cell>
        </row>
        <row r="258">
          <cell r="B258" t="str">
            <v>VM+ HNI 3A-HH2 Dương Nội</v>
          </cell>
          <cell r="C258" t="str">
            <v xml:space="preserve"> HNI</v>
          </cell>
        </row>
        <row r="259">
          <cell r="B259" t="str">
            <v>VM+ HNI 1088 Đê La Thành</v>
          </cell>
          <cell r="C259" t="str">
            <v xml:space="preserve"> HNI</v>
          </cell>
        </row>
        <row r="260">
          <cell r="B260" t="str">
            <v>VM+ VPC 84 Tôn Đức Thắng</v>
          </cell>
          <cell r="C260" t="str">
            <v xml:space="preserve"> VPC</v>
          </cell>
        </row>
        <row r="261">
          <cell r="B261" t="str">
            <v>VM+ HNI 116-118 Ngõ Hòa Bình 7</v>
          </cell>
          <cell r="C261" t="str">
            <v xml:space="preserve"> HNI</v>
          </cell>
        </row>
        <row r="262">
          <cell r="B262" t="str">
            <v>VM+ HNI 57 La Nội</v>
          </cell>
          <cell r="C262" t="str">
            <v xml:space="preserve"> HNI</v>
          </cell>
        </row>
        <row r="263">
          <cell r="B263" t="str">
            <v>VM+ DNG KDC Nam Sân Bay</v>
          </cell>
          <cell r="C263" t="str">
            <v xml:space="preserve"> DNG</v>
          </cell>
        </row>
        <row r="264">
          <cell r="B264" t="str">
            <v>VM+ HCM 82 đường số 9</v>
          </cell>
          <cell r="C264" t="str">
            <v xml:space="preserve"> HCM</v>
          </cell>
        </row>
        <row r="265">
          <cell r="B265" t="str">
            <v>VM+ DNG 119 Huỳnh Ngọc Huệ, Tổ</v>
          </cell>
          <cell r="C265" t="str">
            <v xml:space="preserve"> DNG</v>
          </cell>
        </row>
        <row r="266">
          <cell r="B266" t="str">
            <v>VM+ HNI 114 Ngõ Văn Chương 2</v>
          </cell>
          <cell r="C266" t="str">
            <v xml:space="preserve"> HNI</v>
          </cell>
        </row>
        <row r="267">
          <cell r="B267" t="str">
            <v>VM+ HCM Căn 0.01-lô B, CC Thủ</v>
          </cell>
          <cell r="C267" t="str">
            <v xml:space="preserve"> HCM</v>
          </cell>
        </row>
        <row r="268">
          <cell r="B268" t="str">
            <v>VM VCP HTH Hà Tĩnh</v>
          </cell>
          <cell r="C268" t="str">
            <v xml:space="preserve">VCP </v>
          </cell>
        </row>
        <row r="269">
          <cell r="B269" t="str">
            <v>VM+ NAN 72 Phan Đăng Lưu</v>
          </cell>
          <cell r="C269" t="str">
            <v xml:space="preserve"> NAN</v>
          </cell>
        </row>
        <row r="270">
          <cell r="B270" t="str">
            <v>VM VCP THA Thanh Hóa</v>
          </cell>
          <cell r="C270" t="str">
            <v xml:space="preserve">VCP </v>
          </cell>
        </row>
        <row r="271">
          <cell r="B271" t="str">
            <v>VM+ HNI CT1 Thạch Bàn</v>
          </cell>
          <cell r="C271" t="str">
            <v xml:space="preserve"> HNI</v>
          </cell>
        </row>
        <row r="272">
          <cell r="B272" t="str">
            <v>VM+ HNI 184 Bồ Đề</v>
          </cell>
          <cell r="C272" t="str">
            <v xml:space="preserve"> HNI</v>
          </cell>
        </row>
        <row r="273">
          <cell r="B273" t="str">
            <v>VM+ HPG 817 Mạc Đăng Doanh</v>
          </cell>
          <cell r="C273" t="str">
            <v xml:space="preserve"> HPG</v>
          </cell>
        </row>
        <row r="274">
          <cell r="B274" t="str">
            <v>VM+ TTH 58 Chu Văn An</v>
          </cell>
          <cell r="C274" t="str">
            <v xml:space="preserve"> TTH</v>
          </cell>
        </row>
        <row r="275">
          <cell r="B275" t="str">
            <v>VM+ THA Liền kề L3-L5 FLC</v>
          </cell>
          <cell r="C275" t="str">
            <v xml:space="preserve"> THA</v>
          </cell>
        </row>
        <row r="276">
          <cell r="B276" t="str">
            <v>VM+ HYN 71 Chợ Đường Cái</v>
          </cell>
          <cell r="C276" t="str">
            <v xml:space="preserve"> HYN</v>
          </cell>
        </row>
        <row r="277">
          <cell r="B277" t="str">
            <v>VM+ HNI 528/528 Ngô Gia Tự</v>
          </cell>
          <cell r="C277" t="str">
            <v xml:space="preserve"> HNI</v>
          </cell>
        </row>
        <row r="278">
          <cell r="B278" t="str">
            <v>VM+ HNI SH09 Emerald Mỹ Đình</v>
          </cell>
          <cell r="C278" t="str">
            <v xml:space="preserve"> HNI</v>
          </cell>
        </row>
        <row r="279">
          <cell r="B279" t="str">
            <v>VM+HCM 196 Mã Lò</v>
          </cell>
          <cell r="C279" t="str">
            <v xml:space="preserve">HCM </v>
          </cell>
        </row>
        <row r="280">
          <cell r="B280" t="str">
            <v>VM VCC HCM Thảo Điền</v>
          </cell>
          <cell r="C280" t="str">
            <v xml:space="preserve">VCC </v>
          </cell>
        </row>
        <row r="281">
          <cell r="B281" t="str">
            <v>VM+ HNI 242 Mỹ Đình</v>
          </cell>
          <cell r="C281" t="str">
            <v xml:space="preserve"> HNI</v>
          </cell>
        </row>
        <row r="282">
          <cell r="B282" t="str">
            <v>VM+ HNI 47 Vũ Trọng Phụng</v>
          </cell>
          <cell r="C282" t="str">
            <v xml:space="preserve"> HNI</v>
          </cell>
        </row>
        <row r="283">
          <cell r="B283" t="str">
            <v>VM+ QNH Tổ 6 Khu 7 P Mông Dươn</v>
          </cell>
          <cell r="C283" t="str">
            <v xml:space="preserve"> QNH</v>
          </cell>
        </row>
        <row r="284">
          <cell r="B284" t="str">
            <v>VM+ DNG 904 Tôn Đức Thắng</v>
          </cell>
          <cell r="C284" t="str">
            <v xml:space="preserve"> DNG</v>
          </cell>
        </row>
        <row r="285">
          <cell r="B285" t="str">
            <v>VM+ HNI 100 đường K2</v>
          </cell>
          <cell r="C285" t="str">
            <v xml:space="preserve"> HNI</v>
          </cell>
        </row>
        <row r="286">
          <cell r="B286" t="str">
            <v>VM+ HNI Khu Thá, Sóc Sơn</v>
          </cell>
          <cell r="C286" t="str">
            <v xml:space="preserve"> HNI</v>
          </cell>
        </row>
        <row r="287">
          <cell r="B287" t="str">
            <v>VM+ HNI Lô 4, TT19&amp;20 Xuân Phư</v>
          </cell>
          <cell r="C287" t="str">
            <v xml:space="preserve"> HNI</v>
          </cell>
        </row>
        <row r="288">
          <cell r="B288" t="str">
            <v>VM+ HNI 139 Chiến Thắng</v>
          </cell>
          <cell r="C288" t="str">
            <v xml:space="preserve"> HNI</v>
          </cell>
        </row>
        <row r="289">
          <cell r="B289" t="str">
            <v>VM+ HNI 31/310 Nghi Tàm</v>
          </cell>
          <cell r="C289" t="str">
            <v xml:space="preserve"> HNI</v>
          </cell>
        </row>
        <row r="290">
          <cell r="B290" t="str">
            <v>VM+ QNH 372B Cao Thắng, Hạ Lon</v>
          </cell>
          <cell r="C290" t="str">
            <v xml:space="preserve"> QNH</v>
          </cell>
        </row>
        <row r="291">
          <cell r="B291" t="str">
            <v>VM+ HNI 173 Hà Huy Tập</v>
          </cell>
          <cell r="C291" t="str">
            <v xml:space="preserve"> HNI</v>
          </cell>
        </row>
        <row r="292">
          <cell r="B292" t="str">
            <v>VM+ HCM 022 Tản Đà</v>
          </cell>
          <cell r="C292" t="str">
            <v xml:space="preserve"> HCM</v>
          </cell>
        </row>
        <row r="293">
          <cell r="B293" t="str">
            <v>VM+ AGG TĐS 47, TBĐ 001 Ung Vă</v>
          </cell>
          <cell r="C293" t="str">
            <v xml:space="preserve"> AGG</v>
          </cell>
        </row>
        <row r="294">
          <cell r="B294" t="str">
            <v>VM+ STG 62 đường 30 tháng 4</v>
          </cell>
          <cell r="C294" t="str">
            <v xml:space="preserve"> STG</v>
          </cell>
        </row>
        <row r="295">
          <cell r="B295" t="str">
            <v>VM+ HCM 145A Lê Đình Cẩn</v>
          </cell>
          <cell r="C295" t="str">
            <v xml:space="preserve"> HCM</v>
          </cell>
        </row>
        <row r="296">
          <cell r="B296" t="str">
            <v>VM HNI Tràng An</v>
          </cell>
          <cell r="C296" t="str">
            <v xml:space="preserve">HNI </v>
          </cell>
        </row>
        <row r="297">
          <cell r="B297" t="str">
            <v>VM+ QNH 192-194 Trần Phú</v>
          </cell>
          <cell r="C297" t="str">
            <v xml:space="preserve"> QNH</v>
          </cell>
        </row>
        <row r="298">
          <cell r="B298" t="str">
            <v>VM+ HNI Five Star Kim Giang</v>
          </cell>
          <cell r="C298" t="str">
            <v xml:space="preserve"> HNI</v>
          </cell>
        </row>
        <row r="299">
          <cell r="B299" t="str">
            <v>VM HNI Trung Yên</v>
          </cell>
          <cell r="C299" t="str">
            <v xml:space="preserve">HNI </v>
          </cell>
        </row>
        <row r="300">
          <cell r="B300" t="str">
            <v>VM+ BNH Thôn An Ninh-Yên Phụ</v>
          </cell>
          <cell r="C300" t="str">
            <v xml:space="preserve"> BNH</v>
          </cell>
        </row>
        <row r="301">
          <cell r="B301" t="str">
            <v>VM HNI Võ Thị Sáu</v>
          </cell>
          <cell r="C301" t="str">
            <v xml:space="preserve">HNI </v>
          </cell>
        </row>
        <row r="302">
          <cell r="B302" t="str">
            <v>VM+ BNH 48 Lý Anh Tông</v>
          </cell>
          <cell r="C302" t="str">
            <v xml:space="preserve"> BNH</v>
          </cell>
        </row>
        <row r="303">
          <cell r="B303" t="str">
            <v>VM+ HCM 2 Lê Lợi</v>
          </cell>
          <cell r="C303" t="str">
            <v xml:space="preserve"> HCM</v>
          </cell>
        </row>
        <row r="304">
          <cell r="B304" t="str">
            <v>VM+ BNH 53 Đấu Mã</v>
          </cell>
          <cell r="C304" t="str">
            <v xml:space="preserve"> BNH</v>
          </cell>
        </row>
        <row r="305">
          <cell r="B305" t="str">
            <v>VM+ HNI S1.05 Ocean Park</v>
          </cell>
          <cell r="C305" t="str">
            <v xml:space="preserve"> HNI</v>
          </cell>
        </row>
        <row r="306">
          <cell r="B306" t="str">
            <v>VM+ GLI 47D Nguyễn Trãi</v>
          </cell>
          <cell r="C306" t="str">
            <v xml:space="preserve"> GLI</v>
          </cell>
        </row>
        <row r="307">
          <cell r="B307" t="str">
            <v>VM+ NAN Xóm 9 Diễn Thành, Diễn</v>
          </cell>
          <cell r="C307" t="str">
            <v xml:space="preserve"> NAN</v>
          </cell>
        </row>
        <row r="308">
          <cell r="B308" t="str">
            <v>VM+ LCI 050 Phan Đình Phùng</v>
          </cell>
          <cell r="C308" t="str">
            <v xml:space="preserve"> LCI</v>
          </cell>
        </row>
        <row r="309">
          <cell r="B309" t="str">
            <v>VM+ QNH 715 Khu Vĩnh Hòa</v>
          </cell>
          <cell r="C309" t="str">
            <v xml:space="preserve"> QNH</v>
          </cell>
        </row>
        <row r="310">
          <cell r="B310" t="str">
            <v>VM+ DNI 27 Lý Văn Sâm</v>
          </cell>
          <cell r="C310" t="str">
            <v xml:space="preserve"> DNI</v>
          </cell>
        </row>
        <row r="311">
          <cell r="B311" t="str">
            <v>VM+ HCM 901 Tỉnh lộ 43</v>
          </cell>
          <cell r="C311" t="str">
            <v xml:space="preserve"> HCM</v>
          </cell>
        </row>
        <row r="312">
          <cell r="B312" t="str">
            <v>VM+ HNI 29 Tây Mỗ</v>
          </cell>
          <cell r="C312" t="str">
            <v xml:space="preserve"> HNI</v>
          </cell>
        </row>
        <row r="313">
          <cell r="B313" t="str">
            <v>VM+ HCM Cao Ốc Him Lam</v>
          </cell>
          <cell r="C313" t="str">
            <v xml:space="preserve"> HCM</v>
          </cell>
        </row>
        <row r="314">
          <cell r="B314" t="str">
            <v>VM VCP HBH Hòa Bình</v>
          </cell>
          <cell r="C314" t="str">
            <v xml:space="preserve">VCP </v>
          </cell>
        </row>
        <row r="315">
          <cell r="B315" t="str">
            <v>VM+ HNI 10 Đức Giang</v>
          </cell>
          <cell r="C315" t="str">
            <v xml:space="preserve"> HNI</v>
          </cell>
        </row>
        <row r="316">
          <cell r="B316" t="str">
            <v>VM+ HNI 347 Vũ Tông Phan</v>
          </cell>
          <cell r="C316" t="str">
            <v xml:space="preserve"> HNI</v>
          </cell>
        </row>
        <row r="317">
          <cell r="B317" t="str">
            <v>VM+ HNI 31/260 Cầu Giấy</v>
          </cell>
          <cell r="C317" t="str">
            <v xml:space="preserve"> HNI</v>
          </cell>
        </row>
        <row r="318">
          <cell r="B318" t="str">
            <v>VM+ HNI chung cư Ruby</v>
          </cell>
          <cell r="C318" t="str">
            <v xml:space="preserve"> HNI</v>
          </cell>
        </row>
        <row r="319">
          <cell r="B319" t="str">
            <v>VM+ QNH 86 Trần Phú</v>
          </cell>
          <cell r="C319" t="str">
            <v xml:space="preserve"> QNH</v>
          </cell>
        </row>
        <row r="320">
          <cell r="B320" t="str">
            <v>VM+ DNG 89 Đồng Kè</v>
          </cell>
          <cell r="C320" t="str">
            <v xml:space="preserve"> DNG</v>
          </cell>
        </row>
        <row r="321">
          <cell r="B321" t="str">
            <v>VM+ HNI Tổ 6 Phúc Lợi</v>
          </cell>
          <cell r="C321" t="str">
            <v xml:space="preserve"> HNI</v>
          </cell>
        </row>
        <row r="322">
          <cell r="B322" t="str">
            <v>VM+ HBH 253 Phùng Hưng</v>
          </cell>
          <cell r="C322" t="str">
            <v xml:space="preserve"> HBH</v>
          </cell>
        </row>
        <row r="323">
          <cell r="B323" t="str">
            <v>VM HNI Thái Thịnh</v>
          </cell>
          <cell r="C323" t="str">
            <v xml:space="preserve">HNI </v>
          </cell>
        </row>
        <row r="324">
          <cell r="B324" t="str">
            <v>VM+ HNI 22 Hoàng Diệu</v>
          </cell>
          <cell r="C324" t="str">
            <v xml:space="preserve"> HNI</v>
          </cell>
        </row>
        <row r="325">
          <cell r="B325" t="str">
            <v>VM+ QNH 27 Trần Nhật Duật</v>
          </cell>
          <cell r="C325" t="str">
            <v xml:space="preserve"> QNH</v>
          </cell>
        </row>
        <row r="326">
          <cell r="B326" t="str">
            <v>VM+ CTO 21-22 Võ Nguyên Giáp,</v>
          </cell>
          <cell r="C326" t="str">
            <v xml:space="preserve"> CTO</v>
          </cell>
        </row>
        <row r="327">
          <cell r="B327" t="str">
            <v>VM+ BNH 679 Xuân Ổ A</v>
          </cell>
          <cell r="C327" t="str">
            <v xml:space="preserve"> BNH</v>
          </cell>
        </row>
        <row r="328">
          <cell r="B328" t="str">
            <v>VM+ HCM Chung Cư Ruby Tân Phú</v>
          </cell>
          <cell r="C328" t="str">
            <v xml:space="preserve"> HCM</v>
          </cell>
        </row>
        <row r="329">
          <cell r="B329" t="str">
            <v>VM+ DNG 47 Lý Thường Kiệt - ĐN</v>
          </cell>
          <cell r="C329" t="str">
            <v xml:space="preserve"> DNG</v>
          </cell>
        </row>
        <row r="330">
          <cell r="B330" t="str">
            <v>VM+ QNH Tổ 12C khu 2A Hà Phong</v>
          </cell>
          <cell r="C330" t="str">
            <v xml:space="preserve"> QNH</v>
          </cell>
        </row>
        <row r="331">
          <cell r="B331" t="str">
            <v>VM VMM HNI Royal City</v>
          </cell>
          <cell r="C331" t="str">
            <v xml:space="preserve">VMM </v>
          </cell>
        </row>
        <row r="332">
          <cell r="B332" t="str">
            <v>VM+ HNI LK04 Lô TT02 622 Minh</v>
          </cell>
          <cell r="C332" t="str">
            <v xml:space="preserve"> HNI</v>
          </cell>
        </row>
        <row r="333">
          <cell r="B333" t="str">
            <v>VM+ KHA 21 Nguyễn Đức Cảnh</v>
          </cell>
          <cell r="C333" t="str">
            <v xml:space="preserve"> KHA</v>
          </cell>
        </row>
        <row r="334">
          <cell r="B334" t="str">
            <v>VM+ PTO 44 Nguyễn Du</v>
          </cell>
          <cell r="C334" t="str">
            <v xml:space="preserve"> PTO</v>
          </cell>
        </row>
        <row r="335">
          <cell r="B335" t="str">
            <v>VM VCC HNI Nguyễn Chí Thanh</v>
          </cell>
          <cell r="C335" t="str">
            <v xml:space="preserve">VCC </v>
          </cell>
        </row>
        <row r="336">
          <cell r="B336" t="str">
            <v>VM+ HDG 28 Nguyễn Thị Duệ</v>
          </cell>
          <cell r="C336" t="str">
            <v xml:space="preserve"> HDG</v>
          </cell>
        </row>
        <row r="337">
          <cell r="B337" t="str">
            <v>VM+ BNH 73 Phố Vũ</v>
          </cell>
          <cell r="C337" t="str">
            <v xml:space="preserve"> BNH</v>
          </cell>
        </row>
        <row r="338">
          <cell r="B338" t="str">
            <v>VM+ NDH 111 Hàng Thao</v>
          </cell>
          <cell r="C338" t="str">
            <v xml:space="preserve"> NDH</v>
          </cell>
        </row>
        <row r="339">
          <cell r="B339" t="str">
            <v>VM+ HNI Khu 7 Phố Yên</v>
          </cell>
          <cell r="C339" t="str">
            <v xml:space="preserve"> HNI</v>
          </cell>
        </row>
        <row r="340">
          <cell r="B340" t="str">
            <v>VM+ HNI 283 Khương Trung</v>
          </cell>
          <cell r="C340" t="str">
            <v xml:space="preserve"> HNI</v>
          </cell>
        </row>
        <row r="341">
          <cell r="B341" t="str">
            <v>VM+ HNI Khu 14 Thôn Yên Nhân</v>
          </cell>
          <cell r="C341" t="str">
            <v xml:space="preserve"> HNI</v>
          </cell>
        </row>
        <row r="342">
          <cell r="B342" t="str">
            <v>VM+ TTH 162 Bùi Thị Xuân</v>
          </cell>
          <cell r="C342" t="str">
            <v xml:space="preserve"> TTH</v>
          </cell>
        </row>
        <row r="343">
          <cell r="B343" t="str">
            <v>VM VCC HNI Phạm Ngọc Thạch</v>
          </cell>
          <cell r="C343" t="str">
            <v xml:space="preserve">VCC </v>
          </cell>
        </row>
        <row r="344">
          <cell r="B344" t="str">
            <v>VM+ BNH 60 Trần Quốc Toản</v>
          </cell>
          <cell r="C344" t="str">
            <v xml:space="preserve"> BNH</v>
          </cell>
        </row>
        <row r="345">
          <cell r="B345" t="str">
            <v>VM+ VPC 141 Hùng Vương-Vĩnh Yê</v>
          </cell>
          <cell r="C345" t="str">
            <v xml:space="preserve"> VPC</v>
          </cell>
        </row>
        <row r="346">
          <cell r="B346" t="str">
            <v>VM+ NTN 95 Trường Chinh</v>
          </cell>
          <cell r="C346" t="str">
            <v xml:space="preserve"> NTN</v>
          </cell>
        </row>
        <row r="347">
          <cell r="B347" t="str">
            <v>VM+ HNI 21 Văn Tiến Dũng</v>
          </cell>
          <cell r="C347" t="str">
            <v xml:space="preserve"> HNI</v>
          </cell>
        </row>
        <row r="348">
          <cell r="B348" t="str">
            <v>VM+ YBI 592 Đường Điện Biên-Mi</v>
          </cell>
          <cell r="C348" t="str">
            <v xml:space="preserve"> YBI</v>
          </cell>
        </row>
        <row r="349">
          <cell r="B349" t="str">
            <v>VM HNI Văn Quán</v>
          </cell>
          <cell r="C349" t="str">
            <v xml:space="preserve">HNI </v>
          </cell>
        </row>
        <row r="350">
          <cell r="B350" t="str">
            <v>VM+ HNI 5 Nhật Tảo</v>
          </cell>
          <cell r="C350" t="str">
            <v xml:space="preserve"> HNI</v>
          </cell>
        </row>
        <row r="351">
          <cell r="B351" t="str">
            <v>VM+ TTH 97 Trần Phú</v>
          </cell>
          <cell r="C351" t="str">
            <v xml:space="preserve"> TTH</v>
          </cell>
        </row>
        <row r="352">
          <cell r="B352" t="str">
            <v>VM+ TTH 175 Phan Bội Châu</v>
          </cell>
          <cell r="C352" t="str">
            <v xml:space="preserve"> TTH</v>
          </cell>
        </row>
        <row r="353">
          <cell r="B353" t="str">
            <v>VM+ BNH 69 Hồ Ngọc Lân</v>
          </cell>
          <cell r="C353" t="str">
            <v xml:space="preserve"> BNH</v>
          </cell>
        </row>
        <row r="354">
          <cell r="B354" t="str">
            <v>VM+ HNI 236 Xuân Khanh</v>
          </cell>
          <cell r="C354" t="str">
            <v xml:space="preserve"> HNI</v>
          </cell>
        </row>
        <row r="355">
          <cell r="B355" t="str">
            <v>VM+ HNI 103-105 Đa Phúc</v>
          </cell>
          <cell r="C355" t="str">
            <v xml:space="preserve"> HNI</v>
          </cell>
        </row>
        <row r="356">
          <cell r="B356" t="str">
            <v>VM+ BNH 99 Nguyễn Trãi</v>
          </cell>
          <cell r="C356" t="str">
            <v xml:space="preserve"> BNH</v>
          </cell>
        </row>
        <row r="357">
          <cell r="B357" t="str">
            <v>VM+ HNI Ngã Ba Yên Tàng</v>
          </cell>
          <cell r="C357" t="str">
            <v xml:space="preserve"> HNI</v>
          </cell>
        </row>
        <row r="358">
          <cell r="B358" t="str">
            <v>VM+ QNH 01 Hậu Cần</v>
          </cell>
          <cell r="C358" t="str">
            <v xml:space="preserve"> QNH</v>
          </cell>
        </row>
        <row r="359">
          <cell r="B359" t="str">
            <v>VM+ THA Lô 16 MBQH 2155 Đông V</v>
          </cell>
          <cell r="C359" t="str">
            <v xml:space="preserve"> THA</v>
          </cell>
        </row>
        <row r="360">
          <cell r="B360" t="str">
            <v>VM+ HNI 48 Ngõ 99 Đức Giang</v>
          </cell>
          <cell r="C360" t="str">
            <v xml:space="preserve"> HNI</v>
          </cell>
        </row>
        <row r="361">
          <cell r="B361" t="str">
            <v>VM+ QNH 43 Hoàng Quốc Việt</v>
          </cell>
          <cell r="C361" t="str">
            <v xml:space="preserve"> QNH</v>
          </cell>
        </row>
        <row r="362">
          <cell r="B362" t="str">
            <v>VM+ HNI 98 Xuân Diệu</v>
          </cell>
          <cell r="C362" t="str">
            <v xml:space="preserve"> HNI</v>
          </cell>
        </row>
        <row r="363">
          <cell r="B363" t="str">
            <v>VM+ DNG 59 Nguyễn Văn Thoại</v>
          </cell>
          <cell r="C363" t="str">
            <v xml:space="preserve"> DNG</v>
          </cell>
        </row>
        <row r="364">
          <cell r="B364" t="str">
            <v>VM+ HYN Thôn Yên Lịch</v>
          </cell>
          <cell r="C364" t="str">
            <v xml:space="preserve"> HYN</v>
          </cell>
        </row>
        <row r="365">
          <cell r="B365" t="str">
            <v>VM+ DNG 96 Trịnh Đình Thảo</v>
          </cell>
          <cell r="C365" t="str">
            <v xml:space="preserve"> DNG</v>
          </cell>
        </row>
        <row r="366">
          <cell r="B366" t="str">
            <v>VM+ QNH 218 Trần Nhân Tông</v>
          </cell>
          <cell r="C366" t="str">
            <v xml:space="preserve"> QNH</v>
          </cell>
        </row>
        <row r="367">
          <cell r="B367" t="str">
            <v>VM+ HNI Xóm 8, Ninh Hiệp</v>
          </cell>
          <cell r="C367" t="str">
            <v xml:space="preserve"> HNI</v>
          </cell>
        </row>
        <row r="368">
          <cell r="B368" t="str">
            <v>VM+ HNI S1.11 Ocean Park</v>
          </cell>
          <cell r="C368" t="str">
            <v xml:space="preserve"> HNI</v>
          </cell>
        </row>
        <row r="369">
          <cell r="B369" t="str">
            <v>VM+ HCM 163 Nguyễn Thị Kiêu</v>
          </cell>
          <cell r="C369" t="str">
            <v xml:space="preserve"> HCM</v>
          </cell>
        </row>
        <row r="370">
          <cell r="B370" t="str">
            <v>VM+ HNI N01-T1 Khu đoàn ngoại</v>
          </cell>
          <cell r="C370" t="str">
            <v xml:space="preserve"> HNI</v>
          </cell>
        </row>
        <row r="371">
          <cell r="B371" t="str">
            <v>VM+ HNI Thăng Long Victory</v>
          </cell>
          <cell r="C371" t="str">
            <v xml:space="preserve"> HNI</v>
          </cell>
        </row>
        <row r="372">
          <cell r="B372" t="str">
            <v>VM+ QNH Tổ 2 khu 8 Hồng Hải</v>
          </cell>
          <cell r="C372" t="str">
            <v xml:space="preserve"> QNH</v>
          </cell>
        </row>
        <row r="373">
          <cell r="B373" t="str">
            <v>VM+ HCM Nền L12, Thới An</v>
          </cell>
          <cell r="C373" t="str">
            <v xml:space="preserve"> HCM</v>
          </cell>
        </row>
        <row r="374">
          <cell r="B374" t="str">
            <v>VM+ HNI Phố Vác</v>
          </cell>
          <cell r="C374" t="str">
            <v xml:space="preserve"> HNI</v>
          </cell>
        </row>
        <row r="375">
          <cell r="B375" t="str">
            <v>VM+ HNI An Hạ, An Thượng</v>
          </cell>
          <cell r="C375" t="str">
            <v xml:space="preserve"> HNI</v>
          </cell>
        </row>
        <row r="376">
          <cell r="B376" t="str">
            <v>VM+ HNI Lô BT1-18 Phúc Lợi</v>
          </cell>
          <cell r="C376" t="str">
            <v xml:space="preserve"> HNI</v>
          </cell>
        </row>
        <row r="377">
          <cell r="B377" t="str">
            <v>VM+ HNI 10A4 An Bình</v>
          </cell>
          <cell r="C377" t="str">
            <v xml:space="preserve"> HNI</v>
          </cell>
        </row>
        <row r="378">
          <cell r="B378" t="str">
            <v>VM+ DNG 228 Kinh Dương Vương</v>
          </cell>
          <cell r="C378" t="str">
            <v xml:space="preserve"> DNG</v>
          </cell>
        </row>
        <row r="379">
          <cell r="B379" t="str">
            <v>VM+ HNI R3A RC</v>
          </cell>
          <cell r="C379" t="str">
            <v xml:space="preserve"> HNI</v>
          </cell>
        </row>
        <row r="380">
          <cell r="B380" t="str">
            <v>VM+ HNI 140-142 Nguyễn Sơn</v>
          </cell>
          <cell r="C380" t="str">
            <v xml:space="preserve"> HNI</v>
          </cell>
        </row>
        <row r="381">
          <cell r="B381" t="str">
            <v>VM+ DNG 985 Ngô Quyền</v>
          </cell>
          <cell r="C381" t="str">
            <v xml:space="preserve"> DNG</v>
          </cell>
        </row>
        <row r="382">
          <cell r="B382" t="str">
            <v>VM+ HYN Liên Nghĩa, Văn Giang</v>
          </cell>
          <cell r="C382" t="str">
            <v xml:space="preserve"> HYN</v>
          </cell>
        </row>
        <row r="383">
          <cell r="B383" t="str">
            <v>VM+ HDG 285-287 Thanh Niên</v>
          </cell>
          <cell r="C383" t="str">
            <v xml:space="preserve"> HDG</v>
          </cell>
        </row>
        <row r="384">
          <cell r="B384" t="str">
            <v>VM+ HNI 324 phố Đồng Dinh</v>
          </cell>
          <cell r="C384" t="str">
            <v xml:space="preserve"> HNI</v>
          </cell>
        </row>
        <row r="385">
          <cell r="B385" t="str">
            <v>VM+ NAN 99 Hermann Gmeiner</v>
          </cell>
          <cell r="C385" t="str">
            <v xml:space="preserve"> NAN</v>
          </cell>
        </row>
        <row r="386">
          <cell r="B386" t="str">
            <v>VM+ HNI Khu 10 Thôn Thường Lệ</v>
          </cell>
          <cell r="C386" t="str">
            <v xml:space="preserve"> HNI</v>
          </cell>
        </row>
        <row r="387">
          <cell r="B387" t="str">
            <v>VM+ TTH 216 Nguyễn Sinh Cung</v>
          </cell>
          <cell r="C387" t="str">
            <v xml:space="preserve"> TTH</v>
          </cell>
        </row>
        <row r="388">
          <cell r="B388" t="str">
            <v>VM+ HNI 5 ngõ 464 Âu Cơ</v>
          </cell>
          <cell r="C388" t="str">
            <v xml:space="preserve"> HNI</v>
          </cell>
        </row>
        <row r="389">
          <cell r="B389" t="str">
            <v>VM+ NDH 219 Trường Chinh</v>
          </cell>
          <cell r="C389" t="str">
            <v xml:space="preserve"> NDH</v>
          </cell>
        </row>
        <row r="390">
          <cell r="B390" t="str">
            <v>VM+ HCM 68-70 Đường CN1</v>
          </cell>
          <cell r="C390" t="str">
            <v xml:space="preserve"> HCM</v>
          </cell>
        </row>
        <row r="391">
          <cell r="B391" t="str">
            <v>VM+ DNG 148 Dương Vân Nga</v>
          </cell>
          <cell r="C391" t="str">
            <v xml:space="preserve"> DNG</v>
          </cell>
        </row>
        <row r="392">
          <cell r="B392" t="str">
            <v>VM+ DNG 51 Nguyễn Nhàn</v>
          </cell>
          <cell r="C392" t="str">
            <v xml:space="preserve"> DNG</v>
          </cell>
        </row>
        <row r="393">
          <cell r="B393" t="str">
            <v>VM+ NDH 114 Đặng Xuân Bảng</v>
          </cell>
          <cell r="C393" t="str">
            <v xml:space="preserve"> NDH</v>
          </cell>
        </row>
        <row r="394">
          <cell r="B394" t="str">
            <v>VM+ KHA BT01-18- KĐT Phước Lon</v>
          </cell>
          <cell r="C394" t="str">
            <v xml:space="preserve"> KHA</v>
          </cell>
        </row>
        <row r="395">
          <cell r="B395" t="str">
            <v>VM+ VTU 193 Bình Giã</v>
          </cell>
          <cell r="C395" t="str">
            <v xml:space="preserve"> VTU</v>
          </cell>
        </row>
        <row r="396">
          <cell r="B396" t="str">
            <v>VM+ HNI 27 Phạm Hồng Thái</v>
          </cell>
          <cell r="C396" t="str">
            <v xml:space="preserve"> HNI</v>
          </cell>
        </row>
        <row r="397">
          <cell r="B397" t="str">
            <v>VM+ TTH 50 Phan Bội Châu</v>
          </cell>
          <cell r="C397" t="str">
            <v xml:space="preserve"> TTH</v>
          </cell>
        </row>
        <row r="398">
          <cell r="B398" t="str">
            <v>VM+ HDG 284 Nguyễn Lương Bằng</v>
          </cell>
          <cell r="C398" t="str">
            <v xml:space="preserve"> HDG</v>
          </cell>
        </row>
        <row r="399">
          <cell r="B399" t="str">
            <v>VM+ SLA 67 Trường Chinh</v>
          </cell>
          <cell r="C399" t="str">
            <v xml:space="preserve"> SLA</v>
          </cell>
        </row>
        <row r="400">
          <cell r="B400" t="str">
            <v>VM+ NAN 12 đường Golden City 4</v>
          </cell>
          <cell r="C400" t="str">
            <v xml:space="preserve"> NAN</v>
          </cell>
        </row>
        <row r="401">
          <cell r="B401" t="str">
            <v>VM+ NDH 138 Hưng Yên</v>
          </cell>
          <cell r="C401" t="str">
            <v xml:space="preserve"> NDH</v>
          </cell>
        </row>
        <row r="402">
          <cell r="B402" t="str">
            <v>VM+ HNI Đội 4 Thôn 1 Xã Thạch</v>
          </cell>
          <cell r="C402" t="str">
            <v xml:space="preserve"> HNI</v>
          </cell>
        </row>
        <row r="403">
          <cell r="B403" t="str">
            <v>VM+ HNI 261 Tân Mai</v>
          </cell>
          <cell r="C403" t="str">
            <v xml:space="preserve"> HNI</v>
          </cell>
        </row>
        <row r="404">
          <cell r="B404" t="str">
            <v>VM+ BNH 112B-112C Phố Hạ, Từ S</v>
          </cell>
          <cell r="C404" t="str">
            <v xml:space="preserve"> BNH</v>
          </cell>
        </row>
        <row r="405">
          <cell r="B405" t="str">
            <v>VM+ TQG Thôn 31, Hàm Yên</v>
          </cell>
          <cell r="C405" t="str">
            <v xml:space="preserve"> TQG</v>
          </cell>
        </row>
        <row r="406">
          <cell r="B406" t="str">
            <v>VM+ HNI 3 Hàng Bút</v>
          </cell>
          <cell r="C406" t="str">
            <v xml:space="preserve"> HNI</v>
          </cell>
        </row>
        <row r="407">
          <cell r="B407" t="str">
            <v>VM+ HNI 179 Thịnh Liệt</v>
          </cell>
          <cell r="C407" t="str">
            <v xml:space="preserve"> HNI</v>
          </cell>
        </row>
        <row r="408">
          <cell r="B408" t="str">
            <v>VM+ HPG 239 Nguyễn Công Hòa</v>
          </cell>
          <cell r="C408" t="str">
            <v xml:space="preserve"> HPG</v>
          </cell>
        </row>
        <row r="409">
          <cell r="B409" t="str">
            <v>VM+ HNI 15 ngõ 259 Yên Hòa</v>
          </cell>
          <cell r="C409" t="str">
            <v xml:space="preserve"> HNI</v>
          </cell>
        </row>
        <row r="410">
          <cell r="B410" t="str">
            <v>VM+ HNI Thôn 2 Ninh Hiệp</v>
          </cell>
          <cell r="C410" t="str">
            <v xml:space="preserve"> HNI</v>
          </cell>
        </row>
        <row r="411">
          <cell r="B411" t="str">
            <v>VM+ HPG 194 Phan Đăng Lưu</v>
          </cell>
          <cell r="C411" t="str">
            <v xml:space="preserve"> HPG</v>
          </cell>
        </row>
        <row r="412">
          <cell r="B412" t="str">
            <v>VM+ QNH 618 Hà Lầm</v>
          </cell>
          <cell r="C412" t="str">
            <v xml:space="preserve"> QNH</v>
          </cell>
        </row>
        <row r="413">
          <cell r="B413" t="str">
            <v>VM+HCM CS3-CS4 chung cư Prospe</v>
          </cell>
          <cell r="C413" t="str">
            <v xml:space="preserve">HCM </v>
          </cell>
        </row>
        <row r="414">
          <cell r="B414" t="str">
            <v>VM+ BGG 36 - 38 Nguyễn Nghĩa L</v>
          </cell>
          <cell r="C414" t="str">
            <v xml:space="preserve"> BGG</v>
          </cell>
        </row>
        <row r="415">
          <cell r="B415" t="str">
            <v>VM+ BNH 103 Huyền Quang</v>
          </cell>
          <cell r="C415" t="str">
            <v xml:space="preserve"> BNH</v>
          </cell>
        </row>
        <row r="416">
          <cell r="B416" t="str">
            <v>VM+ BDG 14A ĐT 743</v>
          </cell>
          <cell r="C416" t="str">
            <v xml:space="preserve"> BDG</v>
          </cell>
        </row>
        <row r="417">
          <cell r="B417" t="str">
            <v>VM VCP QNH Móng Cái</v>
          </cell>
          <cell r="C417" t="str">
            <v xml:space="preserve">VCP </v>
          </cell>
        </row>
        <row r="418">
          <cell r="B418" t="str">
            <v>VM+ HPG 84 Nguyễn Văn Hới</v>
          </cell>
          <cell r="C418" t="str">
            <v xml:space="preserve"> HPG</v>
          </cell>
        </row>
        <row r="419">
          <cell r="B419" t="str">
            <v>VM+ DNG 30 Đô Đốc Bảo, Tổ 60</v>
          </cell>
          <cell r="C419" t="str">
            <v xml:space="preserve"> DNG</v>
          </cell>
        </row>
        <row r="420">
          <cell r="B420" t="str">
            <v>VM+ HNI Xóm Ngoài Uy Nỗ</v>
          </cell>
          <cell r="C420" t="str">
            <v xml:space="preserve"> HNI</v>
          </cell>
        </row>
        <row r="421">
          <cell r="B421" t="str">
            <v>VM+ HNI B2 Pandora Triều Khúc</v>
          </cell>
          <cell r="C421" t="str">
            <v xml:space="preserve"> HNI</v>
          </cell>
        </row>
        <row r="422">
          <cell r="B422" t="str">
            <v>VM+ HDG 28A Tam Giang</v>
          </cell>
          <cell r="C422" t="str">
            <v xml:space="preserve"> HDG</v>
          </cell>
        </row>
        <row r="423">
          <cell r="B423" t="str">
            <v>VM+ DNG 61 Nguyễn Duy Hiệu</v>
          </cell>
          <cell r="C423" t="str">
            <v xml:space="preserve"> DNG</v>
          </cell>
        </row>
        <row r="424">
          <cell r="B424" t="str">
            <v>VM+ CTO 18 đường A1</v>
          </cell>
          <cell r="C424" t="str">
            <v xml:space="preserve"> CTO</v>
          </cell>
        </row>
        <row r="425">
          <cell r="B425" t="str">
            <v>VM+ QNH 1060-1062 Trần Phú</v>
          </cell>
          <cell r="C425" t="str">
            <v xml:space="preserve"> QNH</v>
          </cell>
        </row>
        <row r="426">
          <cell r="B426" t="str">
            <v>VM+ HNI N01 T4 Đoàn Ngoại Giao</v>
          </cell>
          <cell r="C426" t="str">
            <v xml:space="preserve"> HNI</v>
          </cell>
        </row>
        <row r="427">
          <cell r="B427" t="str">
            <v>VM+ HNI Ô 5 - tòa NewSkyline-V</v>
          </cell>
          <cell r="C427" t="str">
            <v xml:space="preserve"> HNI</v>
          </cell>
        </row>
        <row r="428">
          <cell r="B428" t="str">
            <v>VM+ NAN 259 Hà Huy Tập</v>
          </cell>
          <cell r="C428" t="str">
            <v xml:space="preserve"> NAN</v>
          </cell>
        </row>
        <row r="429">
          <cell r="B429" t="str">
            <v>VM+ HCM 1E Thanh Đa</v>
          </cell>
          <cell r="C429" t="str">
            <v xml:space="preserve"> HCM</v>
          </cell>
        </row>
        <row r="430">
          <cell r="B430" t="str">
            <v>VM+ NAN 70 Nguyễn Trãi</v>
          </cell>
          <cell r="C430" t="str">
            <v xml:space="preserve"> NAN</v>
          </cell>
        </row>
        <row r="431">
          <cell r="B431" t="str">
            <v>VM+ NDH 167 Phù Nghĩa</v>
          </cell>
          <cell r="C431" t="str">
            <v xml:space="preserve"> NDH</v>
          </cell>
        </row>
        <row r="432">
          <cell r="B432" t="str">
            <v>VM+ HNI G3AB Yên Hòa Sunshine</v>
          </cell>
          <cell r="C432" t="str">
            <v xml:space="preserve"> HNI</v>
          </cell>
        </row>
        <row r="433">
          <cell r="B433" t="str">
            <v>VM+ THA Lô 01-05 MBQH 1087 Ngọ</v>
          </cell>
          <cell r="C433" t="str">
            <v xml:space="preserve"> THA</v>
          </cell>
        </row>
        <row r="434">
          <cell r="B434" t="str">
            <v>VM+ HNI 68 Hoàng Như Tiếp</v>
          </cell>
          <cell r="C434" t="str">
            <v xml:space="preserve"> HNI</v>
          </cell>
        </row>
        <row r="435">
          <cell r="B435" t="str">
            <v>VM+ HNI18T1-HH6 Nam An Khánh</v>
          </cell>
          <cell r="C435" t="str">
            <v xml:space="preserve"> HNI</v>
          </cell>
        </row>
        <row r="436">
          <cell r="B436" t="str">
            <v>VM+ HPG 82 Trung Lăng</v>
          </cell>
          <cell r="C436" t="str">
            <v xml:space="preserve"> HPG</v>
          </cell>
        </row>
        <row r="437">
          <cell r="B437" t="str">
            <v>VM+ HNI N04 T1 ĐOÀN NGOẠI GIAO</v>
          </cell>
          <cell r="C437" t="str">
            <v xml:space="preserve"> HNI</v>
          </cell>
        </row>
        <row r="438">
          <cell r="B438" t="str">
            <v>VM+ HDG Thôn Cậy, Bình Giang</v>
          </cell>
          <cell r="C438" t="str">
            <v xml:space="preserve"> HDG</v>
          </cell>
        </row>
        <row r="439">
          <cell r="B439" t="str">
            <v>VM+ TQG 288 đường 17/8</v>
          </cell>
          <cell r="C439" t="str">
            <v xml:space="preserve"> TQG</v>
          </cell>
        </row>
        <row r="440">
          <cell r="B440" t="str">
            <v>VM+ HNI Cowa 199 Hồ Tùng Mậu</v>
          </cell>
          <cell r="C440" t="str">
            <v xml:space="preserve"> HNI</v>
          </cell>
        </row>
        <row r="441">
          <cell r="B441" t="str">
            <v>VM+ HNI 6/22 Phú Viên</v>
          </cell>
          <cell r="C441" t="str">
            <v xml:space="preserve"> HNI</v>
          </cell>
        </row>
        <row r="442">
          <cell r="B442" t="str">
            <v>VM+ HPG 231B Trần Nguyên Hãn</v>
          </cell>
          <cell r="C442" t="str">
            <v xml:space="preserve"> HPG</v>
          </cell>
        </row>
        <row r="443">
          <cell r="B443" t="str">
            <v>VM+ DNG 148 Ông Ích Khiêm</v>
          </cell>
          <cell r="C443" t="str">
            <v xml:space="preserve"> DNG</v>
          </cell>
        </row>
        <row r="444">
          <cell r="B444" t="str">
            <v>VM+ HDG 262 Ngô Quyền</v>
          </cell>
          <cell r="C444" t="str">
            <v xml:space="preserve"> HDG</v>
          </cell>
        </row>
        <row r="445">
          <cell r="B445" t="str">
            <v>VM+ HNI Hapulico</v>
          </cell>
          <cell r="C445" t="str">
            <v xml:space="preserve"> HNI</v>
          </cell>
        </row>
        <row r="446">
          <cell r="B446" t="str">
            <v>VM+ VPC 291 Mê Linh</v>
          </cell>
          <cell r="C446" t="str">
            <v xml:space="preserve"> VPC</v>
          </cell>
        </row>
        <row r="447">
          <cell r="B447" t="str">
            <v>VM+ PTO Khu 3 Vân Phú</v>
          </cell>
          <cell r="C447" t="str">
            <v xml:space="preserve"> PTO</v>
          </cell>
        </row>
        <row r="448">
          <cell r="B448" t="str">
            <v>VM+ KHA 19 Đường A1, KDT Vĩnh</v>
          </cell>
          <cell r="C448" t="str">
            <v xml:space="preserve"> KHA</v>
          </cell>
        </row>
        <row r="449">
          <cell r="B449" t="str">
            <v>VM+ HNI 29/32/564 Ng Văn Cừ</v>
          </cell>
          <cell r="C449" t="str">
            <v xml:space="preserve"> HNI</v>
          </cell>
        </row>
        <row r="450">
          <cell r="B450" t="str">
            <v>VM HNI Đội Cấn</v>
          </cell>
          <cell r="C450" t="str">
            <v xml:space="preserve">HNI </v>
          </cell>
        </row>
        <row r="451">
          <cell r="B451" t="str">
            <v>VM+ HNI 39 Đỗ Xuân Hợp</v>
          </cell>
          <cell r="C451" t="str">
            <v xml:space="preserve"> HNI</v>
          </cell>
        </row>
        <row r="452">
          <cell r="B452" t="str">
            <v>VM+ DNG 213 Hoàng Diệu</v>
          </cell>
          <cell r="C452" t="str">
            <v xml:space="preserve"> DNG</v>
          </cell>
        </row>
        <row r="453">
          <cell r="B453" t="str">
            <v>VM VCP HCM Cộng Hòa</v>
          </cell>
          <cell r="C453" t="str">
            <v xml:space="preserve">VCP </v>
          </cell>
        </row>
        <row r="454">
          <cell r="B454" t="str">
            <v>VM+ HDG Số 70 Nguyễn Cừ</v>
          </cell>
          <cell r="C454" t="str">
            <v xml:space="preserve"> HDG</v>
          </cell>
        </row>
        <row r="455">
          <cell r="B455" t="str">
            <v>VM+ HNI 98 Miếu Thờ</v>
          </cell>
          <cell r="C455" t="str">
            <v xml:space="preserve"> HNI</v>
          </cell>
        </row>
        <row r="456">
          <cell r="B456" t="str">
            <v>VM+ HCM 94/54-56 Hoà Bình</v>
          </cell>
          <cell r="C456" t="str">
            <v xml:space="preserve"> HCM</v>
          </cell>
        </row>
        <row r="457">
          <cell r="B457" t="str">
            <v>VM+ HPG Thôn 3 Xã Tú Sơn</v>
          </cell>
          <cell r="C457" t="str">
            <v xml:space="preserve"> HPG</v>
          </cell>
        </row>
        <row r="458">
          <cell r="B458" t="str">
            <v>VM+ DNG 200 Núi Thành</v>
          </cell>
          <cell r="C458" t="str">
            <v xml:space="preserve"> DNG</v>
          </cell>
        </row>
        <row r="459">
          <cell r="B459" t="str">
            <v>VM+ HNI 43-45 Phan Xích</v>
          </cell>
          <cell r="C459" t="str">
            <v xml:space="preserve"> HNI</v>
          </cell>
        </row>
        <row r="460">
          <cell r="B460" t="str">
            <v>VM+ HNI B15 Bồ Hỏa – HĐ</v>
          </cell>
          <cell r="C460" t="str">
            <v xml:space="preserve"> HNI</v>
          </cell>
        </row>
        <row r="461">
          <cell r="B461" t="str">
            <v>VM+ DNG 38, 39-B1.17 KĐT STVS</v>
          </cell>
          <cell r="C461" t="str">
            <v xml:space="preserve"> DNG</v>
          </cell>
        </row>
        <row r="462">
          <cell r="B462" t="str">
            <v>VM+ DNG 131 Lê Văn Hiến</v>
          </cell>
          <cell r="C462" t="str">
            <v xml:space="preserve"> DNG</v>
          </cell>
        </row>
        <row r="463">
          <cell r="B463" t="str">
            <v>VM+ BNH Xóm Giữa-Khu Dương Ổ</v>
          </cell>
          <cell r="C463" t="str">
            <v xml:space="preserve"> BNH</v>
          </cell>
        </row>
        <row r="464">
          <cell r="B464" t="str">
            <v>VM+ HCM 126/4/1 Ấp Tây Lân</v>
          </cell>
          <cell r="C464" t="str">
            <v xml:space="preserve"> HCM</v>
          </cell>
        </row>
        <row r="465">
          <cell r="B465" t="str">
            <v>VM+ DNG 126 Văn Tiến Dũng</v>
          </cell>
          <cell r="C465" t="str">
            <v xml:space="preserve"> DNG</v>
          </cell>
        </row>
        <row r="466">
          <cell r="B466" t="str">
            <v>VM+ HDG 16 Nguyễn Thị Định</v>
          </cell>
          <cell r="C466" t="str">
            <v xml:space="preserve"> HDG</v>
          </cell>
        </row>
        <row r="467">
          <cell r="B467" t="str">
            <v>VM+ TNN 150 Phan Đình Phùng</v>
          </cell>
          <cell r="C467" t="str">
            <v xml:space="preserve"> TNN</v>
          </cell>
        </row>
        <row r="468">
          <cell r="B468" t="str">
            <v>VM+ HNI Chung cư BMM</v>
          </cell>
          <cell r="C468" t="str">
            <v xml:space="preserve"> HNI</v>
          </cell>
        </row>
        <row r="469">
          <cell r="B469" t="str">
            <v>VM+ LAN 218/2 Ấp Xóm Cống</v>
          </cell>
          <cell r="C469" t="str">
            <v xml:space="preserve"> LAN</v>
          </cell>
        </row>
        <row r="470">
          <cell r="B470" t="str">
            <v>VM+ VPC Khu 3 Thôn Đoài, Đường</v>
          </cell>
          <cell r="C470" t="str">
            <v xml:space="preserve"> VPC</v>
          </cell>
        </row>
        <row r="471">
          <cell r="B471" t="str">
            <v>VM+ HPG 390 Phủ Thượng Đoạn</v>
          </cell>
          <cell r="C471" t="str">
            <v xml:space="preserve"> HPG</v>
          </cell>
        </row>
        <row r="472">
          <cell r="B472" t="str">
            <v>VM+ HNI Thăng Long Garden</v>
          </cell>
          <cell r="C472" t="str">
            <v xml:space="preserve"> HNI</v>
          </cell>
        </row>
        <row r="473">
          <cell r="B473" t="str">
            <v>VM+ BGG 132+134 Nguyễn Thị Min</v>
          </cell>
          <cell r="C473" t="str">
            <v xml:space="preserve"> BGG</v>
          </cell>
        </row>
        <row r="474">
          <cell r="B474" t="str">
            <v>VM+ HNI FLC Star Tower</v>
          </cell>
          <cell r="C474" t="str">
            <v xml:space="preserve"> HNI</v>
          </cell>
        </row>
        <row r="475">
          <cell r="B475" t="str">
            <v>VM+ HGG 159 Trường Chinh, Bắc</v>
          </cell>
          <cell r="C475" t="str">
            <v xml:space="preserve"> HGG</v>
          </cell>
        </row>
        <row r="476">
          <cell r="B476" t="str">
            <v>VM+ HNI 153 - 155 Thanh Am</v>
          </cell>
          <cell r="C476" t="str">
            <v xml:space="preserve"> HNI</v>
          </cell>
        </row>
        <row r="477">
          <cell r="B477" t="str">
            <v>VM+ DNG 80 Ngũ Hành Sơn</v>
          </cell>
          <cell r="C477" t="str">
            <v xml:space="preserve"> DNG</v>
          </cell>
        </row>
        <row r="478">
          <cell r="B478" t="str">
            <v>VM+ HNI Đông Xuân, Sóc Sơn</v>
          </cell>
          <cell r="C478" t="str">
            <v xml:space="preserve"> HNI</v>
          </cell>
        </row>
        <row r="479">
          <cell r="B479" t="str">
            <v>VM+ HNI N3 Nguyễn Công Trứ</v>
          </cell>
          <cell r="C479" t="str">
            <v xml:space="preserve"> HNI</v>
          </cell>
        </row>
        <row r="480">
          <cell r="B480" t="str">
            <v>VM+ TTH 102 Điện Biên Phủ</v>
          </cell>
          <cell r="C480" t="str">
            <v xml:space="preserve"> TTH</v>
          </cell>
        </row>
        <row r="481">
          <cell r="B481" t="str">
            <v>VM+ HNI Sudico Mỹ Đình</v>
          </cell>
          <cell r="C481" t="str">
            <v xml:space="preserve"> HNI</v>
          </cell>
        </row>
        <row r="482">
          <cell r="B482" t="str">
            <v>VM+ DNG 19 Đinh Gia Trinh</v>
          </cell>
          <cell r="C482" t="str">
            <v xml:space="preserve"> DNG</v>
          </cell>
        </row>
        <row r="483">
          <cell r="B483" t="str">
            <v>VM+ GLI 306 CMT8</v>
          </cell>
          <cell r="C483" t="str">
            <v xml:space="preserve"> GLI</v>
          </cell>
        </row>
        <row r="484">
          <cell r="B484" t="str">
            <v>VM+ HNI 70 Lê Trọng Tấn</v>
          </cell>
          <cell r="C484" t="str">
            <v xml:space="preserve"> HNI</v>
          </cell>
        </row>
        <row r="485">
          <cell r="B485" t="str">
            <v>VM+ HNI Lô N2C khu TĐC X2A</v>
          </cell>
          <cell r="C485" t="str">
            <v xml:space="preserve"> HNI</v>
          </cell>
        </row>
        <row r="486">
          <cell r="B486" t="str">
            <v>VM+ QNH Số 463 Tổ 66 Khu Diêm</v>
          </cell>
          <cell r="C486" t="str">
            <v xml:space="preserve"> QNH</v>
          </cell>
        </row>
        <row r="487">
          <cell r="B487" t="str">
            <v>VM+ HNI N09 B2 Dịch Vọng</v>
          </cell>
          <cell r="C487" t="str">
            <v xml:space="preserve"> HNI</v>
          </cell>
        </row>
        <row r="488">
          <cell r="B488" t="str">
            <v>VM+ BNH 46 Thanh Bình</v>
          </cell>
          <cell r="C488" t="str">
            <v xml:space="preserve"> BNH</v>
          </cell>
        </row>
        <row r="489">
          <cell r="B489" t="str">
            <v>VM+ QNH Tổ 2 Khu 4 Giếng Đáy</v>
          </cell>
          <cell r="C489" t="str">
            <v xml:space="preserve"> QNH</v>
          </cell>
        </row>
        <row r="490">
          <cell r="B490" t="str">
            <v>VM+ HNI SH4-B4 Nam Trung Yên</v>
          </cell>
          <cell r="C490" t="str">
            <v xml:space="preserve"> HNI</v>
          </cell>
        </row>
        <row r="491">
          <cell r="B491" t="str">
            <v>VM+ HCM 563 Lê Văn Khương</v>
          </cell>
          <cell r="C491" t="str">
            <v xml:space="preserve"> HCM</v>
          </cell>
        </row>
        <row r="492">
          <cell r="B492" t="str">
            <v>VM+ NDH 5 Phan Đình Phùng</v>
          </cell>
          <cell r="C492" t="str">
            <v xml:space="preserve"> NDH</v>
          </cell>
        </row>
        <row r="493">
          <cell r="B493" t="str">
            <v>VM+ HNI HongKong Tower</v>
          </cell>
          <cell r="C493" t="str">
            <v xml:space="preserve"> HNI</v>
          </cell>
        </row>
        <row r="494">
          <cell r="B494" t="str">
            <v>VM+ DNG 488 Tôn Đức Thắng</v>
          </cell>
          <cell r="C494" t="str">
            <v xml:space="preserve"> DNG</v>
          </cell>
        </row>
        <row r="495">
          <cell r="B495" t="str">
            <v>VM+ HNI 248 Chợ Chiều Chuông</v>
          </cell>
          <cell r="C495" t="str">
            <v xml:space="preserve"> HNI</v>
          </cell>
        </row>
        <row r="496">
          <cell r="B496" t="str">
            <v>VM+ HNI Villa 2-24 Hà Cầu</v>
          </cell>
          <cell r="C496" t="str">
            <v xml:space="preserve"> HNI</v>
          </cell>
        </row>
        <row r="497">
          <cell r="B497" t="str">
            <v>VM+ HPG 137 Chùa Hàng</v>
          </cell>
          <cell r="C497" t="str">
            <v xml:space="preserve"> HPG</v>
          </cell>
        </row>
        <row r="498">
          <cell r="B498" t="str">
            <v>VM+ HPG 37 Minh Đức</v>
          </cell>
          <cell r="C498" t="str">
            <v xml:space="preserve"> HPG</v>
          </cell>
        </row>
        <row r="499">
          <cell r="B499" t="str">
            <v>VM+ HPG Club House Imperia</v>
          </cell>
          <cell r="C499" t="str">
            <v xml:space="preserve"> HPG</v>
          </cell>
        </row>
        <row r="500">
          <cell r="B500" t="str">
            <v>VM+ HNI Khu đấu giá Tổ 1 TT Só</v>
          </cell>
          <cell r="C500" t="str">
            <v xml:space="preserve"> HNI</v>
          </cell>
        </row>
        <row r="501">
          <cell r="B501" t="str">
            <v>VM+ TQG 10 Lê Duẩn P.Phan Thiế</v>
          </cell>
          <cell r="C501" t="str">
            <v xml:space="preserve"> TQG</v>
          </cell>
        </row>
        <row r="502">
          <cell r="B502" t="str">
            <v>VM+ HNI QL3 Phố Lộc Hà</v>
          </cell>
          <cell r="C502" t="str">
            <v xml:space="preserve"> HNI</v>
          </cell>
        </row>
        <row r="503">
          <cell r="B503" t="str">
            <v>VM+ HNI 15 ngõ 35 Tu Hoàng</v>
          </cell>
          <cell r="C503" t="str">
            <v xml:space="preserve"> HNI</v>
          </cell>
        </row>
        <row r="504">
          <cell r="B504" t="str">
            <v>VM+ HNI 66 Đại Cồ Việt</v>
          </cell>
          <cell r="C504" t="str">
            <v xml:space="preserve"> HNI</v>
          </cell>
        </row>
        <row r="505">
          <cell r="B505" t="str">
            <v>VM+ HNI 227 Ngọc Lâm</v>
          </cell>
          <cell r="C505" t="str">
            <v xml:space="preserve"> HNI</v>
          </cell>
        </row>
        <row r="506">
          <cell r="B506" t="str">
            <v>VM+ HPG 57 Khu Cầu Đen TT Núi</v>
          </cell>
          <cell r="C506" t="str">
            <v xml:space="preserve"> HPG</v>
          </cell>
        </row>
        <row r="507">
          <cell r="B507" t="str">
            <v>VM+ BNH Thôn Quan Độ X.Văn Môn</v>
          </cell>
          <cell r="C507" t="str">
            <v xml:space="preserve"> BNH</v>
          </cell>
        </row>
        <row r="508">
          <cell r="B508" t="str">
            <v>VM+ HNI Tòa B1 CC Ruby CT3 Phú</v>
          </cell>
          <cell r="C508" t="str">
            <v xml:space="preserve"> HNI</v>
          </cell>
        </row>
        <row r="509">
          <cell r="B509" t="str">
            <v>VM+ DNG 234 Lê Văn Hiến</v>
          </cell>
          <cell r="C509" t="str">
            <v xml:space="preserve"> DNG</v>
          </cell>
        </row>
        <row r="510">
          <cell r="B510" t="str">
            <v>VM+ TQG 88 Trần Hưng Đạo</v>
          </cell>
          <cell r="C510" t="str">
            <v xml:space="preserve"> TQG</v>
          </cell>
        </row>
        <row r="511">
          <cell r="B511" t="str">
            <v>VM+ HPG 558 Chợ Hàng</v>
          </cell>
          <cell r="C511" t="str">
            <v xml:space="preserve"> HPG</v>
          </cell>
        </row>
        <row r="512">
          <cell r="B512" t="str">
            <v>VM+ HNI LK1-30 Văn Phú</v>
          </cell>
          <cell r="C512" t="str">
            <v xml:space="preserve"> HNI</v>
          </cell>
        </row>
        <row r="513">
          <cell r="B513" t="str">
            <v>VM+ BGG 76+78 Đường Lê Lợi</v>
          </cell>
          <cell r="C513" t="str">
            <v xml:space="preserve"> BGG</v>
          </cell>
        </row>
        <row r="514">
          <cell r="B514" t="str">
            <v>VM+ HNI Thạch Lỗi, Sóc Sơn</v>
          </cell>
          <cell r="C514" t="str">
            <v xml:space="preserve"> HNI</v>
          </cell>
        </row>
        <row r="515">
          <cell r="B515" t="str">
            <v>VM+ QNH 45 tổ 19C Quang Trung</v>
          </cell>
          <cell r="C515" t="str">
            <v xml:space="preserve"> QNH</v>
          </cell>
        </row>
        <row r="516">
          <cell r="B516" t="str">
            <v>VM+ DLK 277 Phan Bội Châu</v>
          </cell>
          <cell r="C516" t="str">
            <v xml:space="preserve"> DLK</v>
          </cell>
        </row>
        <row r="517">
          <cell r="B517" t="str">
            <v>VM+ HCM 58 Man Thiện</v>
          </cell>
          <cell r="C517" t="str">
            <v xml:space="preserve"> HCM</v>
          </cell>
        </row>
        <row r="518">
          <cell r="B518" t="str">
            <v>VM+ HNI 1/71 Lê Văn Lương</v>
          </cell>
          <cell r="C518" t="str">
            <v xml:space="preserve"> HNI</v>
          </cell>
        </row>
        <row r="519">
          <cell r="B519" t="str">
            <v>VM+ HNI D10-D11 Imperia Sky Ga</v>
          </cell>
          <cell r="C519" t="str">
            <v xml:space="preserve"> HNI</v>
          </cell>
        </row>
        <row r="520">
          <cell r="B520" t="str">
            <v>VM+ LSN Số 37-39 Lê Hồng Phong</v>
          </cell>
          <cell r="C520" t="str">
            <v xml:space="preserve"> LSN</v>
          </cell>
        </row>
        <row r="521">
          <cell r="B521" t="str">
            <v>VM+ BNH 36 Âu Cơ</v>
          </cell>
          <cell r="C521" t="str">
            <v xml:space="preserve"> BNH</v>
          </cell>
        </row>
        <row r="522">
          <cell r="B522" t="str">
            <v>VM+ HNI 18 Cầu Dậu</v>
          </cell>
          <cell r="C522" t="str">
            <v xml:space="preserve"> HNI</v>
          </cell>
        </row>
        <row r="523">
          <cell r="B523" t="str">
            <v>VM+ AGG 225 Thoại Ngọc Hầu</v>
          </cell>
          <cell r="C523" t="str">
            <v xml:space="preserve"> AGG</v>
          </cell>
        </row>
        <row r="524">
          <cell r="B524" t="str">
            <v>VM+ NDH 156 Trần Thái Tông</v>
          </cell>
          <cell r="C524" t="str">
            <v xml:space="preserve"> NDH</v>
          </cell>
        </row>
        <row r="525">
          <cell r="B525" t="str">
            <v>VM+ HPG 20 Chợ Lũng</v>
          </cell>
          <cell r="C525" t="str">
            <v xml:space="preserve"> HPG</v>
          </cell>
        </row>
        <row r="526">
          <cell r="B526" t="str">
            <v>VM+ NAN 153 Nguyễn Du</v>
          </cell>
          <cell r="C526" t="str">
            <v xml:space="preserve"> NAN</v>
          </cell>
        </row>
        <row r="527">
          <cell r="B527" t="str">
            <v>VM+ HNI 62/63 Lô 7 Đền Lừ II</v>
          </cell>
          <cell r="C527" t="str">
            <v xml:space="preserve"> HNI</v>
          </cell>
        </row>
        <row r="528">
          <cell r="B528" t="str">
            <v>VM+ HNI 304 Hoàng Mai</v>
          </cell>
          <cell r="C528" t="str">
            <v xml:space="preserve"> HNI</v>
          </cell>
        </row>
        <row r="529">
          <cell r="B529" t="str">
            <v>VM+ HNI Khu TĐC Lai Xá, Kim Ch</v>
          </cell>
          <cell r="C529" t="str">
            <v xml:space="preserve"> HNI</v>
          </cell>
        </row>
        <row r="530">
          <cell r="B530" t="str">
            <v>VM+ HNI 79/34 Vĩnh Tuy</v>
          </cell>
          <cell r="C530" t="str">
            <v xml:space="preserve"> HNI</v>
          </cell>
        </row>
        <row r="531">
          <cell r="B531" t="str">
            <v>VM+ HNI CT2-105 KĐT Văn Khê</v>
          </cell>
          <cell r="C531" t="str">
            <v xml:space="preserve"> HNI</v>
          </cell>
        </row>
        <row r="532">
          <cell r="B532" t="str">
            <v>VM+ DNG 02 Tôn Thất Đạm</v>
          </cell>
          <cell r="C532" t="str">
            <v xml:space="preserve"> DNG</v>
          </cell>
        </row>
        <row r="533">
          <cell r="B533" t="str">
            <v>VM+ QNH 125 Lý Thường Kiệt</v>
          </cell>
          <cell r="C533" t="str">
            <v xml:space="preserve"> QNH</v>
          </cell>
        </row>
        <row r="534">
          <cell r="B534" t="str">
            <v>VM+ HNI Mai Châu</v>
          </cell>
          <cell r="C534" t="str">
            <v xml:space="preserve"> HNI</v>
          </cell>
        </row>
        <row r="535">
          <cell r="B535" t="str">
            <v>VM+ QNH PG 12A – 12B Vinhomes</v>
          </cell>
          <cell r="C535" t="str">
            <v xml:space="preserve"> QNH</v>
          </cell>
        </row>
        <row r="536">
          <cell r="B536" t="str">
            <v>VM+ DNG 124 Hoàng Hoa Thám</v>
          </cell>
          <cell r="C536" t="str">
            <v xml:space="preserve"> DNG</v>
          </cell>
        </row>
        <row r="537">
          <cell r="B537" t="str">
            <v>VM+ HNI QL35 Thôn Phú Nhi</v>
          </cell>
          <cell r="C537" t="str">
            <v xml:space="preserve"> HNI</v>
          </cell>
        </row>
        <row r="538">
          <cell r="B538" t="str">
            <v>VM+ HNI 183 Nguyễn Ngọc Vũ</v>
          </cell>
          <cell r="C538" t="str">
            <v xml:space="preserve"> HNI</v>
          </cell>
        </row>
        <row r="539">
          <cell r="B539" t="str">
            <v>VM+ PTO Khu 6B, Nông Trang</v>
          </cell>
          <cell r="C539" t="str">
            <v xml:space="preserve"> PTO</v>
          </cell>
        </row>
        <row r="540">
          <cell r="B540" t="str">
            <v>VM+ HNI Đồng Bụt</v>
          </cell>
          <cell r="C540" t="str">
            <v xml:space="preserve"> HNI</v>
          </cell>
        </row>
        <row r="541">
          <cell r="B541" t="str">
            <v>VM+ HYN Thôn Trai Trang</v>
          </cell>
          <cell r="C541" t="str">
            <v xml:space="preserve"> HYN</v>
          </cell>
        </row>
        <row r="542">
          <cell r="B542" t="str">
            <v>VM+ KHA 69 Trường Sa</v>
          </cell>
          <cell r="C542" t="str">
            <v xml:space="preserve"> KHA</v>
          </cell>
        </row>
        <row r="543">
          <cell r="B543" t="str">
            <v>VM+ DNG Lô D5-30 KDC Nam Cầu C</v>
          </cell>
          <cell r="C543" t="str">
            <v xml:space="preserve"> DNG</v>
          </cell>
        </row>
        <row r="544">
          <cell r="B544" t="str">
            <v>VM+ HNI 28 Tôn Đức Thắng</v>
          </cell>
          <cell r="C544" t="str">
            <v xml:space="preserve"> HNI</v>
          </cell>
        </row>
        <row r="545">
          <cell r="B545" t="str">
            <v>VM+ THA 254 Đội Cung</v>
          </cell>
          <cell r="C545" t="str">
            <v xml:space="preserve"> THA</v>
          </cell>
        </row>
        <row r="546">
          <cell r="B546" t="str">
            <v>VM+ TQG 102 Phan Thiết</v>
          </cell>
          <cell r="C546" t="str">
            <v xml:space="preserve"> TQG</v>
          </cell>
        </row>
        <row r="547">
          <cell r="B547" t="str">
            <v>VM+ HNI Lô 11 LK19 Mậu Lương</v>
          </cell>
          <cell r="C547" t="str">
            <v xml:space="preserve"> HNI</v>
          </cell>
        </row>
        <row r="548">
          <cell r="B548" t="str">
            <v>VM+ NBH 73 Ngô Thì Nhậm</v>
          </cell>
          <cell r="C548" t="str">
            <v xml:space="preserve"> NBH</v>
          </cell>
        </row>
        <row r="549">
          <cell r="B549" t="str">
            <v>VM+ HNI N02 T1 Đoàn Ngoại Giao</v>
          </cell>
          <cell r="C549" t="str">
            <v xml:space="preserve"> HNI</v>
          </cell>
        </row>
        <row r="550">
          <cell r="B550" t="str">
            <v>VM+ HNI 80 Kẻ Vẽ</v>
          </cell>
          <cell r="C550" t="str">
            <v xml:space="preserve"> HNI</v>
          </cell>
        </row>
        <row r="551">
          <cell r="B551" t="str">
            <v>VM+ DNG 485 Trần Cao Vân</v>
          </cell>
          <cell r="C551" t="str">
            <v xml:space="preserve"> DNG</v>
          </cell>
        </row>
        <row r="552">
          <cell r="B552" t="str">
            <v>VM+ HTH 64 Nguyễn Huy Tự</v>
          </cell>
          <cell r="C552" t="str">
            <v xml:space="preserve"> HTH</v>
          </cell>
        </row>
        <row r="553">
          <cell r="B553" t="str">
            <v>VM+ YBI Số 2 Quang Trung-Đồng</v>
          </cell>
          <cell r="C553" t="str">
            <v xml:space="preserve"> YBI</v>
          </cell>
        </row>
        <row r="554">
          <cell r="B554" t="str">
            <v>VM+ HDG Số 1 Đồng Niên</v>
          </cell>
          <cell r="C554" t="str">
            <v xml:space="preserve"> HDG</v>
          </cell>
        </row>
        <row r="555">
          <cell r="B555" t="str">
            <v>VM+ LSN 54 Lý Thường Kiệt</v>
          </cell>
          <cell r="C555" t="str">
            <v xml:space="preserve"> LSN</v>
          </cell>
        </row>
        <row r="556">
          <cell r="B556" t="str">
            <v>VM+ THA 364 Lê Lai</v>
          </cell>
          <cell r="C556" t="str">
            <v xml:space="preserve"> THA</v>
          </cell>
        </row>
        <row r="557">
          <cell r="B557" t="str">
            <v>VM+ HNI 4+5 Block 1 Khu nhà ở</v>
          </cell>
          <cell r="C557" t="str">
            <v xml:space="preserve"> HNI</v>
          </cell>
        </row>
        <row r="558">
          <cell r="B558" t="str">
            <v>VM+ QNH 62 Tô Hiệu</v>
          </cell>
          <cell r="C558" t="str">
            <v xml:space="preserve"> QNH</v>
          </cell>
        </row>
        <row r="559">
          <cell r="B559" t="str">
            <v>VM+ HDG 90 Bình Lộc</v>
          </cell>
          <cell r="C559" t="str">
            <v xml:space="preserve"> HDG</v>
          </cell>
        </row>
        <row r="560">
          <cell r="B560" t="str">
            <v>VM+ THA 522 Lê Lai</v>
          </cell>
          <cell r="C560" t="str">
            <v xml:space="preserve"> THA</v>
          </cell>
        </row>
        <row r="561">
          <cell r="B561" t="str">
            <v>VM+ HNI 123 Trịnh Công Sơn</v>
          </cell>
          <cell r="C561" t="str">
            <v xml:space="preserve"> HNI</v>
          </cell>
        </row>
        <row r="562">
          <cell r="B562" t="str">
            <v>VM+ HNI 100 Ng Sơn</v>
          </cell>
          <cell r="C562" t="str">
            <v xml:space="preserve"> HNI</v>
          </cell>
        </row>
        <row r="563">
          <cell r="B563" t="str">
            <v>VM+ HNI 268 Lê Trọng Tấn</v>
          </cell>
          <cell r="C563" t="str">
            <v xml:space="preserve"> HNI</v>
          </cell>
        </row>
        <row r="564">
          <cell r="B564" t="str">
            <v>VM VCP TNN Thái Nguyên</v>
          </cell>
          <cell r="C564" t="str">
            <v xml:space="preserve">VCP </v>
          </cell>
        </row>
        <row r="565">
          <cell r="B565" t="str">
            <v>VM+ VTU 117 Nguyễn Thị Minh Kh</v>
          </cell>
          <cell r="C565" t="str">
            <v xml:space="preserve"> VTU</v>
          </cell>
        </row>
        <row r="566">
          <cell r="B566" t="str">
            <v>VM+ HNI Đào Xuyên</v>
          </cell>
          <cell r="C566" t="str">
            <v xml:space="preserve"> HNI</v>
          </cell>
        </row>
        <row r="567">
          <cell r="B567" t="str">
            <v>VM+ HPG 473 Bình Kiều 1</v>
          </cell>
          <cell r="C567" t="str">
            <v xml:space="preserve"> HPG</v>
          </cell>
        </row>
        <row r="568">
          <cell r="B568" t="str">
            <v>VM+ DNG 351-351A Tôn Đản, Tổ 1</v>
          </cell>
          <cell r="C568" t="str">
            <v xml:space="preserve"> DNG</v>
          </cell>
        </row>
        <row r="569">
          <cell r="B569" t="str">
            <v>VM+ TNN 111 Phan Đình Phùng</v>
          </cell>
          <cell r="C569" t="str">
            <v xml:space="preserve"> TNN</v>
          </cell>
        </row>
        <row r="570">
          <cell r="B570" t="str">
            <v>VM+ HNI Đại học Sư Phạm</v>
          </cell>
          <cell r="C570" t="str">
            <v xml:space="preserve"> HNI</v>
          </cell>
        </row>
        <row r="571">
          <cell r="B571" t="str">
            <v>VM+ HCM 60 Bạch Đằng</v>
          </cell>
          <cell r="C571" t="str">
            <v xml:space="preserve"> HCM</v>
          </cell>
        </row>
        <row r="572">
          <cell r="B572" t="str">
            <v>VM+ HNI 48 Bích Câu</v>
          </cell>
          <cell r="C572" t="str">
            <v xml:space="preserve"> HNI</v>
          </cell>
        </row>
        <row r="573">
          <cell r="B573" t="str">
            <v>VM+ HCM 25 đường số 17</v>
          </cell>
          <cell r="C573" t="str">
            <v xml:space="preserve"> HCM</v>
          </cell>
        </row>
        <row r="574">
          <cell r="B574" t="str">
            <v>VM+ HNI 22A Đức Diễn</v>
          </cell>
          <cell r="C574" t="str">
            <v xml:space="preserve"> HNI</v>
          </cell>
        </row>
        <row r="575">
          <cell r="B575" t="str">
            <v>VM+ STG 177 Nguyễn Huệ</v>
          </cell>
          <cell r="C575" t="str">
            <v xml:space="preserve"> STG</v>
          </cell>
        </row>
        <row r="576">
          <cell r="B576" t="str">
            <v>VM+ HPG 60 Văn Cao</v>
          </cell>
          <cell r="C576" t="str">
            <v xml:space="preserve"> HPG</v>
          </cell>
        </row>
        <row r="577">
          <cell r="B577" t="str">
            <v>VM HNI Đại La</v>
          </cell>
          <cell r="C577" t="str">
            <v xml:space="preserve">HNI </v>
          </cell>
        </row>
        <row r="578">
          <cell r="B578" t="str">
            <v>VM+ HNI Xóm Tự, Thôn Phù Đổng</v>
          </cell>
          <cell r="C578" t="str">
            <v xml:space="preserve"> HNI</v>
          </cell>
        </row>
        <row r="579">
          <cell r="B579" t="str">
            <v>VM+ THA 106 Cao Sơn</v>
          </cell>
          <cell r="C579" t="str">
            <v xml:space="preserve"> THA</v>
          </cell>
        </row>
        <row r="580">
          <cell r="B580" t="str">
            <v>VM+ AGG 54A Lý Thường Kiệt</v>
          </cell>
          <cell r="C580" t="str">
            <v xml:space="preserve"> AGG</v>
          </cell>
        </row>
        <row r="581">
          <cell r="B581" t="str">
            <v>VM VC+ KHA Ninh Hòa</v>
          </cell>
          <cell r="C581" t="str">
            <v xml:space="preserve"> KHA</v>
          </cell>
        </row>
        <row r="582">
          <cell r="B582" t="str">
            <v>VM+ YBI 1016 Yên Ninh</v>
          </cell>
          <cell r="C582" t="str">
            <v xml:space="preserve"> YBI</v>
          </cell>
        </row>
        <row r="583">
          <cell r="B583" t="str">
            <v>VM+ GLI Lô A5 86-87 Đường Tôn</v>
          </cell>
          <cell r="C583" t="str">
            <v xml:space="preserve"> GLI</v>
          </cell>
        </row>
        <row r="584">
          <cell r="B584" t="str">
            <v>VM+ HNI Ngã tư Sơn Đồng</v>
          </cell>
          <cell r="C584" t="str">
            <v xml:space="preserve"> HNI</v>
          </cell>
        </row>
        <row r="585">
          <cell r="B585" t="str">
            <v>VM+ HNI Xóm 5 Văn Phú</v>
          </cell>
          <cell r="C585" t="str">
            <v xml:space="preserve"> HNI</v>
          </cell>
        </row>
        <row r="586">
          <cell r="B586" t="str">
            <v>VM+ DNG 51 Lê Trọng Tấn</v>
          </cell>
          <cell r="C586" t="str">
            <v xml:space="preserve"> DNG</v>
          </cell>
        </row>
        <row r="587">
          <cell r="B587" t="str">
            <v>VM+ HNI Thôn Trùng Quán, Gia L</v>
          </cell>
          <cell r="C587" t="str">
            <v xml:space="preserve"> HNI</v>
          </cell>
        </row>
        <row r="588">
          <cell r="B588" t="str">
            <v>VM+ HNI 18 Dốc Lã</v>
          </cell>
          <cell r="C588" t="str">
            <v xml:space="preserve"> HNI</v>
          </cell>
        </row>
        <row r="589">
          <cell r="B589" t="str">
            <v>VM+ HPG 175 – 176/654 Ngô Gia</v>
          </cell>
          <cell r="C589" t="str">
            <v xml:space="preserve"> HPG</v>
          </cell>
        </row>
        <row r="590">
          <cell r="B590" t="str">
            <v>VM+ VPC 82 Lý Thường Kiệt</v>
          </cell>
          <cell r="C590" t="str">
            <v xml:space="preserve"> VPC</v>
          </cell>
        </row>
        <row r="591">
          <cell r="B591" t="str">
            <v>VM+ HDG 349 Trần Hưng Đạo</v>
          </cell>
          <cell r="C591" t="str">
            <v xml:space="preserve"> HDG</v>
          </cell>
        </row>
        <row r="592">
          <cell r="B592" t="str">
            <v>VM+ BGG 61 Đường 19/5, Hiệp Hò</v>
          </cell>
          <cell r="C592" t="str">
            <v xml:space="preserve"> BGG</v>
          </cell>
        </row>
        <row r="593">
          <cell r="B593" t="str">
            <v>VM+ PTO 1343 Hùng Vương</v>
          </cell>
          <cell r="C593" t="str">
            <v xml:space="preserve"> PTO</v>
          </cell>
        </row>
        <row r="594">
          <cell r="B594" t="str">
            <v>VM+ QNH 507 - 509 Lý Thường Ki</v>
          </cell>
          <cell r="C594" t="str">
            <v xml:space="preserve"> QNH</v>
          </cell>
        </row>
        <row r="595">
          <cell r="B595" t="str">
            <v>VM+ HNI Đường mới Tứ Hiệp</v>
          </cell>
          <cell r="C595" t="str">
            <v xml:space="preserve"> HNI</v>
          </cell>
        </row>
        <row r="596">
          <cell r="B596" t="str">
            <v>VM+ HNI LK02-03 C14 Bắc Hà</v>
          </cell>
          <cell r="C596" t="str">
            <v xml:space="preserve"> HNI</v>
          </cell>
        </row>
        <row r="597">
          <cell r="B597" t="str">
            <v>VM+ HNI 138 Phú Diễn</v>
          </cell>
          <cell r="C597" t="str">
            <v xml:space="preserve"> HNI</v>
          </cell>
        </row>
        <row r="598">
          <cell r="B598" t="str">
            <v>VM+ HNI N4-A5 Mỹ Đình 2</v>
          </cell>
          <cell r="C598" t="str">
            <v xml:space="preserve"> HNI</v>
          </cell>
        </row>
        <row r="599">
          <cell r="B599" t="str">
            <v>VM+ HNI Phong Lan 01-11</v>
          </cell>
          <cell r="C599" t="str">
            <v xml:space="preserve"> HNI</v>
          </cell>
        </row>
        <row r="600">
          <cell r="B600" t="str">
            <v>VM+ DNG 2G Nguyễn Xuân Nhĩ</v>
          </cell>
          <cell r="C600" t="str">
            <v xml:space="preserve"> DNG</v>
          </cell>
        </row>
        <row r="601">
          <cell r="B601" t="str">
            <v>VM+ PTO 73 Quang Trung</v>
          </cell>
          <cell r="C601" t="str">
            <v xml:space="preserve"> PTO</v>
          </cell>
        </row>
        <row r="602">
          <cell r="B602" t="str">
            <v>VM+ DNG 20 Triệu Việt Vương</v>
          </cell>
          <cell r="C602" t="str">
            <v xml:space="preserve"> DNG</v>
          </cell>
        </row>
        <row r="603">
          <cell r="B603" t="str">
            <v>VM+ HTH 520 Nguyễn Công Trứ</v>
          </cell>
          <cell r="C603" t="str">
            <v xml:space="preserve"> HTH</v>
          </cell>
        </row>
        <row r="604">
          <cell r="B604" t="str">
            <v>VM+ GLI 32 Lê Duẩn</v>
          </cell>
          <cell r="C604" t="str">
            <v xml:space="preserve"> GLI</v>
          </cell>
        </row>
        <row r="605">
          <cell r="B605" t="str">
            <v>VM+ HNI 14 Trần Quý Cáp</v>
          </cell>
          <cell r="C605" t="str">
            <v xml:space="preserve"> HNI</v>
          </cell>
        </row>
        <row r="606">
          <cell r="B606" t="str">
            <v>VM+ DNG 71 Lê Hồng Phong</v>
          </cell>
          <cell r="C606" t="str">
            <v xml:space="preserve"> DNG</v>
          </cell>
        </row>
        <row r="607">
          <cell r="B607" t="str">
            <v>VM+ BGG 273 Nguyễn Văn Cừ</v>
          </cell>
          <cell r="C607" t="str">
            <v xml:space="preserve"> BGG</v>
          </cell>
        </row>
        <row r="608">
          <cell r="B608" t="str">
            <v>VM+ HNI 16/12 Tr Quý Kiên</v>
          </cell>
          <cell r="C608" t="str">
            <v xml:space="preserve"> HNI</v>
          </cell>
        </row>
        <row r="609">
          <cell r="B609" t="str">
            <v>VM+ HGG 469 Nguyễn Trãi</v>
          </cell>
          <cell r="C609" t="str">
            <v xml:space="preserve"> HGG</v>
          </cell>
        </row>
        <row r="610">
          <cell r="B610" t="str">
            <v>VM+ HNI 153-155 Đê La Thành</v>
          </cell>
          <cell r="C610" t="str">
            <v xml:space="preserve"> HNI</v>
          </cell>
        </row>
        <row r="611">
          <cell r="B611" t="str">
            <v>VM+ HNI 65 Đường Cổ Điển, Than</v>
          </cell>
          <cell r="C611" t="str">
            <v xml:space="preserve"> HNI</v>
          </cell>
        </row>
        <row r="612">
          <cell r="B612" t="str">
            <v>VM+ VTU159 Lê Quang Định</v>
          </cell>
          <cell r="C612" t="str">
            <v xml:space="preserve"> VTU</v>
          </cell>
        </row>
        <row r="613">
          <cell r="B613" t="str">
            <v>VM+ DNG 97 Nguyễn Phan Vinh</v>
          </cell>
          <cell r="C613" t="str">
            <v xml:space="preserve"> DNG</v>
          </cell>
        </row>
        <row r="614">
          <cell r="B614" t="str">
            <v>VM+ HNI 11 Ng Sơn</v>
          </cell>
          <cell r="C614" t="str">
            <v xml:space="preserve"> HNI</v>
          </cell>
        </row>
        <row r="615">
          <cell r="B615" t="str">
            <v>VM+ HYN Chợ Đầu</v>
          </cell>
          <cell r="C615" t="str">
            <v xml:space="preserve"> HYN</v>
          </cell>
        </row>
        <row r="616">
          <cell r="B616" t="str">
            <v>VM+ HNI 15 Xóm Chợ Yêm, Sóc Sơ</v>
          </cell>
          <cell r="C616" t="str">
            <v xml:space="preserve"> HNI</v>
          </cell>
        </row>
        <row r="617">
          <cell r="B617" t="str">
            <v>VM+ DNG 31 Thành Thái</v>
          </cell>
          <cell r="C617" t="str">
            <v xml:space="preserve"> DNG</v>
          </cell>
        </row>
        <row r="618">
          <cell r="B618" t="str">
            <v>VM+ HNI 87 ngõ 322 Mỹ Đình</v>
          </cell>
          <cell r="C618" t="str">
            <v xml:space="preserve"> HNI</v>
          </cell>
        </row>
        <row r="619">
          <cell r="B619" t="str">
            <v>VM+ HNI Kiot TM02 Số 50 ngõ 28</v>
          </cell>
          <cell r="C619" t="str">
            <v xml:space="preserve"> HNI</v>
          </cell>
        </row>
        <row r="620">
          <cell r="B620" t="str">
            <v>VM+ HNI CT9A Sunny Garden</v>
          </cell>
          <cell r="C620" t="str">
            <v xml:space="preserve"> HNI</v>
          </cell>
        </row>
        <row r="621">
          <cell r="B621" t="str">
            <v>VM+ QNH Ô 24 KĐT Cột 5-Cột 8 H</v>
          </cell>
          <cell r="C621" t="str">
            <v xml:space="preserve"> QNH</v>
          </cell>
        </row>
        <row r="622">
          <cell r="B622" t="str">
            <v>VM+ HNI A21-BT7 Việt Hưng</v>
          </cell>
          <cell r="C622" t="str">
            <v xml:space="preserve"> HNI</v>
          </cell>
        </row>
        <row r="623">
          <cell r="B623" t="str">
            <v>VM+ HPG 213 Đà Nẵng</v>
          </cell>
          <cell r="C623" t="str">
            <v xml:space="preserve"> HPG</v>
          </cell>
        </row>
        <row r="624">
          <cell r="B624" t="str">
            <v>VM+ HNI 38 Ô Cách</v>
          </cell>
          <cell r="C624" t="str">
            <v xml:space="preserve"> HNI</v>
          </cell>
        </row>
        <row r="625">
          <cell r="B625" t="str">
            <v>VM+ HNI 272 Thụy Phương</v>
          </cell>
          <cell r="C625" t="str">
            <v xml:space="preserve"> HNI</v>
          </cell>
        </row>
        <row r="626">
          <cell r="B626" t="str">
            <v>VM+ HNI 56 ngõ 43 Cổ Nhuế</v>
          </cell>
          <cell r="C626" t="str">
            <v xml:space="preserve"> HNI</v>
          </cell>
        </row>
        <row r="627">
          <cell r="B627" t="str">
            <v>VM+ TTH 26 Võ Liêm Sơn</v>
          </cell>
          <cell r="C627" t="str">
            <v xml:space="preserve"> TTH</v>
          </cell>
        </row>
        <row r="628">
          <cell r="B628" t="str">
            <v>VM+ DNG 43 Hồ Quý Ly</v>
          </cell>
          <cell r="C628" t="str">
            <v xml:space="preserve"> DNG</v>
          </cell>
        </row>
        <row r="629">
          <cell r="B629" t="str">
            <v>VM+ HNI 464 Hoàng Công Chất</v>
          </cell>
          <cell r="C629" t="str">
            <v xml:space="preserve"> HNI</v>
          </cell>
        </row>
        <row r="630">
          <cell r="B630" t="str">
            <v>VM VCP HNM Hà Nam</v>
          </cell>
          <cell r="C630" t="str">
            <v xml:space="preserve">VCP </v>
          </cell>
        </row>
        <row r="631">
          <cell r="B631" t="str">
            <v>VM+ HDG 272 Điện Biên Phủ</v>
          </cell>
          <cell r="C631" t="str">
            <v xml:space="preserve"> HDG</v>
          </cell>
        </row>
        <row r="632">
          <cell r="B632" t="str">
            <v>VM+ HNI 10/118 Ng Khánh Toàn</v>
          </cell>
          <cell r="C632" t="str">
            <v xml:space="preserve"> HNI</v>
          </cell>
        </row>
        <row r="633">
          <cell r="B633" t="str">
            <v>VM+ HNI 94 Phố Kim Bài</v>
          </cell>
          <cell r="C633" t="str">
            <v xml:space="preserve"> HNI</v>
          </cell>
        </row>
        <row r="634">
          <cell r="B634" t="str">
            <v>VM HNI Yên Sở</v>
          </cell>
          <cell r="C634" t="str">
            <v xml:space="preserve">HNI </v>
          </cell>
        </row>
        <row r="635">
          <cell r="B635" t="str">
            <v>VM+ THA 90 Tô Vĩnh Diện</v>
          </cell>
          <cell r="C635" t="str">
            <v xml:space="preserve"> THA</v>
          </cell>
        </row>
        <row r="636">
          <cell r="B636" t="str">
            <v>VM+ HNI A10- NV4 Ô 26-27 Lê Tr</v>
          </cell>
          <cell r="C636" t="str">
            <v xml:space="preserve"> HNI</v>
          </cell>
        </row>
        <row r="637">
          <cell r="B637" t="str">
            <v>VM+ DNG 91 Châu Thị Vĩnh Tế</v>
          </cell>
          <cell r="C637" t="str">
            <v xml:space="preserve"> DNG</v>
          </cell>
        </row>
        <row r="638">
          <cell r="B638" t="str">
            <v>VM+ HNI 19B Tô Ngọc Vân</v>
          </cell>
          <cell r="C638" t="str">
            <v xml:space="preserve"> HNI</v>
          </cell>
        </row>
        <row r="639">
          <cell r="B639" t="str">
            <v>VM+ HYN Thôn Đạo Khê, Yên Mỹ</v>
          </cell>
          <cell r="C639" t="str">
            <v xml:space="preserve"> HYN</v>
          </cell>
        </row>
        <row r="640">
          <cell r="B640" t="str">
            <v>VM+ BDG 524C/12 Khu C</v>
          </cell>
          <cell r="C640" t="str">
            <v xml:space="preserve"> BDG</v>
          </cell>
        </row>
        <row r="641">
          <cell r="B641" t="str">
            <v>VM+ DNG 02 Đống Đa</v>
          </cell>
          <cell r="C641" t="str">
            <v xml:space="preserve"> DNG</v>
          </cell>
        </row>
        <row r="642">
          <cell r="B642" t="str">
            <v>VM+ HNI 106 Dốc Chợ Thành Công</v>
          </cell>
          <cell r="C642" t="str">
            <v xml:space="preserve"> HNI</v>
          </cell>
        </row>
        <row r="643">
          <cell r="B643" t="str">
            <v>VM+ NAN LK1-04 Trường Thịnh Ph</v>
          </cell>
          <cell r="C643" t="str">
            <v xml:space="preserve"> NAN</v>
          </cell>
        </row>
        <row r="644">
          <cell r="B644" t="str">
            <v>VM VCP PYN Tuy Hòa</v>
          </cell>
          <cell r="C644" t="str">
            <v xml:space="preserve">VCP </v>
          </cell>
        </row>
        <row r="645">
          <cell r="B645" t="str">
            <v>VM HNI Hoài Đức</v>
          </cell>
          <cell r="C645" t="str">
            <v xml:space="preserve">HNI </v>
          </cell>
        </row>
        <row r="646">
          <cell r="B646" t="str">
            <v>VM+ DNG 226 Lý Triện</v>
          </cell>
          <cell r="C646" t="str">
            <v xml:space="preserve"> DNG</v>
          </cell>
        </row>
        <row r="647">
          <cell r="B647" t="str">
            <v>VM+ HNI CT2E Chung cư VOV</v>
          </cell>
          <cell r="C647" t="str">
            <v xml:space="preserve"> HNI</v>
          </cell>
        </row>
        <row r="648">
          <cell r="B648" t="str">
            <v>VM+ HNI 27 Trần Duy Hưng</v>
          </cell>
          <cell r="C648" t="str">
            <v xml:space="preserve"> HNI</v>
          </cell>
        </row>
        <row r="649">
          <cell r="B649" t="str">
            <v>VM+ TNN 105 Tổ 1 Phường Chùa H</v>
          </cell>
          <cell r="C649" t="str">
            <v xml:space="preserve"> TNN</v>
          </cell>
        </row>
        <row r="650">
          <cell r="B650" t="str">
            <v>VM+ HDG 7C Nguyễn Du</v>
          </cell>
          <cell r="C650" t="str">
            <v xml:space="preserve"> HDG</v>
          </cell>
        </row>
        <row r="651">
          <cell r="B651" t="str">
            <v>VM+ HTH 82 Vũ Quang</v>
          </cell>
          <cell r="C651" t="str">
            <v xml:space="preserve"> HTH</v>
          </cell>
        </row>
        <row r="652">
          <cell r="B652" t="str">
            <v>VM+ HNI 254 Phố Huyện, TT Quốc</v>
          </cell>
          <cell r="C652" t="str">
            <v xml:space="preserve"> HNI</v>
          </cell>
        </row>
        <row r="653">
          <cell r="B653" t="str">
            <v>VM+ TQG TDP Đoàn Kết, Sơn Dươn</v>
          </cell>
          <cell r="C653" t="str">
            <v xml:space="preserve"> TQG</v>
          </cell>
        </row>
        <row r="654">
          <cell r="B654" t="str">
            <v>VM+ HTH 234 Xô Viết Nghệ Tĩnh,</v>
          </cell>
          <cell r="C654" t="str">
            <v xml:space="preserve"> HTH</v>
          </cell>
        </row>
        <row r="655">
          <cell r="B655" t="str">
            <v>VM+ HCM Vinhomes Central Park</v>
          </cell>
          <cell r="C655" t="str">
            <v xml:space="preserve"> HCM</v>
          </cell>
        </row>
        <row r="656">
          <cell r="B656" t="str">
            <v>VM+ HNI 58 Liên Xã - Kim Chung</v>
          </cell>
          <cell r="C656" t="str">
            <v xml:space="preserve"> HNI</v>
          </cell>
        </row>
        <row r="657">
          <cell r="B657" t="str">
            <v>VM HNI Xuân Diệu</v>
          </cell>
          <cell r="C657" t="str">
            <v xml:space="preserve">HNI </v>
          </cell>
        </row>
        <row r="658">
          <cell r="B658" t="str">
            <v>VM+ HNI 70 Tân Dân, Phú Xuyên</v>
          </cell>
          <cell r="C658" t="str">
            <v xml:space="preserve"> HNI</v>
          </cell>
        </row>
        <row r="659">
          <cell r="B659" t="str">
            <v>VM+ HNI 20 Tổ 3 Giang Biên</v>
          </cell>
          <cell r="C659" t="str">
            <v xml:space="preserve"> HNI</v>
          </cell>
        </row>
        <row r="660">
          <cell r="B660" t="str">
            <v>VM+ QNH 345 Giếng Đáy, Hạ Long</v>
          </cell>
          <cell r="C660" t="str">
            <v xml:space="preserve"> QNH</v>
          </cell>
        </row>
        <row r="661">
          <cell r="B661" t="str">
            <v>VM+ HNI Ô DVTM-07 CT3 KĐT Gele</v>
          </cell>
          <cell r="C661" t="str">
            <v xml:space="preserve"> HNI</v>
          </cell>
        </row>
        <row r="662">
          <cell r="B662" t="str">
            <v>VM+ DNG 103 Tô Hiệu</v>
          </cell>
          <cell r="C662" t="str">
            <v xml:space="preserve"> DNG</v>
          </cell>
        </row>
        <row r="663">
          <cell r="B663" t="str">
            <v>VM+ BTE 63/2 Phan Đình Phùng</v>
          </cell>
          <cell r="C663" t="str">
            <v xml:space="preserve"> BTE</v>
          </cell>
        </row>
        <row r="664">
          <cell r="B664" t="str">
            <v>VM+ HNI 262 Lĩnh Nam</v>
          </cell>
          <cell r="C664" t="str">
            <v xml:space="preserve"> HNI</v>
          </cell>
        </row>
        <row r="665">
          <cell r="B665" t="str">
            <v>VM+ HNI 44/81 Đặng Văn Ngữ</v>
          </cell>
          <cell r="C665" t="str">
            <v xml:space="preserve"> HNI</v>
          </cell>
        </row>
        <row r="666">
          <cell r="B666" t="str">
            <v>VM+ BGG 08 Lý Thường Kiệt</v>
          </cell>
          <cell r="C666" t="str">
            <v xml:space="preserve"> BGG</v>
          </cell>
        </row>
        <row r="667">
          <cell r="B667" t="str">
            <v>VM+ HNI 29/126 Xuân Đỉnh</v>
          </cell>
          <cell r="C667" t="str">
            <v xml:space="preserve"> HNI</v>
          </cell>
        </row>
        <row r="668">
          <cell r="B668" t="str">
            <v>VM+ HNI 44 Lâm Tiên</v>
          </cell>
          <cell r="C668" t="str">
            <v xml:space="preserve"> HNI</v>
          </cell>
        </row>
        <row r="669">
          <cell r="B669" t="str">
            <v>VM+ DNG 62 Nguyễn Hữu Tiến</v>
          </cell>
          <cell r="C669" t="str">
            <v xml:space="preserve"> DNG</v>
          </cell>
        </row>
        <row r="670">
          <cell r="B670" t="str">
            <v>VM+ BNH Giang Liễu</v>
          </cell>
          <cell r="C670" t="str">
            <v xml:space="preserve"> BNH</v>
          </cell>
        </row>
        <row r="671">
          <cell r="B671" t="str">
            <v>VM+ DNG 286 Văn Tiến Dũng</v>
          </cell>
          <cell r="C671" t="str">
            <v xml:space="preserve"> DNG</v>
          </cell>
        </row>
        <row r="672">
          <cell r="B672" t="str">
            <v>VM+ HNI 69 Hồng Mai</v>
          </cell>
          <cell r="C672" t="str">
            <v xml:space="preserve"> HNI</v>
          </cell>
        </row>
        <row r="673">
          <cell r="B673" t="str">
            <v>VM+ HNI 4A Hàng Chiếu</v>
          </cell>
          <cell r="C673" t="str">
            <v xml:space="preserve"> HNI</v>
          </cell>
        </row>
        <row r="674">
          <cell r="B674" t="str">
            <v>VM+ HNI 4B Tràng Thi</v>
          </cell>
          <cell r="C674" t="str">
            <v xml:space="preserve"> HNI</v>
          </cell>
        </row>
        <row r="675">
          <cell r="B675" t="str">
            <v>VM+ QBH 183 Lý Thái Tổ</v>
          </cell>
          <cell r="C675" t="str">
            <v xml:space="preserve"> QBH</v>
          </cell>
        </row>
        <row r="676">
          <cell r="B676" t="str">
            <v>VM+ HCM 81B Lã Xuân Oai</v>
          </cell>
          <cell r="C676" t="str">
            <v xml:space="preserve"> HCM</v>
          </cell>
        </row>
        <row r="677">
          <cell r="B677" t="str">
            <v>VM+ HPG 42 Trần Tất Văn</v>
          </cell>
          <cell r="C677" t="str">
            <v xml:space="preserve"> HPG</v>
          </cell>
        </row>
        <row r="678">
          <cell r="B678" t="str">
            <v>VM+ HNI 167 Phú Diễn</v>
          </cell>
          <cell r="C678" t="str">
            <v xml:space="preserve"> HNI</v>
          </cell>
        </row>
        <row r="679">
          <cell r="B679" t="str">
            <v>VM+ HCM 106 Bành Văn Trân</v>
          </cell>
          <cell r="C679" t="str">
            <v xml:space="preserve"> HCM</v>
          </cell>
        </row>
        <row r="680">
          <cell r="B680" t="str">
            <v>VM+ HNI Thôn 9 Xã Phùng Xá</v>
          </cell>
          <cell r="C680" t="str">
            <v xml:space="preserve"> HNI</v>
          </cell>
        </row>
        <row r="681">
          <cell r="B681" t="str">
            <v>VM+ DNG 274 Nguyễn Phước Nguyê</v>
          </cell>
          <cell r="C681" t="str">
            <v xml:space="preserve"> DNG</v>
          </cell>
        </row>
        <row r="682">
          <cell r="B682" t="str">
            <v>VM+ HNI Số 24, ngõ 476 Ngọc Th</v>
          </cell>
          <cell r="C682" t="str">
            <v xml:space="preserve"> HNI</v>
          </cell>
        </row>
        <row r="683">
          <cell r="B683" t="str">
            <v>VM+ HGG 35 An Cư</v>
          </cell>
          <cell r="C683" t="str">
            <v xml:space="preserve"> HGG</v>
          </cell>
        </row>
        <row r="684">
          <cell r="B684" t="str">
            <v>VM+ HNI 38 Ngô Quyền</v>
          </cell>
          <cell r="C684" t="str">
            <v xml:space="preserve"> HNI</v>
          </cell>
        </row>
        <row r="685">
          <cell r="B685" t="str">
            <v>VM+ HCM Thủ Thiêm Garden</v>
          </cell>
          <cell r="C685" t="str">
            <v xml:space="preserve"> HCM</v>
          </cell>
        </row>
        <row r="686">
          <cell r="B686" t="str">
            <v>VM+ HNI 8/1B Sài Đồng</v>
          </cell>
          <cell r="C686" t="str">
            <v xml:space="preserve"> HNI</v>
          </cell>
        </row>
        <row r="687">
          <cell r="B687" t="str">
            <v>VM+ KHA Lô 232 Khu A - Đông Na</v>
          </cell>
          <cell r="C687" t="str">
            <v xml:space="preserve"> KHA</v>
          </cell>
        </row>
        <row r="688">
          <cell r="B688" t="str">
            <v>VM+ TNN 386 Đường Ga</v>
          </cell>
          <cell r="C688" t="str">
            <v xml:space="preserve"> TNN</v>
          </cell>
        </row>
        <row r="689">
          <cell r="B689" t="str">
            <v>VM+ DNG 56 Doản Uẩn</v>
          </cell>
          <cell r="C689" t="str">
            <v xml:space="preserve"> DNG</v>
          </cell>
        </row>
        <row r="690">
          <cell r="B690" t="str">
            <v>VM+ HNI 59 Mai Hắc Đế</v>
          </cell>
          <cell r="C690" t="str">
            <v xml:space="preserve"> HNI</v>
          </cell>
        </row>
        <row r="691">
          <cell r="B691" t="str">
            <v>VM+ TNN TNG Village Thái Nguyê</v>
          </cell>
          <cell r="C691" t="str">
            <v xml:space="preserve"> TNN</v>
          </cell>
        </row>
        <row r="692">
          <cell r="B692" t="str">
            <v>VM+ HNI B12 Chợ Phú Cường</v>
          </cell>
          <cell r="C692" t="str">
            <v xml:space="preserve"> HNI</v>
          </cell>
        </row>
        <row r="693">
          <cell r="B693" t="str">
            <v>VM+ HPG Thôn Đại Lộc 5</v>
          </cell>
          <cell r="C693" t="str">
            <v xml:space="preserve"> HPG</v>
          </cell>
        </row>
        <row r="694">
          <cell r="B694" t="str">
            <v>VM+ HNI 02-03 N04A Ngoại Giao</v>
          </cell>
          <cell r="C694" t="str">
            <v xml:space="preserve"> HNI</v>
          </cell>
        </row>
        <row r="695">
          <cell r="B695" t="str">
            <v>VM+ HNI 344 Ngọc Thụy</v>
          </cell>
          <cell r="C695" t="str">
            <v xml:space="preserve"> HNI</v>
          </cell>
        </row>
        <row r="696">
          <cell r="B696" t="str">
            <v>VM+ HNI 291 Xuân Phương</v>
          </cell>
          <cell r="C696" t="str">
            <v xml:space="preserve"> HNI</v>
          </cell>
        </row>
        <row r="697">
          <cell r="B697" t="str">
            <v>VM+ HNI CC @Home, 987 Tam Trin</v>
          </cell>
          <cell r="C697" t="str">
            <v xml:space="preserve"> HNI</v>
          </cell>
        </row>
        <row r="698">
          <cell r="B698" t="str">
            <v>VM+ HNI 75 Tam Trinh</v>
          </cell>
          <cell r="C698" t="str">
            <v xml:space="preserve"> HNI</v>
          </cell>
        </row>
        <row r="699">
          <cell r="B699" t="str">
            <v>VM+ HNI Cổ Điển</v>
          </cell>
          <cell r="C699" t="str">
            <v xml:space="preserve"> HNI</v>
          </cell>
        </row>
        <row r="700">
          <cell r="B700" t="str">
            <v>VM+ BGG 134 Thánh Thiên</v>
          </cell>
          <cell r="C700" t="str">
            <v xml:space="preserve"> BGG</v>
          </cell>
        </row>
        <row r="701">
          <cell r="B701" t="str">
            <v>VM+ QNH 590 Trần Phú</v>
          </cell>
          <cell r="C701" t="str">
            <v xml:space="preserve"> QNH</v>
          </cell>
        </row>
        <row r="702">
          <cell r="B702" t="str">
            <v>VM+ QNH K3 GreenBay Premium</v>
          </cell>
          <cell r="C702" t="str">
            <v xml:space="preserve"> QNH</v>
          </cell>
        </row>
        <row r="703">
          <cell r="B703" t="str">
            <v>VM+ HNI Thôn Bình An, Sóc Sơn</v>
          </cell>
          <cell r="C703" t="str">
            <v xml:space="preserve"> HNI</v>
          </cell>
        </row>
        <row r="704">
          <cell r="B704" t="str">
            <v>VM+ BNH số 03 Dốc Cầu Gỗ</v>
          </cell>
          <cell r="C704" t="str">
            <v xml:space="preserve"> BNH</v>
          </cell>
        </row>
        <row r="705">
          <cell r="B705" t="str">
            <v>VM+ HNI 77 Tổ 6 Sóc Sơn</v>
          </cell>
          <cell r="C705" t="str">
            <v xml:space="preserve"> HNI</v>
          </cell>
        </row>
        <row r="706">
          <cell r="B706" t="str">
            <v>VM+ QTI 150 Nguyễn Du</v>
          </cell>
          <cell r="C706" t="str">
            <v xml:space="preserve"> QTI</v>
          </cell>
        </row>
        <row r="707">
          <cell r="B707" t="str">
            <v>VM+ HNI Lỗ Khê</v>
          </cell>
          <cell r="C707" t="str">
            <v xml:space="preserve"> HNI</v>
          </cell>
        </row>
        <row r="708">
          <cell r="B708" t="str">
            <v>VM+ HNI T06-SO05A Times City</v>
          </cell>
          <cell r="C708" t="str">
            <v xml:space="preserve"> HNI</v>
          </cell>
        </row>
        <row r="709">
          <cell r="B709" t="str">
            <v>VM+ LSN Số 26 Đường Mỹ Sơn</v>
          </cell>
          <cell r="C709" t="str">
            <v xml:space="preserve"> LSN</v>
          </cell>
        </row>
        <row r="710">
          <cell r="B710" t="str">
            <v>VM+ HNI CT2B Cổ Nhuế</v>
          </cell>
          <cell r="C710" t="str">
            <v xml:space="preserve"> HNI</v>
          </cell>
        </row>
        <row r="711">
          <cell r="B711" t="str">
            <v>VM VC+ HCM Phổ Quang</v>
          </cell>
          <cell r="C711" t="str">
            <v xml:space="preserve"> HCM</v>
          </cell>
        </row>
        <row r="712">
          <cell r="B712" t="str">
            <v>VM+ DNG 248 Đống Đa</v>
          </cell>
          <cell r="C712" t="str">
            <v xml:space="preserve"> DNG</v>
          </cell>
        </row>
        <row r="713">
          <cell r="B713" t="str">
            <v>VM VCP KHA Nha Trang</v>
          </cell>
          <cell r="C713" t="str">
            <v xml:space="preserve">VCP </v>
          </cell>
        </row>
        <row r="714">
          <cell r="B714" t="str">
            <v>VM+ KHA 66 Mai Xuân Thưởng</v>
          </cell>
          <cell r="C714" t="str">
            <v xml:space="preserve"> KHA</v>
          </cell>
        </row>
        <row r="715">
          <cell r="B715" t="str">
            <v>VM+ HNI 195 Hoa Lâm</v>
          </cell>
          <cell r="C715" t="str">
            <v xml:space="preserve"> HNI</v>
          </cell>
        </row>
        <row r="716">
          <cell r="B716" t="str">
            <v>VM+ HNI 117-119 Yên Phụ</v>
          </cell>
          <cell r="C716" t="str">
            <v xml:space="preserve"> HNI</v>
          </cell>
        </row>
        <row r="717">
          <cell r="B717" t="str">
            <v>VM+ HCM 909 Nguyễn Duy Trinh</v>
          </cell>
          <cell r="C717" t="str">
            <v xml:space="preserve"> HCM</v>
          </cell>
        </row>
        <row r="718">
          <cell r="B718" t="str">
            <v>VM+ HNI 134 Lò Đúc</v>
          </cell>
          <cell r="C718" t="str">
            <v xml:space="preserve"> HNI</v>
          </cell>
        </row>
        <row r="719">
          <cell r="B719" t="str">
            <v>VM+ HNI 1 Kim Đồng</v>
          </cell>
          <cell r="C719" t="str">
            <v xml:space="preserve"> HNI</v>
          </cell>
        </row>
        <row r="720">
          <cell r="B720" t="str">
            <v>VM+ HNI Thôn Lã Côi</v>
          </cell>
          <cell r="C720" t="str">
            <v xml:space="preserve"> HNI</v>
          </cell>
        </row>
        <row r="721">
          <cell r="B721" t="str">
            <v>VM+ HPG 54 Kênh Dương</v>
          </cell>
          <cell r="C721" t="str">
            <v xml:space="preserve"> HPG</v>
          </cell>
        </row>
        <row r="722">
          <cell r="B722" t="str">
            <v>VM+ THA Lô 265-266 MBQH 121, Đ</v>
          </cell>
          <cell r="C722" t="str">
            <v xml:space="preserve"> THA</v>
          </cell>
        </row>
        <row r="723">
          <cell r="B723" t="str">
            <v>VM+ HNI 47 QL2 Phù Lỗ</v>
          </cell>
          <cell r="C723" t="str">
            <v xml:space="preserve"> HNI</v>
          </cell>
        </row>
        <row r="724">
          <cell r="B724" t="str">
            <v>VM+ DNG 88 Hà Huy Tập - DN</v>
          </cell>
          <cell r="C724" t="str">
            <v xml:space="preserve"> DNG</v>
          </cell>
        </row>
        <row r="725">
          <cell r="B725" t="str">
            <v>VM+ TTH 43 Nguyễn Công Trứ</v>
          </cell>
          <cell r="C725" t="str">
            <v xml:space="preserve"> TTH</v>
          </cell>
        </row>
        <row r="726">
          <cell r="B726" t="str">
            <v>VM+ HPG 141 Miếu Hai Xã</v>
          </cell>
          <cell r="C726" t="str">
            <v xml:space="preserve"> HPG</v>
          </cell>
        </row>
        <row r="727">
          <cell r="B727" t="str">
            <v>VM+ HNI 25 Lãng Yên</v>
          </cell>
          <cell r="C727" t="str">
            <v xml:space="preserve"> HNI</v>
          </cell>
        </row>
        <row r="728">
          <cell r="B728" t="str">
            <v>VM+ DNG 154 Lê Đình Lý</v>
          </cell>
          <cell r="C728" t="str">
            <v xml:space="preserve"> DNG</v>
          </cell>
        </row>
        <row r="729">
          <cell r="B729" t="str">
            <v>VM+ HNI 158 Tiểu khu Phú Thịnh</v>
          </cell>
          <cell r="C729" t="str">
            <v xml:space="preserve"> HNI</v>
          </cell>
        </row>
        <row r="730">
          <cell r="B730" t="str">
            <v>VM+ VPC 481 Hùng Vương</v>
          </cell>
          <cell r="C730" t="str">
            <v xml:space="preserve"> VPC</v>
          </cell>
        </row>
        <row r="731">
          <cell r="B731" t="str">
            <v>VM+ QNM 127 Lê Hồng Phong</v>
          </cell>
          <cell r="C731" t="str">
            <v xml:space="preserve"> QNM</v>
          </cell>
        </row>
        <row r="732">
          <cell r="B732" t="str">
            <v>VM+ DNG Lô 01B2-12 KDC Sư Đoàn</v>
          </cell>
          <cell r="C732" t="str">
            <v xml:space="preserve"> DNG</v>
          </cell>
        </row>
        <row r="733">
          <cell r="B733" t="str">
            <v>VM+ HYN 2111 Chung cư PH</v>
          </cell>
          <cell r="C733" t="str">
            <v xml:space="preserve"> HYN</v>
          </cell>
        </row>
        <row r="734">
          <cell r="B734" t="str">
            <v>VM+ DNG 40 Trần Quang Diệu</v>
          </cell>
          <cell r="C734" t="str">
            <v xml:space="preserve"> DNG</v>
          </cell>
        </row>
        <row r="735">
          <cell r="B735" t="str">
            <v>VM+ HNI 348 Lạc Trung</v>
          </cell>
          <cell r="C735" t="str">
            <v xml:space="preserve"> HNI</v>
          </cell>
        </row>
        <row r="736">
          <cell r="B736" t="str">
            <v>VM VC+ HTH Kỳ Anh</v>
          </cell>
          <cell r="C736" t="str">
            <v xml:space="preserve"> HTH</v>
          </cell>
        </row>
        <row r="737">
          <cell r="B737" t="str">
            <v>VM+ HCM 41 Đường 59</v>
          </cell>
          <cell r="C737" t="str">
            <v xml:space="preserve"> HCM</v>
          </cell>
        </row>
        <row r="738">
          <cell r="B738" t="str">
            <v>VM+ HNI NV36 KĐT Mới Trung Văn</v>
          </cell>
          <cell r="C738" t="str">
            <v xml:space="preserve"> HNI</v>
          </cell>
        </row>
        <row r="739">
          <cell r="B739" t="str">
            <v>VM+ HNI Vinaconex1, 289A Khuất</v>
          </cell>
          <cell r="C739" t="str">
            <v xml:space="preserve"> HNI</v>
          </cell>
        </row>
        <row r="740">
          <cell r="B740" t="str">
            <v>VM+ BNH 167 Chợ Sơn, Tiên Du</v>
          </cell>
          <cell r="C740" t="str">
            <v xml:space="preserve"> BNH</v>
          </cell>
        </row>
        <row r="741">
          <cell r="B741" t="str">
            <v>VM+ NAN 93 Tôn Thất Tùng</v>
          </cell>
          <cell r="C741" t="str">
            <v xml:space="preserve"> NAN</v>
          </cell>
        </row>
        <row r="742">
          <cell r="B742" t="str">
            <v>VM+ HCM 496/12 Dương Quảng Hàm</v>
          </cell>
          <cell r="C742" t="str">
            <v xml:space="preserve"> HCM</v>
          </cell>
        </row>
        <row r="743">
          <cell r="B743" t="str">
            <v>VM+ HCM 169 Nguyễn Phúc Nguyên</v>
          </cell>
          <cell r="C743" t="str">
            <v xml:space="preserve"> HCM</v>
          </cell>
        </row>
        <row r="744">
          <cell r="B744" t="str">
            <v>VM+ HNI 228 Vĩnh Hưng</v>
          </cell>
          <cell r="C744" t="str">
            <v xml:space="preserve"> HNI</v>
          </cell>
        </row>
        <row r="745">
          <cell r="B745" t="str">
            <v>VM+ HNI N03 T2 Đoàn Ngoại Giao</v>
          </cell>
          <cell r="C745" t="str">
            <v xml:space="preserve"> HNI</v>
          </cell>
        </row>
        <row r="746">
          <cell r="B746" t="str">
            <v>VM+ HNI S2.09 Ocean Park</v>
          </cell>
          <cell r="C746" t="str">
            <v xml:space="preserve"> HNI</v>
          </cell>
        </row>
        <row r="747">
          <cell r="B747" t="str">
            <v>VM HNI La Thành</v>
          </cell>
          <cell r="C747" t="str">
            <v xml:space="preserve">HNI </v>
          </cell>
        </row>
        <row r="748">
          <cell r="B748" t="str">
            <v>VM+ HNI Số 38 KTĐC Ngô Thì Nhậ</v>
          </cell>
          <cell r="C748" t="str">
            <v xml:space="preserve"> HNI</v>
          </cell>
        </row>
        <row r="749">
          <cell r="B749" t="str">
            <v>VM+ HCM 137 Trần Hữu Trang</v>
          </cell>
          <cell r="C749" t="str">
            <v xml:space="preserve"> HCM</v>
          </cell>
        </row>
        <row r="750">
          <cell r="B750" t="str">
            <v>VM+ DNG 131-133 Lý Thái Tông</v>
          </cell>
          <cell r="C750" t="str">
            <v xml:space="preserve"> DNG</v>
          </cell>
        </row>
        <row r="751">
          <cell r="B751" t="str">
            <v>VM+ HNI 23 Vạn Phúc</v>
          </cell>
          <cell r="C751" t="str">
            <v xml:space="preserve"> HNI</v>
          </cell>
        </row>
        <row r="752">
          <cell r="B752" t="str">
            <v>VM+ DNG 278 Nguyễn Công Trứ</v>
          </cell>
          <cell r="C752" t="str">
            <v xml:space="preserve"> DNG</v>
          </cell>
        </row>
        <row r="753">
          <cell r="B753" t="str">
            <v>VM+ AGG 104 đường Trần Quang K</v>
          </cell>
          <cell r="C753" t="str">
            <v xml:space="preserve"> AGG</v>
          </cell>
        </row>
        <row r="754">
          <cell r="B754" t="str">
            <v>VM+ HNI 17 K5 Trạm Trôi</v>
          </cell>
          <cell r="C754" t="str">
            <v xml:space="preserve"> HNI</v>
          </cell>
        </row>
        <row r="755">
          <cell r="B755" t="str">
            <v>VM+ HNI 19 tổ 22 TT Đông Anh</v>
          </cell>
          <cell r="C755" t="str">
            <v xml:space="preserve"> HNI</v>
          </cell>
        </row>
        <row r="756">
          <cell r="B756" t="str">
            <v>VM+ QTI 158 Lê Lợi</v>
          </cell>
          <cell r="C756" t="str">
            <v xml:space="preserve"> QTI</v>
          </cell>
        </row>
        <row r="757">
          <cell r="B757" t="str">
            <v>VM+ HNI BT8-1 KĐT Văn Khê</v>
          </cell>
          <cell r="C757" t="str">
            <v xml:space="preserve"> HNI</v>
          </cell>
        </row>
        <row r="758">
          <cell r="B758" t="str">
            <v>VM+ HNI Số 63, TDP 1 Ngọc Trục</v>
          </cell>
          <cell r="C758" t="str">
            <v xml:space="preserve"> HNI</v>
          </cell>
        </row>
        <row r="759">
          <cell r="B759" t="str">
            <v>VM HNI Nhật Tân</v>
          </cell>
          <cell r="C759" t="str">
            <v xml:space="preserve">HNI </v>
          </cell>
        </row>
        <row r="760">
          <cell r="B760" t="str">
            <v>VM+ DNG 45 Văn Cận</v>
          </cell>
          <cell r="C760" t="str">
            <v xml:space="preserve"> DNG</v>
          </cell>
        </row>
        <row r="761">
          <cell r="B761" t="str">
            <v>VM+ HNI 161 Khu phố, Thị trấn</v>
          </cell>
          <cell r="C761" t="str">
            <v xml:space="preserve"> HNI</v>
          </cell>
        </row>
        <row r="762">
          <cell r="B762" t="str">
            <v>VM+ DNG 134 Ba Tháng Hai</v>
          </cell>
          <cell r="C762" t="str">
            <v xml:space="preserve"> DNG</v>
          </cell>
        </row>
        <row r="763">
          <cell r="B763" t="str">
            <v>VM+ THA 210 Phố Môi</v>
          </cell>
          <cell r="C763" t="str">
            <v xml:space="preserve"> THA</v>
          </cell>
        </row>
        <row r="764">
          <cell r="B764" t="str">
            <v>VM VCP LSN Lạng Sơn</v>
          </cell>
          <cell r="C764" t="str">
            <v xml:space="preserve">VCP </v>
          </cell>
        </row>
        <row r="765">
          <cell r="B765" t="str">
            <v>VM+ NAN 243 Lê Viết Thuật</v>
          </cell>
          <cell r="C765" t="str">
            <v xml:space="preserve"> NAN</v>
          </cell>
        </row>
        <row r="766">
          <cell r="B766" t="str">
            <v>VM+ BTE 261K Đường Số 1</v>
          </cell>
          <cell r="C766" t="str">
            <v xml:space="preserve"> BTE</v>
          </cell>
        </row>
        <row r="767">
          <cell r="B767" t="str">
            <v>VM+ HPG 12 Lê Duẩn</v>
          </cell>
          <cell r="C767" t="str">
            <v xml:space="preserve"> HPG</v>
          </cell>
        </row>
        <row r="768">
          <cell r="B768" t="str">
            <v>VM+ HNI 1 tổ 24 Dịch Vọng</v>
          </cell>
          <cell r="C768" t="str">
            <v xml:space="preserve"> HNI</v>
          </cell>
        </row>
        <row r="769">
          <cell r="B769" t="str">
            <v>VM+ HPG 129-131 Chợ Hàng</v>
          </cell>
          <cell r="C769" t="str">
            <v xml:space="preserve"> HPG</v>
          </cell>
        </row>
        <row r="770">
          <cell r="B770" t="str">
            <v>VM VC+ HDG Chí Linh</v>
          </cell>
          <cell r="C770" t="str">
            <v xml:space="preserve"> HDG</v>
          </cell>
        </row>
        <row r="771">
          <cell r="B771" t="str">
            <v>VM+ HNI CT2B Nghĩa Đô</v>
          </cell>
          <cell r="C771" t="str">
            <v xml:space="preserve"> HNI</v>
          </cell>
        </row>
        <row r="772">
          <cell r="B772" t="str">
            <v>VM+ HCM 35A đường TX 21</v>
          </cell>
          <cell r="C772" t="str">
            <v xml:space="preserve"> HCM</v>
          </cell>
        </row>
        <row r="773">
          <cell r="B773" t="str">
            <v>VM+ HNI 135 Cửu Việt 2</v>
          </cell>
          <cell r="C773" t="str">
            <v xml:space="preserve"> HNI</v>
          </cell>
        </row>
        <row r="774">
          <cell r="B774" t="str">
            <v>VM+ HNI 67+69 Đường Ngô Đình M</v>
          </cell>
          <cell r="C774" t="str">
            <v xml:space="preserve"> HNI</v>
          </cell>
        </row>
        <row r="775">
          <cell r="B775" t="str">
            <v>VM+ NAN 22A Nguyễn Văn Trỗi</v>
          </cell>
          <cell r="C775" t="str">
            <v xml:space="preserve"> NAN</v>
          </cell>
        </row>
        <row r="776">
          <cell r="B776" t="str">
            <v>VM+ HNI Tầng 1 Tòa C2 Xuân Đỉn</v>
          </cell>
          <cell r="C776" t="str">
            <v xml:space="preserve"> HNI</v>
          </cell>
        </row>
        <row r="777">
          <cell r="B777" t="str">
            <v>VM+ QNH 155 Bái Tử Long</v>
          </cell>
          <cell r="C777" t="str">
            <v xml:space="preserve"> QNH</v>
          </cell>
        </row>
        <row r="778">
          <cell r="B778" t="str">
            <v>VM+ HNI 38 Đào Cam Mộc</v>
          </cell>
          <cell r="C778" t="str">
            <v xml:space="preserve"> HNI</v>
          </cell>
        </row>
        <row r="779">
          <cell r="B779" t="str">
            <v>VM+ NDH 186 Hùng Vương</v>
          </cell>
          <cell r="C779" t="str">
            <v xml:space="preserve"> NDH</v>
          </cell>
        </row>
        <row r="780">
          <cell r="B780" t="str">
            <v>VM+ HNI Xóm 4 Đông Dư</v>
          </cell>
          <cell r="C780" t="str">
            <v xml:space="preserve"> HNI</v>
          </cell>
        </row>
        <row r="781">
          <cell r="B781" t="str">
            <v>VM+ HNI Ngã tư Chợ Ngọc Chi</v>
          </cell>
          <cell r="C781" t="str">
            <v xml:space="preserve"> HNI</v>
          </cell>
        </row>
        <row r="782">
          <cell r="B782" t="str">
            <v>VM+ QNH Khu 1 Trưng Vương</v>
          </cell>
          <cell r="C782" t="str">
            <v xml:space="preserve"> QNH</v>
          </cell>
        </row>
        <row r="783">
          <cell r="B783" t="str">
            <v>VM+ HNI Số 6 Phố Viên</v>
          </cell>
          <cell r="C783" t="str">
            <v xml:space="preserve"> HNI</v>
          </cell>
        </row>
        <row r="784">
          <cell r="B784" t="str">
            <v>VM+ HNI Số 7 Xóm Đinh Tiên Hoà</v>
          </cell>
          <cell r="C784" t="str">
            <v xml:space="preserve"> HNI</v>
          </cell>
        </row>
        <row r="785">
          <cell r="B785" t="str">
            <v>VM+ DNG 121 Cù Chính Lan</v>
          </cell>
          <cell r="C785" t="str">
            <v xml:space="preserve"> DNG</v>
          </cell>
        </row>
        <row r="786">
          <cell r="B786" t="str">
            <v>VM+ HTH 357 Trần Phú</v>
          </cell>
          <cell r="C786" t="str">
            <v xml:space="preserve"> HTH</v>
          </cell>
        </row>
        <row r="787">
          <cell r="B787" t="str">
            <v>VM+ HDG Số 111 Chi Lăng</v>
          </cell>
          <cell r="C787" t="str">
            <v xml:space="preserve"> HDG</v>
          </cell>
        </row>
        <row r="788">
          <cell r="B788" t="str">
            <v>VM+ HNI 30B Doãn Kế Thiện</v>
          </cell>
          <cell r="C788" t="str">
            <v xml:space="preserve"> HNI</v>
          </cell>
        </row>
        <row r="789">
          <cell r="B789" t="str">
            <v>VM+ HPG 33 Lê Lai</v>
          </cell>
          <cell r="C789" t="str">
            <v xml:space="preserve"> HPG</v>
          </cell>
        </row>
        <row r="790">
          <cell r="B790" t="str">
            <v>VM+ HNI 25I/358 Bùi Xng Trạch</v>
          </cell>
          <cell r="C790" t="str">
            <v xml:space="preserve"> HNI</v>
          </cell>
        </row>
        <row r="791">
          <cell r="B791" t="str">
            <v>VM+ HNI SH6B+SH7B-HH3 Eco Lake</v>
          </cell>
          <cell r="C791" t="str">
            <v xml:space="preserve"> HNI</v>
          </cell>
        </row>
        <row r="792">
          <cell r="B792" t="str">
            <v>VM+ HNI T1 Tòa Trung Yên Smile</v>
          </cell>
          <cell r="C792" t="str">
            <v xml:space="preserve"> HNI</v>
          </cell>
        </row>
        <row r="793">
          <cell r="B793" t="str">
            <v>VM+ HNI CT1B Nghĩa Đô</v>
          </cell>
          <cell r="C793" t="str">
            <v xml:space="preserve"> HNI</v>
          </cell>
        </row>
        <row r="794">
          <cell r="B794" t="str">
            <v>VM+ QNH Tổ 70 khu 7-Phường Hà</v>
          </cell>
          <cell r="C794" t="str">
            <v xml:space="preserve"> QNH</v>
          </cell>
        </row>
        <row r="795">
          <cell r="B795" t="str">
            <v>VM+ HCM A01-08 Hoàng Anh Thanh</v>
          </cell>
          <cell r="C795" t="str">
            <v xml:space="preserve"> HCM</v>
          </cell>
        </row>
        <row r="796">
          <cell r="B796" t="str">
            <v>VM+ DNG 31 Nguyễn Đình Trọng</v>
          </cell>
          <cell r="C796" t="str">
            <v xml:space="preserve"> DNG</v>
          </cell>
        </row>
        <row r="797">
          <cell r="B797" t="str">
            <v>VM+ HCM 602/52 Điện Biên Phủ</v>
          </cell>
          <cell r="C797" t="str">
            <v xml:space="preserve"> HCM</v>
          </cell>
        </row>
        <row r="798">
          <cell r="B798" t="str">
            <v>VM+ HNI 97 Sài Đồng</v>
          </cell>
          <cell r="C798" t="str">
            <v xml:space="preserve"> HNI</v>
          </cell>
        </row>
        <row r="799">
          <cell r="B799" t="str">
            <v>VM VCC HNI Liễu Giai</v>
          </cell>
          <cell r="C799" t="str">
            <v xml:space="preserve">VCC </v>
          </cell>
        </row>
        <row r="800">
          <cell r="B800" t="str">
            <v>VM+ DNG 429-431 Hà Huy Tập</v>
          </cell>
          <cell r="C800" t="str">
            <v xml:space="preserve"> DNG</v>
          </cell>
        </row>
        <row r="801">
          <cell r="B801" t="str">
            <v>VM+ DNG 152 Trần Cao Vân</v>
          </cell>
          <cell r="C801" t="str">
            <v xml:space="preserve"> DNG</v>
          </cell>
        </row>
        <row r="802">
          <cell r="B802" t="str">
            <v>VM+ HNI Phố Nỷ</v>
          </cell>
          <cell r="C802" t="str">
            <v xml:space="preserve"> HNI</v>
          </cell>
        </row>
        <row r="803">
          <cell r="B803" t="str">
            <v>VM+ HNI 49 Lê Duẩn</v>
          </cell>
          <cell r="C803" t="str">
            <v xml:space="preserve"> HNI</v>
          </cell>
        </row>
        <row r="804">
          <cell r="B804" t="str">
            <v>VM+ HNI 9 Chợ Khâm Thiên</v>
          </cell>
          <cell r="C804" t="str">
            <v xml:space="preserve"> HNI</v>
          </cell>
        </row>
        <row r="805">
          <cell r="B805" t="str">
            <v>VM+ HNI CC Trung Ương Đảng</v>
          </cell>
          <cell r="C805" t="str">
            <v xml:space="preserve"> HNI</v>
          </cell>
        </row>
        <row r="806">
          <cell r="B806" t="str">
            <v>VM VCP HCM Thủ Đức</v>
          </cell>
          <cell r="C806" t="str">
            <v xml:space="preserve">VCP </v>
          </cell>
        </row>
        <row r="807">
          <cell r="B807" t="str">
            <v>VM+ DNG 5 Phan Khoang</v>
          </cell>
          <cell r="C807" t="str">
            <v xml:space="preserve"> DNG</v>
          </cell>
        </row>
        <row r="808">
          <cell r="B808" t="str">
            <v>VM+ LCI 737 Lê Thanh</v>
          </cell>
          <cell r="C808" t="str">
            <v xml:space="preserve"> LCI</v>
          </cell>
        </row>
        <row r="809">
          <cell r="B809" t="str">
            <v>VM+ YBI 142 Đinh Tiên Hoàng</v>
          </cell>
          <cell r="C809" t="str">
            <v xml:space="preserve"> YBI</v>
          </cell>
        </row>
        <row r="810">
          <cell r="B810" t="str">
            <v>VM+ HNI Số 79 ngõ 94 Thượng Th</v>
          </cell>
          <cell r="C810" t="str">
            <v xml:space="preserve"> HNI</v>
          </cell>
        </row>
        <row r="811">
          <cell r="B811" t="str">
            <v>VM+ SLA 15 Lê Lợi</v>
          </cell>
          <cell r="C811" t="str">
            <v xml:space="preserve"> SLA</v>
          </cell>
        </row>
        <row r="812">
          <cell r="B812" t="str">
            <v>VM+ HNI Đội 7, Thôn Bầu</v>
          </cell>
          <cell r="C812" t="str">
            <v xml:space="preserve"> HNI</v>
          </cell>
        </row>
        <row r="813">
          <cell r="B813" t="str">
            <v>VM+ HNI 2/E8/2 Kim Ngưu</v>
          </cell>
          <cell r="C813" t="str">
            <v xml:space="preserve"> HNI</v>
          </cell>
        </row>
        <row r="814">
          <cell r="B814" t="str">
            <v>VM+ QNH 48 Tô Hiệu</v>
          </cell>
          <cell r="C814" t="str">
            <v xml:space="preserve"> QNH</v>
          </cell>
        </row>
        <row r="815">
          <cell r="B815" t="str">
            <v>VM+ HNI Nội Phật, Sóc Sơn</v>
          </cell>
          <cell r="C815" t="str">
            <v xml:space="preserve"> HNI</v>
          </cell>
        </row>
        <row r="816">
          <cell r="B816" t="str">
            <v>VM+ HNI 671 Hoàng Hoa Thám</v>
          </cell>
          <cell r="C816" t="str">
            <v xml:space="preserve"> HNI</v>
          </cell>
        </row>
        <row r="817">
          <cell r="B817" t="str">
            <v>VM+ TQG Thôn 1 Đội Cấn</v>
          </cell>
          <cell r="C817" t="str">
            <v xml:space="preserve"> TQG</v>
          </cell>
        </row>
        <row r="818">
          <cell r="B818" t="str">
            <v>VM+ HNI N07 B2 Dịch Vọng</v>
          </cell>
          <cell r="C818" t="str">
            <v xml:space="preserve"> HNI</v>
          </cell>
        </row>
        <row r="819">
          <cell r="B819" t="str">
            <v>VM+ LDG 83 Phan Đình Phùng</v>
          </cell>
          <cell r="C819" t="str">
            <v xml:space="preserve"> LDG</v>
          </cell>
        </row>
        <row r="820">
          <cell r="B820" t="str">
            <v>VM+ HNI S2.06 Ocean Park</v>
          </cell>
          <cell r="C820" t="str">
            <v xml:space="preserve"> HNI</v>
          </cell>
        </row>
        <row r="821">
          <cell r="B821" t="str">
            <v>VM+ DNG 180 Phạm Cự Lượng</v>
          </cell>
          <cell r="C821" t="str">
            <v xml:space="preserve"> DNG</v>
          </cell>
        </row>
        <row r="822">
          <cell r="B822" t="str">
            <v>VM+ DNG 47 Nguyễn Phong Sắc</v>
          </cell>
          <cell r="C822" t="str">
            <v xml:space="preserve"> DNG</v>
          </cell>
        </row>
        <row r="823">
          <cell r="B823" t="str">
            <v>VM+ DNI 389 Đường N6</v>
          </cell>
          <cell r="C823" t="str">
            <v xml:space="preserve"> DNI</v>
          </cell>
        </row>
        <row r="824">
          <cell r="B824" t="str">
            <v>VM+ HNI Thôn Chằm-Bình Minh</v>
          </cell>
          <cell r="C824" t="str">
            <v xml:space="preserve"> HNI</v>
          </cell>
        </row>
        <row r="825">
          <cell r="B825" t="str">
            <v>VM+ NAN 84 Phạm Kinh Vỹ</v>
          </cell>
          <cell r="C825" t="str">
            <v xml:space="preserve"> NAN</v>
          </cell>
        </row>
        <row r="826">
          <cell r="B826" t="str">
            <v>VM+ TNN 350 Cách Mạng Tháng Tá</v>
          </cell>
          <cell r="C826" t="str">
            <v xml:space="preserve"> TNN</v>
          </cell>
        </row>
        <row r="827">
          <cell r="B827" t="str">
            <v>VM+ HNI S2.03 Ocean Park</v>
          </cell>
          <cell r="C827" t="str">
            <v xml:space="preserve"> HNI</v>
          </cell>
        </row>
        <row r="828">
          <cell r="B828" t="str">
            <v>VM+ HNI Thôn Thái Hòa, Thạch T</v>
          </cell>
          <cell r="C828" t="str">
            <v xml:space="preserve"> HNI</v>
          </cell>
        </row>
        <row r="829">
          <cell r="B829" t="str">
            <v>VM+ NAN 88 Lê Viết Thuật</v>
          </cell>
          <cell r="C829" t="str">
            <v xml:space="preserve"> NAN</v>
          </cell>
        </row>
        <row r="830">
          <cell r="B830" t="str">
            <v>VM+ HNI 17 Trần Quốc Hoàn</v>
          </cell>
          <cell r="C830" t="str">
            <v xml:space="preserve"> HNI</v>
          </cell>
        </row>
        <row r="831">
          <cell r="B831" t="str">
            <v>VM+ HNI 36  Đức Thắng</v>
          </cell>
          <cell r="C831" t="str">
            <v xml:space="preserve"> HNI</v>
          </cell>
        </row>
        <row r="832">
          <cell r="B832" t="str">
            <v>VM+ HCM 586 Nguyễn Duy Trinh</v>
          </cell>
          <cell r="C832" t="str">
            <v xml:space="preserve"> HCM</v>
          </cell>
        </row>
        <row r="833">
          <cell r="B833" t="str">
            <v>VM+ HPG Lạch Sẽ, Thủy Nguyên</v>
          </cell>
          <cell r="C833" t="str">
            <v xml:space="preserve"> HPG</v>
          </cell>
        </row>
        <row r="834">
          <cell r="B834" t="str">
            <v>VM+ TBH 345 Trần Hưng Đạo</v>
          </cell>
          <cell r="C834" t="str">
            <v xml:space="preserve"> TBH</v>
          </cell>
        </row>
        <row r="835">
          <cell r="B835" t="str">
            <v>VM+ HNM 15 Đề Yêm</v>
          </cell>
          <cell r="C835" t="str">
            <v xml:space="preserve"> HNM</v>
          </cell>
        </row>
        <row r="836">
          <cell r="B836" t="str">
            <v>VM+ HPG 48 Cát Bi</v>
          </cell>
          <cell r="C836" t="str">
            <v xml:space="preserve"> HPG</v>
          </cell>
        </row>
        <row r="837">
          <cell r="B837" t="str">
            <v>VM+ HNI 116 Đê La Thành</v>
          </cell>
          <cell r="C837" t="str">
            <v xml:space="preserve"> HNI</v>
          </cell>
        </row>
        <row r="838">
          <cell r="B838" t="str">
            <v>VM+ HCM 188 Hiệp Bình</v>
          </cell>
          <cell r="C838" t="str">
            <v xml:space="preserve"> HCM</v>
          </cell>
        </row>
        <row r="839">
          <cell r="B839" t="str">
            <v>VM+ HDG 42 Thanh Niên</v>
          </cell>
          <cell r="C839" t="str">
            <v xml:space="preserve"> HDG</v>
          </cell>
        </row>
        <row r="840">
          <cell r="B840" t="str">
            <v>VM+ QNH 07,08 Khu Sân Vườn Cái</v>
          </cell>
          <cell r="C840" t="str">
            <v xml:space="preserve"> QNH</v>
          </cell>
        </row>
        <row r="841">
          <cell r="B841" t="str">
            <v>VM+ HNI 95 Ba Thá</v>
          </cell>
          <cell r="C841" t="str">
            <v xml:space="preserve"> HNI</v>
          </cell>
        </row>
        <row r="842">
          <cell r="B842" t="str">
            <v>VM+ DNG 135B Nguyễn Công Trứ</v>
          </cell>
          <cell r="C842" t="str">
            <v xml:space="preserve"> DNG</v>
          </cell>
        </row>
        <row r="843">
          <cell r="B843" t="str">
            <v>VM+ BNH Thôn Thượng</v>
          </cell>
          <cell r="C843" t="str">
            <v xml:space="preserve"> BNH</v>
          </cell>
        </row>
        <row r="844">
          <cell r="B844" t="str">
            <v>VM+ HPG 121 Dư Hàng</v>
          </cell>
          <cell r="C844" t="str">
            <v xml:space="preserve"> HPG</v>
          </cell>
        </row>
        <row r="845">
          <cell r="B845" t="str">
            <v>VM+ HNI Kiot 03 CT4 KĐTM Thạch</v>
          </cell>
          <cell r="C845" t="str">
            <v xml:space="preserve"> HNI</v>
          </cell>
        </row>
        <row r="846">
          <cell r="B846" t="str">
            <v>VM+ TNN 572 Cách Mạng Tháng Tá</v>
          </cell>
          <cell r="C846" t="str">
            <v xml:space="preserve"> TNN</v>
          </cell>
        </row>
        <row r="847">
          <cell r="B847" t="str">
            <v>VM+ DNG 159-161Quách Thị Trang</v>
          </cell>
          <cell r="C847" t="str">
            <v xml:space="preserve"> DNG</v>
          </cell>
        </row>
        <row r="848">
          <cell r="B848" t="str">
            <v>VM+ HCM Sơn Kỳ 1</v>
          </cell>
          <cell r="C848" t="str">
            <v xml:space="preserve"> HCM</v>
          </cell>
        </row>
        <row r="849">
          <cell r="B849" t="str">
            <v>VM+ HNI 133 Thụy Khuê</v>
          </cell>
          <cell r="C849" t="str">
            <v xml:space="preserve"> HNI</v>
          </cell>
        </row>
        <row r="850">
          <cell r="B850" t="str">
            <v>VM+ HYN 265 Điện Biên 2</v>
          </cell>
          <cell r="C850" t="str">
            <v xml:space="preserve"> HYN</v>
          </cell>
        </row>
        <row r="851">
          <cell r="B851" t="str">
            <v>VM+ HNI Đội 2 Thôn Xuân Bách</v>
          </cell>
          <cell r="C851" t="str">
            <v xml:space="preserve"> HNI</v>
          </cell>
        </row>
        <row r="852">
          <cell r="B852" t="str">
            <v>VM+ CMU 127 Nguyễn Công Trứ</v>
          </cell>
          <cell r="C852" t="str">
            <v xml:space="preserve"> CMU</v>
          </cell>
        </row>
        <row r="853">
          <cell r="B853" t="str">
            <v>VM+ HNI Thôn Cổ Dương-Tiên Dươ</v>
          </cell>
          <cell r="C853" t="str">
            <v xml:space="preserve"> HNI</v>
          </cell>
        </row>
        <row r="854">
          <cell r="B854" t="str">
            <v>VM+ HNI Khu Phố, TT Liên Quan</v>
          </cell>
          <cell r="C854" t="str">
            <v xml:space="preserve"> HNI</v>
          </cell>
        </row>
        <row r="855">
          <cell r="B855" t="str">
            <v>VM+ HCM 107 đường số 1</v>
          </cell>
          <cell r="C855" t="str">
            <v xml:space="preserve"> HCM</v>
          </cell>
        </row>
        <row r="856">
          <cell r="B856" t="str">
            <v>VM+ HNI 7 Ng Cao</v>
          </cell>
          <cell r="C856" t="str">
            <v xml:space="preserve"> HNI</v>
          </cell>
        </row>
        <row r="857">
          <cell r="B857" t="str">
            <v>VM+ HNI Lô 1-3/E-F, MD Complex</v>
          </cell>
          <cell r="C857" t="str">
            <v xml:space="preserve"> HNI</v>
          </cell>
        </row>
        <row r="858">
          <cell r="B858" t="str">
            <v>VM+ HNI 31-LK41 KĐT Vân Canh</v>
          </cell>
          <cell r="C858" t="str">
            <v xml:space="preserve"> HNI</v>
          </cell>
        </row>
        <row r="859">
          <cell r="B859" t="str">
            <v>VM+ VTU 270A Bình Giã</v>
          </cell>
          <cell r="C859" t="str">
            <v xml:space="preserve"> VTU</v>
          </cell>
        </row>
        <row r="860">
          <cell r="B860" t="str">
            <v>VM+ HNI CT4 Tứ Hiệp</v>
          </cell>
          <cell r="C860" t="str">
            <v xml:space="preserve"> HNI</v>
          </cell>
        </row>
        <row r="861">
          <cell r="B861" t="str">
            <v>VM+ HNI 140 Phó Đức Chính</v>
          </cell>
          <cell r="C861" t="str">
            <v xml:space="preserve"> HNI</v>
          </cell>
        </row>
        <row r="862">
          <cell r="B862" t="str">
            <v>VM+ HNI 121-123 Tô Hiệu</v>
          </cell>
          <cell r="C862" t="str">
            <v xml:space="preserve"> HNI</v>
          </cell>
        </row>
        <row r="863">
          <cell r="B863" t="str">
            <v>VM+ BTN 22-24 Nguyễn Hội</v>
          </cell>
          <cell r="C863" t="str">
            <v xml:space="preserve"> BTN</v>
          </cell>
        </row>
        <row r="864">
          <cell r="B864" t="str">
            <v>VM+ HCM Flora - Fuji</v>
          </cell>
          <cell r="C864" t="str">
            <v xml:space="preserve"> HCM</v>
          </cell>
        </row>
        <row r="865">
          <cell r="B865" t="str">
            <v>VM+ DNG 110 Tiểu La</v>
          </cell>
          <cell r="C865" t="str">
            <v xml:space="preserve"> DNG</v>
          </cell>
        </row>
        <row r="866">
          <cell r="B866" t="str">
            <v>VM+ HNI 8 Hoàng Công Chất</v>
          </cell>
          <cell r="C866" t="str">
            <v xml:space="preserve"> HNI</v>
          </cell>
        </row>
        <row r="867">
          <cell r="B867" t="str">
            <v>VM+ TBH Tú Linh, Tân Bình</v>
          </cell>
          <cell r="C867" t="str">
            <v xml:space="preserve"> TBH</v>
          </cell>
        </row>
        <row r="868">
          <cell r="B868" t="str">
            <v>VM+ HNI 204 Thanh Bình</v>
          </cell>
          <cell r="C868" t="str">
            <v xml:space="preserve"> HNI</v>
          </cell>
        </row>
        <row r="869">
          <cell r="B869" t="str">
            <v>VM+ QNH Tổ 7, Khu 3 Hồng Gai,</v>
          </cell>
          <cell r="C869" t="str">
            <v xml:space="preserve"> QNH</v>
          </cell>
        </row>
        <row r="870">
          <cell r="B870" t="str">
            <v>VM+ YBI 150A Đường Hoàng Hoa T</v>
          </cell>
          <cell r="C870" t="str">
            <v xml:space="preserve"> YBI</v>
          </cell>
        </row>
        <row r="871">
          <cell r="B871" t="str">
            <v>VM+ HNI 46 Hạ Đình</v>
          </cell>
          <cell r="C871" t="str">
            <v xml:space="preserve"> HNI</v>
          </cell>
        </row>
        <row r="872">
          <cell r="B872" t="str">
            <v>VM+ HNI 33 Lương Khánh Thiện</v>
          </cell>
          <cell r="C872" t="str">
            <v xml:space="preserve"> HNI</v>
          </cell>
        </row>
        <row r="873">
          <cell r="B873" t="str">
            <v>VM+ HCM 39 Thép Mới</v>
          </cell>
          <cell r="C873" t="str">
            <v xml:space="preserve"> HCM</v>
          </cell>
        </row>
        <row r="874">
          <cell r="B874" t="str">
            <v>VM+ PTO 66 Hàn Thuyên</v>
          </cell>
          <cell r="C874" t="str">
            <v xml:space="preserve"> PTO</v>
          </cell>
        </row>
        <row r="875">
          <cell r="B875" t="str">
            <v>VM+ KHA 48 Đặng Tất</v>
          </cell>
          <cell r="C875" t="str">
            <v xml:space="preserve"> KHA</v>
          </cell>
        </row>
        <row r="876">
          <cell r="B876" t="str">
            <v>VM+ PTO Băng 1, Quang Trung</v>
          </cell>
          <cell r="C876" t="str">
            <v xml:space="preserve"> PTO</v>
          </cell>
        </row>
        <row r="877">
          <cell r="B877" t="str">
            <v>VM+ HNI 41 Ng Ngọc Vũ</v>
          </cell>
          <cell r="C877" t="str">
            <v xml:space="preserve"> HNI</v>
          </cell>
        </row>
        <row r="878">
          <cell r="B878" t="str">
            <v>VM+ HNI 27 Ngô Thì Nhậm</v>
          </cell>
          <cell r="C878" t="str">
            <v xml:space="preserve"> HNI</v>
          </cell>
        </row>
        <row r="879">
          <cell r="B879" t="str">
            <v>VM+ HCM 56-58 Đường số 23</v>
          </cell>
          <cell r="C879" t="str">
            <v xml:space="preserve"> HCM</v>
          </cell>
        </row>
        <row r="880">
          <cell r="B880" t="str">
            <v>VM+ HNI 120 QL21 Thôn Tảo Dươn</v>
          </cell>
          <cell r="C880" t="str">
            <v xml:space="preserve"> HNI</v>
          </cell>
        </row>
        <row r="881">
          <cell r="B881" t="str">
            <v>VM+ DNG 103 Nguyễn Huy Tưởng</v>
          </cell>
          <cell r="C881" t="str">
            <v xml:space="preserve"> DNG</v>
          </cell>
        </row>
        <row r="882">
          <cell r="B882" t="str">
            <v>VM+ HNI Ngọc Chi</v>
          </cell>
          <cell r="C882" t="str">
            <v xml:space="preserve"> HNI</v>
          </cell>
        </row>
        <row r="883">
          <cell r="B883" t="str">
            <v>VM+ HNI 186+188 Tư Đình</v>
          </cell>
          <cell r="C883" t="str">
            <v xml:space="preserve"> HNI</v>
          </cell>
        </row>
        <row r="884">
          <cell r="B884" t="str">
            <v>VM+ HCM 37 Đồng Nai</v>
          </cell>
          <cell r="C884" t="str">
            <v xml:space="preserve"> HCM</v>
          </cell>
        </row>
        <row r="885">
          <cell r="B885" t="str">
            <v>VM VCP QNI Quảng Ngãi</v>
          </cell>
          <cell r="C885" t="str">
            <v xml:space="preserve">VCP </v>
          </cell>
        </row>
        <row r="886">
          <cell r="B886" t="str">
            <v>VM+ HNM Thôn 1 Xã Phù Vân</v>
          </cell>
          <cell r="C886" t="str">
            <v xml:space="preserve"> HNM</v>
          </cell>
        </row>
        <row r="887">
          <cell r="B887" t="str">
            <v>VM+ HNI 153 Hữu Hưng</v>
          </cell>
          <cell r="C887" t="str">
            <v xml:space="preserve"> HNI</v>
          </cell>
        </row>
        <row r="888">
          <cell r="B888" t="str">
            <v>VM+ QNH Khu 1 TT Cái Rồng</v>
          </cell>
          <cell r="C888" t="str">
            <v xml:space="preserve"> QNH</v>
          </cell>
        </row>
        <row r="889">
          <cell r="B889" t="str">
            <v>VM+ THA 168 Thành Thái</v>
          </cell>
          <cell r="C889" t="str">
            <v xml:space="preserve"> THA</v>
          </cell>
        </row>
        <row r="890">
          <cell r="B890" t="str">
            <v>VM+ HNI 219 Trung Kính</v>
          </cell>
          <cell r="C890" t="str">
            <v xml:space="preserve"> HNI</v>
          </cell>
        </row>
        <row r="891">
          <cell r="B891" t="str">
            <v>VM VCP BNH Bắc Ninh</v>
          </cell>
          <cell r="C891" t="str">
            <v xml:space="preserve">VCP </v>
          </cell>
        </row>
        <row r="892">
          <cell r="B892" t="str">
            <v>VM+ QNH 590 Nguyễn Đức Cảnh</v>
          </cell>
          <cell r="C892" t="str">
            <v xml:space="preserve"> QNH</v>
          </cell>
        </row>
        <row r="893">
          <cell r="B893" t="str">
            <v>VM+ HNI 536A Minh Khai</v>
          </cell>
          <cell r="C893" t="str">
            <v xml:space="preserve"> HNI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837"/>
  <sheetViews>
    <sheetView tabSelected="1" topLeftCell="D1" workbookViewId="0">
      <selection activeCell="I13" sqref="I13"/>
    </sheetView>
  </sheetViews>
  <sheetFormatPr defaultRowHeight="12.75" x14ac:dyDescent="0.2"/>
  <cols>
    <col min="1" max="1" width="9" bestFit="1" customWidth="1"/>
    <col min="2" max="2" width="16" bestFit="1" customWidth="1"/>
    <col min="3" max="4" width="10" bestFit="1" customWidth="1"/>
    <col min="5" max="5" width="16" bestFit="1" customWidth="1"/>
    <col min="6" max="6" width="17.28515625" bestFit="1" customWidth="1"/>
    <col min="7" max="7" width="13" bestFit="1" customWidth="1"/>
    <col min="8" max="8" width="11" bestFit="1" customWidth="1"/>
    <col min="9" max="9" width="37" bestFit="1" customWidth="1"/>
    <col min="10" max="10" width="20.85546875" customWidth="1"/>
    <col min="11" max="11" width="27.42578125" customWidth="1"/>
    <col min="12" max="12" width="13.85546875" customWidth="1"/>
    <col min="13" max="13" width="17" bestFit="1" customWidth="1"/>
    <col min="14" max="14" width="16" bestFit="1" customWidth="1"/>
    <col min="15" max="15" width="16" style="10" customWidth="1"/>
    <col min="16" max="16" width="14" bestFit="1" customWidth="1"/>
    <col min="17" max="17" width="6" bestFit="1" customWidth="1"/>
    <col min="18" max="19" width="6" style="10" customWidth="1"/>
    <col min="20" max="20" width="26.140625" style="10" customWidth="1"/>
    <col min="21" max="21" width="30" style="19" customWidth="1"/>
    <col min="22" max="23" width="14.5703125" style="19" customWidth="1"/>
    <col min="24" max="24" width="8.7109375" style="19" customWidth="1"/>
    <col min="25" max="25" width="27.42578125" style="19" customWidth="1"/>
    <col min="26" max="26" width="11" bestFit="1" customWidth="1"/>
  </cols>
  <sheetData>
    <row r="1" spans="1:30" x14ac:dyDescent="0.2">
      <c r="F1" s="5">
        <f>SUM(F3:F2837)</f>
        <v>656563548.59999669</v>
      </c>
    </row>
    <row r="2" spans="1:30" ht="25.5" x14ac:dyDescent="0.25">
      <c r="A2" s="1" t="s">
        <v>4138</v>
      </c>
      <c r="B2" s="1" t="s">
        <v>4139</v>
      </c>
      <c r="C2" s="1" t="s">
        <v>4140</v>
      </c>
      <c r="D2" s="1" t="s">
        <v>4141</v>
      </c>
      <c r="E2" s="1" t="s">
        <v>4142</v>
      </c>
      <c r="F2" s="4" t="s">
        <v>5274</v>
      </c>
      <c r="G2" s="1" t="s">
        <v>4143</v>
      </c>
      <c r="H2" s="4" t="s">
        <v>4144</v>
      </c>
      <c r="I2" s="1" t="s">
        <v>4145</v>
      </c>
      <c r="J2" s="1"/>
      <c r="K2" s="1"/>
      <c r="L2" s="1"/>
      <c r="M2" s="1" t="s">
        <v>4146</v>
      </c>
      <c r="N2" s="1" t="s">
        <v>4147</v>
      </c>
      <c r="O2" s="11"/>
      <c r="P2" s="1" t="s">
        <v>4148</v>
      </c>
      <c r="Q2" s="1" t="s">
        <v>4149</v>
      </c>
      <c r="R2" s="11"/>
      <c r="S2" s="11"/>
      <c r="T2" s="11"/>
      <c r="U2" s="13" t="s">
        <v>4151</v>
      </c>
      <c r="V2" s="13" t="s">
        <v>5330</v>
      </c>
      <c r="W2" s="13" t="s">
        <v>5331</v>
      </c>
      <c r="X2" s="13" t="s">
        <v>5332</v>
      </c>
      <c r="Y2" s="13" t="s">
        <v>5333</v>
      </c>
      <c r="Z2" s="1" t="s">
        <v>4150</v>
      </c>
      <c r="AA2" s="7">
        <v>366491</v>
      </c>
      <c r="AB2" s="7" t="str">
        <f>LEFT(AC2,7)</f>
        <v>0002381</v>
      </c>
      <c r="AC2" s="8" t="s">
        <v>5275</v>
      </c>
      <c r="AD2" s="14" t="s">
        <v>5276</v>
      </c>
    </row>
    <row r="3" spans="1:30" ht="15.75" x14ac:dyDescent="0.25">
      <c r="A3" t="s">
        <v>0</v>
      </c>
      <c r="B3" t="s">
        <v>1</v>
      </c>
      <c r="C3" t="s">
        <v>2</v>
      </c>
      <c r="D3" t="s">
        <v>3</v>
      </c>
      <c r="E3" s="2">
        <v>111058</v>
      </c>
      <c r="F3" s="6">
        <v>119942.64000000001</v>
      </c>
      <c r="G3" s="2">
        <v>1</v>
      </c>
      <c r="H3" t="s">
        <v>4</v>
      </c>
      <c r="I3" t="s">
        <v>5</v>
      </c>
      <c r="J3" s="9" t="str">
        <f>MID(I3,10,26)</f>
        <v>Gà muối gói 500g</v>
      </c>
      <c r="K3" s="12" t="str">
        <f>VLOOKUP(J3,'[1]Mã Misa'!$B$2:$D$74,2,0)</f>
        <v>Gà muối 500g</v>
      </c>
      <c r="L3" s="12" t="str">
        <f>VLOOKUP(K3,'[1]Mã Misa'!$C$2:$D$74,2,0)</f>
        <v>GM500</v>
      </c>
      <c r="M3" s="2">
        <v>111058</v>
      </c>
      <c r="N3" t="s">
        <v>6</v>
      </c>
      <c r="O3" s="10" t="str">
        <f>RIGHT(N3,7)</f>
        <v>0060964</v>
      </c>
      <c r="P3" s="3">
        <v>44634</v>
      </c>
      <c r="Q3" t="s">
        <v>7</v>
      </c>
      <c r="T3" s="12" t="str">
        <f>LEFT(U3,8)</f>
        <v xml:space="preserve">WM+ HCM </v>
      </c>
      <c r="U3" s="20" t="s">
        <v>4152</v>
      </c>
      <c r="V3" s="10" t="s">
        <v>5334</v>
      </c>
      <c r="W3" s="10" t="e">
        <f>VLOOKUP(U3,[2]Sheet1!$B$4:$C$893,2,0)</f>
        <v>#N/A</v>
      </c>
      <c r="X3" s="10" t="s">
        <v>5367</v>
      </c>
      <c r="Y3" s="10" t="str">
        <f>IF(ISNUMBER(SEARCH($V$3,T3)),"WINCOMHANOI",IF(ISNUMBER(SEARCH($V$4,T3)),"WINCOMHOCHIMINH",IF(ISNUMBER(SEARCH($V$5,T3)),"WINCOMDANANG",IF(ISNUMBER(SEARCH($V$6,T3)),"WINCOMHAIDUONG",IF(ISNUMBER(SEARCH($V$7,T3)),"WINCOMQUANGNINH",IF(ISNUMBER(SEARCH($V$8,T3)),"WINCOMHAIPHONG",IF(ISNUMBER(SEARCH($V$9,T3)),"WINCOMBACGIANG",IF(ISNUMBER(SEARCH($V$10,T3)),"WINCOMBACNINH",IF(ISNUMBER(SEARCH($V$11,T3)),"WINCOMPHUTHO",IF(ISNUMBER(SEARCH($V$12,T3)),"WINCOMHATINH",IF(ISNUMBER(SEARCH($V$13,T3)),"WINCOMTHAINGUYEN",IF(ISNUMBER(SEARCH($V$14,T3)),"WINCOMKHANHHOA",IF(ISNUMBER(SEARCH($V$15,T3)),"WINCOMHUNGYEN",IF(ISNUMBER(SEARCH($V$16,T3)),"WINCOMNGHEAN",IF(ISNUMBER(SEARCH($V$17,T3)),"WINCOMLAOCAI",IF(ISNUMBER(SEARCH($V$18,T3)),"WINCOMVUNGTAU",IF(ISNUMBER(SEARCH($V$19,T3)),"WINCOMBINHDUONG",IF(ISNUMBER(SEARCH($V$20,T3)),"WINCOMKIENGIANG",IF(ISNUMBER(SEARCH($V$21,T3)),"WINCOMHANAM",IF(ISNUMBER(SEARCH($V$22,T3)),"WINCOMNAMDINH",IF(ISNUMBER(SEARCH($V$23,T3)),"WINCOMLANGSON",IF(ISNUMBER(SEARCH($V$24,T3)),"WINCOMTHANHHOA",IF(ISNUMBER(SEARCH($V$25,T3)),"WINCOMYENBAI",IF(ISNUMBER(SEARCH($V$26,T3)),"WINCOMTUYENQUANG",IF(ISNUMBER(SEARCH($V$27,T3)),"WINCOMHUE",IF(ISNUMBER(SEARCH($V$28,T3)),"WINCOMQUANGNAM",IF(ISNUMBER(SEARCH($V$29,T3)),"WINCOMVINHPHUC",IF(ISNUMBER(SEARCH($V$30,T3)),"WINCOMHAGIANG",IF(ISNUMBER(SEARCH($V$31,T3)),"WINCOMNINHBINH",IF(ISNUMBER(SEARCH($V$32,T3)),"WINCOMTRAVINH",IF(ISNUMBER(SEARCH($V$33,T3)),"WINCOMCANTHO",IF(ISNUMBER(SEARCH($V$34,T3)),"WINCOMBENTRE",IF(ISNUMBER(SEARCH($V$35,T3)),"WINCOMCAMAU",IF(ISNUMBER(SEARCH($V$36,T3)),"WINCOMANGIANG",IF(ISNUMBER(SEARCH($V$37,T3)),"WINCOMNINHTHUAN",IF(ISNUMBER(SEARCH($V$38,T3)),"WINCOMTHAIBINH",IF(ISNUMBER(SEARCH($V$39,T3)),"WINCOMGIALAI",IF(ISNUMBER(SEARCH($V$40,T3)),"WINCOMHOABINH",IF(ISNUMBER(SEARCH($V$41,T3)),"WINCOMQUANGNGAI",IF(ISNUMBER(SEARCH($V$42,T3)),"WINCOMBINHTHUAN",IF(ISNUMBER(SEARCH($V$43,T3)),"WINCOMDAKLAK",IF(ISNUMBER(SEARCH($V$44,T3)),"WINCOMSOCTRANG",IF(ISNUMBER(SEARCH($V$45,T3)),"WINCOMSONLA",IF(ISNUMBER(SEARCH($V$46,T3)),"WINCOMKONTUM",IF(ISNUMBER(SEARCH($V$47,T3)),"WINCOMPHUYEN",IF(ISNUMBER(SEARCH($V$48,T3)),"WINCOMQUANGTRI",IF(ISNUMBER(SEARCH($V$49,T3)),"WINCOMBINHDINH",IF(ISNUMBER(SEARCH($V$50,T3)),"WINCOMCAOBANG",IF(ISNUMBER(SEARCH($V$51,T3)),"WINCOMQUANGBINH",IF(ISNUMBER(SEARCH($V$52,T3)),"WINCOMLAMDONG",IF(ISNUMBER(SEARCH($V$53,T3)),"WINCOMVINHLONG",IF(ISNUMBER(SEARCH($V$54,T3)),"WINCOMDONGTHAP",IF(ISNUMBER(SEARCH($V$55,T3)),"WINCOMTIENGIANG",IF(ISNUMBER(SEARCH($V$56,T3)),"WINCOMQUANGNINH",IF(ISNUMBER(SEARCH($V$57,T3)),"WINCOMDONGNAI",IF(ISNUMBER(SEARCH($V$58,T3)),"WINCOMHAUGIANG",0))))))))))))))))))))))))))))))))))))))))))))))))))))))))</f>
        <v>WINCOMHOCHIMINH</v>
      </c>
      <c r="Z3" s="2">
        <v>111058</v>
      </c>
      <c r="AA3" s="7">
        <v>232564</v>
      </c>
      <c r="AB3" s="7" t="str">
        <f t="shared" ref="AB3:AB66" si="0">LEFT(AC3,7)</f>
        <v>0003686</v>
      </c>
      <c r="AC3" s="8" t="s">
        <v>5277</v>
      </c>
      <c r="AD3" s="14" t="s">
        <v>5278</v>
      </c>
    </row>
    <row r="4" spans="1:30" ht="15.75" x14ac:dyDescent="0.25">
      <c r="A4" t="s">
        <v>0</v>
      </c>
      <c r="B4" t="s">
        <v>8</v>
      </c>
      <c r="C4" t="s">
        <v>9</v>
      </c>
      <c r="D4" t="s">
        <v>3</v>
      </c>
      <c r="E4" s="2">
        <v>166785</v>
      </c>
      <c r="F4" s="6">
        <v>180127.80000000002</v>
      </c>
      <c r="G4" s="2">
        <v>3</v>
      </c>
      <c r="H4" t="s">
        <v>4</v>
      </c>
      <c r="I4" t="s">
        <v>10</v>
      </c>
      <c r="J4" s="9" t="str">
        <f t="shared" ref="J4:J67" si="1">MID(I4,10,26)</f>
        <v>Tai heo muối gói 200g</v>
      </c>
      <c r="K4" s="12" t="str">
        <f>VLOOKUP(J4,'[1]Mã Misa'!$B$2:$D$74,2,0)</f>
        <v>Tai heo muối 200g</v>
      </c>
      <c r="L4" s="12" t="str">
        <f>VLOOKUP(K4,'[1]Mã Misa'!$C$2:$D$74,2,0)</f>
        <v>TH200</v>
      </c>
      <c r="M4" s="2">
        <v>55595</v>
      </c>
      <c r="N4" t="s">
        <v>11</v>
      </c>
      <c r="O4" s="10" t="str">
        <f t="shared" ref="O4:O67" si="2">RIGHT(N4,7)</f>
        <v>0060976</v>
      </c>
      <c r="P4" s="3">
        <v>44634</v>
      </c>
      <c r="Q4" t="s">
        <v>12</v>
      </c>
      <c r="T4" s="12" t="str">
        <f>LEFT(U4,10)</f>
        <v>WM VCP HCM</v>
      </c>
      <c r="U4" s="20" t="s">
        <v>4153</v>
      </c>
      <c r="V4" s="10" t="s">
        <v>5335</v>
      </c>
      <c r="W4" s="10" t="e">
        <f>VLOOKUP(U4,[2]Sheet1!$B$4:$C$893,2,0)</f>
        <v>#N/A</v>
      </c>
      <c r="X4" s="10" t="s">
        <v>5340</v>
      </c>
      <c r="Y4" s="10" t="str">
        <f t="shared" ref="Y4:Y67" si="3">IF(ISNUMBER(SEARCH($V$3,T4)),"WINCOMHANOI",IF(ISNUMBER(SEARCH($V$4,T4)),"WINCOMHOCHIMINH",IF(ISNUMBER(SEARCH($V$5,T4)),"WINCOMDANANG",IF(ISNUMBER(SEARCH($V$6,T4)),"WINCOMHAIDUONG",IF(ISNUMBER(SEARCH($V$7,T4)),"WINCOMQUANGNINH",IF(ISNUMBER(SEARCH($V$8,T4)),"WINCOMHAIPHONG",IF(ISNUMBER(SEARCH($V$9,T4)),"WINCOMBACGIANG",IF(ISNUMBER(SEARCH($V$10,T4)),"WINCOMBACNINH",IF(ISNUMBER(SEARCH($V$11,T4)),"WINCOMPHUTHO",IF(ISNUMBER(SEARCH($V$12,T4)),"WINCOMHATINH",IF(ISNUMBER(SEARCH($V$13,T4)),"WINCOMTHAINGUYEN",IF(ISNUMBER(SEARCH($V$14,T4)),"WINCOMKHANHHOA",IF(ISNUMBER(SEARCH($V$15,T4)),"WINCOMHUNGYEN",IF(ISNUMBER(SEARCH($V$16,T4)),"WINCOMNGHEAN",IF(ISNUMBER(SEARCH($V$17,T4)),"WINCOMLAOCAI",IF(ISNUMBER(SEARCH($V$18,T4)),"WINCOMVUNGTAU",IF(ISNUMBER(SEARCH($V$19,T4)),"WINCOMBINHDUONG",IF(ISNUMBER(SEARCH($V$20,T4)),"WINCOMKIENGIANG",IF(ISNUMBER(SEARCH($V$21,T4)),"WINCOMHANAM",IF(ISNUMBER(SEARCH($V$22,T4)),"WINCOMNAMDINH",IF(ISNUMBER(SEARCH($V$23,T4)),"WINCOMLANGSON",IF(ISNUMBER(SEARCH($V$24,T4)),"WINCOMTHANHHOA",IF(ISNUMBER(SEARCH($V$25,T4)),"WINCOMYENBAI",IF(ISNUMBER(SEARCH($V$26,T4)),"WINCOMTUYENQUANG",IF(ISNUMBER(SEARCH($V$27,T4)),"WINCOMHUE",IF(ISNUMBER(SEARCH($V$28,T4)),"WINCOMQUANGNAM",IF(ISNUMBER(SEARCH($V$29,T4)),"WINCOMVINHPHUC",IF(ISNUMBER(SEARCH($V$30,T4)),"WINCOMHAGIANG",IF(ISNUMBER(SEARCH($V$31,T4)),"WINCOMNINHBINH",IF(ISNUMBER(SEARCH($V$32,T4)),"WINCOMTRAVINH",IF(ISNUMBER(SEARCH($V$33,T4)),"WINCOMCANTHO",IF(ISNUMBER(SEARCH($V$34,T4)),"WINCOMBENTRE",IF(ISNUMBER(SEARCH($V$35,T4)),"WINCOMCAMAU",IF(ISNUMBER(SEARCH($V$36,T4)),"WINCOMANGIANG",IF(ISNUMBER(SEARCH($V$37,T4)),"WINCOMNINHTHUAN",IF(ISNUMBER(SEARCH($V$38,T4)),"WINCOMTHAIBINH",IF(ISNUMBER(SEARCH($V$39,T4)),"WINCOMGIALAI",IF(ISNUMBER(SEARCH($V$40,T4)),"WINCOMHOABINH",IF(ISNUMBER(SEARCH($V$41,T4)),"WINCOMQUANGNGAI",IF(ISNUMBER(SEARCH($V$42,T4)),"WINCOMBINHTHUAN",IF(ISNUMBER(SEARCH($V$43,T4)),"WINCOMDAKLAK",IF(ISNUMBER(SEARCH($V$44,T4)),"WINCOMSOCTRANG",IF(ISNUMBER(SEARCH($V$45,T4)),"WINCOMSONLA",IF(ISNUMBER(SEARCH($V$46,T4)),"WINCOMKONTUM",IF(ISNUMBER(SEARCH($V$47,T4)),"WINCOMPHUYEN",IF(ISNUMBER(SEARCH($V$48,T4)),"WINCOMQUANGTRI",IF(ISNUMBER(SEARCH($V$49,T4)),"WINCOMBINHDINH",IF(ISNUMBER(SEARCH($V$50,T4)),"WINCOMCAOBANG",IF(ISNUMBER(SEARCH($V$51,T4)),"WINCOMQUANGBINH",IF(ISNUMBER(SEARCH($V$52,T4)),"WINCOMLAMDONG",IF(ISNUMBER(SEARCH($V$53,T4)),"WINCOMVINHLONG",IF(ISNUMBER(SEARCH($V$54,T4)),"WINCOMDONGTHAP",IF(ISNUMBER(SEARCH($V$55,T4)),"WINCOMTIENGIANG",IF(ISNUMBER(SEARCH($V$56,T4)),"WINCOMQUANGNINH",IF(ISNUMBER(SEARCH($V$57,T4)),"WINCOMDONGNAI",IF(ISNUMBER(SEARCH($V$58,T4)),"WINCOMHAUGIANG",0))))))))))))))))))))))))))))))))))))))))))))))))))))))))</f>
        <v>WINCOMHOCHIMINH</v>
      </c>
      <c r="Z4" s="2">
        <v>166785</v>
      </c>
      <c r="AA4" s="7">
        <v>197835</v>
      </c>
      <c r="AB4" s="7" t="str">
        <f t="shared" si="0"/>
        <v>0003689</v>
      </c>
      <c r="AC4" s="8" t="s">
        <v>5279</v>
      </c>
      <c r="AD4" s="14" t="s">
        <v>5278</v>
      </c>
    </row>
    <row r="5" spans="1:30" ht="15.75" x14ac:dyDescent="0.25">
      <c r="A5" t="s">
        <v>0</v>
      </c>
      <c r="B5" t="s">
        <v>8</v>
      </c>
      <c r="C5" t="s">
        <v>2</v>
      </c>
      <c r="D5" t="s">
        <v>3</v>
      </c>
      <c r="E5" s="2">
        <v>1554812</v>
      </c>
      <c r="F5" s="6">
        <v>1679196.9600000002</v>
      </c>
      <c r="G5" s="2">
        <v>14</v>
      </c>
      <c r="H5" t="s">
        <v>4</v>
      </c>
      <c r="I5" t="s">
        <v>5</v>
      </c>
      <c r="J5" s="9" t="str">
        <f t="shared" si="1"/>
        <v>Gà muối gói 500g</v>
      </c>
      <c r="K5" s="12" t="str">
        <f>VLOOKUP(J5,'[1]Mã Misa'!$B$2:$D$74,2,0)</f>
        <v>Gà muối 500g</v>
      </c>
      <c r="L5" s="12" t="str">
        <f>VLOOKUP(K5,'[1]Mã Misa'!$C$2:$D$74,2,0)</f>
        <v>GM500</v>
      </c>
      <c r="M5" s="2">
        <v>111058</v>
      </c>
      <c r="N5" t="s">
        <v>11</v>
      </c>
      <c r="O5" s="10" t="str">
        <f t="shared" si="2"/>
        <v>0060976</v>
      </c>
      <c r="P5" s="3">
        <v>44634</v>
      </c>
      <c r="Q5" t="s">
        <v>12</v>
      </c>
      <c r="T5" s="12" t="str">
        <f t="shared" ref="T5:T68" si="4">LEFT(U5,10)</f>
        <v>WM VCP HCM</v>
      </c>
      <c r="U5" s="20" t="s">
        <v>4153</v>
      </c>
      <c r="V5" s="10" t="s">
        <v>5336</v>
      </c>
      <c r="W5" s="10" t="e">
        <f>VLOOKUP(U5,[2]Sheet1!$B$4:$C$893,2,0)</f>
        <v>#N/A</v>
      </c>
      <c r="X5" s="10" t="s">
        <v>5390</v>
      </c>
      <c r="Y5" s="10" t="str">
        <f t="shared" si="3"/>
        <v>WINCOMHOCHIMINH</v>
      </c>
      <c r="Z5" s="2">
        <v>1554812</v>
      </c>
      <c r="AA5" s="7">
        <v>242322</v>
      </c>
      <c r="AB5" s="7" t="str">
        <f t="shared" si="0"/>
        <v>0003712</v>
      </c>
      <c r="AC5" s="8" t="s">
        <v>5280</v>
      </c>
      <c r="AD5" s="14" t="s">
        <v>5278</v>
      </c>
    </row>
    <row r="6" spans="1:30" ht="14.25" x14ac:dyDescent="0.2">
      <c r="A6" t="s">
        <v>0</v>
      </c>
      <c r="B6" t="s">
        <v>8</v>
      </c>
      <c r="C6" t="s">
        <v>13</v>
      </c>
      <c r="D6" t="s">
        <v>3</v>
      </c>
      <c r="E6" s="2">
        <v>998250</v>
      </c>
      <c r="F6" s="6">
        <v>1078110</v>
      </c>
      <c r="G6" s="2">
        <v>11</v>
      </c>
      <c r="H6" t="s">
        <v>4</v>
      </c>
      <c r="I6" t="s">
        <v>14</v>
      </c>
      <c r="J6" s="9" t="str">
        <f t="shared" si="1"/>
        <v>_Chân gà sốt cay 400g</v>
      </c>
      <c r="K6" s="12" t="str">
        <f>VLOOKUP(J6,'[1]Mã Misa'!$B$2:$D$74,2,0)</f>
        <v>Chân gà sốt cay 400g</v>
      </c>
      <c r="L6" s="12" t="str">
        <f>VLOOKUP(K6,'[1]Mã Misa'!$C$2:$D$74,2,0)</f>
        <v>CGSC400</v>
      </c>
      <c r="M6" s="2">
        <v>90750</v>
      </c>
      <c r="N6" t="s">
        <v>11</v>
      </c>
      <c r="O6" s="10" t="str">
        <f t="shared" si="2"/>
        <v>0060976</v>
      </c>
      <c r="P6" s="3">
        <v>44634</v>
      </c>
      <c r="Q6" t="s">
        <v>12</v>
      </c>
      <c r="T6" s="12" t="str">
        <f t="shared" si="4"/>
        <v>WM VCP HCM</v>
      </c>
      <c r="U6" s="20" t="s">
        <v>4153</v>
      </c>
      <c r="V6" s="10" t="s">
        <v>5337</v>
      </c>
      <c r="W6" s="10" t="e">
        <f>VLOOKUP(U6,[2]Sheet1!$B$4:$C$893,2,0)</f>
        <v>#N/A</v>
      </c>
      <c r="X6" s="10" t="s">
        <v>5391</v>
      </c>
      <c r="Y6" s="10" t="str">
        <f t="shared" si="3"/>
        <v>WINCOMHOCHIMINH</v>
      </c>
      <c r="Z6" s="2">
        <v>998250</v>
      </c>
      <c r="AA6" s="7">
        <v>587437</v>
      </c>
      <c r="AB6" s="7" t="str">
        <f t="shared" si="0"/>
        <v>0003686</v>
      </c>
      <c r="AC6" s="15" t="s">
        <v>5281</v>
      </c>
      <c r="AD6" s="14" t="s">
        <v>5282</v>
      </c>
    </row>
    <row r="7" spans="1:30" ht="14.25" x14ac:dyDescent="0.2">
      <c r="A7" t="s">
        <v>0</v>
      </c>
      <c r="B7" t="s">
        <v>8</v>
      </c>
      <c r="C7" t="s">
        <v>15</v>
      </c>
      <c r="D7" t="s">
        <v>3</v>
      </c>
      <c r="E7" s="2">
        <v>564078</v>
      </c>
      <c r="F7" s="6">
        <v>609204.24</v>
      </c>
      <c r="G7" s="2">
        <v>6</v>
      </c>
      <c r="H7" t="s">
        <v>4</v>
      </c>
      <c r="I7" t="s">
        <v>16</v>
      </c>
      <c r="J7" s="9" t="str">
        <f t="shared" si="1"/>
        <v xml:space="preserve"> Giò lụa 500g</v>
      </c>
      <c r="K7" s="12" t="str">
        <f>VLOOKUP(J7,'[1]Mã Misa'!$B$2:$D$74,2,0)</f>
        <v>Giò lụa 500g</v>
      </c>
      <c r="L7" s="12" t="str">
        <f>VLOOKUP(K7,'[1]Mã Misa'!$C$2:$D$74,2,0)</f>
        <v>GL500</v>
      </c>
      <c r="M7" s="2">
        <v>94013</v>
      </c>
      <c r="N7" t="s">
        <v>11</v>
      </c>
      <c r="O7" s="10" t="str">
        <f t="shared" si="2"/>
        <v>0060976</v>
      </c>
      <c r="P7" s="3">
        <v>44634</v>
      </c>
      <c r="Q7" t="s">
        <v>12</v>
      </c>
      <c r="T7" s="12" t="str">
        <f t="shared" si="4"/>
        <v>WM VCP HCM</v>
      </c>
      <c r="U7" s="20" t="s">
        <v>4153</v>
      </c>
      <c r="V7" s="10" t="s">
        <v>5338</v>
      </c>
      <c r="W7" s="10" t="e">
        <f>VLOOKUP(U7,[2]Sheet1!$B$4:$C$893,2,0)</f>
        <v>#N/A</v>
      </c>
      <c r="X7" s="10" t="s">
        <v>5341</v>
      </c>
      <c r="Y7" s="10" t="str">
        <f t="shared" si="3"/>
        <v>WINCOMHOCHIMINH</v>
      </c>
      <c r="Z7" s="2">
        <v>564078</v>
      </c>
      <c r="AA7" s="7">
        <v>390464</v>
      </c>
      <c r="AB7" s="7" t="str">
        <f t="shared" si="0"/>
        <v>0003712</v>
      </c>
      <c r="AC7" s="15" t="s">
        <v>5283</v>
      </c>
      <c r="AD7" s="14" t="s">
        <v>5282</v>
      </c>
    </row>
    <row r="8" spans="1:30" ht="15.75" x14ac:dyDescent="0.25">
      <c r="A8" t="s">
        <v>0</v>
      </c>
      <c r="B8" t="s">
        <v>8</v>
      </c>
      <c r="C8" t="s">
        <v>17</v>
      </c>
      <c r="D8" t="s">
        <v>3</v>
      </c>
      <c r="E8" s="2">
        <v>509945</v>
      </c>
      <c r="F8" s="6">
        <v>550740.60000000009</v>
      </c>
      <c r="G8" s="2">
        <v>5</v>
      </c>
      <c r="H8" t="s">
        <v>4</v>
      </c>
      <c r="I8" t="s">
        <v>18</v>
      </c>
      <c r="J8" s="9" t="str">
        <f t="shared" si="1"/>
        <v>Giò tai nấm hương 500g</v>
      </c>
      <c r="K8" s="12" t="str">
        <f>VLOOKUP(J8,'[1]Mã Misa'!$B$2:$D$74,2,0)</f>
        <v>Giò tai nấm hương 500g</v>
      </c>
      <c r="L8" s="12" t="str">
        <f>VLOOKUP(K8,'[1]Mã Misa'!$C$2:$D$74,2,0)</f>
        <v>GTNH500</v>
      </c>
      <c r="M8" s="2">
        <v>101989</v>
      </c>
      <c r="N8" t="s">
        <v>11</v>
      </c>
      <c r="O8" s="10" t="str">
        <f t="shared" si="2"/>
        <v>0060976</v>
      </c>
      <c r="P8" s="3">
        <v>44634</v>
      </c>
      <c r="Q8" t="s">
        <v>12</v>
      </c>
      <c r="T8" s="12" t="str">
        <f t="shared" si="4"/>
        <v>WM VCP HCM</v>
      </c>
      <c r="U8" s="20" t="s">
        <v>4153</v>
      </c>
      <c r="V8" s="10" t="s">
        <v>5339</v>
      </c>
      <c r="W8" s="10" t="e">
        <f>VLOOKUP(U8,[2]Sheet1!$B$4:$C$893,2,0)</f>
        <v>#N/A</v>
      </c>
      <c r="X8" s="10" t="s">
        <v>5365</v>
      </c>
      <c r="Y8" s="10" t="str">
        <f t="shared" si="3"/>
        <v>WINCOMHOCHIMINH</v>
      </c>
      <c r="Z8" s="2">
        <v>509945</v>
      </c>
      <c r="AA8" s="7">
        <v>390225</v>
      </c>
      <c r="AB8" s="7" t="str">
        <f t="shared" si="0"/>
        <v>0003546</v>
      </c>
      <c r="AC8" s="8" t="s">
        <v>5284</v>
      </c>
      <c r="AD8" s="14" t="s">
        <v>5285</v>
      </c>
    </row>
    <row r="9" spans="1:30" ht="15.75" x14ac:dyDescent="0.25">
      <c r="A9" t="s">
        <v>0</v>
      </c>
      <c r="B9" t="s">
        <v>19</v>
      </c>
      <c r="C9" t="s">
        <v>15</v>
      </c>
      <c r="D9" t="s">
        <v>3</v>
      </c>
      <c r="E9" s="2">
        <v>470065</v>
      </c>
      <c r="F9" s="6">
        <v>507670.2</v>
      </c>
      <c r="G9" s="2">
        <v>5</v>
      </c>
      <c r="H9" t="s">
        <v>4</v>
      </c>
      <c r="I9" t="s">
        <v>16</v>
      </c>
      <c r="J9" s="9" t="str">
        <f t="shared" si="1"/>
        <v xml:space="preserve"> Giò lụa 500g</v>
      </c>
      <c r="K9" s="12" t="str">
        <f>VLOOKUP(J9,'[1]Mã Misa'!$B$2:$D$74,2,0)</f>
        <v>Giò lụa 500g</v>
      </c>
      <c r="L9" s="12" t="str">
        <f>VLOOKUP(K9,'[1]Mã Misa'!$C$2:$D$74,2,0)</f>
        <v>GL500</v>
      </c>
      <c r="M9" s="2">
        <v>94013</v>
      </c>
      <c r="N9" t="s">
        <v>20</v>
      </c>
      <c r="O9" s="10" t="str">
        <f t="shared" si="2"/>
        <v>0000238</v>
      </c>
      <c r="P9" s="3">
        <v>44634</v>
      </c>
      <c r="Q9" t="s">
        <v>21</v>
      </c>
      <c r="T9" s="12" t="str">
        <f t="shared" si="4"/>
        <v>WM VCP PYN</v>
      </c>
      <c r="U9" s="20" t="s">
        <v>4154</v>
      </c>
      <c r="V9" s="10" t="s">
        <v>5340</v>
      </c>
      <c r="W9" s="10" t="e">
        <f>VLOOKUP(U9,[2]Sheet1!$B$4:$C$893,2,0)</f>
        <v>#N/A</v>
      </c>
      <c r="X9" s="10" t="s">
        <v>5380</v>
      </c>
      <c r="Y9" s="10" t="str">
        <f t="shared" si="3"/>
        <v>WINCOMPHUYEN</v>
      </c>
      <c r="Z9" s="2">
        <v>470065</v>
      </c>
      <c r="AA9" s="7">
        <v>122164</v>
      </c>
      <c r="AB9" s="7" t="str">
        <f t="shared" si="0"/>
        <v>0003547</v>
      </c>
      <c r="AC9" s="8" t="s">
        <v>5286</v>
      </c>
      <c r="AD9" s="14" t="s">
        <v>5285</v>
      </c>
    </row>
    <row r="10" spans="1:30" ht="14.25" x14ac:dyDescent="0.2">
      <c r="A10" t="s">
        <v>0</v>
      </c>
      <c r="B10" t="s">
        <v>19</v>
      </c>
      <c r="C10" t="s">
        <v>17</v>
      </c>
      <c r="D10" t="s">
        <v>3</v>
      </c>
      <c r="E10" s="2">
        <v>101989</v>
      </c>
      <c r="F10" s="6">
        <v>110148.12000000001</v>
      </c>
      <c r="G10" s="2">
        <v>1</v>
      </c>
      <c r="H10" t="s">
        <v>4</v>
      </c>
      <c r="I10" t="s">
        <v>18</v>
      </c>
      <c r="J10" s="9" t="str">
        <f t="shared" si="1"/>
        <v>Giò tai nấm hương 500g</v>
      </c>
      <c r="K10" s="12" t="str">
        <f>VLOOKUP(J10,'[1]Mã Misa'!$B$2:$D$74,2,0)</f>
        <v>Giò tai nấm hương 500g</v>
      </c>
      <c r="L10" s="12" t="str">
        <f>VLOOKUP(K10,'[1]Mã Misa'!$C$2:$D$74,2,0)</f>
        <v>GTNH500</v>
      </c>
      <c r="M10" s="2">
        <v>101989</v>
      </c>
      <c r="N10" t="s">
        <v>20</v>
      </c>
      <c r="O10" s="10" t="str">
        <f t="shared" si="2"/>
        <v>0000238</v>
      </c>
      <c r="P10" s="3">
        <v>44634</v>
      </c>
      <c r="Q10" t="s">
        <v>21</v>
      </c>
      <c r="T10" s="12" t="str">
        <f t="shared" si="4"/>
        <v>WM VCP PYN</v>
      </c>
      <c r="U10" s="20" t="s">
        <v>4154</v>
      </c>
      <c r="V10" s="10" t="s">
        <v>5341</v>
      </c>
      <c r="W10" s="10" t="e">
        <f>VLOOKUP(U10,[2]Sheet1!$B$4:$C$893,2,0)</f>
        <v>#N/A</v>
      </c>
      <c r="X10" s="10" t="s">
        <v>5350</v>
      </c>
      <c r="Y10" s="10" t="str">
        <f t="shared" si="3"/>
        <v>WINCOMPHUYEN</v>
      </c>
      <c r="Z10" s="2">
        <v>101989</v>
      </c>
      <c r="AA10" s="7">
        <v>50600</v>
      </c>
      <c r="AB10" s="7" t="str">
        <f t="shared" si="0"/>
        <v>0002381</v>
      </c>
      <c r="AC10" s="15" t="s">
        <v>5287</v>
      </c>
      <c r="AD10" s="14" t="s">
        <v>5288</v>
      </c>
    </row>
    <row r="11" spans="1:30" ht="15.75" x14ac:dyDescent="0.25">
      <c r="A11" t="s">
        <v>0</v>
      </c>
      <c r="B11" t="s">
        <v>22</v>
      </c>
      <c r="C11" t="s">
        <v>17</v>
      </c>
      <c r="D11" t="s">
        <v>3</v>
      </c>
      <c r="E11" s="2">
        <v>305967</v>
      </c>
      <c r="F11" s="6">
        <v>330444.36000000004</v>
      </c>
      <c r="G11" s="2">
        <v>3</v>
      </c>
      <c r="H11" t="s">
        <v>4</v>
      </c>
      <c r="I11" t="s">
        <v>18</v>
      </c>
      <c r="J11" s="9" t="str">
        <f t="shared" si="1"/>
        <v>Giò tai nấm hương 500g</v>
      </c>
      <c r="K11" s="12" t="str">
        <f>VLOOKUP(J11,'[1]Mã Misa'!$B$2:$D$74,2,0)</f>
        <v>Giò tai nấm hương 500g</v>
      </c>
      <c r="L11" s="12" t="str">
        <f>VLOOKUP(K11,'[1]Mã Misa'!$C$2:$D$74,2,0)</f>
        <v>GTNH500</v>
      </c>
      <c r="M11" s="2">
        <v>101989</v>
      </c>
      <c r="N11" t="s">
        <v>23</v>
      </c>
      <c r="O11" s="10" t="str">
        <f t="shared" si="2"/>
        <v>0003764</v>
      </c>
      <c r="P11" s="3">
        <v>44634</v>
      </c>
      <c r="Q11" t="s">
        <v>24</v>
      </c>
      <c r="T11" s="12" t="str">
        <f>LEFT(U11,8)</f>
        <v xml:space="preserve">WM+ PTO </v>
      </c>
      <c r="U11" s="20" t="s">
        <v>4155</v>
      </c>
      <c r="V11" s="10" t="s">
        <v>5342</v>
      </c>
      <c r="W11" s="10" t="e">
        <f>VLOOKUP(U11,[2]Sheet1!$B$4:$C$893,2,0)</f>
        <v>#N/A</v>
      </c>
      <c r="X11" s="10" t="s">
        <v>5392</v>
      </c>
      <c r="Y11" s="10" t="str">
        <f t="shared" si="3"/>
        <v>WINCOMPHUTHO</v>
      </c>
      <c r="Z11" s="2">
        <v>305967</v>
      </c>
      <c r="AA11" s="7">
        <v>437976</v>
      </c>
      <c r="AB11" s="7" t="str">
        <f t="shared" si="0"/>
        <v>0000790</v>
      </c>
      <c r="AC11" s="8" t="s">
        <v>5289</v>
      </c>
      <c r="AD11" s="14" t="s">
        <v>5290</v>
      </c>
    </row>
    <row r="12" spans="1:30" ht="15.75" x14ac:dyDescent="0.25">
      <c r="A12" t="s">
        <v>0</v>
      </c>
      <c r="B12" t="s">
        <v>25</v>
      </c>
      <c r="C12" t="s">
        <v>26</v>
      </c>
      <c r="D12" t="s">
        <v>3</v>
      </c>
      <c r="E12" s="2">
        <v>100364</v>
      </c>
      <c r="F12" s="6">
        <v>108393.12000000001</v>
      </c>
      <c r="G12" s="2">
        <v>2</v>
      </c>
      <c r="H12" t="s">
        <v>4</v>
      </c>
      <c r="I12" t="s">
        <v>27</v>
      </c>
      <c r="J12" s="9" t="str">
        <f t="shared" si="1"/>
        <v>Giò tai lưỡi xào gói 250g</v>
      </c>
      <c r="K12" s="12" t="str">
        <f>VLOOKUP(J12,'[1]Mã Misa'!$B$2:$D$74,2,0)</f>
        <v>Giò Tai Lưỡi Xào 250g</v>
      </c>
      <c r="L12" s="12" t="str">
        <f>VLOOKUP(K12,'[1]Mã Misa'!$C$2:$D$74,2,0)</f>
        <v>GTLX250G</v>
      </c>
      <c r="M12" s="2">
        <v>50182</v>
      </c>
      <c r="N12" t="s">
        <v>28</v>
      </c>
      <c r="O12" s="10" t="str">
        <f t="shared" si="2"/>
        <v>0203553</v>
      </c>
      <c r="P12" s="3">
        <v>44634</v>
      </c>
      <c r="Q12" t="s">
        <v>29</v>
      </c>
      <c r="T12" s="12" t="str">
        <f>LEFT(U12,12)</f>
        <v>WM+ HNI DVTM</v>
      </c>
      <c r="U12" s="20" t="s">
        <v>4156</v>
      </c>
      <c r="V12" s="10" t="s">
        <v>5343</v>
      </c>
      <c r="W12" s="10" t="e">
        <f>VLOOKUP(U12,[2]Sheet1!$B$4:$C$893,2,0)</f>
        <v>#N/A</v>
      </c>
      <c r="X12" s="10" t="s">
        <v>5373</v>
      </c>
      <c r="Y12" s="10" t="str">
        <f t="shared" si="3"/>
        <v>WINCOMHANOI</v>
      </c>
      <c r="Z12" s="2">
        <v>100364</v>
      </c>
      <c r="AA12" s="7">
        <v>79860</v>
      </c>
      <c r="AB12" s="7" t="str">
        <f t="shared" si="0"/>
        <v>0000802</v>
      </c>
      <c r="AC12" s="8" t="s">
        <v>5291</v>
      </c>
      <c r="AD12" s="14" t="s">
        <v>5290</v>
      </c>
    </row>
    <row r="13" spans="1:30" ht="15.75" x14ac:dyDescent="0.25">
      <c r="A13" t="s">
        <v>0</v>
      </c>
      <c r="B13" t="s">
        <v>25</v>
      </c>
      <c r="C13" t="s">
        <v>30</v>
      </c>
      <c r="D13" t="s">
        <v>3</v>
      </c>
      <c r="E13" s="2">
        <v>210800</v>
      </c>
      <c r="F13" s="6">
        <v>227664.00000000003</v>
      </c>
      <c r="G13" s="2">
        <v>2</v>
      </c>
      <c r="H13" t="s">
        <v>4</v>
      </c>
      <c r="I13" t="s">
        <v>31</v>
      </c>
      <c r="J13" s="9" t="str">
        <f t="shared" si="1"/>
        <v>_Đùi gà sốt cay 500g</v>
      </c>
      <c r="K13" s="12" t="str">
        <f>VLOOKUP(J13,'[1]Mã Misa'!$B$2:$D$74,2,0)</f>
        <v>Đùi gà sốt cay 500g</v>
      </c>
      <c r="L13" s="12" t="str">
        <f>VLOOKUP(K13,'[1]Mã Misa'!$C$2:$D$74,2,0)</f>
        <v>DGSC500</v>
      </c>
      <c r="M13" s="2">
        <v>105400</v>
      </c>
      <c r="N13" t="s">
        <v>28</v>
      </c>
      <c r="O13" s="10" t="str">
        <f t="shared" si="2"/>
        <v>0203553</v>
      </c>
      <c r="P13" s="3">
        <v>44634</v>
      </c>
      <c r="Q13" t="s">
        <v>29</v>
      </c>
      <c r="T13" s="12" t="str">
        <f t="shared" ref="T13:T76" si="5">LEFT(U13,12)</f>
        <v>WM+ HNI DVTM</v>
      </c>
      <c r="U13" s="20" t="s">
        <v>4156</v>
      </c>
      <c r="V13" s="10" t="s">
        <v>5344</v>
      </c>
      <c r="W13" s="10" t="e">
        <f>VLOOKUP(U13,[2]Sheet1!$B$4:$C$893,2,0)</f>
        <v>#N/A</v>
      </c>
      <c r="X13" s="10" t="s">
        <v>5366</v>
      </c>
      <c r="Y13" s="10" t="str">
        <f t="shared" si="3"/>
        <v>WINCOMHANOI</v>
      </c>
      <c r="Z13" s="2">
        <v>210800</v>
      </c>
      <c r="AA13" s="7">
        <v>406025</v>
      </c>
      <c r="AB13" s="7" t="str">
        <f t="shared" si="0"/>
        <v>0000804</v>
      </c>
      <c r="AC13" s="8" t="s">
        <v>5292</v>
      </c>
      <c r="AD13" s="14" t="s">
        <v>5290</v>
      </c>
    </row>
    <row r="14" spans="1:30" ht="15.75" x14ac:dyDescent="0.25">
      <c r="A14" t="s">
        <v>0</v>
      </c>
      <c r="B14" t="s">
        <v>25</v>
      </c>
      <c r="C14" t="s">
        <v>32</v>
      </c>
      <c r="D14" t="s">
        <v>3</v>
      </c>
      <c r="E14" s="2">
        <v>73431</v>
      </c>
      <c r="F14" s="6">
        <v>79305.48000000001</v>
      </c>
      <c r="G14" s="2">
        <v>1</v>
      </c>
      <c r="H14" t="s">
        <v>4</v>
      </c>
      <c r="I14" t="s">
        <v>33</v>
      </c>
      <c r="J14" s="9" t="str">
        <f t="shared" si="1"/>
        <v>Chân giò heo muối gói 300g</v>
      </c>
      <c r="K14" s="12" t="str">
        <f>VLOOKUP(J14,'[1]Mã Misa'!$B$2:$D$74,2,0)</f>
        <v>Chân giò heo muối 300g</v>
      </c>
      <c r="L14" s="12" t="str">
        <f>VLOOKUP(K14,'[1]Mã Misa'!$C$2:$D$74,2,0)</f>
        <v>CGM300</v>
      </c>
      <c r="M14" s="2">
        <v>73431</v>
      </c>
      <c r="N14" t="s">
        <v>28</v>
      </c>
      <c r="O14" s="10" t="str">
        <f t="shared" si="2"/>
        <v>0203553</v>
      </c>
      <c r="P14" s="3">
        <v>44634</v>
      </c>
      <c r="Q14" t="s">
        <v>29</v>
      </c>
      <c r="T14" s="12" t="str">
        <f t="shared" si="5"/>
        <v>WM+ HNI DVTM</v>
      </c>
      <c r="U14" s="20" t="s">
        <v>4156</v>
      </c>
      <c r="V14" s="10" t="s">
        <v>5345</v>
      </c>
      <c r="W14" s="10" t="e">
        <f>VLOOKUP(U14,[2]Sheet1!$B$4:$C$893,2,0)</f>
        <v>#N/A</v>
      </c>
      <c r="X14" s="10" t="s">
        <v>5364</v>
      </c>
      <c r="Y14" s="10" t="str">
        <f t="shared" si="3"/>
        <v>WINCOMHANOI</v>
      </c>
      <c r="Z14" s="2">
        <v>73431</v>
      </c>
      <c r="AA14" s="7">
        <v>116355</v>
      </c>
      <c r="AB14" s="7" t="str">
        <f t="shared" si="0"/>
        <v>0002462</v>
      </c>
      <c r="AC14" s="8" t="s">
        <v>5293</v>
      </c>
      <c r="AD14" s="14" t="s">
        <v>5276</v>
      </c>
    </row>
    <row r="15" spans="1:30" ht="15.75" x14ac:dyDescent="0.25">
      <c r="A15" t="s">
        <v>0</v>
      </c>
      <c r="B15" t="s">
        <v>34</v>
      </c>
      <c r="C15" t="s">
        <v>2</v>
      </c>
      <c r="D15" t="s">
        <v>3</v>
      </c>
      <c r="E15" s="2">
        <v>111058</v>
      </c>
      <c r="F15" s="6">
        <v>119942.64000000001</v>
      </c>
      <c r="G15" s="2">
        <v>1</v>
      </c>
      <c r="H15" t="s">
        <v>4</v>
      </c>
      <c r="I15" t="s">
        <v>5</v>
      </c>
      <c r="J15" s="9" t="str">
        <f t="shared" si="1"/>
        <v>Gà muối gói 500g</v>
      </c>
      <c r="K15" s="12" t="str">
        <f>VLOOKUP(J15,'[1]Mã Misa'!$B$2:$D$74,2,0)</f>
        <v>Gà muối 500g</v>
      </c>
      <c r="L15" s="12" t="str">
        <f>VLOOKUP(K15,'[1]Mã Misa'!$C$2:$D$74,2,0)</f>
        <v>GM500</v>
      </c>
      <c r="M15" s="2">
        <v>111058</v>
      </c>
      <c r="N15" t="s">
        <v>35</v>
      </c>
      <c r="O15" s="10" t="str">
        <f t="shared" si="2"/>
        <v>0203634</v>
      </c>
      <c r="P15" s="3">
        <v>44634</v>
      </c>
      <c r="Q15" t="s">
        <v>36</v>
      </c>
      <c r="T15" s="12" t="str">
        <f>LEFT(U15,8)</f>
        <v xml:space="preserve">WM+ HNI </v>
      </c>
      <c r="U15" s="20" t="s">
        <v>4157</v>
      </c>
      <c r="V15" s="10" t="s">
        <v>5346</v>
      </c>
      <c r="W15" s="10" t="e">
        <f>VLOOKUP(U15,[2]Sheet1!$B$4:$C$893,2,0)</f>
        <v>#N/A</v>
      </c>
      <c r="X15" s="10" t="s">
        <v>5381</v>
      </c>
      <c r="Y15" s="10" t="str">
        <f t="shared" si="3"/>
        <v>WINCOMHANOI</v>
      </c>
      <c r="Z15" s="2">
        <v>111058</v>
      </c>
      <c r="AA15" s="7">
        <v>1240261</v>
      </c>
      <c r="AB15" s="7" t="str">
        <f t="shared" si="0"/>
        <v>0003849</v>
      </c>
      <c r="AC15" s="8" t="s">
        <v>5294</v>
      </c>
      <c r="AD15" s="14" t="s">
        <v>5278</v>
      </c>
    </row>
    <row r="16" spans="1:30" ht="15.75" x14ac:dyDescent="0.25">
      <c r="A16" t="s">
        <v>0</v>
      </c>
      <c r="B16" t="s">
        <v>34</v>
      </c>
      <c r="C16" t="s">
        <v>32</v>
      </c>
      <c r="D16" t="s">
        <v>3</v>
      </c>
      <c r="E16" s="2">
        <v>73431</v>
      </c>
      <c r="F16" s="6">
        <v>79305.48000000001</v>
      </c>
      <c r="G16" s="2">
        <v>1</v>
      </c>
      <c r="H16" t="s">
        <v>4</v>
      </c>
      <c r="I16" t="s">
        <v>33</v>
      </c>
      <c r="J16" s="9" t="str">
        <f t="shared" si="1"/>
        <v>Chân giò heo muối gói 300g</v>
      </c>
      <c r="K16" s="12" t="str">
        <f>VLOOKUP(J16,'[1]Mã Misa'!$B$2:$D$74,2,0)</f>
        <v>Chân giò heo muối 300g</v>
      </c>
      <c r="L16" s="12" t="str">
        <f>VLOOKUP(K16,'[1]Mã Misa'!$C$2:$D$74,2,0)</f>
        <v>CGM300</v>
      </c>
      <c r="M16" s="2">
        <v>73431</v>
      </c>
      <c r="N16" t="s">
        <v>35</v>
      </c>
      <c r="O16" s="10" t="str">
        <f t="shared" si="2"/>
        <v>0203634</v>
      </c>
      <c r="P16" s="3">
        <v>44634</v>
      </c>
      <c r="Q16" t="s">
        <v>36</v>
      </c>
      <c r="T16" s="12" t="str">
        <f>LEFT(U16,8)</f>
        <v xml:space="preserve">WM+ HNI </v>
      </c>
      <c r="U16" s="20" t="s">
        <v>4157</v>
      </c>
      <c r="V16" s="10" t="s">
        <v>5347</v>
      </c>
      <c r="W16" s="10" t="e">
        <f>VLOOKUP(U16,[2]Sheet1!$B$4:$C$893,2,0)</f>
        <v>#N/A</v>
      </c>
      <c r="X16" s="10" t="s">
        <v>5374</v>
      </c>
      <c r="Y16" s="10" t="str">
        <f t="shared" si="3"/>
        <v>WINCOMHANOI</v>
      </c>
      <c r="Z16" s="2">
        <v>73431</v>
      </c>
      <c r="AA16" s="7">
        <v>245025</v>
      </c>
      <c r="AB16" s="7" t="str">
        <f t="shared" si="0"/>
        <v>0003856</v>
      </c>
      <c r="AC16" s="8" t="s">
        <v>5295</v>
      </c>
      <c r="AD16" s="14" t="s">
        <v>5278</v>
      </c>
    </row>
    <row r="17" spans="1:30" ht="15.75" x14ac:dyDescent="0.25">
      <c r="A17" t="s">
        <v>0</v>
      </c>
      <c r="B17" t="s">
        <v>37</v>
      </c>
      <c r="C17" t="s">
        <v>2</v>
      </c>
      <c r="D17" t="s">
        <v>3</v>
      </c>
      <c r="E17" s="2">
        <v>666348</v>
      </c>
      <c r="F17" s="6">
        <v>719655.84000000008</v>
      </c>
      <c r="G17" s="2">
        <v>6</v>
      </c>
      <c r="H17" t="s">
        <v>4</v>
      </c>
      <c r="I17" t="s">
        <v>5</v>
      </c>
      <c r="J17" s="9" t="str">
        <f t="shared" si="1"/>
        <v>Gà muối gói 500g</v>
      </c>
      <c r="K17" s="12" t="str">
        <f>VLOOKUP(J17,'[1]Mã Misa'!$B$2:$D$74,2,0)</f>
        <v>Gà muối 500g</v>
      </c>
      <c r="L17" s="12" t="str">
        <f>VLOOKUP(K17,'[1]Mã Misa'!$C$2:$D$74,2,0)</f>
        <v>GM500</v>
      </c>
      <c r="M17" s="2">
        <v>111058</v>
      </c>
      <c r="N17" t="s">
        <v>38</v>
      </c>
      <c r="O17" s="10" t="str">
        <f t="shared" si="2"/>
        <v>0004962</v>
      </c>
      <c r="P17" s="3">
        <v>44634</v>
      </c>
      <c r="Q17" t="s">
        <v>39</v>
      </c>
      <c r="T17" s="12" t="str">
        <f>LEFT(U17,8)</f>
        <v xml:space="preserve">WM+ HDG </v>
      </c>
      <c r="U17" s="20" t="s">
        <v>4158</v>
      </c>
      <c r="V17" s="10" t="s">
        <v>5348</v>
      </c>
      <c r="W17" s="10" t="e">
        <f>VLOOKUP(U17,[2]Sheet1!$B$4:$C$893,2,0)</f>
        <v>#N/A</v>
      </c>
      <c r="X17" s="10" t="s">
        <v>5336</v>
      </c>
      <c r="Y17" s="10" t="str">
        <f t="shared" si="3"/>
        <v>WINCOMHAIDUONG</v>
      </c>
      <c r="Z17" s="2">
        <v>666348</v>
      </c>
      <c r="AA17" s="7">
        <v>244328</v>
      </c>
      <c r="AB17" s="7" t="str">
        <f t="shared" si="0"/>
        <v>0003859</v>
      </c>
      <c r="AC17" s="8" t="s">
        <v>5296</v>
      </c>
      <c r="AD17" s="14" t="s">
        <v>5278</v>
      </c>
    </row>
    <row r="18" spans="1:30" ht="15.75" x14ac:dyDescent="0.25">
      <c r="A18" t="s">
        <v>0</v>
      </c>
      <c r="B18" t="s">
        <v>40</v>
      </c>
      <c r="C18" t="s">
        <v>2</v>
      </c>
      <c r="D18" t="s">
        <v>3</v>
      </c>
      <c r="E18" s="2">
        <v>222116</v>
      </c>
      <c r="F18" s="6">
        <v>239885.28000000003</v>
      </c>
      <c r="G18" s="2">
        <v>2</v>
      </c>
      <c r="H18" t="s">
        <v>4</v>
      </c>
      <c r="I18" t="s">
        <v>5</v>
      </c>
      <c r="J18" s="9" t="str">
        <f t="shared" si="1"/>
        <v>Gà muối gói 500g</v>
      </c>
      <c r="K18" s="12" t="str">
        <f>VLOOKUP(J18,'[1]Mã Misa'!$B$2:$D$74,2,0)</f>
        <v>Gà muối 500g</v>
      </c>
      <c r="L18" s="12" t="str">
        <f>VLOOKUP(K18,'[1]Mã Misa'!$C$2:$D$74,2,0)</f>
        <v>GM500</v>
      </c>
      <c r="M18" s="2">
        <v>111058</v>
      </c>
      <c r="N18" t="s">
        <v>41</v>
      </c>
      <c r="O18" s="10" t="str">
        <f t="shared" si="2"/>
        <v>0018059</v>
      </c>
      <c r="P18" s="3">
        <v>44634</v>
      </c>
      <c r="Q18" t="s">
        <v>42</v>
      </c>
      <c r="T18" s="12" t="str">
        <f>LEFT(U18,10)</f>
        <v>WM VCP QNH</v>
      </c>
      <c r="U18" s="20" t="s">
        <v>4159</v>
      </c>
      <c r="V18" s="10" t="s">
        <v>5349</v>
      </c>
      <c r="W18" s="10" t="e">
        <f>VLOOKUP(U18,[2]Sheet1!$B$4:$C$893,2,0)</f>
        <v>#N/A</v>
      </c>
      <c r="X18" s="10" t="s">
        <v>5388</v>
      </c>
      <c r="Y18" s="10" t="str">
        <f t="shared" si="3"/>
        <v>WINCOMQUANGNINH</v>
      </c>
      <c r="Z18" s="2">
        <v>222116</v>
      </c>
      <c r="AA18" s="7">
        <v>703340</v>
      </c>
      <c r="AB18" s="7" t="str">
        <f t="shared" si="0"/>
        <v>0001504</v>
      </c>
      <c r="AC18" s="8" t="s">
        <v>5297</v>
      </c>
      <c r="AD18" s="14" t="s">
        <v>5298</v>
      </c>
    </row>
    <row r="19" spans="1:30" ht="15.75" x14ac:dyDescent="0.25">
      <c r="A19" t="s">
        <v>0</v>
      </c>
      <c r="B19" t="s">
        <v>40</v>
      </c>
      <c r="C19" t="s">
        <v>43</v>
      </c>
      <c r="D19" t="s">
        <v>3</v>
      </c>
      <c r="E19" s="2">
        <v>283800</v>
      </c>
      <c r="F19" s="6">
        <v>306504</v>
      </c>
      <c r="G19" s="2">
        <v>4</v>
      </c>
      <c r="H19" t="s">
        <v>4</v>
      </c>
      <c r="I19" t="s">
        <v>44</v>
      </c>
      <c r="J19" s="9" t="str">
        <f t="shared" si="1"/>
        <v>_Chả nướng 300g</v>
      </c>
      <c r="K19" s="12" t="str">
        <f>VLOOKUP(J19,'[1]Mã Misa'!$B$2:$D$74,2,0)</f>
        <v>Chả nướng 300g</v>
      </c>
      <c r="L19" s="12" t="str">
        <f>VLOOKUP(K19,'[1]Mã Misa'!$C$2:$D$74,2,0)</f>
        <v>CN300</v>
      </c>
      <c r="M19" s="2">
        <v>70950</v>
      </c>
      <c r="N19" t="s">
        <v>41</v>
      </c>
      <c r="O19" s="10" t="str">
        <f t="shared" si="2"/>
        <v>0018059</v>
      </c>
      <c r="P19" s="3">
        <v>44634</v>
      </c>
      <c r="Q19" t="s">
        <v>42</v>
      </c>
      <c r="T19" s="12" t="str">
        <f t="shared" ref="T19:T21" si="6">LEFT(U19,10)</f>
        <v>WM VCP QNH</v>
      </c>
      <c r="U19" s="20" t="s">
        <v>4159</v>
      </c>
      <c r="V19" s="10" t="s">
        <v>5350</v>
      </c>
      <c r="W19" s="10" t="e">
        <f>VLOOKUP(U19,[2]Sheet1!$B$4:$C$893,2,0)</f>
        <v>#N/A</v>
      </c>
      <c r="X19" s="10" t="s">
        <v>5385</v>
      </c>
      <c r="Y19" s="10" t="str">
        <f t="shared" si="3"/>
        <v>WINCOMQUANGNINH</v>
      </c>
      <c r="Z19" s="2">
        <v>283800</v>
      </c>
      <c r="AA19" s="7">
        <v>67155</v>
      </c>
      <c r="AB19" s="7" t="str">
        <f t="shared" si="0"/>
        <v>0000783</v>
      </c>
      <c r="AC19" s="8" t="s">
        <v>5299</v>
      </c>
      <c r="AD19" s="14" t="s">
        <v>5300</v>
      </c>
    </row>
    <row r="20" spans="1:30" ht="14.25" x14ac:dyDescent="0.2">
      <c r="A20" t="s">
        <v>0</v>
      </c>
      <c r="B20" t="s">
        <v>40</v>
      </c>
      <c r="C20" t="s">
        <v>45</v>
      </c>
      <c r="D20" t="s">
        <v>3</v>
      </c>
      <c r="E20" s="2">
        <v>74250</v>
      </c>
      <c r="F20" s="6">
        <v>80190</v>
      </c>
      <c r="G20" s="2">
        <v>1</v>
      </c>
      <c r="H20" t="s">
        <v>4</v>
      </c>
      <c r="I20" t="s">
        <v>46</v>
      </c>
      <c r="J20" s="9" t="str">
        <f t="shared" si="1"/>
        <v>_Chả cốm 300g</v>
      </c>
      <c r="K20" s="12" t="str">
        <f>VLOOKUP(J20,'[1]Mã Misa'!$B$2:$D$74,2,0)</f>
        <v>Chả cốm 300g</v>
      </c>
      <c r="L20" s="12" t="str">
        <f>VLOOKUP(K20,'[1]Mã Misa'!$C$2:$D$74,2,0)</f>
        <v>CC300</v>
      </c>
      <c r="M20" s="2">
        <v>74250</v>
      </c>
      <c r="N20" t="s">
        <v>41</v>
      </c>
      <c r="O20" s="10" t="str">
        <f t="shared" si="2"/>
        <v>0018059</v>
      </c>
      <c r="P20" s="3">
        <v>44634</v>
      </c>
      <c r="Q20" t="s">
        <v>42</v>
      </c>
      <c r="T20" s="12" t="str">
        <f t="shared" si="6"/>
        <v>WM VCP QNH</v>
      </c>
      <c r="U20" s="20" t="s">
        <v>4159</v>
      </c>
      <c r="V20" s="10" t="s">
        <v>5351</v>
      </c>
      <c r="W20" s="10" t="e">
        <f>VLOOKUP(U20,[2]Sheet1!$B$4:$C$893,2,0)</f>
        <v>#N/A</v>
      </c>
      <c r="X20" s="10" t="s">
        <v>5370</v>
      </c>
      <c r="Y20" s="10" t="str">
        <f t="shared" si="3"/>
        <v>WINCOMQUANGNINH</v>
      </c>
      <c r="Z20" s="2">
        <v>74250</v>
      </c>
      <c r="AA20" s="7">
        <v>351995</v>
      </c>
      <c r="AB20" s="7" t="str">
        <f t="shared" si="0"/>
        <v>0003546</v>
      </c>
      <c r="AC20" s="15" t="s">
        <v>5301</v>
      </c>
      <c r="AD20" s="14" t="s">
        <v>5302</v>
      </c>
    </row>
    <row r="21" spans="1:30" ht="14.25" x14ac:dyDescent="0.2">
      <c r="A21" t="s">
        <v>0</v>
      </c>
      <c r="B21" t="s">
        <v>40</v>
      </c>
      <c r="C21" t="s">
        <v>30</v>
      </c>
      <c r="D21" t="s">
        <v>3</v>
      </c>
      <c r="E21" s="2">
        <v>210800</v>
      </c>
      <c r="F21" s="6">
        <v>227664.00000000003</v>
      </c>
      <c r="G21" s="2">
        <v>2</v>
      </c>
      <c r="H21" t="s">
        <v>4</v>
      </c>
      <c r="I21" t="s">
        <v>31</v>
      </c>
      <c r="J21" s="9" t="str">
        <f t="shared" si="1"/>
        <v>_Đùi gà sốt cay 500g</v>
      </c>
      <c r="K21" s="12" t="str">
        <f>VLOOKUP(J21,'[1]Mã Misa'!$B$2:$D$74,2,0)</f>
        <v>Đùi gà sốt cay 500g</v>
      </c>
      <c r="L21" s="12" t="str">
        <f>VLOOKUP(K21,'[1]Mã Misa'!$C$2:$D$74,2,0)</f>
        <v>DGSC500</v>
      </c>
      <c r="M21" s="2">
        <v>105400</v>
      </c>
      <c r="N21" t="s">
        <v>41</v>
      </c>
      <c r="O21" s="10" t="str">
        <f t="shared" si="2"/>
        <v>0018059</v>
      </c>
      <c r="P21" s="3">
        <v>44634</v>
      </c>
      <c r="Q21" t="s">
        <v>42</v>
      </c>
      <c r="T21" s="12" t="str">
        <f t="shared" si="6"/>
        <v>WM VCP QNH</v>
      </c>
      <c r="U21" s="20" t="s">
        <v>4159</v>
      </c>
      <c r="V21" s="10" t="s">
        <v>5352</v>
      </c>
      <c r="W21" s="10" t="e">
        <f>VLOOKUP(U21,[2]Sheet1!$B$4:$C$893,2,0)</f>
        <v>#N/A</v>
      </c>
      <c r="X21" s="10" t="s">
        <v>5361</v>
      </c>
      <c r="Y21" s="10" t="str">
        <f t="shared" si="3"/>
        <v>WINCOMQUANGNINH</v>
      </c>
      <c r="Z21" s="2">
        <v>210800</v>
      </c>
      <c r="AA21" s="7">
        <v>183464</v>
      </c>
      <c r="AB21" s="7" t="str">
        <f t="shared" si="0"/>
        <v>0003547</v>
      </c>
      <c r="AC21" s="15" t="s">
        <v>5303</v>
      </c>
      <c r="AD21" s="14" t="s">
        <v>5302</v>
      </c>
    </row>
    <row r="22" spans="1:30" ht="15.75" x14ac:dyDescent="0.25">
      <c r="A22" t="s">
        <v>0</v>
      </c>
      <c r="B22" t="s">
        <v>47</v>
      </c>
      <c r="C22" t="s">
        <v>45</v>
      </c>
      <c r="D22" t="s">
        <v>3</v>
      </c>
      <c r="E22" s="2">
        <v>222750</v>
      </c>
      <c r="F22" s="6">
        <v>240570.00000000003</v>
      </c>
      <c r="G22" s="2">
        <v>3</v>
      </c>
      <c r="H22" t="s">
        <v>4</v>
      </c>
      <c r="I22" t="s">
        <v>46</v>
      </c>
      <c r="J22" s="9" t="str">
        <f t="shared" si="1"/>
        <v>_Chả cốm 300g</v>
      </c>
      <c r="K22" s="12" t="str">
        <f>VLOOKUP(J22,'[1]Mã Misa'!$B$2:$D$74,2,0)</f>
        <v>Chả cốm 300g</v>
      </c>
      <c r="L22" s="12" t="str">
        <f>VLOOKUP(K22,'[1]Mã Misa'!$C$2:$D$74,2,0)</f>
        <v>CC300</v>
      </c>
      <c r="M22" s="2">
        <v>74250</v>
      </c>
      <c r="N22" t="s">
        <v>48</v>
      </c>
      <c r="O22" s="10" t="str">
        <f t="shared" si="2"/>
        <v>0061330</v>
      </c>
      <c r="P22" s="3">
        <v>44634</v>
      </c>
      <c r="Q22" t="s">
        <v>49</v>
      </c>
      <c r="T22" s="12" t="str">
        <f>LEFT(U22,8)</f>
        <v xml:space="preserve">WM+ HCM </v>
      </c>
      <c r="U22" s="20" t="s">
        <v>4160</v>
      </c>
      <c r="V22" s="10" t="s">
        <v>5353</v>
      </c>
      <c r="W22" s="10" t="e">
        <f>VLOOKUP(U22,[2]Sheet1!$B$4:$C$893,2,0)</f>
        <v>#N/A</v>
      </c>
      <c r="X22" s="10" t="s">
        <v>5337</v>
      </c>
      <c r="Y22" s="10" t="str">
        <f t="shared" si="3"/>
        <v>WINCOMHOCHIMINH</v>
      </c>
      <c r="Z22" s="2">
        <v>222750</v>
      </c>
      <c r="AA22" s="7">
        <v>276001</v>
      </c>
      <c r="AB22" s="7" t="str">
        <f t="shared" si="0"/>
        <v>0003793</v>
      </c>
      <c r="AC22" s="8" t="s">
        <v>5304</v>
      </c>
      <c r="AD22" s="14" t="s">
        <v>5282</v>
      </c>
    </row>
    <row r="23" spans="1:30" ht="14.25" x14ac:dyDescent="0.2">
      <c r="A23" t="s">
        <v>0</v>
      </c>
      <c r="B23" t="s">
        <v>47</v>
      </c>
      <c r="C23" t="s">
        <v>50</v>
      </c>
      <c r="D23" t="s">
        <v>3</v>
      </c>
      <c r="E23" s="2">
        <v>122100</v>
      </c>
      <c r="F23" s="6">
        <v>131868</v>
      </c>
      <c r="G23" s="2">
        <v>2</v>
      </c>
      <c r="H23" t="s">
        <v>4</v>
      </c>
      <c r="I23" t="s">
        <v>51</v>
      </c>
      <c r="J23" s="9" t="str">
        <f t="shared" si="1"/>
        <v>_Giò sụn gà 250g</v>
      </c>
      <c r="K23" s="12" t="str">
        <f>VLOOKUP(J23,'[1]Mã Misa'!$B$2:$D$74,2,0)</f>
        <v>Giò sụn gà 250g</v>
      </c>
      <c r="L23" s="12" t="str">
        <f>VLOOKUP(K23,'[1]Mã Misa'!$C$2:$D$74,2,0)</f>
        <v>GSG250</v>
      </c>
      <c r="M23" s="2">
        <v>61050</v>
      </c>
      <c r="N23" t="s">
        <v>48</v>
      </c>
      <c r="O23" s="10" t="str">
        <f t="shared" si="2"/>
        <v>0061330</v>
      </c>
      <c r="P23" s="3">
        <v>44634</v>
      </c>
      <c r="Q23" t="s">
        <v>49</v>
      </c>
      <c r="T23" s="12" t="str">
        <f>LEFT(U23,8)</f>
        <v xml:space="preserve">WM+ HCM </v>
      </c>
      <c r="U23" s="20" t="s">
        <v>4160</v>
      </c>
      <c r="V23" s="10" t="s">
        <v>5354</v>
      </c>
      <c r="W23" s="10" t="e">
        <f>VLOOKUP(U23,[2]Sheet1!$B$4:$C$893,2,0)</f>
        <v>#N/A</v>
      </c>
      <c r="X23" s="10" t="s">
        <v>5339</v>
      </c>
      <c r="Y23" s="10" t="str">
        <f t="shared" si="3"/>
        <v>WINCOMHOCHIMINH</v>
      </c>
      <c r="Z23" s="2">
        <v>122100</v>
      </c>
      <c r="AA23" s="7">
        <v>268620</v>
      </c>
      <c r="AB23" s="7" t="str">
        <f t="shared" si="0"/>
        <v>0000783</v>
      </c>
      <c r="AC23" s="15" t="s">
        <v>5305</v>
      </c>
      <c r="AD23" s="14" t="s">
        <v>5306</v>
      </c>
    </row>
    <row r="24" spans="1:30" ht="14.25" x14ac:dyDescent="0.2">
      <c r="A24" t="s">
        <v>0</v>
      </c>
      <c r="B24" t="s">
        <v>52</v>
      </c>
      <c r="C24" t="s">
        <v>17</v>
      </c>
      <c r="D24" t="s">
        <v>3</v>
      </c>
      <c r="E24" s="2">
        <v>305967</v>
      </c>
      <c r="F24" s="6">
        <v>330444.36000000004</v>
      </c>
      <c r="G24" s="2">
        <v>3</v>
      </c>
      <c r="H24" t="s">
        <v>4</v>
      </c>
      <c r="I24" t="s">
        <v>18</v>
      </c>
      <c r="J24" s="9" t="str">
        <f t="shared" si="1"/>
        <v>Giò tai nấm hương 500g</v>
      </c>
      <c r="K24" s="12" t="str">
        <f>VLOOKUP(J24,'[1]Mã Misa'!$B$2:$D$74,2,0)</f>
        <v>Giò tai nấm hương 500g</v>
      </c>
      <c r="L24" s="12" t="str">
        <f>VLOOKUP(K24,'[1]Mã Misa'!$C$2:$D$74,2,0)</f>
        <v>GTNH500</v>
      </c>
      <c r="M24" s="2">
        <v>101989</v>
      </c>
      <c r="N24" t="s">
        <v>53</v>
      </c>
      <c r="O24" s="10" t="str">
        <f t="shared" si="2"/>
        <v>0009223</v>
      </c>
      <c r="P24" s="3">
        <v>44634</v>
      </c>
      <c r="Q24" t="s">
        <v>54</v>
      </c>
      <c r="T24" s="12" t="str">
        <f>LEFT(U24,7)</f>
        <v xml:space="preserve">WM CTO </v>
      </c>
      <c r="U24" s="20" t="s">
        <v>4161</v>
      </c>
      <c r="V24" s="10" t="s">
        <v>5355</v>
      </c>
      <c r="W24" s="10" t="e">
        <f>VLOOKUP(U24,[2]Sheet1!$B$4:$C$893,2,0)</f>
        <v>#N/A</v>
      </c>
      <c r="X24" s="10" t="s">
        <v>5352</v>
      </c>
      <c r="Y24" s="10" t="str">
        <f t="shared" si="3"/>
        <v>WINCOMCANTHO</v>
      </c>
      <c r="Z24" s="2">
        <v>305967</v>
      </c>
      <c r="AA24" s="7">
        <v>80774</v>
      </c>
      <c r="AB24" s="7" t="str">
        <f t="shared" si="0"/>
        <v>0002462</v>
      </c>
      <c r="AC24" s="15" t="s">
        <v>5307</v>
      </c>
      <c r="AD24" s="14" t="s">
        <v>5288</v>
      </c>
    </row>
    <row r="25" spans="1:30" ht="14.25" x14ac:dyDescent="0.2">
      <c r="A25" t="s">
        <v>0</v>
      </c>
      <c r="B25" t="s">
        <v>52</v>
      </c>
      <c r="C25" t="s">
        <v>32</v>
      </c>
      <c r="D25" t="s">
        <v>3</v>
      </c>
      <c r="E25" s="2">
        <v>73431</v>
      </c>
      <c r="F25" s="6">
        <v>79305.48000000001</v>
      </c>
      <c r="G25" s="2">
        <v>1</v>
      </c>
      <c r="H25" t="s">
        <v>4</v>
      </c>
      <c r="I25" t="s">
        <v>33</v>
      </c>
      <c r="J25" s="9" t="str">
        <f t="shared" si="1"/>
        <v>Chân giò heo muối gói 300g</v>
      </c>
      <c r="K25" s="12" t="str">
        <f>VLOOKUP(J25,'[1]Mã Misa'!$B$2:$D$74,2,0)</f>
        <v>Chân giò heo muối 300g</v>
      </c>
      <c r="L25" s="12" t="str">
        <f>VLOOKUP(K25,'[1]Mã Misa'!$C$2:$D$74,2,0)</f>
        <v>CGM300</v>
      </c>
      <c r="M25" s="2">
        <v>73431</v>
      </c>
      <c r="N25" t="s">
        <v>53</v>
      </c>
      <c r="O25" s="10" t="str">
        <f t="shared" si="2"/>
        <v>0009223</v>
      </c>
      <c r="P25" s="3">
        <v>44634</v>
      </c>
      <c r="Q25" t="s">
        <v>54</v>
      </c>
      <c r="T25" s="12" t="str">
        <f t="shared" ref="T25:T26" si="7">LEFT(U25,7)</f>
        <v xml:space="preserve">WM CTO </v>
      </c>
      <c r="U25" s="20" t="s">
        <v>4161</v>
      </c>
      <c r="V25" s="10" t="s">
        <v>5356</v>
      </c>
      <c r="W25" s="10" t="e">
        <f>VLOOKUP(U25,[2]Sheet1!$B$4:$C$893,2,0)</f>
        <v>#N/A</v>
      </c>
      <c r="X25" s="10" t="s">
        <v>5334</v>
      </c>
      <c r="Y25" s="10" t="str">
        <f t="shared" si="3"/>
        <v>WINCOMCANTHO</v>
      </c>
      <c r="Z25" s="2">
        <v>73431</v>
      </c>
      <c r="AA25" s="7">
        <v>96566</v>
      </c>
      <c r="AB25" s="7" t="str">
        <f t="shared" si="0"/>
        <v>0003793</v>
      </c>
      <c r="AC25" s="15" t="s">
        <v>5308</v>
      </c>
      <c r="AD25" s="14" t="s">
        <v>5309</v>
      </c>
    </row>
    <row r="26" spans="1:30" ht="14.25" x14ac:dyDescent="0.2">
      <c r="A26" t="s">
        <v>0</v>
      </c>
      <c r="B26" t="s">
        <v>52</v>
      </c>
      <c r="C26" t="s">
        <v>2</v>
      </c>
      <c r="D26" t="s">
        <v>3</v>
      </c>
      <c r="E26" s="2">
        <v>111058</v>
      </c>
      <c r="F26" s="6">
        <v>119942.64000000001</v>
      </c>
      <c r="G26" s="2">
        <v>1</v>
      </c>
      <c r="H26" t="s">
        <v>4</v>
      </c>
      <c r="I26" t="s">
        <v>5</v>
      </c>
      <c r="J26" s="9" t="str">
        <f t="shared" si="1"/>
        <v>Gà muối gói 500g</v>
      </c>
      <c r="K26" s="12" t="str">
        <f>VLOOKUP(J26,'[1]Mã Misa'!$B$2:$D$74,2,0)</f>
        <v>Gà muối 500g</v>
      </c>
      <c r="L26" s="12" t="str">
        <f>VLOOKUP(K26,'[1]Mã Misa'!$C$2:$D$74,2,0)</f>
        <v>GM500</v>
      </c>
      <c r="M26" s="2">
        <v>111058</v>
      </c>
      <c r="N26" t="s">
        <v>53</v>
      </c>
      <c r="O26" s="10" t="str">
        <f t="shared" si="2"/>
        <v>0009223</v>
      </c>
      <c r="P26" s="3">
        <v>44634</v>
      </c>
      <c r="Q26" t="s">
        <v>54</v>
      </c>
      <c r="T26" s="12" t="str">
        <f t="shared" si="7"/>
        <v xml:space="preserve">WM CTO </v>
      </c>
      <c r="U26" s="20" t="s">
        <v>4161</v>
      </c>
      <c r="V26" s="10" t="s">
        <v>5357</v>
      </c>
      <c r="W26" s="10" t="e">
        <f>VLOOKUP(U26,[2]Sheet1!$B$4:$C$893,2,0)</f>
        <v>#N/A</v>
      </c>
      <c r="X26" s="10" t="s">
        <v>5343</v>
      </c>
      <c r="Y26" s="10" t="str">
        <f t="shared" si="3"/>
        <v>WINCOMCANTHO</v>
      </c>
      <c r="Z26" s="2">
        <v>111058</v>
      </c>
      <c r="AA26" s="7">
        <v>244328</v>
      </c>
      <c r="AB26" s="7" t="str">
        <f t="shared" si="0"/>
        <v>0003849</v>
      </c>
      <c r="AC26" s="15" t="s">
        <v>5310</v>
      </c>
      <c r="AD26" s="14" t="s">
        <v>5282</v>
      </c>
    </row>
    <row r="27" spans="1:30" ht="15.75" x14ac:dyDescent="0.25">
      <c r="A27" t="s">
        <v>0</v>
      </c>
      <c r="B27" t="s">
        <v>55</v>
      </c>
      <c r="C27" t="s">
        <v>17</v>
      </c>
      <c r="D27" t="s">
        <v>3</v>
      </c>
      <c r="E27" s="2">
        <v>305967</v>
      </c>
      <c r="F27" s="6">
        <v>330444.36000000004</v>
      </c>
      <c r="G27" s="2">
        <v>3</v>
      </c>
      <c r="H27" t="s">
        <v>4</v>
      </c>
      <c r="I27" t="s">
        <v>18</v>
      </c>
      <c r="J27" s="9" t="str">
        <f t="shared" si="1"/>
        <v>Giò tai nấm hương 500g</v>
      </c>
      <c r="K27" s="12" t="str">
        <f>VLOOKUP(J27,'[1]Mã Misa'!$B$2:$D$74,2,0)</f>
        <v>Giò tai nấm hương 500g</v>
      </c>
      <c r="L27" s="12" t="str">
        <f>VLOOKUP(K27,'[1]Mã Misa'!$C$2:$D$74,2,0)</f>
        <v>GTNH500</v>
      </c>
      <c r="M27" s="2">
        <v>101989</v>
      </c>
      <c r="N27" t="s">
        <v>56</v>
      </c>
      <c r="O27" s="10" t="str">
        <f t="shared" si="2"/>
        <v>0002693</v>
      </c>
      <c r="P27" s="3">
        <v>44634</v>
      </c>
      <c r="Q27" t="s">
        <v>57</v>
      </c>
      <c r="T27" s="12" t="str">
        <f>LEFT(U27,8)</f>
        <v xml:space="preserve">WM+ TTH </v>
      </c>
      <c r="U27" s="20" t="s">
        <v>4162</v>
      </c>
      <c r="V27" s="10" t="s">
        <v>5358</v>
      </c>
      <c r="W27" s="10" t="e">
        <f>VLOOKUP(U27,[2]Sheet1!$B$4:$C$893,2,0)</f>
        <v>#N/A</v>
      </c>
      <c r="X27" s="10" t="s">
        <v>5389</v>
      </c>
      <c r="Y27" s="10" t="str">
        <f t="shared" si="3"/>
        <v>WINCOMHUE</v>
      </c>
      <c r="Z27" s="2">
        <v>305967</v>
      </c>
      <c r="AA27" s="7">
        <v>122164</v>
      </c>
      <c r="AB27" s="7" t="str">
        <f t="shared" si="0"/>
        <v>0003856</v>
      </c>
      <c r="AC27" s="8" t="s">
        <v>5311</v>
      </c>
      <c r="AD27" s="14" t="s">
        <v>5282</v>
      </c>
    </row>
    <row r="28" spans="1:30" ht="15.75" x14ac:dyDescent="0.25">
      <c r="A28" t="s">
        <v>0</v>
      </c>
      <c r="B28" t="s">
        <v>58</v>
      </c>
      <c r="C28" t="s">
        <v>2</v>
      </c>
      <c r="D28" t="s">
        <v>3</v>
      </c>
      <c r="E28" s="2">
        <v>222116</v>
      </c>
      <c r="F28" s="6">
        <v>239885.28000000003</v>
      </c>
      <c r="G28" s="2">
        <v>2</v>
      </c>
      <c r="H28" t="s">
        <v>4</v>
      </c>
      <c r="I28" t="s">
        <v>5</v>
      </c>
      <c r="J28" s="9" t="str">
        <f t="shared" si="1"/>
        <v>Gà muối gói 500g</v>
      </c>
      <c r="K28" s="12" t="str">
        <f>VLOOKUP(J28,'[1]Mã Misa'!$B$2:$D$74,2,0)</f>
        <v>Gà muối 500g</v>
      </c>
      <c r="L28" s="12" t="str">
        <f>VLOOKUP(K28,'[1]Mã Misa'!$C$2:$D$74,2,0)</f>
        <v>GM500</v>
      </c>
      <c r="M28" s="2">
        <v>111058</v>
      </c>
      <c r="N28" t="s">
        <v>59</v>
      </c>
      <c r="O28" s="10" t="str">
        <f t="shared" si="2"/>
        <v>0005563</v>
      </c>
      <c r="P28" s="3">
        <v>44634</v>
      </c>
      <c r="Q28" t="s">
        <v>60</v>
      </c>
      <c r="T28" s="12" t="str">
        <f>LEFT(U28,8)</f>
        <v xml:space="preserve">WM+ KHA </v>
      </c>
      <c r="U28" s="20" t="s">
        <v>4163</v>
      </c>
      <c r="V28" s="10" t="s">
        <v>5359</v>
      </c>
      <c r="W28" s="10" t="e">
        <f>VLOOKUP(U28,[2]Sheet1!$B$4:$C$893,2,0)</f>
        <v>#N/A</v>
      </c>
      <c r="X28" s="10" t="s">
        <v>5371</v>
      </c>
      <c r="Y28" s="10" t="str">
        <f t="shared" si="3"/>
        <v>WINCOMKHANHHOA</v>
      </c>
      <c r="Z28" s="2">
        <v>222116</v>
      </c>
      <c r="AA28" s="7">
        <v>244328</v>
      </c>
      <c r="AB28" s="7" t="str">
        <f t="shared" si="0"/>
        <v>0000829</v>
      </c>
      <c r="AC28" s="8" t="s">
        <v>5312</v>
      </c>
      <c r="AD28" s="14" t="s">
        <v>5290</v>
      </c>
    </row>
    <row r="29" spans="1:30" ht="14.25" x14ac:dyDescent="0.2">
      <c r="A29" t="s">
        <v>0</v>
      </c>
      <c r="B29" t="s">
        <v>58</v>
      </c>
      <c r="C29" t="s">
        <v>9</v>
      </c>
      <c r="D29" t="s">
        <v>3</v>
      </c>
      <c r="E29" s="2">
        <v>55595</v>
      </c>
      <c r="F29" s="6">
        <v>60042.600000000006</v>
      </c>
      <c r="G29" s="2">
        <v>1</v>
      </c>
      <c r="H29" t="s">
        <v>4</v>
      </c>
      <c r="I29" t="s">
        <v>10</v>
      </c>
      <c r="J29" s="9" t="str">
        <f t="shared" si="1"/>
        <v>Tai heo muối gói 200g</v>
      </c>
      <c r="K29" s="12" t="str">
        <f>VLOOKUP(J29,'[1]Mã Misa'!$B$2:$D$74,2,0)</f>
        <v>Tai heo muối 200g</v>
      </c>
      <c r="L29" s="12" t="str">
        <f>VLOOKUP(K29,'[1]Mã Misa'!$C$2:$D$74,2,0)</f>
        <v>TH200</v>
      </c>
      <c r="M29" s="2">
        <v>55595</v>
      </c>
      <c r="N29" t="s">
        <v>59</v>
      </c>
      <c r="O29" s="10" t="str">
        <f t="shared" si="2"/>
        <v>0005563</v>
      </c>
      <c r="P29" s="3">
        <v>44634</v>
      </c>
      <c r="Q29" t="s">
        <v>60</v>
      </c>
      <c r="T29" s="12" t="str">
        <f t="shared" ref="T29:T30" si="8">LEFT(U29,8)</f>
        <v xml:space="preserve">WM+ KHA </v>
      </c>
      <c r="U29" s="20" t="s">
        <v>4163</v>
      </c>
      <c r="V29" s="10" t="s">
        <v>5360</v>
      </c>
      <c r="W29" s="10" t="e">
        <f>VLOOKUP(U29,[2]Sheet1!$B$4:$C$893,2,0)</f>
        <v>#N/A</v>
      </c>
      <c r="X29" s="10" t="s">
        <v>5335</v>
      </c>
      <c r="Y29" s="10" t="str">
        <f t="shared" si="3"/>
        <v>WINCOMKHANHHOA</v>
      </c>
      <c r="Z29" s="2">
        <v>55595</v>
      </c>
      <c r="AA29" s="7">
        <v>163350</v>
      </c>
      <c r="AB29" s="7" t="str">
        <f t="shared" si="0"/>
        <v>0003689</v>
      </c>
      <c r="AC29" s="15" t="s">
        <v>5313</v>
      </c>
      <c r="AD29" s="14" t="s">
        <v>5285</v>
      </c>
    </row>
    <row r="30" spans="1:30" ht="14.25" x14ac:dyDescent="0.2">
      <c r="A30" t="s">
        <v>0</v>
      </c>
      <c r="B30" t="s">
        <v>61</v>
      </c>
      <c r="C30" t="s">
        <v>32</v>
      </c>
      <c r="D30" t="s">
        <v>3</v>
      </c>
      <c r="E30" s="2">
        <v>220293</v>
      </c>
      <c r="F30" s="6">
        <v>237916.44</v>
      </c>
      <c r="G30" s="2">
        <v>3</v>
      </c>
      <c r="H30" t="s">
        <v>4</v>
      </c>
      <c r="I30" t="s">
        <v>33</v>
      </c>
      <c r="J30" s="9" t="str">
        <f t="shared" si="1"/>
        <v>Chân giò heo muối gói 300g</v>
      </c>
      <c r="K30" s="12" t="str">
        <f>VLOOKUP(J30,'[1]Mã Misa'!$B$2:$D$74,2,0)</f>
        <v>Chân giò heo muối 300g</v>
      </c>
      <c r="L30" s="12" t="str">
        <f>VLOOKUP(K30,'[1]Mã Misa'!$C$2:$D$74,2,0)</f>
        <v>CGM300</v>
      </c>
      <c r="M30" s="2">
        <v>73431</v>
      </c>
      <c r="N30" t="s">
        <v>62</v>
      </c>
      <c r="O30" s="10" t="str">
        <f t="shared" si="2"/>
        <v>0001962</v>
      </c>
      <c r="P30" s="3">
        <v>44634</v>
      </c>
      <c r="Q30" t="s">
        <v>63</v>
      </c>
      <c r="T30" s="12" t="str">
        <f t="shared" si="8"/>
        <v xml:space="preserve">WM+ TVH </v>
      </c>
      <c r="U30" s="20" t="s">
        <v>4164</v>
      </c>
      <c r="V30" s="10" t="s">
        <v>5361</v>
      </c>
      <c r="W30" s="10" t="e">
        <f>VLOOKUP(U30,[2]Sheet1!$B$4:$C$893,2,0)</f>
        <v>#N/A</v>
      </c>
      <c r="X30" s="10" t="s">
        <v>5358</v>
      </c>
      <c r="Y30" s="10" t="str">
        <f t="shared" si="3"/>
        <v>WINCOMTRAVINH</v>
      </c>
      <c r="Z30" s="2">
        <v>220293</v>
      </c>
      <c r="AA30" s="7">
        <v>122164</v>
      </c>
      <c r="AB30" s="7" t="str">
        <f t="shared" si="0"/>
        <v>0001504</v>
      </c>
      <c r="AC30" s="15" t="s">
        <v>5314</v>
      </c>
      <c r="AD30" s="14" t="s">
        <v>5315</v>
      </c>
    </row>
    <row r="31" spans="1:30" ht="14.25" x14ac:dyDescent="0.2">
      <c r="A31" t="s">
        <v>0</v>
      </c>
      <c r="B31" t="s">
        <v>64</v>
      </c>
      <c r="C31" t="s">
        <v>13</v>
      </c>
      <c r="D31" t="s">
        <v>3</v>
      </c>
      <c r="E31" s="2">
        <v>181500</v>
      </c>
      <c r="F31" s="6">
        <v>196020</v>
      </c>
      <c r="G31" s="2">
        <v>2</v>
      </c>
      <c r="H31" t="s">
        <v>4</v>
      </c>
      <c r="I31" t="s">
        <v>14</v>
      </c>
      <c r="J31" s="9" t="str">
        <f t="shared" si="1"/>
        <v>_Chân gà sốt cay 400g</v>
      </c>
      <c r="K31" s="12" t="str">
        <f>VLOOKUP(J31,'[1]Mã Misa'!$B$2:$D$74,2,0)</f>
        <v>Chân gà sốt cay 400g</v>
      </c>
      <c r="L31" s="12" t="str">
        <f>VLOOKUP(K31,'[1]Mã Misa'!$C$2:$D$74,2,0)</f>
        <v>CGSC400</v>
      </c>
      <c r="M31" s="2">
        <v>90750</v>
      </c>
      <c r="N31" t="s">
        <v>65</v>
      </c>
      <c r="O31" s="10" t="str">
        <f t="shared" si="2"/>
        <v>0001129</v>
      </c>
      <c r="P31" s="3">
        <v>44634</v>
      </c>
      <c r="Q31" t="s">
        <v>66</v>
      </c>
      <c r="T31" s="12" t="str">
        <f>LEFT(U31,11)</f>
        <v xml:space="preserve">WM VCP HBH </v>
      </c>
      <c r="U31" s="20" t="s">
        <v>4165</v>
      </c>
      <c r="V31" s="10" t="s">
        <v>5362</v>
      </c>
      <c r="W31" s="10" t="e">
        <f>VLOOKUP(U31,[2]Sheet1!$B$4:$C$893,2,0)</f>
        <v>#N/A</v>
      </c>
      <c r="X31" s="10" t="s">
        <v>5346</v>
      </c>
      <c r="Y31" s="10" t="str">
        <f t="shared" si="3"/>
        <v>WINCOMHOABINH</v>
      </c>
      <c r="Z31" s="2">
        <v>181500</v>
      </c>
      <c r="AA31" s="7">
        <v>134310</v>
      </c>
      <c r="AB31" s="7" t="str">
        <f t="shared" si="0"/>
        <v>0000790</v>
      </c>
      <c r="AC31" s="15" t="s">
        <v>5316</v>
      </c>
      <c r="AD31" s="14" t="s">
        <v>5300</v>
      </c>
    </row>
    <row r="32" spans="1:30" ht="14.25" x14ac:dyDescent="0.2">
      <c r="A32" t="s">
        <v>0</v>
      </c>
      <c r="B32" t="s">
        <v>64</v>
      </c>
      <c r="C32" t="s">
        <v>26</v>
      </c>
      <c r="D32" t="s">
        <v>3</v>
      </c>
      <c r="E32" s="2">
        <v>50182</v>
      </c>
      <c r="F32" s="6">
        <v>54196.560000000005</v>
      </c>
      <c r="G32" s="2">
        <v>1</v>
      </c>
      <c r="H32" t="s">
        <v>4</v>
      </c>
      <c r="I32" t="s">
        <v>27</v>
      </c>
      <c r="J32" s="9" t="str">
        <f t="shared" si="1"/>
        <v>Giò tai lưỡi xào gói 250g</v>
      </c>
      <c r="K32" s="12" t="str">
        <f>VLOOKUP(J32,'[1]Mã Misa'!$B$2:$D$74,2,0)</f>
        <v>Giò Tai Lưỡi Xào 250g</v>
      </c>
      <c r="L32" s="12" t="str">
        <f>VLOOKUP(K32,'[1]Mã Misa'!$C$2:$D$74,2,0)</f>
        <v>GTLX250G</v>
      </c>
      <c r="M32" s="2">
        <v>50182</v>
      </c>
      <c r="N32" t="s">
        <v>65</v>
      </c>
      <c r="O32" s="10" t="str">
        <f t="shared" si="2"/>
        <v>0001129</v>
      </c>
      <c r="P32" s="3">
        <v>44634</v>
      </c>
      <c r="Q32" t="s">
        <v>66</v>
      </c>
      <c r="T32" s="12" t="str">
        <f t="shared" ref="T32:T38" si="9">LEFT(U32,11)</f>
        <v xml:space="preserve">WM VCP HBH </v>
      </c>
      <c r="U32" s="20" t="s">
        <v>4165</v>
      </c>
      <c r="V32" s="10" t="s">
        <v>5363</v>
      </c>
      <c r="W32" s="10" t="e">
        <f>VLOOKUP(U32,[2]Sheet1!$B$4:$C$893,2,0)</f>
        <v>#N/A</v>
      </c>
      <c r="X32" s="10" t="s">
        <v>5345</v>
      </c>
      <c r="Y32" s="10" t="str">
        <f t="shared" si="3"/>
        <v>WINCOMHOABINH</v>
      </c>
      <c r="Z32" s="2">
        <v>50182</v>
      </c>
      <c r="AA32" s="7">
        <v>61155</v>
      </c>
      <c r="AB32" s="7" t="str">
        <f t="shared" si="0"/>
        <v>0000802</v>
      </c>
      <c r="AC32" s="15" t="s">
        <v>5317</v>
      </c>
      <c r="AD32" s="14" t="s">
        <v>5300</v>
      </c>
    </row>
    <row r="33" spans="1:30" ht="14.25" x14ac:dyDescent="0.2">
      <c r="A33" t="s">
        <v>0</v>
      </c>
      <c r="B33" t="s">
        <v>64</v>
      </c>
      <c r="C33" t="s">
        <v>30</v>
      </c>
      <c r="D33" t="s">
        <v>3</v>
      </c>
      <c r="E33" s="2">
        <v>527000</v>
      </c>
      <c r="F33" s="6">
        <v>569160</v>
      </c>
      <c r="G33" s="2">
        <v>5</v>
      </c>
      <c r="H33" t="s">
        <v>4</v>
      </c>
      <c r="I33" t="s">
        <v>31</v>
      </c>
      <c r="J33" s="9" t="str">
        <f t="shared" si="1"/>
        <v>_Đùi gà sốt cay 500g</v>
      </c>
      <c r="K33" s="12" t="str">
        <f>VLOOKUP(J33,'[1]Mã Misa'!$B$2:$D$74,2,0)</f>
        <v>Đùi gà sốt cay 500g</v>
      </c>
      <c r="L33" s="12" t="str">
        <f>VLOOKUP(K33,'[1]Mã Misa'!$C$2:$D$74,2,0)</f>
        <v>DGSC500</v>
      </c>
      <c r="M33" s="2">
        <v>105400</v>
      </c>
      <c r="N33" t="s">
        <v>65</v>
      </c>
      <c r="O33" s="10" t="str">
        <f t="shared" si="2"/>
        <v>0001129</v>
      </c>
      <c r="P33" s="3">
        <v>44634</v>
      </c>
      <c r="Q33" t="s">
        <v>66</v>
      </c>
      <c r="T33" s="12" t="str">
        <f t="shared" si="9"/>
        <v xml:space="preserve">WM VCP HBH </v>
      </c>
      <c r="U33" s="20" t="s">
        <v>4165</v>
      </c>
      <c r="V33" s="10" t="s">
        <v>5364</v>
      </c>
      <c r="W33" s="10" t="e">
        <f>VLOOKUP(U33,[2]Sheet1!$B$4:$C$893,2,0)</f>
        <v>#N/A</v>
      </c>
      <c r="X33" s="10" t="s">
        <v>5351</v>
      </c>
      <c r="Y33" s="10" t="str">
        <f t="shared" si="3"/>
        <v>WINCOMHOABINH</v>
      </c>
      <c r="Z33" s="2">
        <v>527000</v>
      </c>
      <c r="AA33" s="7">
        <v>402930</v>
      </c>
      <c r="AB33" s="7" t="str">
        <f t="shared" si="0"/>
        <v>0000804</v>
      </c>
      <c r="AC33" s="15" t="s">
        <v>5318</v>
      </c>
      <c r="AD33" s="14" t="s">
        <v>5300</v>
      </c>
    </row>
    <row r="34" spans="1:30" ht="15.75" x14ac:dyDescent="0.25">
      <c r="A34" t="s">
        <v>0</v>
      </c>
      <c r="B34" t="s">
        <v>64</v>
      </c>
      <c r="C34" t="s">
        <v>67</v>
      </c>
      <c r="D34" t="s">
        <v>3</v>
      </c>
      <c r="E34" s="2">
        <v>178200</v>
      </c>
      <c r="F34" s="6">
        <v>192456</v>
      </c>
      <c r="G34" s="2">
        <v>3</v>
      </c>
      <c r="H34" t="s">
        <v>4</v>
      </c>
      <c r="I34" t="s">
        <v>68</v>
      </c>
      <c r="J34" s="9" t="str">
        <f t="shared" si="1"/>
        <v>_Giò lụa 250g</v>
      </c>
      <c r="K34" s="12" t="str">
        <f>VLOOKUP(J34,'[1]Mã Misa'!$B$2:$D$74,2,0)</f>
        <v>Giò lụa 250g</v>
      </c>
      <c r="L34" s="12" t="str">
        <f>VLOOKUP(K34,'[1]Mã Misa'!$C$2:$D$74,2,0)</f>
        <v>GL250</v>
      </c>
      <c r="M34" s="2">
        <v>59400</v>
      </c>
      <c r="N34" t="s">
        <v>65</v>
      </c>
      <c r="O34" s="10" t="str">
        <f t="shared" si="2"/>
        <v>0001129</v>
      </c>
      <c r="P34" s="3">
        <v>44634</v>
      </c>
      <c r="Q34" t="s">
        <v>66</v>
      </c>
      <c r="T34" s="12" t="str">
        <f t="shared" si="9"/>
        <v xml:space="preserve">WM VCP HBH </v>
      </c>
      <c r="U34" s="20" t="s">
        <v>4165</v>
      </c>
      <c r="V34" s="10" t="s">
        <v>5365</v>
      </c>
      <c r="W34" s="10" t="e">
        <f>VLOOKUP(U34,[2]Sheet1!$B$4:$C$893,2,0)</f>
        <v>#N/A</v>
      </c>
      <c r="X34" s="10" t="s">
        <v>5377</v>
      </c>
      <c r="Y34" s="10" t="str">
        <f t="shared" si="3"/>
        <v>WINCOMHOABINH</v>
      </c>
      <c r="Z34" s="2">
        <v>178200</v>
      </c>
      <c r="AA34" s="7">
        <v>122164</v>
      </c>
      <c r="AB34" s="7" t="str">
        <f t="shared" si="0"/>
        <v>0000623</v>
      </c>
      <c r="AC34" s="8" t="s">
        <v>5319</v>
      </c>
      <c r="AD34" s="14" t="s">
        <v>5320</v>
      </c>
    </row>
    <row r="35" spans="1:30" ht="14.25" x14ac:dyDescent="0.2">
      <c r="A35" t="s">
        <v>0</v>
      </c>
      <c r="B35" t="s">
        <v>64</v>
      </c>
      <c r="C35" t="s">
        <v>15</v>
      </c>
      <c r="D35" t="s">
        <v>3</v>
      </c>
      <c r="E35" s="2">
        <v>94013</v>
      </c>
      <c r="F35" s="6">
        <v>101534.04000000001</v>
      </c>
      <c r="G35" s="2">
        <v>1</v>
      </c>
      <c r="H35" t="s">
        <v>4</v>
      </c>
      <c r="I35" t="s">
        <v>16</v>
      </c>
      <c r="J35" s="9" t="str">
        <f t="shared" si="1"/>
        <v xml:space="preserve"> Giò lụa 500g</v>
      </c>
      <c r="K35" s="12" t="str">
        <f>VLOOKUP(J35,'[1]Mã Misa'!$B$2:$D$74,2,0)</f>
        <v>Giò lụa 500g</v>
      </c>
      <c r="L35" s="12" t="str">
        <f>VLOOKUP(K35,'[1]Mã Misa'!$C$2:$D$74,2,0)</f>
        <v>GL500</v>
      </c>
      <c r="M35" s="2">
        <v>94013</v>
      </c>
      <c r="N35" t="s">
        <v>65</v>
      </c>
      <c r="O35" s="10" t="str">
        <f t="shared" si="2"/>
        <v>0001129</v>
      </c>
      <c r="P35" s="3">
        <v>44634</v>
      </c>
      <c r="Q35" t="s">
        <v>66</v>
      </c>
      <c r="T35" s="12" t="str">
        <f t="shared" si="9"/>
        <v xml:space="preserve">WM VCP HBH </v>
      </c>
      <c r="U35" s="20" t="s">
        <v>4165</v>
      </c>
      <c r="V35" s="10" t="s">
        <v>5366</v>
      </c>
      <c r="W35" s="10" t="e">
        <f>VLOOKUP(U35,[2]Sheet1!$B$4:$C$893,2,0)</f>
        <v>#N/A</v>
      </c>
      <c r="X35" s="10" t="s">
        <v>5393</v>
      </c>
      <c r="Y35" s="10" t="str">
        <f t="shared" si="3"/>
        <v>WINCOMHOABINH</v>
      </c>
      <c r="Z35" s="2">
        <v>94013</v>
      </c>
      <c r="AA35" s="7">
        <v>316184</v>
      </c>
      <c r="AB35" s="7" t="str">
        <f t="shared" si="0"/>
        <v>0000623</v>
      </c>
      <c r="AC35" s="15" t="s">
        <v>5321</v>
      </c>
      <c r="AD35" s="14" t="s">
        <v>5322</v>
      </c>
    </row>
    <row r="36" spans="1:30" ht="14.25" x14ac:dyDescent="0.2">
      <c r="A36" t="s">
        <v>0</v>
      </c>
      <c r="B36" t="s">
        <v>64</v>
      </c>
      <c r="C36" t="s">
        <v>43</v>
      </c>
      <c r="D36" t="s">
        <v>3</v>
      </c>
      <c r="E36" s="2">
        <v>496650</v>
      </c>
      <c r="F36" s="6">
        <v>536382</v>
      </c>
      <c r="G36" s="2">
        <v>7</v>
      </c>
      <c r="H36" t="s">
        <v>4</v>
      </c>
      <c r="I36" t="s">
        <v>44</v>
      </c>
      <c r="J36" s="9" t="str">
        <f t="shared" si="1"/>
        <v>_Chả nướng 300g</v>
      </c>
      <c r="K36" s="12" t="str">
        <f>VLOOKUP(J36,'[1]Mã Misa'!$B$2:$D$74,2,0)</f>
        <v>Chả nướng 300g</v>
      </c>
      <c r="L36" s="12" t="str">
        <f>VLOOKUP(K36,'[1]Mã Misa'!$C$2:$D$74,2,0)</f>
        <v>CN300</v>
      </c>
      <c r="M36" s="2">
        <v>70950</v>
      </c>
      <c r="N36" t="s">
        <v>65</v>
      </c>
      <c r="O36" s="10" t="str">
        <f t="shared" si="2"/>
        <v>0001129</v>
      </c>
      <c r="P36" s="3">
        <v>44634</v>
      </c>
      <c r="Q36" t="s">
        <v>66</v>
      </c>
      <c r="T36" s="12" t="str">
        <f t="shared" si="9"/>
        <v xml:space="preserve">WM VCP HBH </v>
      </c>
      <c r="U36" s="20" t="s">
        <v>4165</v>
      </c>
      <c r="V36" s="10" t="s">
        <v>5367</v>
      </c>
      <c r="W36" s="10" t="e">
        <f>VLOOKUP(U36,[2]Sheet1!$B$4:$C$893,2,0)</f>
        <v>#N/A</v>
      </c>
      <c r="X36" s="10" t="s">
        <v>5383</v>
      </c>
      <c r="Y36" s="10" t="str">
        <f t="shared" si="3"/>
        <v>WINCOMHOABINH</v>
      </c>
      <c r="Z36" s="2">
        <v>496650</v>
      </c>
      <c r="AA36" s="7">
        <v>122164</v>
      </c>
      <c r="AB36" s="7" t="str">
        <f t="shared" si="0"/>
        <v>0003856</v>
      </c>
      <c r="AC36" s="15" t="s">
        <v>5323</v>
      </c>
      <c r="AD36" s="14" t="s">
        <v>5309</v>
      </c>
    </row>
    <row r="37" spans="1:30" ht="14.25" x14ac:dyDescent="0.2">
      <c r="A37" t="s">
        <v>0</v>
      </c>
      <c r="B37" t="s">
        <v>64</v>
      </c>
      <c r="C37" t="s">
        <v>32</v>
      </c>
      <c r="D37" t="s">
        <v>3</v>
      </c>
      <c r="E37" s="2">
        <v>73431</v>
      </c>
      <c r="F37" s="6">
        <v>79305.48000000001</v>
      </c>
      <c r="G37" s="2">
        <v>1</v>
      </c>
      <c r="H37" t="s">
        <v>4</v>
      </c>
      <c r="I37" t="s">
        <v>33</v>
      </c>
      <c r="J37" s="9" t="str">
        <f t="shared" si="1"/>
        <v>Chân giò heo muối gói 300g</v>
      </c>
      <c r="K37" s="12" t="str">
        <f>VLOOKUP(J37,'[1]Mã Misa'!$B$2:$D$74,2,0)</f>
        <v>Chân giò heo muối 300g</v>
      </c>
      <c r="L37" s="12" t="str">
        <f>VLOOKUP(K37,'[1]Mã Misa'!$C$2:$D$74,2,0)</f>
        <v>CGM300</v>
      </c>
      <c r="M37" s="2">
        <v>73431</v>
      </c>
      <c r="N37" t="s">
        <v>65</v>
      </c>
      <c r="O37" s="10" t="str">
        <f t="shared" si="2"/>
        <v>0001129</v>
      </c>
      <c r="P37" s="3">
        <v>44634</v>
      </c>
      <c r="Q37" t="s">
        <v>66</v>
      </c>
      <c r="T37" s="12" t="str">
        <f t="shared" si="9"/>
        <v xml:space="preserve">WM VCP HBH </v>
      </c>
      <c r="U37" s="20" t="s">
        <v>4165</v>
      </c>
      <c r="V37" s="10" t="s">
        <v>5368</v>
      </c>
      <c r="W37" s="10" t="e">
        <f>VLOOKUP(U37,[2]Sheet1!$B$4:$C$893,2,0)</f>
        <v>#N/A</v>
      </c>
      <c r="X37" s="10" t="s">
        <v>5354</v>
      </c>
      <c r="Y37" s="10" t="str">
        <f t="shared" si="3"/>
        <v>WINCOMHOABINH</v>
      </c>
      <c r="Z37" s="2">
        <v>73431</v>
      </c>
      <c r="AA37" s="7">
        <v>110400</v>
      </c>
      <c r="AB37" s="7" t="str">
        <f t="shared" si="0"/>
        <v>0003859</v>
      </c>
      <c r="AC37" s="15" t="s">
        <v>5324</v>
      </c>
      <c r="AD37" s="14" t="s">
        <v>5309</v>
      </c>
    </row>
    <row r="38" spans="1:30" ht="15.75" x14ac:dyDescent="0.25">
      <c r="A38" t="s">
        <v>0</v>
      </c>
      <c r="B38" t="s">
        <v>64</v>
      </c>
      <c r="C38" t="s">
        <v>50</v>
      </c>
      <c r="D38" t="s">
        <v>3</v>
      </c>
      <c r="E38" s="2">
        <v>183150</v>
      </c>
      <c r="F38" s="6">
        <v>197802</v>
      </c>
      <c r="G38" s="2">
        <v>3</v>
      </c>
      <c r="H38" t="s">
        <v>4</v>
      </c>
      <c r="I38" t="s">
        <v>51</v>
      </c>
      <c r="J38" s="9" t="str">
        <f t="shared" si="1"/>
        <v>_Giò sụn gà 250g</v>
      </c>
      <c r="K38" s="12" t="str">
        <f>VLOOKUP(J38,'[1]Mã Misa'!$B$2:$D$74,2,0)</f>
        <v>Giò sụn gà 250g</v>
      </c>
      <c r="L38" s="12" t="str">
        <f>VLOOKUP(K38,'[1]Mã Misa'!$C$2:$D$74,2,0)</f>
        <v>GSG250</v>
      </c>
      <c r="M38" s="2">
        <v>61050</v>
      </c>
      <c r="N38" t="s">
        <v>65</v>
      </c>
      <c r="O38" s="10" t="str">
        <f t="shared" si="2"/>
        <v>0001129</v>
      </c>
      <c r="P38" s="3">
        <v>44634</v>
      </c>
      <c r="Q38" t="s">
        <v>66</v>
      </c>
      <c r="T38" s="12" t="str">
        <f t="shared" si="9"/>
        <v xml:space="preserve">WM VCP HBH </v>
      </c>
      <c r="U38" s="20" t="s">
        <v>4165</v>
      </c>
      <c r="V38" s="10" t="s">
        <v>5369</v>
      </c>
      <c r="W38" s="10" t="e">
        <f>VLOOKUP(U38,[2]Sheet1!$B$4:$C$893,2,0)</f>
        <v>#N/A</v>
      </c>
      <c r="X38" s="10" t="s">
        <v>5348</v>
      </c>
      <c r="Y38" s="10" t="str">
        <f t="shared" si="3"/>
        <v>WINCOMHOABINH</v>
      </c>
      <c r="Z38" s="2">
        <v>183150</v>
      </c>
      <c r="AA38" s="7">
        <v>220801</v>
      </c>
      <c r="AB38" s="7" t="str">
        <f t="shared" si="0"/>
        <v>0001755</v>
      </c>
      <c r="AC38" s="8" t="s">
        <v>5325</v>
      </c>
      <c r="AD38" s="14" t="s">
        <v>5326</v>
      </c>
    </row>
    <row r="39" spans="1:30" ht="14.25" x14ac:dyDescent="0.2">
      <c r="A39" t="s">
        <v>0</v>
      </c>
      <c r="B39" t="s">
        <v>69</v>
      </c>
      <c r="C39" t="s">
        <v>2</v>
      </c>
      <c r="D39" t="s">
        <v>3</v>
      </c>
      <c r="E39" s="2">
        <v>111058</v>
      </c>
      <c r="F39" s="6">
        <v>119942.64000000001</v>
      </c>
      <c r="G39" s="2">
        <v>1</v>
      </c>
      <c r="H39" t="s">
        <v>4</v>
      </c>
      <c r="I39" t="s">
        <v>5</v>
      </c>
      <c r="J39" s="9" t="str">
        <f t="shared" si="1"/>
        <v>Gà muối gói 500g</v>
      </c>
      <c r="K39" s="12" t="str">
        <f>VLOOKUP(J39,'[1]Mã Misa'!$B$2:$D$74,2,0)</f>
        <v>Gà muối 500g</v>
      </c>
      <c r="L39" s="12" t="str">
        <f>VLOOKUP(K39,'[1]Mã Misa'!$C$2:$D$74,2,0)</f>
        <v>GM500</v>
      </c>
      <c r="M39" s="2">
        <v>111058</v>
      </c>
      <c r="N39" t="s">
        <v>70</v>
      </c>
      <c r="O39" s="10" t="str">
        <f t="shared" si="2"/>
        <v>0203867</v>
      </c>
      <c r="P39" s="3">
        <v>44634</v>
      </c>
      <c r="Q39" t="s">
        <v>71</v>
      </c>
      <c r="T39" s="12" t="str">
        <f>LEFT(U39,8)</f>
        <v xml:space="preserve">WM+ HNI </v>
      </c>
      <c r="U39" s="20" t="s">
        <v>4166</v>
      </c>
      <c r="V39" s="10" t="s">
        <v>5370</v>
      </c>
      <c r="W39" s="10" t="e">
        <f>VLOOKUP(U39,[2]Sheet1!$B$4:$C$893,2,0)</f>
        <v>#N/A</v>
      </c>
      <c r="X39" s="10" t="s">
        <v>5394</v>
      </c>
      <c r="Y39" s="10" t="str">
        <f t="shared" si="3"/>
        <v>WINCOMHANOI</v>
      </c>
      <c r="Z39" s="2">
        <v>111058</v>
      </c>
      <c r="AA39" s="7">
        <v>261360</v>
      </c>
      <c r="AB39" s="7" t="str">
        <f t="shared" si="0"/>
        <v>0000829</v>
      </c>
      <c r="AC39" s="15" t="s">
        <v>5327</v>
      </c>
      <c r="AD39" s="14" t="s">
        <v>5306</v>
      </c>
    </row>
    <row r="40" spans="1:30" ht="14.25" x14ac:dyDescent="0.2">
      <c r="A40" t="s">
        <v>0</v>
      </c>
      <c r="B40" t="s">
        <v>72</v>
      </c>
      <c r="C40" t="s">
        <v>17</v>
      </c>
      <c r="D40" t="s">
        <v>3</v>
      </c>
      <c r="E40" s="2">
        <v>1019890</v>
      </c>
      <c r="F40" s="6">
        <v>1101481.2000000002</v>
      </c>
      <c r="G40" s="2">
        <v>10</v>
      </c>
      <c r="H40" t="s">
        <v>4</v>
      </c>
      <c r="I40" t="s">
        <v>18</v>
      </c>
      <c r="J40" s="9" t="str">
        <f t="shared" si="1"/>
        <v>Giò tai nấm hương 500g</v>
      </c>
      <c r="K40" s="12" t="str">
        <f>VLOOKUP(J40,'[1]Mã Misa'!$B$2:$D$74,2,0)</f>
        <v>Giò tai nấm hương 500g</v>
      </c>
      <c r="L40" s="12" t="str">
        <f>VLOOKUP(K40,'[1]Mã Misa'!$C$2:$D$74,2,0)</f>
        <v>GTNH500</v>
      </c>
      <c r="M40" s="2">
        <v>101989</v>
      </c>
      <c r="N40" t="s">
        <v>73</v>
      </c>
      <c r="O40" s="10" t="str">
        <f t="shared" si="2"/>
        <v>0018081</v>
      </c>
      <c r="P40" s="3">
        <v>44634</v>
      </c>
      <c r="Q40" t="s">
        <v>74</v>
      </c>
      <c r="T40" s="12" t="str">
        <f>LEFT(U40,8)</f>
        <v xml:space="preserve">WM+ QNH </v>
      </c>
      <c r="U40" s="20" t="s">
        <v>4167</v>
      </c>
      <c r="V40" s="10" t="s">
        <v>5371</v>
      </c>
      <c r="W40" s="10" t="e">
        <f>VLOOKUP(U40,[2]Sheet1!$B$4:$C$893,2,0)</f>
        <v>#N/A</v>
      </c>
      <c r="X40" s="10" t="s">
        <v>5353</v>
      </c>
      <c r="Y40" s="10" t="str">
        <f t="shared" si="3"/>
        <v>WINCOMQUANGNINH</v>
      </c>
      <c r="Z40" s="2">
        <v>1019890</v>
      </c>
      <c r="AA40" s="7">
        <v>331201</v>
      </c>
      <c r="AB40" s="7" t="str">
        <f t="shared" si="0"/>
        <v>0001755</v>
      </c>
      <c r="AC40" s="15" t="s">
        <v>5328</v>
      </c>
      <c r="AD40" s="14" t="s">
        <v>5329</v>
      </c>
    </row>
    <row r="41" spans="1:30" ht="15" x14ac:dyDescent="0.2">
      <c r="A41" t="s">
        <v>0</v>
      </c>
      <c r="B41" t="s">
        <v>75</v>
      </c>
      <c r="C41" t="s">
        <v>9</v>
      </c>
      <c r="D41" t="s">
        <v>3</v>
      </c>
      <c r="E41" s="2">
        <v>389165</v>
      </c>
      <c r="F41" s="6">
        <v>420298.2</v>
      </c>
      <c r="G41" s="2">
        <v>7</v>
      </c>
      <c r="H41" t="s">
        <v>4</v>
      </c>
      <c r="I41" t="s">
        <v>10</v>
      </c>
      <c r="J41" s="9" t="str">
        <f t="shared" si="1"/>
        <v>Tai heo muối gói 200g</v>
      </c>
      <c r="K41" s="12" t="str">
        <f>VLOOKUP(J41,'[1]Mã Misa'!$B$2:$D$74,2,0)</f>
        <v>Tai heo muối 200g</v>
      </c>
      <c r="L41" s="12" t="str">
        <f>VLOOKUP(K41,'[1]Mã Misa'!$C$2:$D$74,2,0)</f>
        <v>TH200</v>
      </c>
      <c r="M41" s="2">
        <v>55595</v>
      </c>
      <c r="N41" t="s">
        <v>76</v>
      </c>
      <c r="O41" s="10" t="str">
        <f t="shared" si="2"/>
        <v>0018082</v>
      </c>
      <c r="P41" s="3">
        <v>44634</v>
      </c>
      <c r="Q41" t="s">
        <v>77</v>
      </c>
      <c r="T41" s="12" t="str">
        <f t="shared" ref="T41:T42" si="10">LEFT(U41,8)</f>
        <v xml:space="preserve">WM+ QNH </v>
      </c>
      <c r="U41" s="20" t="s">
        <v>4168</v>
      </c>
      <c r="V41" s="10" t="s">
        <v>5372</v>
      </c>
      <c r="W41" s="10" t="e">
        <f>VLOOKUP(U41,[2]Sheet1!$B$4:$C$893,2,0)</f>
        <v>#N/A</v>
      </c>
      <c r="X41" s="10" t="s">
        <v>5347</v>
      </c>
      <c r="Y41" s="10" t="str">
        <f t="shared" si="3"/>
        <v>WINCOMQUANGNINH</v>
      </c>
      <c r="Z41" s="2">
        <v>389165</v>
      </c>
      <c r="AA41" s="16">
        <f>SUBTOTAL(9,AA2:AA40)</f>
        <v>10356850</v>
      </c>
      <c r="AB41" s="7" t="str">
        <f t="shared" si="0"/>
        <v/>
      </c>
      <c r="AC41" s="17"/>
      <c r="AD41" s="18"/>
    </row>
    <row r="42" spans="1:30" ht="14.25" x14ac:dyDescent="0.2">
      <c r="A42" t="s">
        <v>0</v>
      </c>
      <c r="B42" t="s">
        <v>75</v>
      </c>
      <c r="C42" t="s">
        <v>17</v>
      </c>
      <c r="D42" t="s">
        <v>3</v>
      </c>
      <c r="E42" s="2">
        <v>101989</v>
      </c>
      <c r="F42" s="6">
        <v>110148.12000000001</v>
      </c>
      <c r="G42" s="2">
        <v>1</v>
      </c>
      <c r="H42" t="s">
        <v>4</v>
      </c>
      <c r="I42" t="s">
        <v>18</v>
      </c>
      <c r="J42" s="9" t="str">
        <f t="shared" si="1"/>
        <v>Giò tai nấm hương 500g</v>
      </c>
      <c r="K42" s="12" t="str">
        <f>VLOOKUP(J42,'[1]Mã Misa'!$B$2:$D$74,2,0)</f>
        <v>Giò tai nấm hương 500g</v>
      </c>
      <c r="L42" s="12" t="str">
        <f>VLOOKUP(K42,'[1]Mã Misa'!$C$2:$D$74,2,0)</f>
        <v>GTNH500</v>
      </c>
      <c r="M42" s="2">
        <v>101989</v>
      </c>
      <c r="N42" t="s">
        <v>76</v>
      </c>
      <c r="O42" s="10" t="str">
        <f t="shared" si="2"/>
        <v>0018082</v>
      </c>
      <c r="P42" s="3">
        <v>44634</v>
      </c>
      <c r="Q42" t="s">
        <v>77</v>
      </c>
      <c r="T42" s="12" t="str">
        <f t="shared" si="10"/>
        <v xml:space="preserve">WM+ QNH </v>
      </c>
      <c r="U42" s="20" t="s">
        <v>4168</v>
      </c>
      <c r="V42" s="10" t="s">
        <v>5373</v>
      </c>
      <c r="W42" s="10" t="e">
        <f>VLOOKUP(U42,[2]Sheet1!$B$4:$C$893,2,0)</f>
        <v>#N/A</v>
      </c>
      <c r="X42" s="10" t="s">
        <v>5362</v>
      </c>
      <c r="Y42" s="10" t="str">
        <f t="shared" si="3"/>
        <v>WINCOMQUANGNINH</v>
      </c>
      <c r="Z42" s="2">
        <v>101989</v>
      </c>
      <c r="AA42" s="17"/>
      <c r="AB42" s="7" t="str">
        <f t="shared" si="0"/>
        <v/>
      </c>
      <c r="AC42" s="17"/>
      <c r="AD42" s="18"/>
    </row>
    <row r="43" spans="1:30" ht="14.25" x14ac:dyDescent="0.2">
      <c r="A43" t="s">
        <v>0</v>
      </c>
      <c r="B43" t="s">
        <v>78</v>
      </c>
      <c r="C43" t="s">
        <v>30</v>
      </c>
      <c r="D43" t="s">
        <v>3</v>
      </c>
      <c r="E43" s="2">
        <v>737800</v>
      </c>
      <c r="F43" s="6">
        <v>796824</v>
      </c>
      <c r="G43" s="2">
        <v>7</v>
      </c>
      <c r="H43" t="s">
        <v>4</v>
      </c>
      <c r="I43" t="s">
        <v>31</v>
      </c>
      <c r="J43" s="9" t="str">
        <f t="shared" si="1"/>
        <v>_Đùi gà sốt cay 500g</v>
      </c>
      <c r="K43" s="12" t="str">
        <f>VLOOKUP(J43,'[1]Mã Misa'!$B$2:$D$74,2,0)</f>
        <v>Đùi gà sốt cay 500g</v>
      </c>
      <c r="L43" s="12" t="str">
        <f>VLOOKUP(K43,'[1]Mã Misa'!$C$2:$D$74,2,0)</f>
        <v>DGSC500</v>
      </c>
      <c r="M43" s="2">
        <v>105400</v>
      </c>
      <c r="N43" t="s">
        <v>79</v>
      </c>
      <c r="O43" s="10" t="str">
        <f t="shared" si="2"/>
        <v>0203896</v>
      </c>
      <c r="P43" s="3">
        <v>44634</v>
      </c>
      <c r="Q43" t="s">
        <v>80</v>
      </c>
      <c r="T43" s="12" t="str">
        <f>LEFT(U43,8)</f>
        <v xml:space="preserve">WM+ HNI </v>
      </c>
      <c r="U43" s="20" t="s">
        <v>4169</v>
      </c>
      <c r="V43" s="10" t="s">
        <v>5374</v>
      </c>
      <c r="W43" s="10" t="e">
        <f>VLOOKUP(U43,[2]Sheet1!$B$4:$C$893,2,0)</f>
        <v>#N/A</v>
      </c>
      <c r="X43" s="10" t="s">
        <v>5395</v>
      </c>
      <c r="Y43" s="10" t="str">
        <f t="shared" si="3"/>
        <v>WINCOMHANOI</v>
      </c>
      <c r="Z43" s="2">
        <v>737800</v>
      </c>
      <c r="AA43" s="17"/>
      <c r="AB43" s="7" t="str">
        <f t="shared" si="0"/>
        <v/>
      </c>
      <c r="AC43" s="17"/>
      <c r="AD43" s="18"/>
    </row>
    <row r="44" spans="1:30" ht="14.25" x14ac:dyDescent="0.2">
      <c r="A44" t="s">
        <v>0</v>
      </c>
      <c r="B44" t="s">
        <v>81</v>
      </c>
      <c r="C44" t="s">
        <v>82</v>
      </c>
      <c r="D44" t="s">
        <v>3</v>
      </c>
      <c r="E44" s="2">
        <v>46000</v>
      </c>
      <c r="F44" s="6">
        <v>49680</v>
      </c>
      <c r="G44" s="2">
        <v>1</v>
      </c>
      <c r="H44" t="s">
        <v>4</v>
      </c>
      <c r="I44" t="s">
        <v>83</v>
      </c>
      <c r="J44" s="9" t="str">
        <f t="shared" si="1"/>
        <v>Mộc nấm hương gói 250g</v>
      </c>
      <c r="K44" s="12" t="str">
        <f>VLOOKUP(J44,'[1]Mã Misa'!$B$2:$D$74,2,0)</f>
        <v>Mộc Nấm Hương 250g</v>
      </c>
      <c r="L44" s="12" t="str">
        <f>VLOOKUP(K44,'[1]Mã Misa'!$C$2:$D$74,2,0)</f>
        <v>MNH250</v>
      </c>
      <c r="M44" s="2">
        <v>46000</v>
      </c>
      <c r="N44" t="s">
        <v>84</v>
      </c>
      <c r="O44" s="10" t="str">
        <f t="shared" si="2"/>
        <v>0203926</v>
      </c>
      <c r="P44" s="3">
        <v>44634</v>
      </c>
      <c r="Q44" t="s">
        <v>85</v>
      </c>
      <c r="T44" s="12" t="str">
        <f>LEFT(U44,8)</f>
        <v xml:space="preserve">WM+ HNI </v>
      </c>
      <c r="U44" s="20" t="s">
        <v>4170</v>
      </c>
      <c r="V44" s="10" t="s">
        <v>5375</v>
      </c>
      <c r="W44" s="10" t="e">
        <f>VLOOKUP(U44,[2]Sheet1!$B$4:$C$893,2,0)</f>
        <v>#N/A</v>
      </c>
      <c r="X44" s="10" t="s">
        <v>5342</v>
      </c>
      <c r="Y44" s="10" t="str">
        <f t="shared" si="3"/>
        <v>WINCOMHANOI</v>
      </c>
      <c r="Z44" s="2">
        <v>46000</v>
      </c>
      <c r="AA44" s="17"/>
      <c r="AB44" s="7" t="str">
        <f t="shared" si="0"/>
        <v/>
      </c>
      <c r="AC44" s="17"/>
      <c r="AD44" s="18"/>
    </row>
    <row r="45" spans="1:30" ht="14.25" x14ac:dyDescent="0.2">
      <c r="A45" t="s">
        <v>0</v>
      </c>
      <c r="B45" t="s">
        <v>86</v>
      </c>
      <c r="C45" t="s">
        <v>2</v>
      </c>
      <c r="D45" t="s">
        <v>3</v>
      </c>
      <c r="E45" s="2">
        <v>555290</v>
      </c>
      <c r="F45" s="6">
        <v>599713.20000000007</v>
      </c>
      <c r="G45" s="2">
        <v>5</v>
      </c>
      <c r="H45" t="s">
        <v>4</v>
      </c>
      <c r="I45" t="s">
        <v>5</v>
      </c>
      <c r="J45" s="9" t="str">
        <f t="shared" si="1"/>
        <v>Gà muối gói 500g</v>
      </c>
      <c r="K45" s="12" t="str">
        <f>VLOOKUP(J45,'[1]Mã Misa'!$B$2:$D$74,2,0)</f>
        <v>Gà muối 500g</v>
      </c>
      <c r="L45" s="12" t="str">
        <f>VLOOKUP(K45,'[1]Mã Misa'!$C$2:$D$74,2,0)</f>
        <v>GM500</v>
      </c>
      <c r="M45" s="2">
        <v>111058</v>
      </c>
      <c r="N45" t="s">
        <v>87</v>
      </c>
      <c r="O45" s="10" t="str">
        <f t="shared" si="2"/>
        <v>0009233</v>
      </c>
      <c r="P45" s="3">
        <v>44634</v>
      </c>
      <c r="Q45" t="s">
        <v>88</v>
      </c>
      <c r="T45" s="12" t="str">
        <f>LEFT(U45,8)</f>
        <v xml:space="preserve">WM+ CTO </v>
      </c>
      <c r="U45" s="20" t="s">
        <v>4171</v>
      </c>
      <c r="V45" s="10" t="s">
        <v>5376</v>
      </c>
      <c r="W45" s="10" t="e">
        <f>VLOOKUP(U45,[2]Sheet1!$B$4:$C$893,2,0)</f>
        <v>#N/A</v>
      </c>
      <c r="X45" s="10" t="s">
        <v>5378</v>
      </c>
      <c r="Y45" s="10" t="str">
        <f t="shared" si="3"/>
        <v>WINCOMCANTHO</v>
      </c>
      <c r="Z45" s="2">
        <v>555290</v>
      </c>
      <c r="AA45" s="17"/>
      <c r="AB45" s="7" t="str">
        <f t="shared" si="0"/>
        <v/>
      </c>
      <c r="AC45" s="17"/>
      <c r="AD45" s="18"/>
    </row>
    <row r="46" spans="1:30" ht="14.25" x14ac:dyDescent="0.2">
      <c r="A46" t="s">
        <v>0</v>
      </c>
      <c r="B46" t="s">
        <v>86</v>
      </c>
      <c r="C46" t="s">
        <v>9</v>
      </c>
      <c r="D46" t="s">
        <v>3</v>
      </c>
      <c r="E46" s="2">
        <v>55595</v>
      </c>
      <c r="F46" s="6">
        <v>60042.600000000006</v>
      </c>
      <c r="G46" s="2">
        <v>1</v>
      </c>
      <c r="H46" t="s">
        <v>4</v>
      </c>
      <c r="I46" t="s">
        <v>10</v>
      </c>
      <c r="J46" s="9" t="str">
        <f t="shared" si="1"/>
        <v>Tai heo muối gói 200g</v>
      </c>
      <c r="K46" s="12" t="str">
        <f>VLOOKUP(J46,'[1]Mã Misa'!$B$2:$D$74,2,0)</f>
        <v>Tai heo muối 200g</v>
      </c>
      <c r="L46" s="12" t="str">
        <f>VLOOKUP(K46,'[1]Mã Misa'!$C$2:$D$74,2,0)</f>
        <v>TH200</v>
      </c>
      <c r="M46" s="2">
        <v>55595</v>
      </c>
      <c r="N46" t="s">
        <v>87</v>
      </c>
      <c r="O46" s="10" t="str">
        <f t="shared" si="2"/>
        <v>0009233</v>
      </c>
      <c r="P46" s="3">
        <v>44634</v>
      </c>
      <c r="Q46" t="s">
        <v>88</v>
      </c>
      <c r="T46" s="12" t="str">
        <f t="shared" ref="T46:T74" si="11">LEFT(U46,8)</f>
        <v xml:space="preserve">WM+ CTO </v>
      </c>
      <c r="U46" s="20" t="s">
        <v>4171</v>
      </c>
      <c r="V46" s="10" t="s">
        <v>5377</v>
      </c>
      <c r="W46" s="10" t="e">
        <f>VLOOKUP(U46,[2]Sheet1!$B$4:$C$893,2,0)</f>
        <v>#N/A</v>
      </c>
      <c r="X46" s="10" t="s">
        <v>5382</v>
      </c>
      <c r="Y46" s="10" t="str">
        <f t="shared" si="3"/>
        <v>WINCOMCANTHO</v>
      </c>
      <c r="Z46" s="2">
        <v>55595</v>
      </c>
      <c r="AA46" s="17"/>
      <c r="AB46" s="7" t="str">
        <f t="shared" si="0"/>
        <v/>
      </c>
      <c r="AC46" s="17"/>
      <c r="AD46" s="18"/>
    </row>
    <row r="47" spans="1:30" ht="14.25" x14ac:dyDescent="0.2">
      <c r="A47" t="s">
        <v>0</v>
      </c>
      <c r="B47" t="s">
        <v>89</v>
      </c>
      <c r="C47" t="s">
        <v>82</v>
      </c>
      <c r="D47" t="s">
        <v>3</v>
      </c>
      <c r="E47" s="2">
        <v>92000</v>
      </c>
      <c r="F47" s="6">
        <v>99360</v>
      </c>
      <c r="G47" s="2">
        <v>2</v>
      </c>
      <c r="H47" t="s">
        <v>4</v>
      </c>
      <c r="I47" t="s">
        <v>83</v>
      </c>
      <c r="J47" s="9" t="str">
        <f t="shared" si="1"/>
        <v>Mộc nấm hương gói 250g</v>
      </c>
      <c r="K47" s="12" t="str">
        <f>VLOOKUP(J47,'[1]Mã Misa'!$B$2:$D$74,2,0)</f>
        <v>Mộc Nấm Hương 250g</v>
      </c>
      <c r="L47" s="12" t="str">
        <f>VLOOKUP(K47,'[1]Mã Misa'!$C$2:$D$74,2,0)</f>
        <v>MNH250</v>
      </c>
      <c r="M47" s="2">
        <v>46000</v>
      </c>
      <c r="N47" t="s">
        <v>90</v>
      </c>
      <c r="O47" s="10" t="str">
        <f t="shared" si="2"/>
        <v>0005319</v>
      </c>
      <c r="P47" s="3">
        <v>44634</v>
      </c>
      <c r="Q47" t="s">
        <v>91</v>
      </c>
      <c r="T47" s="12" t="str">
        <f t="shared" si="11"/>
        <v xml:space="preserve">WM+ DNI </v>
      </c>
      <c r="U47" s="20" t="s">
        <v>4172</v>
      </c>
      <c r="V47" s="10" t="s">
        <v>5378</v>
      </c>
      <c r="W47" s="10" t="e">
        <f>VLOOKUP(U47,[2]Sheet1!$B$4:$C$893,2,0)</f>
        <v>#N/A</v>
      </c>
      <c r="X47" s="10" t="s">
        <v>5359</v>
      </c>
      <c r="Y47" s="10" t="str">
        <f t="shared" si="3"/>
        <v>WINCOMDONGNAI</v>
      </c>
      <c r="Z47" s="2">
        <v>92000</v>
      </c>
      <c r="AA47" s="17"/>
      <c r="AB47" s="7" t="str">
        <f t="shared" si="0"/>
        <v/>
      </c>
      <c r="AC47" s="17"/>
      <c r="AD47" s="18"/>
    </row>
    <row r="48" spans="1:30" ht="14.25" x14ac:dyDescent="0.2">
      <c r="A48" t="s">
        <v>0</v>
      </c>
      <c r="B48" t="s">
        <v>92</v>
      </c>
      <c r="C48" t="s">
        <v>26</v>
      </c>
      <c r="D48" t="s">
        <v>3</v>
      </c>
      <c r="E48" s="2">
        <v>150546</v>
      </c>
      <c r="F48" s="6">
        <v>162589.68000000002</v>
      </c>
      <c r="G48" s="2">
        <v>3</v>
      </c>
      <c r="H48" t="s">
        <v>4</v>
      </c>
      <c r="I48" t="s">
        <v>27</v>
      </c>
      <c r="J48" s="9" t="str">
        <f t="shared" si="1"/>
        <v>Giò tai lưỡi xào gói 250g</v>
      </c>
      <c r="K48" s="12" t="str">
        <f>VLOOKUP(J48,'[1]Mã Misa'!$B$2:$D$74,2,0)</f>
        <v>Giò Tai Lưỡi Xào 250g</v>
      </c>
      <c r="L48" s="12" t="str">
        <f>VLOOKUP(K48,'[1]Mã Misa'!$C$2:$D$74,2,0)</f>
        <v>GTLX250G</v>
      </c>
      <c r="M48" s="2">
        <v>50182</v>
      </c>
      <c r="N48" t="s">
        <v>93</v>
      </c>
      <c r="O48" s="10" t="str">
        <f t="shared" si="2"/>
        <v>0002412</v>
      </c>
      <c r="P48" s="3">
        <v>44634</v>
      </c>
      <c r="Q48" t="s">
        <v>94</v>
      </c>
      <c r="T48" s="12" t="str">
        <f t="shared" si="11"/>
        <v xml:space="preserve">WM+ NBH </v>
      </c>
      <c r="U48" s="20" t="s">
        <v>4173</v>
      </c>
      <c r="V48" s="10" t="s">
        <v>5379</v>
      </c>
      <c r="W48" s="10" t="e">
        <f>VLOOKUP(U48,[2]Sheet1!$B$4:$C$893,2,0)</f>
        <v>#N/A</v>
      </c>
      <c r="X48" s="10" t="s">
        <v>5372</v>
      </c>
      <c r="Y48" s="10" t="str">
        <f t="shared" si="3"/>
        <v>WINCOMNINHBINH</v>
      </c>
      <c r="Z48" s="2">
        <v>150546</v>
      </c>
      <c r="AA48" s="17"/>
      <c r="AB48" s="7" t="str">
        <f t="shared" si="0"/>
        <v/>
      </c>
      <c r="AC48" s="17"/>
      <c r="AD48" s="18"/>
    </row>
    <row r="49" spans="1:30" ht="14.25" x14ac:dyDescent="0.2">
      <c r="A49" t="s">
        <v>0</v>
      </c>
      <c r="B49" t="s">
        <v>92</v>
      </c>
      <c r="C49" t="s">
        <v>32</v>
      </c>
      <c r="D49" t="s">
        <v>3</v>
      </c>
      <c r="E49" s="2">
        <v>73431</v>
      </c>
      <c r="F49" s="6">
        <v>79305.48000000001</v>
      </c>
      <c r="G49" s="2">
        <v>1</v>
      </c>
      <c r="H49" t="s">
        <v>4</v>
      </c>
      <c r="I49" t="s">
        <v>33</v>
      </c>
      <c r="J49" s="9" t="str">
        <f t="shared" si="1"/>
        <v>Chân giò heo muối gói 300g</v>
      </c>
      <c r="K49" s="12" t="str">
        <f>VLOOKUP(J49,'[1]Mã Misa'!$B$2:$D$74,2,0)</f>
        <v>Chân giò heo muối 300g</v>
      </c>
      <c r="L49" s="12" t="str">
        <f>VLOOKUP(K49,'[1]Mã Misa'!$C$2:$D$74,2,0)</f>
        <v>CGM300</v>
      </c>
      <c r="M49" s="2">
        <v>73431</v>
      </c>
      <c r="N49" t="s">
        <v>93</v>
      </c>
      <c r="O49" s="10" t="str">
        <f t="shared" si="2"/>
        <v>0002412</v>
      </c>
      <c r="P49" s="3">
        <v>44634</v>
      </c>
      <c r="Q49" t="s">
        <v>94</v>
      </c>
      <c r="T49" s="12" t="str">
        <f t="shared" si="11"/>
        <v xml:space="preserve">WM+ NBH </v>
      </c>
      <c r="U49" s="20" t="s">
        <v>4173</v>
      </c>
      <c r="V49" s="10" t="s">
        <v>5380</v>
      </c>
      <c r="W49" s="10" t="e">
        <f>VLOOKUP(U49,[2]Sheet1!$B$4:$C$893,2,0)</f>
        <v>#N/A</v>
      </c>
      <c r="X49" s="10" t="s">
        <v>5338</v>
      </c>
      <c r="Y49" s="10" t="str">
        <f t="shared" si="3"/>
        <v>WINCOMNINHBINH</v>
      </c>
      <c r="Z49" s="2">
        <v>73431</v>
      </c>
      <c r="AA49" s="17"/>
      <c r="AB49" s="7" t="str">
        <f t="shared" si="0"/>
        <v/>
      </c>
      <c r="AC49" s="17"/>
      <c r="AD49" s="18"/>
    </row>
    <row r="50" spans="1:30" ht="14.25" x14ac:dyDescent="0.2">
      <c r="A50" t="s">
        <v>0</v>
      </c>
      <c r="B50" t="s">
        <v>95</v>
      </c>
      <c r="C50" t="s">
        <v>17</v>
      </c>
      <c r="D50" t="s">
        <v>3</v>
      </c>
      <c r="E50" s="2">
        <v>101989</v>
      </c>
      <c r="F50" s="6">
        <v>110148.12000000001</v>
      </c>
      <c r="G50" s="2">
        <v>1</v>
      </c>
      <c r="H50" t="s">
        <v>4</v>
      </c>
      <c r="I50" t="s">
        <v>18</v>
      </c>
      <c r="J50" s="9" t="str">
        <f t="shared" si="1"/>
        <v>Giò tai nấm hương 500g</v>
      </c>
      <c r="K50" s="12" t="str">
        <f>VLOOKUP(J50,'[1]Mã Misa'!$B$2:$D$74,2,0)</f>
        <v>Giò tai nấm hương 500g</v>
      </c>
      <c r="L50" s="12" t="str">
        <f>VLOOKUP(K50,'[1]Mã Misa'!$C$2:$D$74,2,0)</f>
        <v>GTNH500</v>
      </c>
      <c r="M50" s="2">
        <v>101989</v>
      </c>
      <c r="N50" t="s">
        <v>96</v>
      </c>
      <c r="O50" s="10" t="str">
        <f t="shared" si="2"/>
        <v>0003013</v>
      </c>
      <c r="P50" s="3">
        <v>44634</v>
      </c>
      <c r="Q50" t="s">
        <v>97</v>
      </c>
      <c r="T50" s="12" t="str">
        <f t="shared" si="11"/>
        <v xml:space="preserve">WM+ HYN </v>
      </c>
      <c r="U50" s="20" t="s">
        <v>4174</v>
      </c>
      <c r="V50" s="10" t="s">
        <v>5381</v>
      </c>
      <c r="W50" s="10" t="e">
        <f>VLOOKUP(U50,[2]Sheet1!$B$4:$C$893,2,0)</f>
        <v>#N/A</v>
      </c>
      <c r="X50" s="10" t="s">
        <v>5379</v>
      </c>
      <c r="Y50" s="10" t="str">
        <f t="shared" si="3"/>
        <v>WINCOMHUNGYEN</v>
      </c>
      <c r="Z50" s="2">
        <v>101989</v>
      </c>
      <c r="AA50" s="17"/>
      <c r="AB50" s="7" t="str">
        <f t="shared" si="0"/>
        <v/>
      </c>
      <c r="AC50" s="17"/>
      <c r="AD50" s="18"/>
    </row>
    <row r="51" spans="1:30" ht="14.25" x14ac:dyDescent="0.2">
      <c r="A51" t="s">
        <v>0</v>
      </c>
      <c r="B51" t="s">
        <v>95</v>
      </c>
      <c r="C51" t="s">
        <v>15</v>
      </c>
      <c r="D51" t="s">
        <v>3</v>
      </c>
      <c r="E51" s="2">
        <v>752104</v>
      </c>
      <c r="F51" s="6">
        <v>812272.32000000007</v>
      </c>
      <c r="G51" s="2">
        <v>8</v>
      </c>
      <c r="H51" t="s">
        <v>4</v>
      </c>
      <c r="I51" t="s">
        <v>16</v>
      </c>
      <c r="J51" s="9" t="str">
        <f t="shared" si="1"/>
        <v xml:space="preserve"> Giò lụa 500g</v>
      </c>
      <c r="K51" s="12" t="str">
        <f>VLOOKUP(J51,'[1]Mã Misa'!$B$2:$D$74,2,0)</f>
        <v>Giò lụa 500g</v>
      </c>
      <c r="L51" s="12" t="str">
        <f>VLOOKUP(K51,'[1]Mã Misa'!$C$2:$D$74,2,0)</f>
        <v>GL500</v>
      </c>
      <c r="M51" s="2">
        <v>94013</v>
      </c>
      <c r="N51" t="s">
        <v>96</v>
      </c>
      <c r="O51" s="10" t="str">
        <f t="shared" si="2"/>
        <v>0003013</v>
      </c>
      <c r="P51" s="3">
        <v>44634</v>
      </c>
      <c r="Q51" t="s">
        <v>97</v>
      </c>
      <c r="T51" s="12" t="str">
        <f t="shared" si="11"/>
        <v xml:space="preserve">WM+ HYN </v>
      </c>
      <c r="U51" s="20" t="s">
        <v>4174</v>
      </c>
      <c r="V51" s="10" t="s">
        <v>5382</v>
      </c>
      <c r="W51" s="10" t="e">
        <f>VLOOKUP(U51,[2]Sheet1!$B$4:$C$893,2,0)</f>
        <v>#N/A</v>
      </c>
      <c r="X51" s="10" t="s">
        <v>5375</v>
      </c>
      <c r="Y51" s="10" t="str">
        <f t="shared" si="3"/>
        <v>WINCOMHUNGYEN</v>
      </c>
      <c r="Z51" s="2">
        <v>752104</v>
      </c>
      <c r="AA51" s="17"/>
      <c r="AB51" s="7" t="str">
        <f t="shared" si="0"/>
        <v/>
      </c>
      <c r="AC51" s="17"/>
      <c r="AD51" s="18"/>
    </row>
    <row r="52" spans="1:30" ht="14.25" x14ac:dyDescent="0.2">
      <c r="A52" t="s">
        <v>0</v>
      </c>
      <c r="B52" t="s">
        <v>98</v>
      </c>
      <c r="C52" t="s">
        <v>43</v>
      </c>
      <c r="D52" t="s">
        <v>3</v>
      </c>
      <c r="E52" s="2">
        <v>70950</v>
      </c>
      <c r="F52" s="6">
        <v>76626</v>
      </c>
      <c r="G52" s="2">
        <v>1</v>
      </c>
      <c r="H52" t="s">
        <v>4</v>
      </c>
      <c r="I52" t="s">
        <v>44</v>
      </c>
      <c r="J52" s="9" t="str">
        <f t="shared" si="1"/>
        <v>_Chả nướng 300g</v>
      </c>
      <c r="K52" s="12" t="str">
        <f>VLOOKUP(J52,'[1]Mã Misa'!$B$2:$D$74,2,0)</f>
        <v>Chả nướng 300g</v>
      </c>
      <c r="L52" s="12" t="str">
        <f>VLOOKUP(K52,'[1]Mã Misa'!$C$2:$D$74,2,0)</f>
        <v>CN300</v>
      </c>
      <c r="M52" s="2">
        <v>70950</v>
      </c>
      <c r="N52" t="s">
        <v>99</v>
      </c>
      <c r="O52" s="10" t="str">
        <f t="shared" si="2"/>
        <v>0060262</v>
      </c>
      <c r="P52" s="3">
        <v>44634</v>
      </c>
      <c r="Q52" t="s">
        <v>100</v>
      </c>
      <c r="T52" s="12" t="str">
        <f t="shared" si="11"/>
        <v xml:space="preserve">WM+ HCM </v>
      </c>
      <c r="U52" s="20" t="s">
        <v>4175</v>
      </c>
      <c r="V52" s="10" t="s">
        <v>5383</v>
      </c>
      <c r="W52" s="10" t="e">
        <f>VLOOKUP(U52,[2]Sheet1!$B$4:$C$893,2,0)</f>
        <v>#N/A</v>
      </c>
      <c r="X52" s="10" t="s">
        <v>5376</v>
      </c>
      <c r="Y52" s="10" t="str">
        <f t="shared" si="3"/>
        <v>WINCOMHOCHIMINH</v>
      </c>
      <c r="Z52" s="2">
        <v>70950</v>
      </c>
      <c r="AA52" s="17"/>
      <c r="AB52" s="7" t="str">
        <f t="shared" si="0"/>
        <v/>
      </c>
      <c r="AC52" s="17"/>
      <c r="AD52" s="18"/>
    </row>
    <row r="53" spans="1:30" ht="14.25" x14ac:dyDescent="0.2">
      <c r="A53" t="s">
        <v>0</v>
      </c>
      <c r="B53" t="s">
        <v>98</v>
      </c>
      <c r="C53" t="s">
        <v>2</v>
      </c>
      <c r="D53" t="s">
        <v>3</v>
      </c>
      <c r="E53" s="2">
        <v>333174</v>
      </c>
      <c r="F53" s="6">
        <v>359827.92000000004</v>
      </c>
      <c r="G53" s="2">
        <v>3</v>
      </c>
      <c r="H53" t="s">
        <v>4</v>
      </c>
      <c r="I53" t="s">
        <v>5</v>
      </c>
      <c r="J53" s="9" t="str">
        <f t="shared" si="1"/>
        <v>Gà muối gói 500g</v>
      </c>
      <c r="K53" s="12" t="str">
        <f>VLOOKUP(J53,'[1]Mã Misa'!$B$2:$D$74,2,0)</f>
        <v>Gà muối 500g</v>
      </c>
      <c r="L53" s="12" t="str">
        <f>VLOOKUP(K53,'[1]Mã Misa'!$C$2:$D$74,2,0)</f>
        <v>GM500</v>
      </c>
      <c r="M53" s="2">
        <v>111058</v>
      </c>
      <c r="N53" t="s">
        <v>99</v>
      </c>
      <c r="O53" s="10" t="str">
        <f t="shared" si="2"/>
        <v>0060262</v>
      </c>
      <c r="P53" s="3">
        <v>44634</v>
      </c>
      <c r="Q53" t="s">
        <v>100</v>
      </c>
      <c r="T53" s="12" t="str">
        <f t="shared" si="11"/>
        <v xml:space="preserve">WM+ HCM </v>
      </c>
      <c r="U53" s="20" t="s">
        <v>4175</v>
      </c>
      <c r="V53" s="10" t="s">
        <v>5384</v>
      </c>
      <c r="W53" s="10" t="e">
        <f>VLOOKUP(U53,[2]Sheet1!$B$4:$C$893,2,0)</f>
        <v>#N/A</v>
      </c>
      <c r="X53" s="22" t="s">
        <v>5344</v>
      </c>
      <c r="Y53" s="10" t="str">
        <f t="shared" si="3"/>
        <v>WINCOMHOCHIMINH</v>
      </c>
      <c r="Z53" s="2">
        <v>333174</v>
      </c>
      <c r="AA53" s="17"/>
      <c r="AB53" s="7" t="str">
        <f t="shared" si="0"/>
        <v/>
      </c>
      <c r="AC53" s="17"/>
      <c r="AD53" s="18"/>
    </row>
    <row r="54" spans="1:30" ht="14.25" x14ac:dyDescent="0.2">
      <c r="A54" t="s">
        <v>0</v>
      </c>
      <c r="B54" t="s">
        <v>101</v>
      </c>
      <c r="C54" t="s">
        <v>2</v>
      </c>
      <c r="D54" t="s">
        <v>3</v>
      </c>
      <c r="E54" s="2">
        <v>111058</v>
      </c>
      <c r="F54" s="6">
        <v>119942.64000000001</v>
      </c>
      <c r="G54" s="2">
        <v>1</v>
      </c>
      <c r="H54" t="s">
        <v>4</v>
      </c>
      <c r="I54" t="s">
        <v>5</v>
      </c>
      <c r="J54" s="9" t="str">
        <f t="shared" si="1"/>
        <v>Gà muối gói 500g</v>
      </c>
      <c r="K54" s="12" t="str">
        <f>VLOOKUP(J54,'[1]Mã Misa'!$B$2:$D$74,2,0)</f>
        <v>Gà muối 500g</v>
      </c>
      <c r="L54" s="12" t="str">
        <f>VLOOKUP(K54,'[1]Mã Misa'!$C$2:$D$74,2,0)</f>
        <v>GM500</v>
      </c>
      <c r="M54" s="2">
        <v>111058</v>
      </c>
      <c r="N54" t="s">
        <v>102</v>
      </c>
      <c r="O54" s="10" t="str">
        <f t="shared" si="2"/>
        <v>0201000</v>
      </c>
      <c r="P54" s="3">
        <v>44634</v>
      </c>
      <c r="Q54" t="s">
        <v>103</v>
      </c>
      <c r="T54" s="12" t="str">
        <f t="shared" si="11"/>
        <v xml:space="preserve">WM+ HNI </v>
      </c>
      <c r="U54" s="20" t="s">
        <v>4176</v>
      </c>
      <c r="V54" s="10" t="s">
        <v>5385</v>
      </c>
      <c r="W54" s="10" t="e">
        <f>VLOOKUP(U54,[2]Sheet1!$B$4:$C$893,2,0)</f>
        <v>#N/A</v>
      </c>
      <c r="X54" s="10" t="s">
        <v>5369</v>
      </c>
      <c r="Y54" s="10" t="str">
        <f t="shared" si="3"/>
        <v>WINCOMHANOI</v>
      </c>
      <c r="Z54" s="2">
        <v>111058</v>
      </c>
      <c r="AA54" s="17"/>
      <c r="AB54" s="7" t="str">
        <f t="shared" si="0"/>
        <v/>
      </c>
      <c r="AC54" s="17"/>
      <c r="AD54" s="18"/>
    </row>
    <row r="55" spans="1:30" ht="14.25" x14ac:dyDescent="0.2">
      <c r="A55" t="s">
        <v>0</v>
      </c>
      <c r="B55" t="s">
        <v>101</v>
      </c>
      <c r="C55" t="s">
        <v>32</v>
      </c>
      <c r="D55" t="s">
        <v>3</v>
      </c>
      <c r="E55" s="2">
        <v>73431</v>
      </c>
      <c r="F55" s="6">
        <v>79305.48000000001</v>
      </c>
      <c r="G55" s="2">
        <v>1</v>
      </c>
      <c r="H55" t="s">
        <v>4</v>
      </c>
      <c r="I55" t="s">
        <v>33</v>
      </c>
      <c r="J55" s="9" t="str">
        <f t="shared" si="1"/>
        <v>Chân giò heo muối gói 300g</v>
      </c>
      <c r="K55" s="12" t="str">
        <f>VLOOKUP(J55,'[1]Mã Misa'!$B$2:$D$74,2,0)</f>
        <v>Chân giò heo muối 300g</v>
      </c>
      <c r="L55" s="12" t="str">
        <f>VLOOKUP(K55,'[1]Mã Misa'!$C$2:$D$74,2,0)</f>
        <v>CGM300</v>
      </c>
      <c r="M55" s="2">
        <v>73431</v>
      </c>
      <c r="N55" t="s">
        <v>102</v>
      </c>
      <c r="O55" s="10" t="str">
        <f t="shared" si="2"/>
        <v>0201000</v>
      </c>
      <c r="P55" s="3">
        <v>44634</v>
      </c>
      <c r="Q55" t="s">
        <v>103</v>
      </c>
      <c r="T55" s="12" t="str">
        <f t="shared" si="11"/>
        <v xml:space="preserve">WM+ HNI </v>
      </c>
      <c r="U55" s="20" t="s">
        <v>4176</v>
      </c>
      <c r="V55" s="10" t="s">
        <v>5386</v>
      </c>
      <c r="W55" s="10" t="e">
        <f>VLOOKUP(U55,[2]Sheet1!$B$4:$C$893,2,0)</f>
        <v>#N/A</v>
      </c>
      <c r="X55" s="22" t="s">
        <v>5396</v>
      </c>
      <c r="Y55" s="10" t="str">
        <f t="shared" si="3"/>
        <v>WINCOMHANOI</v>
      </c>
      <c r="Z55" s="2">
        <v>73431</v>
      </c>
      <c r="AA55" s="17"/>
      <c r="AB55" s="7" t="str">
        <f t="shared" si="0"/>
        <v/>
      </c>
      <c r="AC55" s="17"/>
      <c r="AD55" s="18"/>
    </row>
    <row r="56" spans="1:30" ht="14.25" x14ac:dyDescent="0.2">
      <c r="A56" t="s">
        <v>0</v>
      </c>
      <c r="B56" t="s">
        <v>104</v>
      </c>
      <c r="C56" t="s">
        <v>2</v>
      </c>
      <c r="D56" t="s">
        <v>3</v>
      </c>
      <c r="E56" s="2">
        <v>111058</v>
      </c>
      <c r="F56" s="6">
        <v>119942.64000000001</v>
      </c>
      <c r="G56" s="2">
        <v>1</v>
      </c>
      <c r="H56" t="s">
        <v>4</v>
      </c>
      <c r="I56" t="s">
        <v>5</v>
      </c>
      <c r="J56" s="9" t="str">
        <f t="shared" si="1"/>
        <v>Gà muối gói 500g</v>
      </c>
      <c r="K56" s="12" t="str">
        <f>VLOOKUP(J56,'[1]Mã Misa'!$B$2:$D$74,2,0)</f>
        <v>Gà muối 500g</v>
      </c>
      <c r="L56" s="12" t="str">
        <f>VLOOKUP(K56,'[1]Mã Misa'!$C$2:$D$74,2,0)</f>
        <v>GM500</v>
      </c>
      <c r="M56" s="2">
        <v>111058</v>
      </c>
      <c r="N56" t="s">
        <v>105</v>
      </c>
      <c r="O56" s="10" t="str">
        <f t="shared" si="2"/>
        <v>0201075</v>
      </c>
      <c r="P56" s="3">
        <v>44634</v>
      </c>
      <c r="Q56" t="s">
        <v>106</v>
      </c>
      <c r="T56" s="12" t="str">
        <f t="shared" si="11"/>
        <v xml:space="preserve">WM+ HNI </v>
      </c>
      <c r="U56" s="20" t="s">
        <v>4177</v>
      </c>
      <c r="V56" s="10" t="s">
        <v>5387</v>
      </c>
      <c r="W56" s="10" t="e">
        <f>VLOOKUP(U56,[2]Sheet1!$B$4:$C$893,2,0)</f>
        <v>#N/A</v>
      </c>
      <c r="X56" s="10" t="s">
        <v>5355</v>
      </c>
      <c r="Y56" s="10" t="str">
        <f t="shared" si="3"/>
        <v>WINCOMHANOI</v>
      </c>
      <c r="Z56" s="2">
        <v>111058</v>
      </c>
      <c r="AA56" s="17"/>
      <c r="AB56" s="7" t="str">
        <f t="shared" si="0"/>
        <v/>
      </c>
      <c r="AC56" s="17"/>
      <c r="AD56" s="18"/>
    </row>
    <row r="57" spans="1:30" ht="14.25" x14ac:dyDescent="0.2">
      <c r="A57" t="s">
        <v>0</v>
      </c>
      <c r="B57" t="s">
        <v>107</v>
      </c>
      <c r="C57" t="s">
        <v>50</v>
      </c>
      <c r="D57" t="s">
        <v>3</v>
      </c>
      <c r="E57" s="2">
        <v>61050</v>
      </c>
      <c r="F57" s="6">
        <v>65934</v>
      </c>
      <c r="G57" s="2">
        <v>1</v>
      </c>
      <c r="H57" t="s">
        <v>4</v>
      </c>
      <c r="I57" t="s">
        <v>51</v>
      </c>
      <c r="J57" s="9" t="str">
        <f t="shared" si="1"/>
        <v>_Giò sụn gà 250g</v>
      </c>
      <c r="K57" s="12" t="str">
        <f>VLOOKUP(J57,'[1]Mã Misa'!$B$2:$D$74,2,0)</f>
        <v>Giò sụn gà 250g</v>
      </c>
      <c r="L57" s="12" t="str">
        <f>VLOOKUP(K57,'[1]Mã Misa'!$C$2:$D$74,2,0)</f>
        <v>GSG250</v>
      </c>
      <c r="M57" s="2">
        <v>61050</v>
      </c>
      <c r="N57" t="s">
        <v>108</v>
      </c>
      <c r="O57" s="10" t="str">
        <f t="shared" si="2"/>
        <v>0060301</v>
      </c>
      <c r="P57" s="3">
        <v>44634</v>
      </c>
      <c r="Q57" t="s">
        <v>109</v>
      </c>
      <c r="T57" s="12" t="str">
        <f t="shared" si="11"/>
        <v xml:space="preserve">WM+ HCM </v>
      </c>
      <c r="U57" s="20" t="s">
        <v>4178</v>
      </c>
      <c r="V57" s="21" t="s">
        <v>5388</v>
      </c>
      <c r="W57" s="10" t="e">
        <f>VLOOKUP(U57,[2]Sheet1!$B$4:$C$893,2,0)</f>
        <v>#N/A</v>
      </c>
      <c r="X57" s="10" t="s">
        <v>5386</v>
      </c>
      <c r="Y57" s="10" t="str">
        <f t="shared" si="3"/>
        <v>WINCOMHOCHIMINH</v>
      </c>
      <c r="Z57" s="2">
        <v>61050</v>
      </c>
      <c r="AA57" s="17"/>
      <c r="AB57" s="7" t="str">
        <f t="shared" si="0"/>
        <v/>
      </c>
      <c r="AC57" s="17"/>
      <c r="AD57" s="18"/>
    </row>
    <row r="58" spans="1:30" ht="14.25" x14ac:dyDescent="0.2">
      <c r="A58" t="s">
        <v>0</v>
      </c>
      <c r="B58" t="s">
        <v>107</v>
      </c>
      <c r="C58" t="s">
        <v>9</v>
      </c>
      <c r="D58" t="s">
        <v>3</v>
      </c>
      <c r="E58" s="2">
        <v>111190</v>
      </c>
      <c r="F58" s="6">
        <v>120085.20000000001</v>
      </c>
      <c r="G58" s="2">
        <v>2</v>
      </c>
      <c r="H58" t="s">
        <v>4</v>
      </c>
      <c r="I58" t="s">
        <v>10</v>
      </c>
      <c r="J58" s="9" t="str">
        <f t="shared" si="1"/>
        <v>Tai heo muối gói 200g</v>
      </c>
      <c r="K58" s="12" t="str">
        <f>VLOOKUP(J58,'[1]Mã Misa'!$B$2:$D$74,2,0)</f>
        <v>Tai heo muối 200g</v>
      </c>
      <c r="L58" s="12" t="str">
        <f>VLOOKUP(K58,'[1]Mã Misa'!$C$2:$D$74,2,0)</f>
        <v>TH200</v>
      </c>
      <c r="M58" s="2">
        <v>55595</v>
      </c>
      <c r="N58" t="s">
        <v>108</v>
      </c>
      <c r="O58" s="10" t="str">
        <f t="shared" si="2"/>
        <v>0060301</v>
      </c>
      <c r="P58" s="3">
        <v>44634</v>
      </c>
      <c r="Q58" t="s">
        <v>109</v>
      </c>
      <c r="T58" s="12" t="str">
        <f t="shared" si="11"/>
        <v xml:space="preserve">WM+ HCM </v>
      </c>
      <c r="U58" s="20" t="s">
        <v>4178</v>
      </c>
      <c r="V58" s="10" t="s">
        <v>5389</v>
      </c>
      <c r="W58" s="10" t="e">
        <f>VLOOKUP(U58,[2]Sheet1!$B$4:$C$893,2,0)</f>
        <v>#N/A</v>
      </c>
      <c r="X58" s="10" t="s">
        <v>5363</v>
      </c>
      <c r="Y58" s="10" t="str">
        <f t="shared" si="3"/>
        <v>WINCOMHOCHIMINH</v>
      </c>
      <c r="Z58" s="2">
        <v>111190</v>
      </c>
      <c r="AA58" s="17"/>
      <c r="AB58" s="7" t="str">
        <f t="shared" si="0"/>
        <v/>
      </c>
      <c r="AC58" s="17"/>
      <c r="AD58" s="18"/>
    </row>
    <row r="59" spans="1:30" ht="14.25" x14ac:dyDescent="0.2">
      <c r="A59" t="s">
        <v>0</v>
      </c>
      <c r="B59" t="s">
        <v>107</v>
      </c>
      <c r="C59" t="s">
        <v>67</v>
      </c>
      <c r="D59" t="s">
        <v>3</v>
      </c>
      <c r="E59" s="2">
        <v>118800</v>
      </c>
      <c r="F59" s="6">
        <v>128304.00000000001</v>
      </c>
      <c r="G59" s="2">
        <v>2</v>
      </c>
      <c r="H59" t="s">
        <v>4</v>
      </c>
      <c r="I59" t="s">
        <v>68</v>
      </c>
      <c r="J59" s="9" t="str">
        <f t="shared" si="1"/>
        <v>_Giò lụa 250g</v>
      </c>
      <c r="K59" s="12" t="str">
        <f>VLOOKUP(J59,'[1]Mã Misa'!$B$2:$D$74,2,0)</f>
        <v>Giò lụa 250g</v>
      </c>
      <c r="L59" s="12" t="str">
        <f>VLOOKUP(K59,'[1]Mã Misa'!$C$2:$D$74,2,0)</f>
        <v>GL250</v>
      </c>
      <c r="M59" s="2">
        <v>59400</v>
      </c>
      <c r="N59" t="s">
        <v>108</v>
      </c>
      <c r="O59" s="10" t="str">
        <f t="shared" si="2"/>
        <v>0060301</v>
      </c>
      <c r="P59" s="3">
        <v>44634</v>
      </c>
      <c r="Q59" t="s">
        <v>109</v>
      </c>
      <c r="T59" s="12" t="str">
        <f t="shared" si="11"/>
        <v xml:space="preserve">WM+ HCM </v>
      </c>
      <c r="U59" s="20" t="s">
        <v>4178</v>
      </c>
      <c r="V59" s="10"/>
      <c r="W59" s="10" t="e">
        <f>VLOOKUP(U59,[2]Sheet1!$B$4:$C$893,2,0)</f>
        <v>#N/A</v>
      </c>
      <c r="X59" s="10" t="s">
        <v>5357</v>
      </c>
      <c r="Y59" s="10" t="str">
        <f t="shared" si="3"/>
        <v>WINCOMHOCHIMINH</v>
      </c>
      <c r="Z59" s="2">
        <v>118800</v>
      </c>
      <c r="AA59" s="17"/>
      <c r="AB59" s="7" t="str">
        <f t="shared" si="0"/>
        <v/>
      </c>
      <c r="AC59" s="17"/>
      <c r="AD59" s="18"/>
    </row>
    <row r="60" spans="1:30" ht="14.25" x14ac:dyDescent="0.2">
      <c r="A60" t="s">
        <v>0</v>
      </c>
      <c r="B60" t="s">
        <v>110</v>
      </c>
      <c r="C60" t="s">
        <v>32</v>
      </c>
      <c r="D60" t="s">
        <v>3</v>
      </c>
      <c r="E60" s="2">
        <v>146862</v>
      </c>
      <c r="F60" s="6">
        <v>158610.96000000002</v>
      </c>
      <c r="G60" s="2">
        <v>2</v>
      </c>
      <c r="H60" t="s">
        <v>4</v>
      </c>
      <c r="I60" t="s">
        <v>33</v>
      </c>
      <c r="J60" s="9" t="str">
        <f t="shared" si="1"/>
        <v>Chân giò heo muối gói 300g</v>
      </c>
      <c r="K60" s="12" t="str">
        <f>VLOOKUP(J60,'[1]Mã Misa'!$B$2:$D$74,2,0)</f>
        <v>Chân giò heo muối 300g</v>
      </c>
      <c r="L60" s="12" t="str">
        <f>VLOOKUP(K60,'[1]Mã Misa'!$C$2:$D$74,2,0)</f>
        <v>CGM300</v>
      </c>
      <c r="M60" s="2">
        <v>73431</v>
      </c>
      <c r="N60" t="s">
        <v>111</v>
      </c>
      <c r="O60" s="10" t="str">
        <f t="shared" si="2"/>
        <v>0004413</v>
      </c>
      <c r="P60" s="3">
        <v>44634</v>
      </c>
      <c r="Q60" t="s">
        <v>112</v>
      </c>
      <c r="T60" s="12" t="str">
        <f t="shared" si="11"/>
        <v xml:space="preserve">WM+ NAN </v>
      </c>
      <c r="U60" s="20" t="s">
        <v>4179</v>
      </c>
      <c r="V60" s="10"/>
      <c r="W60" s="10" t="e">
        <f>VLOOKUP(U60,[2]Sheet1!$B$4:$C$893,2,0)</f>
        <v>#N/A</v>
      </c>
      <c r="X60" s="10" t="s">
        <v>5384</v>
      </c>
      <c r="Y60" s="10" t="str">
        <f t="shared" si="3"/>
        <v>WINCOMNGHEAN</v>
      </c>
      <c r="Z60" s="2">
        <v>146862</v>
      </c>
      <c r="AA60" s="17"/>
      <c r="AB60" s="7" t="str">
        <f t="shared" si="0"/>
        <v/>
      </c>
      <c r="AC60" s="17"/>
      <c r="AD60" s="18"/>
    </row>
    <row r="61" spans="1:30" ht="14.25" x14ac:dyDescent="0.2">
      <c r="A61" t="s">
        <v>0</v>
      </c>
      <c r="B61" t="s">
        <v>110</v>
      </c>
      <c r="C61" t="s">
        <v>2</v>
      </c>
      <c r="D61" t="s">
        <v>3</v>
      </c>
      <c r="E61" s="2">
        <v>222116</v>
      </c>
      <c r="F61" s="6">
        <v>239885.28000000003</v>
      </c>
      <c r="G61" s="2">
        <v>2</v>
      </c>
      <c r="H61" t="s">
        <v>4</v>
      </c>
      <c r="I61" t="s">
        <v>5</v>
      </c>
      <c r="J61" s="9" t="str">
        <f t="shared" si="1"/>
        <v>Gà muối gói 500g</v>
      </c>
      <c r="K61" s="12" t="str">
        <f>VLOOKUP(J61,'[1]Mã Misa'!$B$2:$D$74,2,0)</f>
        <v>Gà muối 500g</v>
      </c>
      <c r="L61" s="12" t="str">
        <f>VLOOKUP(K61,'[1]Mã Misa'!$C$2:$D$74,2,0)</f>
        <v>GM500</v>
      </c>
      <c r="M61" s="2">
        <v>111058</v>
      </c>
      <c r="N61" t="s">
        <v>111</v>
      </c>
      <c r="O61" s="10" t="str">
        <f t="shared" si="2"/>
        <v>0004413</v>
      </c>
      <c r="P61" s="3">
        <v>44634</v>
      </c>
      <c r="Q61" t="s">
        <v>112</v>
      </c>
      <c r="T61" s="12" t="str">
        <f t="shared" si="11"/>
        <v xml:space="preserve">WM+ NAN </v>
      </c>
      <c r="U61" s="20" t="s">
        <v>4179</v>
      </c>
      <c r="V61" s="10"/>
      <c r="W61" s="10" t="e">
        <f>VLOOKUP(U61,[2]Sheet1!$B$4:$C$893,2,0)</f>
        <v>#N/A</v>
      </c>
      <c r="X61" s="10" t="s">
        <v>5360</v>
      </c>
      <c r="Y61" s="10" t="str">
        <f t="shared" si="3"/>
        <v>WINCOMNGHEAN</v>
      </c>
      <c r="Z61" s="2">
        <v>222116</v>
      </c>
      <c r="AA61" s="17"/>
      <c r="AB61" s="7" t="str">
        <f t="shared" si="0"/>
        <v/>
      </c>
      <c r="AC61" s="17"/>
      <c r="AD61" s="18"/>
    </row>
    <row r="62" spans="1:30" ht="14.25" x14ac:dyDescent="0.2">
      <c r="A62" t="s">
        <v>0</v>
      </c>
      <c r="B62" t="s">
        <v>110</v>
      </c>
      <c r="C62" t="s">
        <v>45</v>
      </c>
      <c r="D62" t="s">
        <v>3</v>
      </c>
      <c r="E62" s="2">
        <v>74250</v>
      </c>
      <c r="F62" s="6">
        <v>80190</v>
      </c>
      <c r="G62" s="2">
        <v>1</v>
      </c>
      <c r="H62" t="s">
        <v>4</v>
      </c>
      <c r="I62" t="s">
        <v>46</v>
      </c>
      <c r="J62" s="9" t="str">
        <f t="shared" si="1"/>
        <v>_Chả cốm 300g</v>
      </c>
      <c r="K62" s="12" t="str">
        <f>VLOOKUP(J62,'[1]Mã Misa'!$B$2:$D$74,2,0)</f>
        <v>Chả cốm 300g</v>
      </c>
      <c r="L62" s="12" t="str">
        <f>VLOOKUP(K62,'[1]Mã Misa'!$C$2:$D$74,2,0)</f>
        <v>CC300</v>
      </c>
      <c r="M62" s="2">
        <v>74250</v>
      </c>
      <c r="N62" t="s">
        <v>111</v>
      </c>
      <c r="O62" s="10" t="str">
        <f t="shared" si="2"/>
        <v>0004413</v>
      </c>
      <c r="P62" s="3">
        <v>44634</v>
      </c>
      <c r="Q62" t="s">
        <v>112</v>
      </c>
      <c r="T62" s="12" t="str">
        <f t="shared" si="11"/>
        <v xml:space="preserve">WM+ NAN </v>
      </c>
      <c r="U62" s="20" t="s">
        <v>4179</v>
      </c>
      <c r="V62" s="10"/>
      <c r="W62" s="10" t="e">
        <f>VLOOKUP(U62,[2]Sheet1!$B$4:$C$893,2,0)</f>
        <v>#N/A</v>
      </c>
      <c r="X62" s="10" t="s">
        <v>5349</v>
      </c>
      <c r="Y62" s="10" t="str">
        <f t="shared" si="3"/>
        <v>WINCOMNGHEAN</v>
      </c>
      <c r="Z62" s="2">
        <v>74250</v>
      </c>
      <c r="AA62" s="17"/>
      <c r="AB62" s="7" t="str">
        <f t="shared" si="0"/>
        <v/>
      </c>
      <c r="AC62" s="17"/>
      <c r="AD62" s="18"/>
    </row>
    <row r="63" spans="1:30" ht="14.25" x14ac:dyDescent="0.2">
      <c r="A63" t="s">
        <v>0</v>
      </c>
      <c r="B63" t="s">
        <v>110</v>
      </c>
      <c r="C63" t="s">
        <v>50</v>
      </c>
      <c r="D63" t="s">
        <v>3</v>
      </c>
      <c r="E63" s="2">
        <v>61050</v>
      </c>
      <c r="F63" s="6">
        <v>65934</v>
      </c>
      <c r="G63" s="2">
        <v>1</v>
      </c>
      <c r="H63" t="s">
        <v>4</v>
      </c>
      <c r="I63" t="s">
        <v>51</v>
      </c>
      <c r="J63" s="9" t="str">
        <f t="shared" si="1"/>
        <v>_Giò sụn gà 250g</v>
      </c>
      <c r="K63" s="12" t="str">
        <f>VLOOKUP(J63,'[1]Mã Misa'!$B$2:$D$74,2,0)</f>
        <v>Giò sụn gà 250g</v>
      </c>
      <c r="L63" s="12" t="str">
        <f>VLOOKUP(K63,'[1]Mã Misa'!$C$2:$D$74,2,0)</f>
        <v>GSG250</v>
      </c>
      <c r="M63" s="2">
        <v>61050</v>
      </c>
      <c r="N63" t="s">
        <v>111</v>
      </c>
      <c r="O63" s="10" t="str">
        <f t="shared" si="2"/>
        <v>0004413</v>
      </c>
      <c r="P63" s="3">
        <v>44634</v>
      </c>
      <c r="Q63" t="s">
        <v>112</v>
      </c>
      <c r="T63" s="12" t="str">
        <f t="shared" si="11"/>
        <v xml:space="preserve">WM+ NAN </v>
      </c>
      <c r="U63" s="20" t="s">
        <v>4179</v>
      </c>
      <c r="V63" s="10"/>
      <c r="W63" s="10" t="e">
        <f>VLOOKUP(U63,[2]Sheet1!$B$4:$C$893,2,0)</f>
        <v>#N/A</v>
      </c>
      <c r="X63" s="10" t="s">
        <v>5356</v>
      </c>
      <c r="Y63" s="10" t="str">
        <f t="shared" si="3"/>
        <v>WINCOMNGHEAN</v>
      </c>
      <c r="Z63" s="2">
        <v>61050</v>
      </c>
      <c r="AA63" s="17"/>
      <c r="AB63" s="7" t="str">
        <f t="shared" si="0"/>
        <v/>
      </c>
      <c r="AC63" s="17"/>
      <c r="AD63" s="18"/>
    </row>
    <row r="64" spans="1:30" ht="14.25" x14ac:dyDescent="0.2">
      <c r="A64" t="s">
        <v>0</v>
      </c>
      <c r="B64" t="s">
        <v>110</v>
      </c>
      <c r="C64" t="s">
        <v>17</v>
      </c>
      <c r="D64" t="s">
        <v>3</v>
      </c>
      <c r="E64" s="2">
        <v>101989</v>
      </c>
      <c r="F64" s="6">
        <v>110148.12000000001</v>
      </c>
      <c r="G64" s="2">
        <v>1</v>
      </c>
      <c r="H64" t="s">
        <v>4</v>
      </c>
      <c r="I64" t="s">
        <v>18</v>
      </c>
      <c r="J64" s="9" t="str">
        <f t="shared" si="1"/>
        <v>Giò tai nấm hương 500g</v>
      </c>
      <c r="K64" s="12" t="str">
        <f>VLOOKUP(J64,'[1]Mã Misa'!$B$2:$D$74,2,0)</f>
        <v>Giò tai nấm hương 500g</v>
      </c>
      <c r="L64" s="12" t="str">
        <f>VLOOKUP(K64,'[1]Mã Misa'!$C$2:$D$74,2,0)</f>
        <v>GTNH500</v>
      </c>
      <c r="M64" s="2">
        <v>101989</v>
      </c>
      <c r="N64" t="s">
        <v>111</v>
      </c>
      <c r="O64" s="10" t="str">
        <f t="shared" si="2"/>
        <v>0004413</v>
      </c>
      <c r="P64" s="3">
        <v>44634</v>
      </c>
      <c r="Q64" t="s">
        <v>112</v>
      </c>
      <c r="T64" s="12" t="str">
        <f t="shared" si="11"/>
        <v xml:space="preserve">WM+ NAN </v>
      </c>
      <c r="U64" s="20" t="s">
        <v>4179</v>
      </c>
      <c r="V64" s="20"/>
      <c r="W64" s="10" t="e">
        <f>VLOOKUP(U64,[2]Sheet1!$B$4:$C$893,2,0)</f>
        <v>#N/A</v>
      </c>
      <c r="X64" s="10" t="s">
        <v>5374</v>
      </c>
      <c r="Y64" s="10" t="str">
        <f t="shared" si="3"/>
        <v>WINCOMNGHEAN</v>
      </c>
      <c r="Z64" s="2">
        <v>101989</v>
      </c>
      <c r="AA64" s="17"/>
      <c r="AB64" s="7" t="str">
        <f t="shared" si="0"/>
        <v/>
      </c>
      <c r="AC64" s="17"/>
      <c r="AD64" s="18"/>
    </row>
    <row r="65" spans="1:30" ht="14.25" x14ac:dyDescent="0.2">
      <c r="A65" t="s">
        <v>0</v>
      </c>
      <c r="B65" t="s">
        <v>113</v>
      </c>
      <c r="C65" t="s">
        <v>30</v>
      </c>
      <c r="D65" t="s">
        <v>3</v>
      </c>
      <c r="E65" s="2">
        <v>105400</v>
      </c>
      <c r="F65" s="6">
        <v>113832.00000000001</v>
      </c>
      <c r="G65" s="2">
        <v>1</v>
      </c>
      <c r="H65" t="s">
        <v>4</v>
      </c>
      <c r="I65" t="s">
        <v>31</v>
      </c>
      <c r="J65" s="9" t="str">
        <f t="shared" si="1"/>
        <v>_Đùi gà sốt cay 500g</v>
      </c>
      <c r="K65" s="12" t="str">
        <f>VLOOKUP(J65,'[1]Mã Misa'!$B$2:$D$74,2,0)</f>
        <v>Đùi gà sốt cay 500g</v>
      </c>
      <c r="L65" s="12" t="str">
        <f>VLOOKUP(K65,'[1]Mã Misa'!$C$2:$D$74,2,0)</f>
        <v>DGSC500</v>
      </c>
      <c r="M65" s="2">
        <v>105400</v>
      </c>
      <c r="N65" t="s">
        <v>62</v>
      </c>
      <c r="O65" s="10" t="str">
        <f t="shared" si="2"/>
        <v>0001962</v>
      </c>
      <c r="P65" s="3">
        <v>44634</v>
      </c>
      <c r="Q65" t="s">
        <v>114</v>
      </c>
      <c r="T65" s="12" t="str">
        <f t="shared" si="11"/>
        <v xml:space="preserve">WM+ TQG </v>
      </c>
      <c r="U65" s="20" t="s">
        <v>4180</v>
      </c>
      <c r="V65" s="20"/>
      <c r="W65" s="10" t="e">
        <f>VLOOKUP(U65,[2]Sheet1!$B$4:$C$893,2,0)</f>
        <v>#N/A</v>
      </c>
      <c r="X65" s="10"/>
      <c r="Y65" s="10" t="str">
        <f t="shared" si="3"/>
        <v>WINCOMTUYENQUANG</v>
      </c>
      <c r="Z65" s="2">
        <v>105400</v>
      </c>
      <c r="AA65" s="17"/>
      <c r="AB65" s="7" t="str">
        <f t="shared" si="0"/>
        <v/>
      </c>
      <c r="AC65" s="17"/>
      <c r="AD65" s="18"/>
    </row>
    <row r="66" spans="1:30" ht="14.25" x14ac:dyDescent="0.2">
      <c r="A66" t="s">
        <v>0</v>
      </c>
      <c r="B66" t="s">
        <v>115</v>
      </c>
      <c r="C66" t="s">
        <v>30</v>
      </c>
      <c r="D66" t="s">
        <v>3</v>
      </c>
      <c r="E66" s="2">
        <v>421600</v>
      </c>
      <c r="F66" s="6">
        <v>455328.00000000006</v>
      </c>
      <c r="G66" s="2">
        <v>4</v>
      </c>
      <c r="H66" t="s">
        <v>4</v>
      </c>
      <c r="I66" t="s">
        <v>31</v>
      </c>
      <c r="J66" s="9" t="str">
        <f t="shared" si="1"/>
        <v>_Đùi gà sốt cay 500g</v>
      </c>
      <c r="K66" s="12" t="str">
        <f>VLOOKUP(J66,'[1]Mã Misa'!$B$2:$D$74,2,0)</f>
        <v>Đùi gà sốt cay 500g</v>
      </c>
      <c r="L66" s="12" t="str">
        <f>VLOOKUP(K66,'[1]Mã Misa'!$C$2:$D$74,2,0)</f>
        <v>DGSC500</v>
      </c>
      <c r="M66" s="2">
        <v>105400</v>
      </c>
      <c r="N66" t="s">
        <v>116</v>
      </c>
      <c r="O66" s="10" t="str">
        <f t="shared" si="2"/>
        <v>0001963</v>
      </c>
      <c r="P66" s="3">
        <v>44634</v>
      </c>
      <c r="Q66" t="s">
        <v>114</v>
      </c>
      <c r="T66" s="12" t="str">
        <f t="shared" si="11"/>
        <v xml:space="preserve">WM+ TQG </v>
      </c>
      <c r="U66" s="20" t="s">
        <v>4180</v>
      </c>
      <c r="V66" s="20"/>
      <c r="W66" s="10" t="e">
        <f>VLOOKUP(U66,[2]Sheet1!$B$4:$C$893,2,0)</f>
        <v>#N/A</v>
      </c>
      <c r="X66" s="10"/>
      <c r="Y66" s="10" t="str">
        <f t="shared" si="3"/>
        <v>WINCOMTUYENQUANG</v>
      </c>
      <c r="Z66" s="2">
        <v>421600</v>
      </c>
      <c r="AA66" s="17"/>
      <c r="AB66" s="7" t="str">
        <f t="shared" si="0"/>
        <v/>
      </c>
      <c r="AC66" s="17"/>
      <c r="AD66" s="18"/>
    </row>
    <row r="67" spans="1:30" ht="14.25" x14ac:dyDescent="0.2">
      <c r="A67" t="s">
        <v>0</v>
      </c>
      <c r="B67" t="s">
        <v>117</v>
      </c>
      <c r="C67" t="s">
        <v>2</v>
      </c>
      <c r="D67" t="s">
        <v>3</v>
      </c>
      <c r="E67" s="2">
        <v>111058</v>
      </c>
      <c r="F67" s="6">
        <v>119942.64000000001</v>
      </c>
      <c r="G67" s="2">
        <v>1</v>
      </c>
      <c r="H67" t="s">
        <v>4</v>
      </c>
      <c r="I67" t="s">
        <v>5</v>
      </c>
      <c r="J67" s="9" t="str">
        <f t="shared" si="1"/>
        <v>Gà muối gói 500g</v>
      </c>
      <c r="K67" s="12" t="str">
        <f>VLOOKUP(J67,'[1]Mã Misa'!$B$2:$D$74,2,0)</f>
        <v>Gà muối 500g</v>
      </c>
      <c r="L67" s="12" t="str">
        <f>VLOOKUP(K67,'[1]Mã Misa'!$C$2:$D$74,2,0)</f>
        <v>GM500</v>
      </c>
      <c r="M67" s="2">
        <v>111058</v>
      </c>
      <c r="N67" t="s">
        <v>118</v>
      </c>
      <c r="O67" s="10" t="str">
        <f t="shared" si="2"/>
        <v>0009085</v>
      </c>
      <c r="P67" s="3">
        <v>44634</v>
      </c>
      <c r="Q67" t="s">
        <v>119</v>
      </c>
      <c r="T67" s="12" t="str">
        <f t="shared" si="11"/>
        <v xml:space="preserve">WM+ CTO </v>
      </c>
      <c r="U67" s="20" t="s">
        <v>4181</v>
      </c>
      <c r="V67" s="20"/>
      <c r="W67" s="10" t="e">
        <f>VLOOKUP(U67,[2]Sheet1!$B$4:$C$893,2,0)</f>
        <v>#N/A</v>
      </c>
      <c r="X67" s="10"/>
      <c r="Y67" s="10" t="str">
        <f t="shared" si="3"/>
        <v>WINCOMCANTHO</v>
      </c>
      <c r="Z67" s="2">
        <v>111058</v>
      </c>
      <c r="AA67" s="17"/>
      <c r="AB67" s="7" t="str">
        <f t="shared" ref="AB67:AB130" si="12">LEFT(AC67,7)</f>
        <v/>
      </c>
      <c r="AC67" s="17"/>
      <c r="AD67" s="18"/>
    </row>
    <row r="68" spans="1:30" ht="14.25" x14ac:dyDescent="0.2">
      <c r="A68" t="s">
        <v>0</v>
      </c>
      <c r="B68" t="s">
        <v>120</v>
      </c>
      <c r="C68" t="s">
        <v>45</v>
      </c>
      <c r="D68" t="s">
        <v>3</v>
      </c>
      <c r="E68" s="2">
        <v>74250</v>
      </c>
      <c r="F68" s="6">
        <v>80190</v>
      </c>
      <c r="G68" s="2">
        <v>1</v>
      </c>
      <c r="H68" t="s">
        <v>4</v>
      </c>
      <c r="I68" t="s">
        <v>46</v>
      </c>
      <c r="J68" s="9" t="str">
        <f t="shared" ref="J68:J131" si="13">MID(I68,10,26)</f>
        <v>_Chả cốm 300g</v>
      </c>
      <c r="K68" s="12" t="str">
        <f>VLOOKUP(J68,'[1]Mã Misa'!$B$2:$D$74,2,0)</f>
        <v>Chả cốm 300g</v>
      </c>
      <c r="L68" s="12" t="str">
        <f>VLOOKUP(K68,'[1]Mã Misa'!$C$2:$D$74,2,0)</f>
        <v>CC300</v>
      </c>
      <c r="M68" s="2">
        <v>74250</v>
      </c>
      <c r="N68" t="s">
        <v>121</v>
      </c>
      <c r="O68" s="10" t="str">
        <f t="shared" ref="O68:O131" si="14">RIGHT(N68,7)</f>
        <v>0201143</v>
      </c>
      <c r="P68" s="3">
        <v>44634</v>
      </c>
      <c r="Q68" t="s">
        <v>80</v>
      </c>
      <c r="T68" s="12" t="str">
        <f t="shared" si="11"/>
        <v xml:space="preserve">WM+ HNI </v>
      </c>
      <c r="U68" s="20" t="s">
        <v>4169</v>
      </c>
      <c r="V68" s="20"/>
      <c r="W68" s="10" t="e">
        <f>VLOOKUP(U68,[2]Sheet1!$B$4:$C$893,2,0)</f>
        <v>#N/A</v>
      </c>
      <c r="X68" s="10"/>
      <c r="Y68" s="10" t="str">
        <f t="shared" ref="Y68:Y131" si="15">IF(ISNUMBER(SEARCH($V$3,T68)),"WINCOMHANOI",IF(ISNUMBER(SEARCH($V$4,T68)),"WINCOMHOCHIMINH",IF(ISNUMBER(SEARCH($V$5,T68)),"WINCOMDANANG",IF(ISNUMBER(SEARCH($V$6,T68)),"WINCOMHAIDUONG",IF(ISNUMBER(SEARCH($V$7,T68)),"WINCOMQUANGNINH",IF(ISNUMBER(SEARCH($V$8,T68)),"WINCOMHAIPHONG",IF(ISNUMBER(SEARCH($V$9,T68)),"WINCOMBACGIANG",IF(ISNUMBER(SEARCH($V$10,T68)),"WINCOMBACNINH",IF(ISNUMBER(SEARCH($V$11,T68)),"WINCOMPHUTHO",IF(ISNUMBER(SEARCH($V$12,T68)),"WINCOMHATINH",IF(ISNUMBER(SEARCH($V$13,T68)),"WINCOMTHAINGUYEN",IF(ISNUMBER(SEARCH($V$14,T68)),"WINCOMKHANHHOA",IF(ISNUMBER(SEARCH($V$15,T68)),"WINCOMHUNGYEN",IF(ISNUMBER(SEARCH($V$16,T68)),"WINCOMNGHEAN",IF(ISNUMBER(SEARCH($V$17,T68)),"WINCOMLAOCAI",IF(ISNUMBER(SEARCH($V$18,T68)),"WINCOMVUNGTAU",IF(ISNUMBER(SEARCH($V$19,T68)),"WINCOMBINHDUONG",IF(ISNUMBER(SEARCH($V$20,T68)),"WINCOMKIENGIANG",IF(ISNUMBER(SEARCH($V$21,T68)),"WINCOMHANAM",IF(ISNUMBER(SEARCH($V$22,T68)),"WINCOMNAMDINH",IF(ISNUMBER(SEARCH($V$23,T68)),"WINCOMLANGSON",IF(ISNUMBER(SEARCH($V$24,T68)),"WINCOMTHANHHOA",IF(ISNUMBER(SEARCH($V$25,T68)),"WINCOMYENBAI",IF(ISNUMBER(SEARCH($V$26,T68)),"WINCOMTUYENQUANG",IF(ISNUMBER(SEARCH($V$27,T68)),"WINCOMHUE",IF(ISNUMBER(SEARCH($V$28,T68)),"WINCOMQUANGNAM",IF(ISNUMBER(SEARCH($V$29,T68)),"WINCOMVINHPHUC",IF(ISNUMBER(SEARCH($V$30,T68)),"WINCOMHAGIANG",IF(ISNUMBER(SEARCH($V$31,T68)),"WINCOMNINHBINH",IF(ISNUMBER(SEARCH($V$32,T68)),"WINCOMTRAVINH",IF(ISNUMBER(SEARCH($V$33,T68)),"WINCOMCANTHO",IF(ISNUMBER(SEARCH($V$34,T68)),"WINCOMBENTRE",IF(ISNUMBER(SEARCH($V$35,T68)),"WINCOMCAMAU",IF(ISNUMBER(SEARCH($V$36,T68)),"WINCOMANGIANG",IF(ISNUMBER(SEARCH($V$37,T68)),"WINCOMNINHTHUAN",IF(ISNUMBER(SEARCH($V$38,T68)),"WINCOMTHAIBINH",IF(ISNUMBER(SEARCH($V$39,T68)),"WINCOMGIALAI",IF(ISNUMBER(SEARCH($V$40,T68)),"WINCOMHOABINH",IF(ISNUMBER(SEARCH($V$41,T68)),"WINCOMQUANGNGAI",IF(ISNUMBER(SEARCH($V$42,T68)),"WINCOMBINHTHUAN",IF(ISNUMBER(SEARCH($V$43,T68)),"WINCOMDAKLAK",IF(ISNUMBER(SEARCH($V$44,T68)),"WINCOMSOCTRANG",IF(ISNUMBER(SEARCH($V$45,T68)),"WINCOMSONLA",IF(ISNUMBER(SEARCH($V$46,T68)),"WINCOMKONTUM",IF(ISNUMBER(SEARCH($V$47,T68)),"WINCOMPHUYEN",IF(ISNUMBER(SEARCH($V$48,T68)),"WINCOMQUANGTRI",IF(ISNUMBER(SEARCH($V$49,T68)),"WINCOMBINHDINH",IF(ISNUMBER(SEARCH($V$50,T68)),"WINCOMCAOBANG",IF(ISNUMBER(SEARCH($V$51,T68)),"WINCOMQUANGBINH",IF(ISNUMBER(SEARCH($V$52,T68)),"WINCOMLAMDONG",IF(ISNUMBER(SEARCH($V$53,T68)),"WINCOMVINHLONG",IF(ISNUMBER(SEARCH($V$54,T68)),"WINCOMDONGTHAP",IF(ISNUMBER(SEARCH($V$55,T68)),"WINCOMTIENGIANG",IF(ISNUMBER(SEARCH($V$56,T68)),"WINCOMQUANGNINH",IF(ISNUMBER(SEARCH($V$57,T68)),"WINCOMDONGNAI",IF(ISNUMBER(SEARCH($V$58,T68)),"WINCOMHAUGIANG",0))))))))))))))))))))))))))))))))))))))))))))))))))))))))</f>
        <v>WINCOMHANOI</v>
      </c>
      <c r="Z68" s="2">
        <v>74250</v>
      </c>
      <c r="AA68" s="17"/>
      <c r="AB68" s="7" t="str">
        <f t="shared" si="12"/>
        <v/>
      </c>
      <c r="AC68" s="17"/>
      <c r="AD68" s="18"/>
    </row>
    <row r="69" spans="1:30" ht="14.25" x14ac:dyDescent="0.2">
      <c r="A69" t="s">
        <v>0</v>
      </c>
      <c r="B69" t="s">
        <v>122</v>
      </c>
      <c r="C69" t="s">
        <v>2</v>
      </c>
      <c r="D69" t="s">
        <v>3</v>
      </c>
      <c r="E69" s="2">
        <v>111058</v>
      </c>
      <c r="F69" s="6">
        <v>119942.64000000001</v>
      </c>
      <c r="G69" s="2">
        <v>1</v>
      </c>
      <c r="H69" t="s">
        <v>4</v>
      </c>
      <c r="I69" t="s">
        <v>5</v>
      </c>
      <c r="J69" s="9" t="str">
        <f t="shared" si="13"/>
        <v>Gà muối gói 500g</v>
      </c>
      <c r="K69" s="12" t="str">
        <f>VLOOKUP(J69,'[1]Mã Misa'!$B$2:$D$74,2,0)</f>
        <v>Gà muối 500g</v>
      </c>
      <c r="L69" s="12" t="str">
        <f>VLOOKUP(K69,'[1]Mã Misa'!$C$2:$D$74,2,0)</f>
        <v>GM500</v>
      </c>
      <c r="M69" s="2">
        <v>111058</v>
      </c>
      <c r="N69" t="s">
        <v>123</v>
      </c>
      <c r="O69" s="10" t="str">
        <f t="shared" si="14"/>
        <v>0060346</v>
      </c>
      <c r="P69" s="3">
        <v>44634</v>
      </c>
      <c r="Q69" t="s">
        <v>124</v>
      </c>
      <c r="T69" s="12" t="str">
        <f t="shared" si="11"/>
        <v xml:space="preserve">WM+ HCM </v>
      </c>
      <c r="U69" s="20" t="s">
        <v>4182</v>
      </c>
      <c r="V69" s="20"/>
      <c r="W69" s="10" t="e">
        <f>VLOOKUP(U69,[2]Sheet1!$B$4:$C$893,2,0)</f>
        <v>#N/A</v>
      </c>
      <c r="X69" s="10"/>
      <c r="Y69" s="10" t="str">
        <f t="shared" si="15"/>
        <v>WINCOMHOCHIMINH</v>
      </c>
      <c r="Z69" s="2">
        <v>111058</v>
      </c>
      <c r="AA69" s="17"/>
      <c r="AB69" s="7" t="str">
        <f t="shared" si="12"/>
        <v/>
      </c>
      <c r="AC69" s="17"/>
      <c r="AD69" s="18"/>
    </row>
    <row r="70" spans="1:30" ht="14.25" x14ac:dyDescent="0.2">
      <c r="A70" t="s">
        <v>0</v>
      </c>
      <c r="B70" t="s">
        <v>122</v>
      </c>
      <c r="C70" t="s">
        <v>17</v>
      </c>
      <c r="D70" t="s">
        <v>3</v>
      </c>
      <c r="E70" s="2">
        <v>203978</v>
      </c>
      <c r="F70" s="6">
        <v>220296.24000000002</v>
      </c>
      <c r="G70" s="2">
        <v>2</v>
      </c>
      <c r="H70" t="s">
        <v>4</v>
      </c>
      <c r="I70" t="s">
        <v>18</v>
      </c>
      <c r="J70" s="9" t="str">
        <f t="shared" si="13"/>
        <v>Giò tai nấm hương 500g</v>
      </c>
      <c r="K70" s="12" t="str">
        <f>VLOOKUP(J70,'[1]Mã Misa'!$B$2:$D$74,2,0)</f>
        <v>Giò tai nấm hương 500g</v>
      </c>
      <c r="L70" s="12" t="str">
        <f>VLOOKUP(K70,'[1]Mã Misa'!$C$2:$D$74,2,0)</f>
        <v>GTNH500</v>
      </c>
      <c r="M70" s="2">
        <v>101989</v>
      </c>
      <c r="N70" t="s">
        <v>123</v>
      </c>
      <c r="O70" s="10" t="str">
        <f t="shared" si="14"/>
        <v>0060346</v>
      </c>
      <c r="P70" s="3">
        <v>44634</v>
      </c>
      <c r="Q70" t="s">
        <v>124</v>
      </c>
      <c r="T70" s="12" t="str">
        <f t="shared" si="11"/>
        <v xml:space="preserve">WM+ HCM </v>
      </c>
      <c r="U70" s="20" t="s">
        <v>4182</v>
      </c>
      <c r="V70" s="20"/>
      <c r="W70" s="10" t="e">
        <f>VLOOKUP(U70,[2]Sheet1!$B$4:$C$893,2,0)</f>
        <v>#N/A</v>
      </c>
      <c r="X70" s="10"/>
      <c r="Y70" s="10" t="str">
        <f t="shared" si="15"/>
        <v>WINCOMHOCHIMINH</v>
      </c>
      <c r="Z70" s="2">
        <v>203978</v>
      </c>
      <c r="AA70" s="17"/>
      <c r="AB70" s="7" t="str">
        <f t="shared" si="12"/>
        <v/>
      </c>
      <c r="AC70" s="17"/>
      <c r="AD70" s="18"/>
    </row>
    <row r="71" spans="1:30" ht="14.25" x14ac:dyDescent="0.2">
      <c r="A71" t="s">
        <v>0</v>
      </c>
      <c r="B71" t="s">
        <v>125</v>
      </c>
      <c r="C71" t="s">
        <v>67</v>
      </c>
      <c r="D71" t="s">
        <v>3</v>
      </c>
      <c r="E71" s="2">
        <v>237600</v>
      </c>
      <c r="F71" s="6">
        <v>256608.00000000003</v>
      </c>
      <c r="G71" s="2">
        <v>4</v>
      </c>
      <c r="H71" t="s">
        <v>4</v>
      </c>
      <c r="I71" t="s">
        <v>68</v>
      </c>
      <c r="J71" s="9" t="str">
        <f t="shared" si="13"/>
        <v>_Giò lụa 250g</v>
      </c>
      <c r="K71" s="12" t="str">
        <f>VLOOKUP(J71,'[1]Mã Misa'!$B$2:$D$74,2,0)</f>
        <v>Giò lụa 250g</v>
      </c>
      <c r="L71" s="12" t="str">
        <f>VLOOKUP(K71,'[1]Mã Misa'!$C$2:$D$74,2,0)</f>
        <v>GL250</v>
      </c>
      <c r="M71" s="2">
        <v>59400</v>
      </c>
      <c r="N71" t="s">
        <v>126</v>
      </c>
      <c r="O71" s="10" t="str">
        <f t="shared" si="14"/>
        <v>0201172</v>
      </c>
      <c r="P71" s="3">
        <v>44634</v>
      </c>
      <c r="Q71" t="s">
        <v>127</v>
      </c>
      <c r="T71" s="12" t="str">
        <f t="shared" si="11"/>
        <v xml:space="preserve">WM+ HNI </v>
      </c>
      <c r="U71" s="20" t="s">
        <v>4183</v>
      </c>
      <c r="V71" s="20"/>
      <c r="W71" s="10" t="e">
        <f>VLOOKUP(U71,[2]Sheet1!$B$4:$C$893,2,0)</f>
        <v>#N/A</v>
      </c>
      <c r="X71" s="10"/>
      <c r="Y71" s="10" t="str">
        <f t="shared" si="15"/>
        <v>WINCOMHANOI</v>
      </c>
      <c r="Z71" s="2">
        <v>237600</v>
      </c>
      <c r="AA71" s="17"/>
      <c r="AB71" s="7" t="str">
        <f t="shared" si="12"/>
        <v/>
      </c>
      <c r="AC71" s="17"/>
      <c r="AD71" s="18"/>
    </row>
    <row r="72" spans="1:30" ht="14.25" x14ac:dyDescent="0.2">
      <c r="A72" t="s">
        <v>0</v>
      </c>
      <c r="B72" t="s">
        <v>128</v>
      </c>
      <c r="C72" t="s">
        <v>32</v>
      </c>
      <c r="D72" t="s">
        <v>3</v>
      </c>
      <c r="E72" s="2">
        <v>73431</v>
      </c>
      <c r="F72" s="6">
        <v>79305.48000000001</v>
      </c>
      <c r="G72" s="2">
        <v>1</v>
      </c>
      <c r="H72" t="s">
        <v>4</v>
      </c>
      <c r="I72" t="s">
        <v>33</v>
      </c>
      <c r="J72" s="9" t="str">
        <f t="shared" si="13"/>
        <v>Chân giò heo muối gói 300g</v>
      </c>
      <c r="K72" s="12" t="str">
        <f>VLOOKUP(J72,'[1]Mã Misa'!$B$2:$D$74,2,0)</f>
        <v>Chân giò heo muối 300g</v>
      </c>
      <c r="L72" s="12" t="str">
        <f>VLOOKUP(K72,'[1]Mã Misa'!$C$2:$D$74,2,0)</f>
        <v>CGM300</v>
      </c>
      <c r="M72" s="2">
        <v>73431</v>
      </c>
      <c r="N72" t="s">
        <v>129</v>
      </c>
      <c r="O72" s="10" t="str">
        <f t="shared" si="14"/>
        <v>0201177</v>
      </c>
      <c r="P72" s="3">
        <v>44634</v>
      </c>
      <c r="Q72" t="s">
        <v>130</v>
      </c>
      <c r="T72" s="12" t="str">
        <f t="shared" si="11"/>
        <v xml:space="preserve">WM+ HNI </v>
      </c>
      <c r="U72" s="20" t="s">
        <v>4184</v>
      </c>
      <c r="V72" s="20"/>
      <c r="W72" s="10" t="e">
        <f>VLOOKUP(U72,[2]Sheet1!$B$4:$C$893,2,0)</f>
        <v>#N/A</v>
      </c>
      <c r="X72" s="10"/>
      <c r="Y72" s="10" t="str">
        <f t="shared" si="15"/>
        <v>WINCOMHANOI</v>
      </c>
      <c r="Z72" s="2">
        <v>73431</v>
      </c>
      <c r="AA72" s="17"/>
      <c r="AB72" s="7" t="str">
        <f t="shared" si="12"/>
        <v/>
      </c>
      <c r="AC72" s="17"/>
      <c r="AD72" s="18"/>
    </row>
    <row r="73" spans="1:30" ht="14.25" x14ac:dyDescent="0.2">
      <c r="A73" t="s">
        <v>0</v>
      </c>
      <c r="B73" t="s">
        <v>131</v>
      </c>
      <c r="C73" t="s">
        <v>26</v>
      </c>
      <c r="D73" t="s">
        <v>3</v>
      </c>
      <c r="E73" s="2">
        <v>150546</v>
      </c>
      <c r="F73" s="6">
        <v>162589.68000000002</v>
      </c>
      <c r="G73" s="2">
        <v>3</v>
      </c>
      <c r="H73" t="s">
        <v>4</v>
      </c>
      <c r="I73" t="s">
        <v>27</v>
      </c>
      <c r="J73" s="9" t="str">
        <f t="shared" si="13"/>
        <v>Giò tai lưỡi xào gói 250g</v>
      </c>
      <c r="K73" s="12" t="str">
        <f>VLOOKUP(J73,'[1]Mã Misa'!$B$2:$D$74,2,0)</f>
        <v>Giò Tai Lưỡi Xào 250g</v>
      </c>
      <c r="L73" s="12" t="str">
        <f>VLOOKUP(K73,'[1]Mã Misa'!$C$2:$D$74,2,0)</f>
        <v>GTLX250G</v>
      </c>
      <c r="M73" s="2">
        <v>50182</v>
      </c>
      <c r="N73" t="s">
        <v>132</v>
      </c>
      <c r="O73" s="10" t="str">
        <f t="shared" si="14"/>
        <v>0005320</v>
      </c>
      <c r="P73" s="3">
        <v>44634</v>
      </c>
      <c r="Q73" t="s">
        <v>133</v>
      </c>
      <c r="T73" s="12" t="str">
        <f t="shared" si="11"/>
        <v xml:space="preserve">WM+ DNI </v>
      </c>
      <c r="U73" s="20" t="s">
        <v>4185</v>
      </c>
      <c r="V73" s="20"/>
      <c r="W73" s="10" t="e">
        <f>VLOOKUP(U73,[2]Sheet1!$B$4:$C$893,2,0)</f>
        <v>#N/A</v>
      </c>
      <c r="X73" s="10"/>
      <c r="Y73" s="10" t="str">
        <f t="shared" si="15"/>
        <v>WINCOMDONGNAI</v>
      </c>
      <c r="Z73" s="2">
        <v>150546</v>
      </c>
      <c r="AA73" s="17"/>
      <c r="AB73" s="7" t="str">
        <f t="shared" si="12"/>
        <v/>
      </c>
      <c r="AC73" s="17"/>
      <c r="AD73" s="18"/>
    </row>
    <row r="74" spans="1:30" ht="14.25" x14ac:dyDescent="0.2">
      <c r="A74" t="s">
        <v>0</v>
      </c>
      <c r="B74" t="s">
        <v>134</v>
      </c>
      <c r="C74" t="s">
        <v>13</v>
      </c>
      <c r="D74" t="s">
        <v>3</v>
      </c>
      <c r="E74" s="2">
        <v>90750</v>
      </c>
      <c r="F74" s="6">
        <v>98010</v>
      </c>
      <c r="G74" s="2">
        <v>1</v>
      </c>
      <c r="H74" t="s">
        <v>4</v>
      </c>
      <c r="I74" t="s">
        <v>14</v>
      </c>
      <c r="J74" s="9" t="str">
        <f t="shared" si="13"/>
        <v>_Chân gà sốt cay 400g</v>
      </c>
      <c r="K74" s="12" t="str">
        <f>VLOOKUP(J74,'[1]Mã Misa'!$B$2:$D$74,2,0)</f>
        <v>Chân gà sốt cay 400g</v>
      </c>
      <c r="L74" s="12" t="str">
        <f>VLOOKUP(K74,'[1]Mã Misa'!$C$2:$D$74,2,0)</f>
        <v>CGSC400</v>
      </c>
      <c r="M74" s="2">
        <v>90750</v>
      </c>
      <c r="N74" t="s">
        <v>135</v>
      </c>
      <c r="O74" s="10" t="str">
        <f t="shared" si="14"/>
        <v>0201191</v>
      </c>
      <c r="P74" s="3">
        <v>44634</v>
      </c>
      <c r="Q74" t="s">
        <v>136</v>
      </c>
      <c r="T74" s="12" t="str">
        <f>LEFT(U74,7)</f>
        <v xml:space="preserve">WM HNI </v>
      </c>
      <c r="U74" s="20" t="s">
        <v>4186</v>
      </c>
      <c r="V74" s="20"/>
      <c r="W74" s="10" t="e">
        <f>VLOOKUP(U74,[2]Sheet1!$B$4:$C$893,2,0)</f>
        <v>#N/A</v>
      </c>
      <c r="X74" s="10"/>
      <c r="Y74" s="10" t="str">
        <f t="shared" si="15"/>
        <v>WINCOMHANOI</v>
      </c>
      <c r="Z74" s="2">
        <v>90750</v>
      </c>
      <c r="AA74" s="17"/>
      <c r="AB74" s="7" t="str">
        <f t="shared" si="12"/>
        <v/>
      </c>
      <c r="AC74" s="17"/>
      <c r="AD74" s="18"/>
    </row>
    <row r="75" spans="1:30" ht="14.25" x14ac:dyDescent="0.2">
      <c r="A75" t="s">
        <v>0</v>
      </c>
      <c r="B75" t="s">
        <v>134</v>
      </c>
      <c r="C75" t="s">
        <v>30</v>
      </c>
      <c r="D75" t="s">
        <v>3</v>
      </c>
      <c r="E75" s="2">
        <v>105400</v>
      </c>
      <c r="F75" s="6">
        <v>113832.00000000001</v>
      </c>
      <c r="G75" s="2">
        <v>1</v>
      </c>
      <c r="H75" t="s">
        <v>4</v>
      </c>
      <c r="I75" t="s">
        <v>31</v>
      </c>
      <c r="J75" s="9" t="str">
        <f t="shared" si="13"/>
        <v>_Đùi gà sốt cay 500g</v>
      </c>
      <c r="K75" s="12" t="str">
        <f>VLOOKUP(J75,'[1]Mã Misa'!$B$2:$D$74,2,0)</f>
        <v>Đùi gà sốt cay 500g</v>
      </c>
      <c r="L75" s="12" t="str">
        <f>VLOOKUP(K75,'[1]Mã Misa'!$C$2:$D$74,2,0)</f>
        <v>DGSC500</v>
      </c>
      <c r="M75" s="2">
        <v>105400</v>
      </c>
      <c r="N75" t="s">
        <v>135</v>
      </c>
      <c r="O75" s="10" t="str">
        <f t="shared" si="14"/>
        <v>0201191</v>
      </c>
      <c r="P75" s="3">
        <v>44634</v>
      </c>
      <c r="Q75" t="s">
        <v>136</v>
      </c>
      <c r="T75" s="12" t="str">
        <f t="shared" ref="T75:T76" si="16">LEFT(U75,7)</f>
        <v xml:space="preserve">WM HNI </v>
      </c>
      <c r="U75" s="20" t="s">
        <v>4186</v>
      </c>
      <c r="V75" s="20"/>
      <c r="W75" s="10" t="e">
        <f>VLOOKUP(U75,[2]Sheet1!$B$4:$C$893,2,0)</f>
        <v>#N/A</v>
      </c>
      <c r="X75" s="10"/>
      <c r="Y75" s="10" t="str">
        <f t="shared" si="15"/>
        <v>WINCOMHANOI</v>
      </c>
      <c r="Z75" s="2">
        <v>105400</v>
      </c>
      <c r="AA75" s="17"/>
      <c r="AB75" s="7" t="str">
        <f t="shared" si="12"/>
        <v/>
      </c>
      <c r="AC75" s="17"/>
      <c r="AD75" s="18"/>
    </row>
    <row r="76" spans="1:30" ht="14.25" x14ac:dyDescent="0.2">
      <c r="A76" t="s">
        <v>0</v>
      </c>
      <c r="B76" t="s">
        <v>134</v>
      </c>
      <c r="C76" t="s">
        <v>67</v>
      </c>
      <c r="D76" t="s">
        <v>3</v>
      </c>
      <c r="E76" s="2">
        <v>59400</v>
      </c>
      <c r="F76" s="6">
        <v>64152.000000000007</v>
      </c>
      <c r="G76" s="2">
        <v>1</v>
      </c>
      <c r="H76" t="s">
        <v>4</v>
      </c>
      <c r="I76" t="s">
        <v>68</v>
      </c>
      <c r="J76" s="9" t="str">
        <f t="shared" si="13"/>
        <v>_Giò lụa 250g</v>
      </c>
      <c r="K76" s="12" t="str">
        <f>VLOOKUP(J76,'[1]Mã Misa'!$B$2:$D$74,2,0)</f>
        <v>Giò lụa 250g</v>
      </c>
      <c r="L76" s="12" t="str">
        <f>VLOOKUP(K76,'[1]Mã Misa'!$C$2:$D$74,2,0)</f>
        <v>GL250</v>
      </c>
      <c r="M76" s="2">
        <v>59400</v>
      </c>
      <c r="N76" t="s">
        <v>135</v>
      </c>
      <c r="O76" s="10" t="str">
        <f t="shared" si="14"/>
        <v>0201191</v>
      </c>
      <c r="P76" s="3">
        <v>44634</v>
      </c>
      <c r="Q76" t="s">
        <v>136</v>
      </c>
      <c r="T76" s="12" t="str">
        <f t="shared" si="16"/>
        <v xml:space="preserve">WM HNI </v>
      </c>
      <c r="U76" s="20" t="s">
        <v>4186</v>
      </c>
      <c r="V76" s="20"/>
      <c r="W76" s="10" t="e">
        <f>VLOOKUP(U76,[2]Sheet1!$B$4:$C$893,2,0)</f>
        <v>#N/A</v>
      </c>
      <c r="X76" s="10"/>
      <c r="Y76" s="10" t="str">
        <f t="shared" si="15"/>
        <v>WINCOMHANOI</v>
      </c>
      <c r="Z76" s="2">
        <v>59400</v>
      </c>
      <c r="AA76" s="17"/>
      <c r="AB76" s="7" t="str">
        <f t="shared" si="12"/>
        <v/>
      </c>
      <c r="AC76" s="17"/>
      <c r="AD76" s="18"/>
    </row>
    <row r="77" spans="1:30" ht="14.25" x14ac:dyDescent="0.2">
      <c r="A77" t="s">
        <v>0</v>
      </c>
      <c r="B77" t="s">
        <v>137</v>
      </c>
      <c r="C77" t="s">
        <v>82</v>
      </c>
      <c r="D77" t="s">
        <v>3</v>
      </c>
      <c r="E77" s="2">
        <v>92000</v>
      </c>
      <c r="F77" s="6">
        <v>99360</v>
      </c>
      <c r="G77" s="2">
        <v>2</v>
      </c>
      <c r="H77" t="s">
        <v>4</v>
      </c>
      <c r="I77" t="s">
        <v>83</v>
      </c>
      <c r="J77" s="9" t="str">
        <f t="shared" si="13"/>
        <v>Mộc nấm hương gói 250g</v>
      </c>
      <c r="K77" s="12" t="str">
        <f>VLOOKUP(J77,'[1]Mã Misa'!$B$2:$D$74,2,0)</f>
        <v>Mộc Nấm Hương 250g</v>
      </c>
      <c r="L77" s="12" t="str">
        <f>VLOOKUP(K77,'[1]Mã Misa'!$C$2:$D$74,2,0)</f>
        <v>MNH250</v>
      </c>
      <c r="M77" s="2">
        <v>46000</v>
      </c>
      <c r="N77" t="s">
        <v>138</v>
      </c>
      <c r="O77" s="10" t="str">
        <f t="shared" si="14"/>
        <v>0201208</v>
      </c>
      <c r="P77" s="3">
        <v>44634</v>
      </c>
      <c r="Q77" t="s">
        <v>139</v>
      </c>
      <c r="T77" s="12" t="str">
        <f>LEFT(U77,8)</f>
        <v xml:space="preserve">WM+ HNI </v>
      </c>
      <c r="U77" s="20" t="s">
        <v>4187</v>
      </c>
      <c r="V77" s="20"/>
      <c r="W77" s="10" t="e">
        <f>VLOOKUP(U77,[2]Sheet1!$B$4:$C$893,2,0)</f>
        <v>#N/A</v>
      </c>
      <c r="X77" s="10"/>
      <c r="Y77" s="10" t="str">
        <f t="shared" si="15"/>
        <v>WINCOMHANOI</v>
      </c>
      <c r="Z77" s="2">
        <v>92000</v>
      </c>
      <c r="AA77" s="17"/>
      <c r="AB77" s="7" t="str">
        <f t="shared" si="12"/>
        <v/>
      </c>
      <c r="AC77" s="17"/>
      <c r="AD77" s="18"/>
    </row>
    <row r="78" spans="1:30" ht="14.25" x14ac:dyDescent="0.2">
      <c r="A78" t="s">
        <v>0</v>
      </c>
      <c r="B78" t="s">
        <v>140</v>
      </c>
      <c r="C78" t="s">
        <v>2</v>
      </c>
      <c r="D78" t="s">
        <v>3</v>
      </c>
      <c r="E78" s="2">
        <v>111058</v>
      </c>
      <c r="F78" s="6">
        <v>119942.64000000001</v>
      </c>
      <c r="G78" s="2">
        <v>1</v>
      </c>
      <c r="H78" t="s">
        <v>4</v>
      </c>
      <c r="I78" t="s">
        <v>5</v>
      </c>
      <c r="J78" s="9" t="str">
        <f t="shared" si="13"/>
        <v>Gà muối gói 500g</v>
      </c>
      <c r="K78" s="12" t="str">
        <f>VLOOKUP(J78,'[1]Mã Misa'!$B$2:$D$74,2,0)</f>
        <v>Gà muối 500g</v>
      </c>
      <c r="L78" s="12" t="str">
        <f>VLOOKUP(K78,'[1]Mã Misa'!$C$2:$D$74,2,0)</f>
        <v>GM500</v>
      </c>
      <c r="M78" s="2">
        <v>111058</v>
      </c>
      <c r="N78" t="s">
        <v>141</v>
      </c>
      <c r="O78" s="10" t="str">
        <f t="shared" si="14"/>
        <v>0026298</v>
      </c>
      <c r="P78" s="3">
        <v>44634</v>
      </c>
      <c r="Q78" t="s">
        <v>142</v>
      </c>
      <c r="T78" s="12" t="str">
        <f t="shared" ref="T78:T141" si="17">LEFT(U78,8)</f>
        <v xml:space="preserve">WM+ DNG </v>
      </c>
      <c r="U78" s="20" t="s">
        <v>4188</v>
      </c>
      <c r="V78" s="20"/>
      <c r="W78" s="10" t="e">
        <f>VLOOKUP(U78,[2]Sheet1!$B$4:$C$893,2,0)</f>
        <v>#N/A</v>
      </c>
      <c r="X78" s="10"/>
      <c r="Y78" s="10" t="str">
        <f t="shared" si="15"/>
        <v>WINCOMDANANG</v>
      </c>
      <c r="Z78" s="2">
        <v>111058</v>
      </c>
      <c r="AA78" s="17"/>
      <c r="AB78" s="7" t="str">
        <f t="shared" si="12"/>
        <v/>
      </c>
      <c r="AC78" s="17"/>
      <c r="AD78" s="18"/>
    </row>
    <row r="79" spans="1:30" ht="14.25" x14ac:dyDescent="0.2">
      <c r="A79" t="s">
        <v>0</v>
      </c>
      <c r="B79" t="s">
        <v>140</v>
      </c>
      <c r="C79" t="s">
        <v>82</v>
      </c>
      <c r="D79" t="s">
        <v>3</v>
      </c>
      <c r="E79" s="2">
        <v>184000</v>
      </c>
      <c r="F79" s="6">
        <v>198720</v>
      </c>
      <c r="G79" s="2">
        <v>4</v>
      </c>
      <c r="H79" t="s">
        <v>4</v>
      </c>
      <c r="I79" t="s">
        <v>83</v>
      </c>
      <c r="J79" s="9" t="str">
        <f t="shared" si="13"/>
        <v>Mộc nấm hương gói 250g</v>
      </c>
      <c r="K79" s="12" t="str">
        <f>VLOOKUP(J79,'[1]Mã Misa'!$B$2:$D$74,2,0)</f>
        <v>Mộc Nấm Hương 250g</v>
      </c>
      <c r="L79" s="12" t="str">
        <f>VLOOKUP(K79,'[1]Mã Misa'!$C$2:$D$74,2,0)</f>
        <v>MNH250</v>
      </c>
      <c r="M79" s="2">
        <v>46000</v>
      </c>
      <c r="N79" t="s">
        <v>141</v>
      </c>
      <c r="O79" s="10" t="str">
        <f t="shared" si="14"/>
        <v>0026298</v>
      </c>
      <c r="P79" s="3">
        <v>44634</v>
      </c>
      <c r="Q79" t="s">
        <v>142</v>
      </c>
      <c r="T79" s="12" t="str">
        <f t="shared" si="17"/>
        <v xml:space="preserve">WM+ DNG </v>
      </c>
      <c r="U79" s="20" t="s">
        <v>4188</v>
      </c>
      <c r="V79" s="20"/>
      <c r="W79" s="10" t="e">
        <f>VLOOKUP(U79,[2]Sheet1!$B$4:$C$893,2,0)</f>
        <v>#N/A</v>
      </c>
      <c r="X79" s="10"/>
      <c r="Y79" s="10" t="str">
        <f t="shared" si="15"/>
        <v>WINCOMDANANG</v>
      </c>
      <c r="Z79" s="2">
        <v>184000</v>
      </c>
      <c r="AA79" s="17"/>
      <c r="AB79" s="7" t="str">
        <f t="shared" si="12"/>
        <v/>
      </c>
      <c r="AC79" s="17"/>
      <c r="AD79" s="18"/>
    </row>
    <row r="80" spans="1:30" ht="14.25" x14ac:dyDescent="0.2">
      <c r="A80" t="s">
        <v>0</v>
      </c>
      <c r="B80" t="s">
        <v>143</v>
      </c>
      <c r="C80" t="s">
        <v>67</v>
      </c>
      <c r="D80" t="s">
        <v>3</v>
      </c>
      <c r="E80" s="2">
        <v>297000</v>
      </c>
      <c r="F80" s="6">
        <v>320760</v>
      </c>
      <c r="G80" s="2">
        <v>5</v>
      </c>
      <c r="H80" t="s">
        <v>4</v>
      </c>
      <c r="I80" t="s">
        <v>68</v>
      </c>
      <c r="J80" s="9" t="str">
        <f t="shared" si="13"/>
        <v>_Giò lụa 250g</v>
      </c>
      <c r="K80" s="12" t="str">
        <f>VLOOKUP(J80,'[1]Mã Misa'!$B$2:$D$74,2,0)</f>
        <v>Giò lụa 250g</v>
      </c>
      <c r="L80" s="12" t="str">
        <f>VLOOKUP(K80,'[1]Mã Misa'!$C$2:$D$74,2,0)</f>
        <v>GL250</v>
      </c>
      <c r="M80" s="2">
        <v>59400</v>
      </c>
      <c r="N80" t="s">
        <v>144</v>
      </c>
      <c r="O80" s="10" t="str">
        <f t="shared" si="14"/>
        <v>0060400</v>
      </c>
      <c r="P80" s="3">
        <v>44634</v>
      </c>
      <c r="Q80" t="s">
        <v>145</v>
      </c>
      <c r="T80" s="12" t="str">
        <f t="shared" si="17"/>
        <v xml:space="preserve">WM+ HCM </v>
      </c>
      <c r="U80" s="20" t="s">
        <v>4189</v>
      </c>
      <c r="V80" s="20"/>
      <c r="W80" s="10" t="e">
        <f>VLOOKUP(U80,[2]Sheet1!$B$4:$C$893,2,0)</f>
        <v>#N/A</v>
      </c>
      <c r="X80" s="10"/>
      <c r="Y80" s="10" t="str">
        <f t="shared" si="15"/>
        <v>WINCOMHOCHIMINH</v>
      </c>
      <c r="Z80" s="2">
        <v>297000</v>
      </c>
      <c r="AA80" s="17"/>
      <c r="AB80" s="7" t="str">
        <f t="shared" si="12"/>
        <v/>
      </c>
      <c r="AC80" s="17"/>
      <c r="AD80" s="18"/>
    </row>
    <row r="81" spans="1:30" ht="14.25" x14ac:dyDescent="0.2">
      <c r="A81" t="s">
        <v>0</v>
      </c>
      <c r="B81" t="s">
        <v>143</v>
      </c>
      <c r="C81" t="s">
        <v>45</v>
      </c>
      <c r="D81" t="s">
        <v>3</v>
      </c>
      <c r="E81" s="2">
        <v>222750</v>
      </c>
      <c r="F81" s="6">
        <v>240570.00000000003</v>
      </c>
      <c r="G81" s="2">
        <v>3</v>
      </c>
      <c r="H81" t="s">
        <v>4</v>
      </c>
      <c r="I81" t="s">
        <v>46</v>
      </c>
      <c r="J81" s="9" t="str">
        <f t="shared" si="13"/>
        <v>_Chả cốm 300g</v>
      </c>
      <c r="K81" s="12" t="str">
        <f>VLOOKUP(J81,'[1]Mã Misa'!$B$2:$D$74,2,0)</f>
        <v>Chả cốm 300g</v>
      </c>
      <c r="L81" s="12" t="str">
        <f>VLOOKUP(K81,'[1]Mã Misa'!$C$2:$D$74,2,0)</f>
        <v>CC300</v>
      </c>
      <c r="M81" s="2">
        <v>74250</v>
      </c>
      <c r="N81" t="s">
        <v>144</v>
      </c>
      <c r="O81" s="10" t="str">
        <f t="shared" si="14"/>
        <v>0060400</v>
      </c>
      <c r="P81" s="3">
        <v>44634</v>
      </c>
      <c r="Q81" t="s">
        <v>145</v>
      </c>
      <c r="T81" s="12" t="str">
        <f t="shared" si="17"/>
        <v xml:space="preserve">WM+ HCM </v>
      </c>
      <c r="U81" s="20" t="s">
        <v>4189</v>
      </c>
      <c r="V81" s="20"/>
      <c r="W81" s="10" t="e">
        <f>VLOOKUP(U81,[2]Sheet1!$B$4:$C$893,2,0)</f>
        <v>#N/A</v>
      </c>
      <c r="X81" s="10"/>
      <c r="Y81" s="10" t="str">
        <f t="shared" si="15"/>
        <v>WINCOMHOCHIMINH</v>
      </c>
      <c r="Z81" s="2">
        <v>222750</v>
      </c>
      <c r="AA81" s="17"/>
      <c r="AB81" s="7" t="str">
        <f t="shared" si="12"/>
        <v/>
      </c>
      <c r="AC81" s="17"/>
      <c r="AD81" s="18"/>
    </row>
    <row r="82" spans="1:30" ht="14.25" x14ac:dyDescent="0.2">
      <c r="A82" t="s">
        <v>0</v>
      </c>
      <c r="B82" t="s">
        <v>146</v>
      </c>
      <c r="C82" t="s">
        <v>2</v>
      </c>
      <c r="D82" t="s">
        <v>3</v>
      </c>
      <c r="E82" s="2">
        <v>111058</v>
      </c>
      <c r="F82" s="6">
        <v>119942.64000000001</v>
      </c>
      <c r="G82" s="2">
        <v>1</v>
      </c>
      <c r="H82" t="s">
        <v>4</v>
      </c>
      <c r="I82" t="s">
        <v>5</v>
      </c>
      <c r="J82" s="9" t="str">
        <f t="shared" si="13"/>
        <v>Gà muối gói 500g</v>
      </c>
      <c r="K82" s="12" t="str">
        <f>VLOOKUP(J82,'[1]Mã Misa'!$B$2:$D$74,2,0)</f>
        <v>Gà muối 500g</v>
      </c>
      <c r="L82" s="12" t="str">
        <f>VLOOKUP(K82,'[1]Mã Misa'!$C$2:$D$74,2,0)</f>
        <v>GM500</v>
      </c>
      <c r="M82" s="2">
        <v>111058</v>
      </c>
      <c r="N82" t="s">
        <v>147</v>
      </c>
      <c r="O82" s="10" t="str">
        <f t="shared" si="14"/>
        <v>0002065</v>
      </c>
      <c r="P82" s="3">
        <v>44634</v>
      </c>
      <c r="Q82" t="s">
        <v>148</v>
      </c>
      <c r="T82" s="12" t="str">
        <f>LEFT(U82,8)</f>
        <v xml:space="preserve">WM+ DLK </v>
      </c>
      <c r="U82" s="20" t="s">
        <v>4190</v>
      </c>
      <c r="V82" s="20"/>
      <c r="W82" s="10" t="e">
        <f>VLOOKUP(U82,[2]Sheet1!$B$4:$C$893,2,0)</f>
        <v>#N/A</v>
      </c>
      <c r="X82" s="10"/>
      <c r="Y82" s="10" t="str">
        <f t="shared" si="15"/>
        <v>WINCOMDAKLAK</v>
      </c>
      <c r="Z82" s="2">
        <v>111058</v>
      </c>
      <c r="AA82" s="17"/>
      <c r="AB82" s="7" t="str">
        <f t="shared" si="12"/>
        <v/>
      </c>
      <c r="AC82" s="17"/>
      <c r="AD82" s="18"/>
    </row>
    <row r="83" spans="1:30" ht="14.25" x14ac:dyDescent="0.2">
      <c r="A83" t="s">
        <v>0</v>
      </c>
      <c r="B83" t="s">
        <v>149</v>
      </c>
      <c r="C83" t="s">
        <v>26</v>
      </c>
      <c r="D83" t="s">
        <v>3</v>
      </c>
      <c r="E83" s="2">
        <v>100364</v>
      </c>
      <c r="F83" s="6">
        <v>108393.12000000001</v>
      </c>
      <c r="G83" s="2">
        <v>2</v>
      </c>
      <c r="H83" t="s">
        <v>4</v>
      </c>
      <c r="I83" t="s">
        <v>27</v>
      </c>
      <c r="J83" s="9" t="str">
        <f t="shared" si="13"/>
        <v>Giò tai lưỡi xào gói 250g</v>
      </c>
      <c r="K83" s="12" t="str">
        <f>VLOOKUP(J83,'[1]Mã Misa'!$B$2:$D$74,2,0)</f>
        <v>Giò Tai Lưỡi Xào 250g</v>
      </c>
      <c r="L83" s="12" t="str">
        <f>VLOOKUP(K83,'[1]Mã Misa'!$C$2:$D$74,2,0)</f>
        <v>GTLX250G</v>
      </c>
      <c r="M83" s="2">
        <v>50182</v>
      </c>
      <c r="N83" t="s">
        <v>150</v>
      </c>
      <c r="O83" s="10" t="str">
        <f t="shared" si="14"/>
        <v>0201385</v>
      </c>
      <c r="P83" s="3">
        <v>44634</v>
      </c>
      <c r="Q83" t="s">
        <v>151</v>
      </c>
      <c r="T83" s="12" t="str">
        <f t="shared" si="17"/>
        <v xml:space="preserve">WM+ HNI </v>
      </c>
      <c r="U83" s="20" t="s">
        <v>4191</v>
      </c>
      <c r="V83" s="20"/>
      <c r="W83" s="10" t="e">
        <f>VLOOKUP(U83,[2]Sheet1!$B$4:$C$893,2,0)</f>
        <v>#N/A</v>
      </c>
      <c r="X83" s="10"/>
      <c r="Y83" s="10" t="str">
        <f t="shared" si="15"/>
        <v>WINCOMHANOI</v>
      </c>
      <c r="Z83" s="2">
        <v>100364</v>
      </c>
      <c r="AA83" s="17"/>
      <c r="AB83" s="7" t="str">
        <f t="shared" si="12"/>
        <v/>
      </c>
      <c r="AC83" s="17"/>
      <c r="AD83" s="18"/>
    </row>
    <row r="84" spans="1:30" ht="14.25" x14ac:dyDescent="0.2">
      <c r="A84" t="s">
        <v>0</v>
      </c>
      <c r="B84" t="s">
        <v>149</v>
      </c>
      <c r="C84" t="s">
        <v>67</v>
      </c>
      <c r="D84" t="s">
        <v>3</v>
      </c>
      <c r="E84" s="2">
        <v>118800</v>
      </c>
      <c r="F84" s="6">
        <v>128304.00000000001</v>
      </c>
      <c r="G84" s="2">
        <v>2</v>
      </c>
      <c r="H84" t="s">
        <v>4</v>
      </c>
      <c r="I84" t="s">
        <v>68</v>
      </c>
      <c r="J84" s="9" t="str">
        <f t="shared" si="13"/>
        <v>_Giò lụa 250g</v>
      </c>
      <c r="K84" s="12" t="str">
        <f>VLOOKUP(J84,'[1]Mã Misa'!$B$2:$D$74,2,0)</f>
        <v>Giò lụa 250g</v>
      </c>
      <c r="L84" s="12" t="str">
        <f>VLOOKUP(K84,'[1]Mã Misa'!$C$2:$D$74,2,0)</f>
        <v>GL250</v>
      </c>
      <c r="M84" s="2">
        <v>59400</v>
      </c>
      <c r="N84" t="s">
        <v>150</v>
      </c>
      <c r="O84" s="10" t="str">
        <f t="shared" si="14"/>
        <v>0201385</v>
      </c>
      <c r="P84" s="3">
        <v>44634</v>
      </c>
      <c r="Q84" t="s">
        <v>151</v>
      </c>
      <c r="T84" s="12" t="str">
        <f t="shared" si="17"/>
        <v xml:space="preserve">WM+ HNI </v>
      </c>
      <c r="U84" s="20" t="s">
        <v>4191</v>
      </c>
      <c r="V84" s="20"/>
      <c r="W84" s="10" t="e">
        <f>VLOOKUP(U84,[2]Sheet1!$B$4:$C$893,2,0)</f>
        <v>#N/A</v>
      </c>
      <c r="X84" s="10"/>
      <c r="Y84" s="10" t="str">
        <f t="shared" si="15"/>
        <v>WINCOMHANOI</v>
      </c>
      <c r="Z84" s="2">
        <v>118800</v>
      </c>
      <c r="AA84" s="17"/>
      <c r="AB84" s="7" t="str">
        <f t="shared" si="12"/>
        <v/>
      </c>
      <c r="AC84" s="17"/>
      <c r="AD84" s="18"/>
    </row>
    <row r="85" spans="1:30" ht="14.25" x14ac:dyDescent="0.2">
      <c r="A85" t="s">
        <v>0</v>
      </c>
      <c r="B85" t="s">
        <v>149</v>
      </c>
      <c r="C85" t="s">
        <v>30</v>
      </c>
      <c r="D85" t="s">
        <v>3</v>
      </c>
      <c r="E85" s="2">
        <v>316200</v>
      </c>
      <c r="F85" s="6">
        <v>341496</v>
      </c>
      <c r="G85" s="2">
        <v>3</v>
      </c>
      <c r="H85" t="s">
        <v>4</v>
      </c>
      <c r="I85" t="s">
        <v>31</v>
      </c>
      <c r="J85" s="9" t="str">
        <f t="shared" si="13"/>
        <v>_Đùi gà sốt cay 500g</v>
      </c>
      <c r="K85" s="12" t="str">
        <f>VLOOKUP(J85,'[1]Mã Misa'!$B$2:$D$74,2,0)</f>
        <v>Đùi gà sốt cay 500g</v>
      </c>
      <c r="L85" s="12" t="str">
        <f>VLOOKUP(K85,'[1]Mã Misa'!$C$2:$D$74,2,0)</f>
        <v>DGSC500</v>
      </c>
      <c r="M85" s="2">
        <v>105400</v>
      </c>
      <c r="N85" t="s">
        <v>150</v>
      </c>
      <c r="O85" s="10" t="str">
        <f t="shared" si="14"/>
        <v>0201385</v>
      </c>
      <c r="P85" s="3">
        <v>44634</v>
      </c>
      <c r="Q85" t="s">
        <v>151</v>
      </c>
      <c r="T85" s="12" t="str">
        <f t="shared" si="17"/>
        <v xml:space="preserve">WM+ HNI </v>
      </c>
      <c r="U85" s="20" t="s">
        <v>4191</v>
      </c>
      <c r="V85" s="20"/>
      <c r="W85" s="10" t="e">
        <f>VLOOKUP(U85,[2]Sheet1!$B$4:$C$893,2,0)</f>
        <v>#N/A</v>
      </c>
      <c r="X85" s="10"/>
      <c r="Y85" s="10" t="str">
        <f t="shared" si="15"/>
        <v>WINCOMHANOI</v>
      </c>
      <c r="Z85" s="2">
        <v>316200</v>
      </c>
      <c r="AA85" s="17"/>
      <c r="AB85" s="7" t="str">
        <f t="shared" si="12"/>
        <v/>
      </c>
      <c r="AC85" s="17"/>
      <c r="AD85" s="18"/>
    </row>
    <row r="86" spans="1:30" ht="14.25" x14ac:dyDescent="0.2">
      <c r="A86" t="s">
        <v>0</v>
      </c>
      <c r="B86" t="s">
        <v>149</v>
      </c>
      <c r="C86" t="s">
        <v>13</v>
      </c>
      <c r="D86" t="s">
        <v>3</v>
      </c>
      <c r="E86" s="2">
        <v>181500</v>
      </c>
      <c r="F86" s="6">
        <v>196020</v>
      </c>
      <c r="G86" s="2">
        <v>2</v>
      </c>
      <c r="H86" t="s">
        <v>4</v>
      </c>
      <c r="I86" t="s">
        <v>14</v>
      </c>
      <c r="J86" s="9" t="str">
        <f t="shared" si="13"/>
        <v>_Chân gà sốt cay 400g</v>
      </c>
      <c r="K86" s="12" t="str">
        <f>VLOOKUP(J86,'[1]Mã Misa'!$B$2:$D$74,2,0)</f>
        <v>Chân gà sốt cay 400g</v>
      </c>
      <c r="L86" s="12" t="str">
        <f>VLOOKUP(K86,'[1]Mã Misa'!$C$2:$D$74,2,0)</f>
        <v>CGSC400</v>
      </c>
      <c r="M86" s="2">
        <v>90750</v>
      </c>
      <c r="N86" t="s">
        <v>150</v>
      </c>
      <c r="O86" s="10" t="str">
        <f t="shared" si="14"/>
        <v>0201385</v>
      </c>
      <c r="P86" s="3">
        <v>44634</v>
      </c>
      <c r="Q86" t="s">
        <v>151</v>
      </c>
      <c r="T86" s="12" t="str">
        <f t="shared" si="17"/>
        <v xml:space="preserve">WM+ HNI </v>
      </c>
      <c r="U86" s="20" t="s">
        <v>4191</v>
      </c>
      <c r="V86" s="20"/>
      <c r="W86" s="10" t="e">
        <f>VLOOKUP(U86,[2]Sheet1!$B$4:$C$893,2,0)</f>
        <v>#N/A</v>
      </c>
      <c r="X86" s="10"/>
      <c r="Y86" s="10" t="str">
        <f t="shared" si="15"/>
        <v>WINCOMHANOI</v>
      </c>
      <c r="Z86" s="2">
        <v>181500</v>
      </c>
      <c r="AA86" s="17"/>
      <c r="AB86" s="7" t="str">
        <f t="shared" si="12"/>
        <v/>
      </c>
      <c r="AC86" s="17"/>
      <c r="AD86" s="18"/>
    </row>
    <row r="87" spans="1:30" ht="14.25" x14ac:dyDescent="0.2">
      <c r="A87" t="s">
        <v>0</v>
      </c>
      <c r="B87" t="s">
        <v>152</v>
      </c>
      <c r="C87" t="s">
        <v>2</v>
      </c>
      <c r="D87" t="s">
        <v>3</v>
      </c>
      <c r="E87" s="2">
        <v>111058</v>
      </c>
      <c r="F87" s="6">
        <v>119942.64000000001</v>
      </c>
      <c r="G87" s="2">
        <v>1</v>
      </c>
      <c r="H87" t="s">
        <v>4</v>
      </c>
      <c r="I87" t="s">
        <v>5</v>
      </c>
      <c r="J87" s="9" t="str">
        <f t="shared" si="13"/>
        <v>Gà muối gói 500g</v>
      </c>
      <c r="K87" s="12" t="str">
        <f>VLOOKUP(J87,'[1]Mã Misa'!$B$2:$D$74,2,0)</f>
        <v>Gà muối 500g</v>
      </c>
      <c r="L87" s="12" t="str">
        <f>VLOOKUP(K87,'[1]Mã Misa'!$C$2:$D$74,2,0)</f>
        <v>GM500</v>
      </c>
      <c r="M87" s="2">
        <v>111058</v>
      </c>
      <c r="N87" t="s">
        <v>153</v>
      </c>
      <c r="O87" s="10" t="str">
        <f t="shared" si="14"/>
        <v>0026318</v>
      </c>
      <c r="P87" s="3">
        <v>44634</v>
      </c>
      <c r="Q87" t="s">
        <v>154</v>
      </c>
      <c r="T87" s="12" t="str">
        <f>LEFT(U87,8)</f>
        <v xml:space="preserve">WM+ DNG </v>
      </c>
      <c r="U87" s="20" t="s">
        <v>4192</v>
      </c>
      <c r="V87" s="20"/>
      <c r="W87" s="10" t="e">
        <f>VLOOKUP(U87,[2]Sheet1!$B$4:$C$893,2,0)</f>
        <v>#N/A</v>
      </c>
      <c r="X87" s="10"/>
      <c r="Y87" s="10" t="str">
        <f t="shared" si="15"/>
        <v>WINCOMDANANG</v>
      </c>
      <c r="Z87" s="2">
        <v>111058</v>
      </c>
      <c r="AA87" s="17"/>
      <c r="AB87" s="7" t="str">
        <f t="shared" si="12"/>
        <v/>
      </c>
      <c r="AC87" s="17"/>
      <c r="AD87" s="18"/>
    </row>
    <row r="88" spans="1:30" ht="14.25" x14ac:dyDescent="0.2">
      <c r="A88" t="s">
        <v>0</v>
      </c>
      <c r="B88" t="s">
        <v>155</v>
      </c>
      <c r="C88" t="s">
        <v>26</v>
      </c>
      <c r="D88" t="s">
        <v>3</v>
      </c>
      <c r="E88" s="2">
        <v>50182</v>
      </c>
      <c r="F88" s="6">
        <v>54196.560000000005</v>
      </c>
      <c r="G88" s="2">
        <v>1</v>
      </c>
      <c r="H88" t="s">
        <v>4</v>
      </c>
      <c r="I88" t="s">
        <v>27</v>
      </c>
      <c r="J88" s="9" t="str">
        <f t="shared" si="13"/>
        <v>Giò tai lưỡi xào gói 250g</v>
      </c>
      <c r="K88" s="12" t="str">
        <f>VLOOKUP(J88,'[1]Mã Misa'!$B$2:$D$74,2,0)</f>
        <v>Giò Tai Lưỡi Xào 250g</v>
      </c>
      <c r="L88" s="12" t="str">
        <f>VLOOKUP(K88,'[1]Mã Misa'!$C$2:$D$74,2,0)</f>
        <v>GTLX250G</v>
      </c>
      <c r="M88" s="2">
        <v>50182</v>
      </c>
      <c r="N88" t="s">
        <v>156</v>
      </c>
      <c r="O88" s="10" t="str">
        <f t="shared" si="14"/>
        <v>0201456</v>
      </c>
      <c r="P88" s="3">
        <v>44634</v>
      </c>
      <c r="Q88" t="s">
        <v>157</v>
      </c>
      <c r="T88" s="12" t="str">
        <f t="shared" si="17"/>
        <v xml:space="preserve">WM+ HNI </v>
      </c>
      <c r="U88" s="20" t="s">
        <v>4193</v>
      </c>
      <c r="V88" s="20"/>
      <c r="W88" s="10" t="e">
        <f>VLOOKUP(U88,[2]Sheet1!$B$4:$C$893,2,0)</f>
        <v>#N/A</v>
      </c>
      <c r="X88" s="10"/>
      <c r="Y88" s="10" t="str">
        <f t="shared" si="15"/>
        <v>WINCOMHANOI</v>
      </c>
      <c r="Z88" s="2">
        <v>50182</v>
      </c>
      <c r="AA88" s="17"/>
      <c r="AB88" s="7" t="str">
        <f t="shared" si="12"/>
        <v/>
      </c>
      <c r="AC88" s="17"/>
      <c r="AD88" s="18"/>
    </row>
    <row r="89" spans="1:30" ht="14.25" x14ac:dyDescent="0.2">
      <c r="A89" t="s">
        <v>0</v>
      </c>
      <c r="B89" t="s">
        <v>158</v>
      </c>
      <c r="C89" t="s">
        <v>30</v>
      </c>
      <c r="D89" t="s">
        <v>3</v>
      </c>
      <c r="E89" s="2">
        <v>105400</v>
      </c>
      <c r="F89" s="6">
        <v>113832.00000000001</v>
      </c>
      <c r="G89" s="2">
        <v>1</v>
      </c>
      <c r="H89" t="s">
        <v>4</v>
      </c>
      <c r="I89" t="s">
        <v>31</v>
      </c>
      <c r="J89" s="9" t="str">
        <f t="shared" si="13"/>
        <v>_Đùi gà sốt cay 500g</v>
      </c>
      <c r="K89" s="12" t="str">
        <f>VLOOKUP(J89,'[1]Mã Misa'!$B$2:$D$74,2,0)</f>
        <v>Đùi gà sốt cay 500g</v>
      </c>
      <c r="L89" s="12" t="str">
        <f>VLOOKUP(K89,'[1]Mã Misa'!$C$2:$D$74,2,0)</f>
        <v>DGSC500</v>
      </c>
      <c r="M89" s="2">
        <v>105400</v>
      </c>
      <c r="N89" t="s">
        <v>159</v>
      </c>
      <c r="O89" s="10" t="str">
        <f t="shared" si="14"/>
        <v>0201537</v>
      </c>
      <c r="P89" s="3">
        <v>44634</v>
      </c>
      <c r="Q89" t="s">
        <v>160</v>
      </c>
      <c r="T89" s="12" t="str">
        <f t="shared" si="17"/>
        <v xml:space="preserve">WM+ HNI </v>
      </c>
      <c r="U89" s="20" t="s">
        <v>4194</v>
      </c>
      <c r="V89" s="20"/>
      <c r="W89" s="10" t="e">
        <f>VLOOKUP(U89,[2]Sheet1!$B$4:$C$893,2,0)</f>
        <v>#N/A</v>
      </c>
      <c r="X89" s="10"/>
      <c r="Y89" s="10" t="str">
        <f t="shared" si="15"/>
        <v>WINCOMHANOI</v>
      </c>
      <c r="Z89" s="2">
        <v>105400</v>
      </c>
      <c r="AA89" s="17"/>
      <c r="AB89" s="7" t="str">
        <f t="shared" si="12"/>
        <v/>
      </c>
      <c r="AC89" s="17"/>
      <c r="AD89" s="18"/>
    </row>
    <row r="90" spans="1:30" ht="14.25" x14ac:dyDescent="0.2">
      <c r="A90" t="s">
        <v>0</v>
      </c>
      <c r="B90" t="s">
        <v>158</v>
      </c>
      <c r="C90" t="s">
        <v>13</v>
      </c>
      <c r="D90" t="s">
        <v>3</v>
      </c>
      <c r="E90" s="2">
        <v>181500</v>
      </c>
      <c r="F90" s="6">
        <v>196020</v>
      </c>
      <c r="G90" s="2">
        <v>2</v>
      </c>
      <c r="H90" t="s">
        <v>4</v>
      </c>
      <c r="I90" t="s">
        <v>14</v>
      </c>
      <c r="J90" s="9" t="str">
        <f t="shared" si="13"/>
        <v>_Chân gà sốt cay 400g</v>
      </c>
      <c r="K90" s="12" t="str">
        <f>VLOOKUP(J90,'[1]Mã Misa'!$B$2:$D$74,2,0)</f>
        <v>Chân gà sốt cay 400g</v>
      </c>
      <c r="L90" s="12" t="str">
        <f>VLOOKUP(K90,'[1]Mã Misa'!$C$2:$D$74,2,0)</f>
        <v>CGSC400</v>
      </c>
      <c r="M90" s="2">
        <v>90750</v>
      </c>
      <c r="N90" t="s">
        <v>159</v>
      </c>
      <c r="O90" s="10" t="str">
        <f t="shared" si="14"/>
        <v>0201537</v>
      </c>
      <c r="P90" s="3">
        <v>44634</v>
      </c>
      <c r="Q90" t="s">
        <v>160</v>
      </c>
      <c r="T90" s="12" t="str">
        <f t="shared" si="17"/>
        <v xml:space="preserve">WM+ HNI </v>
      </c>
      <c r="U90" s="20" t="s">
        <v>4194</v>
      </c>
      <c r="V90" s="20"/>
      <c r="W90" s="10" t="e">
        <f>VLOOKUP(U90,[2]Sheet1!$B$4:$C$893,2,0)</f>
        <v>#N/A</v>
      </c>
      <c r="X90" s="10"/>
      <c r="Y90" s="10" t="str">
        <f t="shared" si="15"/>
        <v>WINCOMHANOI</v>
      </c>
      <c r="Z90" s="2">
        <v>181500</v>
      </c>
      <c r="AA90" s="17"/>
      <c r="AB90" s="7" t="str">
        <f t="shared" si="12"/>
        <v/>
      </c>
      <c r="AC90" s="17"/>
      <c r="AD90" s="18"/>
    </row>
    <row r="91" spans="1:30" ht="14.25" x14ac:dyDescent="0.2">
      <c r="A91" t="s">
        <v>0</v>
      </c>
      <c r="B91" t="s">
        <v>161</v>
      </c>
      <c r="C91" t="s">
        <v>26</v>
      </c>
      <c r="D91" t="s">
        <v>3</v>
      </c>
      <c r="E91" s="2">
        <v>100364</v>
      </c>
      <c r="F91" s="6">
        <v>108393.12000000001</v>
      </c>
      <c r="G91" s="2">
        <v>2</v>
      </c>
      <c r="H91" t="s">
        <v>4</v>
      </c>
      <c r="I91" t="s">
        <v>27</v>
      </c>
      <c r="J91" s="9" t="str">
        <f t="shared" si="13"/>
        <v>Giò tai lưỡi xào gói 250g</v>
      </c>
      <c r="K91" s="12" t="str">
        <f>VLOOKUP(J91,'[1]Mã Misa'!$B$2:$D$74,2,0)</f>
        <v>Giò Tai Lưỡi Xào 250g</v>
      </c>
      <c r="L91" s="12" t="str">
        <f>VLOOKUP(K91,'[1]Mã Misa'!$C$2:$D$74,2,0)</f>
        <v>GTLX250G</v>
      </c>
      <c r="M91" s="2">
        <v>50182</v>
      </c>
      <c r="N91" t="s">
        <v>162</v>
      </c>
      <c r="O91" s="10" t="str">
        <f t="shared" si="14"/>
        <v>0201603</v>
      </c>
      <c r="P91" s="3">
        <v>44634</v>
      </c>
      <c r="Q91" t="s">
        <v>163</v>
      </c>
      <c r="T91" s="12" t="str">
        <f t="shared" si="17"/>
        <v xml:space="preserve">WM+ HNI </v>
      </c>
      <c r="U91" s="20" t="s">
        <v>4195</v>
      </c>
      <c r="V91" s="20"/>
      <c r="W91" s="10" t="e">
        <f>VLOOKUP(U91,[2]Sheet1!$B$4:$C$893,2,0)</f>
        <v>#N/A</v>
      </c>
      <c r="X91" s="10"/>
      <c r="Y91" s="10" t="str">
        <f t="shared" si="15"/>
        <v>WINCOMHANOI</v>
      </c>
      <c r="Z91" s="2">
        <v>100364</v>
      </c>
      <c r="AA91" s="17"/>
      <c r="AB91" s="7" t="str">
        <f t="shared" si="12"/>
        <v/>
      </c>
      <c r="AC91" s="17"/>
      <c r="AD91" s="18"/>
    </row>
    <row r="92" spans="1:30" ht="14.25" x14ac:dyDescent="0.2">
      <c r="A92" t="s">
        <v>0</v>
      </c>
      <c r="B92" t="s">
        <v>161</v>
      </c>
      <c r="C92" t="s">
        <v>17</v>
      </c>
      <c r="D92" t="s">
        <v>3</v>
      </c>
      <c r="E92" s="2">
        <v>203978</v>
      </c>
      <c r="F92" s="6">
        <v>220296.24000000002</v>
      </c>
      <c r="G92" s="2">
        <v>2</v>
      </c>
      <c r="H92" t="s">
        <v>4</v>
      </c>
      <c r="I92" t="s">
        <v>18</v>
      </c>
      <c r="J92" s="9" t="str">
        <f t="shared" si="13"/>
        <v>Giò tai nấm hương 500g</v>
      </c>
      <c r="K92" s="12" t="str">
        <f>VLOOKUP(J92,'[1]Mã Misa'!$B$2:$D$74,2,0)</f>
        <v>Giò tai nấm hương 500g</v>
      </c>
      <c r="L92" s="12" t="str">
        <f>VLOOKUP(K92,'[1]Mã Misa'!$C$2:$D$74,2,0)</f>
        <v>GTNH500</v>
      </c>
      <c r="M92" s="2">
        <v>101989</v>
      </c>
      <c r="N92" t="s">
        <v>162</v>
      </c>
      <c r="O92" s="10" t="str">
        <f t="shared" si="14"/>
        <v>0201603</v>
      </c>
      <c r="P92" s="3">
        <v>44634</v>
      </c>
      <c r="Q92" t="s">
        <v>163</v>
      </c>
      <c r="T92" s="12" t="str">
        <f>LEFT(U92,8)</f>
        <v xml:space="preserve">WM+ HNI </v>
      </c>
      <c r="U92" s="20" t="s">
        <v>4195</v>
      </c>
      <c r="V92" s="20"/>
      <c r="W92" s="10" t="e">
        <f>VLOOKUP(U92,[2]Sheet1!$B$4:$C$893,2,0)</f>
        <v>#N/A</v>
      </c>
      <c r="X92" s="10"/>
      <c r="Y92" s="10" t="str">
        <f t="shared" si="15"/>
        <v>WINCOMHANOI</v>
      </c>
      <c r="Z92" s="2">
        <v>203978</v>
      </c>
      <c r="AA92" s="17"/>
      <c r="AB92" s="7" t="str">
        <f t="shared" si="12"/>
        <v/>
      </c>
      <c r="AC92" s="17"/>
      <c r="AD92" s="18"/>
    </row>
    <row r="93" spans="1:30" ht="14.25" x14ac:dyDescent="0.2">
      <c r="A93" t="s">
        <v>0</v>
      </c>
      <c r="B93" t="s">
        <v>164</v>
      </c>
      <c r="C93" t="s">
        <v>2</v>
      </c>
      <c r="D93" t="s">
        <v>3</v>
      </c>
      <c r="E93" s="2">
        <v>222116</v>
      </c>
      <c r="F93" s="6">
        <v>239885.28000000003</v>
      </c>
      <c r="G93" s="2">
        <v>2</v>
      </c>
      <c r="H93" t="s">
        <v>4</v>
      </c>
      <c r="I93" t="s">
        <v>5</v>
      </c>
      <c r="J93" s="9" t="str">
        <f t="shared" si="13"/>
        <v>Gà muối gói 500g</v>
      </c>
      <c r="K93" s="12" t="str">
        <f>VLOOKUP(J93,'[1]Mã Misa'!$B$2:$D$74,2,0)</f>
        <v>Gà muối 500g</v>
      </c>
      <c r="L93" s="12" t="str">
        <f>VLOOKUP(K93,'[1]Mã Misa'!$C$2:$D$74,2,0)</f>
        <v>GM500</v>
      </c>
      <c r="M93" s="2">
        <v>111058</v>
      </c>
      <c r="N93" t="s">
        <v>165</v>
      </c>
      <c r="O93" s="10" t="str">
        <f t="shared" si="14"/>
        <v>0005126</v>
      </c>
      <c r="P93" s="3">
        <v>44634</v>
      </c>
      <c r="Q93" t="s">
        <v>166</v>
      </c>
      <c r="T93" s="12" t="str">
        <f t="shared" si="17"/>
        <v xml:space="preserve">WM+ BNH </v>
      </c>
      <c r="U93" s="20" t="s">
        <v>4196</v>
      </c>
      <c r="V93" s="20"/>
      <c r="W93" s="10" t="e">
        <f>VLOOKUP(U93,[2]Sheet1!$B$4:$C$893,2,0)</f>
        <v>#N/A</v>
      </c>
      <c r="X93" s="10"/>
      <c r="Y93" s="10" t="str">
        <f t="shared" si="15"/>
        <v>WINCOMBACNINH</v>
      </c>
      <c r="Z93" s="2">
        <v>222116</v>
      </c>
      <c r="AA93" s="17"/>
      <c r="AB93" s="7" t="str">
        <f t="shared" si="12"/>
        <v/>
      </c>
      <c r="AC93" s="17"/>
      <c r="AD93" s="18"/>
    </row>
    <row r="94" spans="1:30" ht="14.25" x14ac:dyDescent="0.2">
      <c r="A94" t="s">
        <v>0</v>
      </c>
      <c r="B94" t="s">
        <v>167</v>
      </c>
      <c r="C94" t="s">
        <v>67</v>
      </c>
      <c r="D94" t="s">
        <v>3</v>
      </c>
      <c r="E94" s="2">
        <v>237600</v>
      </c>
      <c r="F94" s="6">
        <v>256608.00000000003</v>
      </c>
      <c r="G94" s="2">
        <v>4</v>
      </c>
      <c r="H94" t="s">
        <v>4</v>
      </c>
      <c r="I94" t="s">
        <v>68</v>
      </c>
      <c r="J94" s="9" t="str">
        <f t="shared" si="13"/>
        <v>_Giò lụa 250g</v>
      </c>
      <c r="K94" s="12" t="str">
        <f>VLOOKUP(J94,'[1]Mã Misa'!$B$2:$D$74,2,0)</f>
        <v>Giò lụa 250g</v>
      </c>
      <c r="L94" s="12" t="str">
        <f>VLOOKUP(K94,'[1]Mã Misa'!$C$2:$D$74,2,0)</f>
        <v>GL250</v>
      </c>
      <c r="M94" s="2">
        <v>59400</v>
      </c>
      <c r="N94" t="s">
        <v>168</v>
      </c>
      <c r="O94" s="10" t="str">
        <f t="shared" si="14"/>
        <v>0201669</v>
      </c>
      <c r="P94" s="3">
        <v>44634</v>
      </c>
      <c r="Q94" t="s">
        <v>160</v>
      </c>
      <c r="T94" s="12" t="str">
        <f t="shared" si="17"/>
        <v xml:space="preserve">WM+ HNI </v>
      </c>
      <c r="U94" s="20" t="s">
        <v>4194</v>
      </c>
      <c r="V94" s="20"/>
      <c r="W94" s="10" t="e">
        <f>VLOOKUP(U94,[2]Sheet1!$B$4:$C$893,2,0)</f>
        <v>#N/A</v>
      </c>
      <c r="X94" s="10"/>
      <c r="Y94" s="10" t="str">
        <f t="shared" si="15"/>
        <v>WINCOMHANOI</v>
      </c>
      <c r="Z94" s="2">
        <v>237600</v>
      </c>
      <c r="AA94" s="17"/>
      <c r="AB94" s="7" t="str">
        <f t="shared" si="12"/>
        <v/>
      </c>
      <c r="AC94" s="17"/>
      <c r="AD94" s="18"/>
    </row>
    <row r="95" spans="1:30" ht="14.25" x14ac:dyDescent="0.2">
      <c r="A95" t="s">
        <v>0</v>
      </c>
      <c r="B95" t="s">
        <v>169</v>
      </c>
      <c r="C95" t="s">
        <v>17</v>
      </c>
      <c r="D95" t="s">
        <v>3</v>
      </c>
      <c r="E95" s="2">
        <v>407956</v>
      </c>
      <c r="F95" s="6">
        <v>440592.48000000004</v>
      </c>
      <c r="G95" s="2">
        <v>4</v>
      </c>
      <c r="H95" t="s">
        <v>4</v>
      </c>
      <c r="I95" t="s">
        <v>18</v>
      </c>
      <c r="J95" s="9" t="str">
        <f t="shared" si="13"/>
        <v>Giò tai nấm hương 500g</v>
      </c>
      <c r="K95" s="12" t="str">
        <f>VLOOKUP(J95,'[1]Mã Misa'!$B$2:$D$74,2,0)</f>
        <v>Giò tai nấm hương 500g</v>
      </c>
      <c r="L95" s="12" t="str">
        <f>VLOOKUP(K95,'[1]Mã Misa'!$C$2:$D$74,2,0)</f>
        <v>GTNH500</v>
      </c>
      <c r="M95" s="2">
        <v>101989</v>
      </c>
      <c r="N95" t="s">
        <v>170</v>
      </c>
      <c r="O95" s="10" t="str">
        <f t="shared" si="14"/>
        <v>0001973</v>
      </c>
      <c r="P95" s="3">
        <v>44634</v>
      </c>
      <c r="Q95" t="s">
        <v>171</v>
      </c>
      <c r="T95" s="12" t="str">
        <f t="shared" si="17"/>
        <v xml:space="preserve">WM+ TQG </v>
      </c>
      <c r="U95" s="20" t="s">
        <v>4197</v>
      </c>
      <c r="V95" s="20"/>
      <c r="W95" s="10" t="e">
        <f>VLOOKUP(U95,[2]Sheet1!$B$4:$C$893,2,0)</f>
        <v>#N/A</v>
      </c>
      <c r="X95" s="10"/>
      <c r="Y95" s="10" t="str">
        <f t="shared" si="15"/>
        <v>WINCOMTUYENQUANG</v>
      </c>
      <c r="Z95" s="2">
        <v>407956</v>
      </c>
      <c r="AA95" s="17"/>
      <c r="AB95" s="7" t="str">
        <f t="shared" si="12"/>
        <v/>
      </c>
      <c r="AC95" s="17"/>
      <c r="AD95" s="18"/>
    </row>
    <row r="96" spans="1:30" ht="14.25" x14ac:dyDescent="0.2">
      <c r="A96" t="s">
        <v>0</v>
      </c>
      <c r="B96" t="s">
        <v>172</v>
      </c>
      <c r="C96" t="s">
        <v>45</v>
      </c>
      <c r="D96" t="s">
        <v>3</v>
      </c>
      <c r="E96" s="2">
        <v>222750</v>
      </c>
      <c r="F96" s="6">
        <v>240570.00000000003</v>
      </c>
      <c r="G96" s="2">
        <v>3</v>
      </c>
      <c r="H96" t="s">
        <v>4</v>
      </c>
      <c r="I96" t="s">
        <v>46</v>
      </c>
      <c r="J96" s="9" t="str">
        <f t="shared" si="13"/>
        <v>_Chả cốm 300g</v>
      </c>
      <c r="K96" s="12" t="str">
        <f>VLOOKUP(J96,'[1]Mã Misa'!$B$2:$D$74,2,0)</f>
        <v>Chả cốm 300g</v>
      </c>
      <c r="L96" s="12" t="str">
        <f>VLOOKUP(K96,'[1]Mã Misa'!$C$2:$D$74,2,0)</f>
        <v>CC300</v>
      </c>
      <c r="M96" s="2">
        <v>74250</v>
      </c>
      <c r="N96" t="s">
        <v>173</v>
      </c>
      <c r="O96" s="10" t="str">
        <f t="shared" si="14"/>
        <v>0017828</v>
      </c>
      <c r="P96" s="3">
        <v>44634</v>
      </c>
      <c r="Q96" t="s">
        <v>174</v>
      </c>
      <c r="T96" s="12" t="str">
        <f t="shared" si="17"/>
        <v xml:space="preserve">WM+ QNH </v>
      </c>
      <c r="U96" s="20" t="s">
        <v>4198</v>
      </c>
      <c r="V96" s="20"/>
      <c r="W96" s="10" t="e">
        <f>VLOOKUP(U96,[2]Sheet1!$B$4:$C$893,2,0)</f>
        <v>#N/A</v>
      </c>
      <c r="X96" s="10"/>
      <c r="Y96" s="10" t="str">
        <f t="shared" si="15"/>
        <v>WINCOMQUANGNINH</v>
      </c>
      <c r="Z96" s="2">
        <v>222750</v>
      </c>
      <c r="AA96" s="17"/>
      <c r="AB96" s="7" t="str">
        <f t="shared" si="12"/>
        <v/>
      </c>
      <c r="AC96" s="17"/>
      <c r="AD96" s="18"/>
    </row>
    <row r="97" spans="1:30" ht="14.25" x14ac:dyDescent="0.2">
      <c r="A97" t="s">
        <v>0</v>
      </c>
      <c r="B97" t="s">
        <v>175</v>
      </c>
      <c r="C97" t="s">
        <v>30</v>
      </c>
      <c r="D97" t="s">
        <v>3</v>
      </c>
      <c r="E97" s="2">
        <v>1054000</v>
      </c>
      <c r="F97" s="6">
        <v>1138320</v>
      </c>
      <c r="G97" s="2">
        <v>10</v>
      </c>
      <c r="H97" t="s">
        <v>4</v>
      </c>
      <c r="I97" t="s">
        <v>31</v>
      </c>
      <c r="J97" s="9" t="str">
        <f t="shared" si="13"/>
        <v>_Đùi gà sốt cay 500g</v>
      </c>
      <c r="K97" s="12" t="str">
        <f>VLOOKUP(J97,'[1]Mã Misa'!$B$2:$D$74,2,0)</f>
        <v>Đùi gà sốt cay 500g</v>
      </c>
      <c r="L97" s="12" t="str">
        <f>VLOOKUP(K97,'[1]Mã Misa'!$C$2:$D$74,2,0)</f>
        <v>DGSC500</v>
      </c>
      <c r="M97" s="2">
        <v>105400</v>
      </c>
      <c r="N97" t="s">
        <v>176</v>
      </c>
      <c r="O97" s="10" t="str">
        <f t="shared" si="14"/>
        <v>0003742</v>
      </c>
      <c r="P97" s="3">
        <v>44634</v>
      </c>
      <c r="Q97" t="s">
        <v>177</v>
      </c>
      <c r="T97" s="12" t="str">
        <f t="shared" si="17"/>
        <v xml:space="preserve">WM+ PTO </v>
      </c>
      <c r="U97" s="20" t="s">
        <v>4199</v>
      </c>
      <c r="V97" s="20"/>
      <c r="W97" s="10" t="e">
        <f>VLOOKUP(U97,[2]Sheet1!$B$4:$C$893,2,0)</f>
        <v>#N/A</v>
      </c>
      <c r="X97" s="10"/>
      <c r="Y97" s="10" t="str">
        <f t="shared" si="15"/>
        <v>WINCOMPHUTHO</v>
      </c>
      <c r="Z97" s="2">
        <v>1054000</v>
      </c>
      <c r="AA97" s="17"/>
      <c r="AB97" s="7" t="str">
        <f t="shared" si="12"/>
        <v/>
      </c>
      <c r="AC97" s="17"/>
      <c r="AD97" s="18"/>
    </row>
    <row r="98" spans="1:30" ht="14.25" x14ac:dyDescent="0.2">
      <c r="A98" t="s">
        <v>0</v>
      </c>
      <c r="B98" t="s">
        <v>175</v>
      </c>
      <c r="C98" t="s">
        <v>43</v>
      </c>
      <c r="D98" t="s">
        <v>3</v>
      </c>
      <c r="E98" s="2">
        <v>141900</v>
      </c>
      <c r="F98" s="6">
        <v>153252</v>
      </c>
      <c r="G98" s="2">
        <v>2</v>
      </c>
      <c r="H98" t="s">
        <v>4</v>
      </c>
      <c r="I98" t="s">
        <v>44</v>
      </c>
      <c r="J98" s="9" t="str">
        <f t="shared" si="13"/>
        <v>_Chả nướng 300g</v>
      </c>
      <c r="K98" s="12" t="str">
        <f>VLOOKUP(J98,'[1]Mã Misa'!$B$2:$D$74,2,0)</f>
        <v>Chả nướng 300g</v>
      </c>
      <c r="L98" s="12" t="str">
        <f>VLOOKUP(K98,'[1]Mã Misa'!$C$2:$D$74,2,0)</f>
        <v>CN300</v>
      </c>
      <c r="M98" s="2">
        <v>70950</v>
      </c>
      <c r="N98" t="s">
        <v>176</v>
      </c>
      <c r="O98" s="10" t="str">
        <f t="shared" si="14"/>
        <v>0003742</v>
      </c>
      <c r="P98" s="3">
        <v>44634</v>
      </c>
      <c r="Q98" t="s">
        <v>177</v>
      </c>
      <c r="T98" s="12" t="str">
        <f t="shared" si="17"/>
        <v xml:space="preserve">WM+ PTO </v>
      </c>
      <c r="U98" s="20" t="s">
        <v>4199</v>
      </c>
      <c r="V98" s="20"/>
      <c r="W98" s="10" t="e">
        <f>VLOOKUP(U98,[2]Sheet1!$B$4:$C$893,2,0)</f>
        <v>#N/A</v>
      </c>
      <c r="X98" s="10"/>
      <c r="Y98" s="10" t="str">
        <f t="shared" si="15"/>
        <v>WINCOMPHUTHO</v>
      </c>
      <c r="Z98" s="2">
        <v>141900</v>
      </c>
      <c r="AA98" s="17"/>
      <c r="AB98" s="7" t="str">
        <f t="shared" si="12"/>
        <v/>
      </c>
      <c r="AC98" s="17"/>
      <c r="AD98" s="18"/>
    </row>
    <row r="99" spans="1:30" ht="14.25" x14ac:dyDescent="0.2">
      <c r="A99" t="s">
        <v>0</v>
      </c>
      <c r="B99" t="s">
        <v>178</v>
      </c>
      <c r="C99" t="s">
        <v>82</v>
      </c>
      <c r="D99" t="s">
        <v>3</v>
      </c>
      <c r="E99" s="2">
        <v>46000</v>
      </c>
      <c r="F99" s="6">
        <v>49680</v>
      </c>
      <c r="G99" s="2">
        <v>1</v>
      </c>
      <c r="H99" t="s">
        <v>4</v>
      </c>
      <c r="I99" t="s">
        <v>83</v>
      </c>
      <c r="J99" s="9" t="str">
        <f t="shared" si="13"/>
        <v>Mộc nấm hương gói 250g</v>
      </c>
      <c r="K99" s="12" t="str">
        <f>VLOOKUP(J99,'[1]Mã Misa'!$B$2:$D$74,2,0)</f>
        <v>Mộc Nấm Hương 250g</v>
      </c>
      <c r="L99" s="12" t="str">
        <f>VLOOKUP(K99,'[1]Mã Misa'!$C$2:$D$74,2,0)</f>
        <v>MNH250</v>
      </c>
      <c r="M99" s="2">
        <v>46000</v>
      </c>
      <c r="N99" t="s">
        <v>179</v>
      </c>
      <c r="O99" s="10" t="str">
        <f t="shared" si="14"/>
        <v>0060653</v>
      </c>
      <c r="P99" s="3">
        <v>44634</v>
      </c>
      <c r="Q99" t="s">
        <v>180</v>
      </c>
      <c r="T99" s="12" t="str">
        <f t="shared" si="17"/>
        <v xml:space="preserve">WM+ HCM </v>
      </c>
      <c r="U99" s="20" t="s">
        <v>4200</v>
      </c>
      <c r="V99" s="20"/>
      <c r="W99" s="10" t="e">
        <f>VLOOKUP(U99,[2]Sheet1!$B$4:$C$893,2,0)</f>
        <v>#N/A</v>
      </c>
      <c r="X99" s="10"/>
      <c r="Y99" s="10" t="str">
        <f t="shared" si="15"/>
        <v>WINCOMHOCHIMINH</v>
      </c>
      <c r="Z99" s="2">
        <v>46000</v>
      </c>
      <c r="AA99" s="17"/>
      <c r="AB99" s="7" t="str">
        <f t="shared" si="12"/>
        <v/>
      </c>
      <c r="AC99" s="17"/>
      <c r="AD99" s="18"/>
    </row>
    <row r="100" spans="1:30" ht="14.25" x14ac:dyDescent="0.2">
      <c r="A100" t="s">
        <v>0</v>
      </c>
      <c r="B100" t="s">
        <v>178</v>
      </c>
      <c r="C100" t="s">
        <v>2</v>
      </c>
      <c r="D100" t="s">
        <v>3</v>
      </c>
      <c r="E100" s="2">
        <v>222116</v>
      </c>
      <c r="F100" s="6">
        <v>239885.28000000003</v>
      </c>
      <c r="G100" s="2">
        <v>2</v>
      </c>
      <c r="H100" t="s">
        <v>4</v>
      </c>
      <c r="I100" t="s">
        <v>5</v>
      </c>
      <c r="J100" s="9" t="str">
        <f t="shared" si="13"/>
        <v>Gà muối gói 500g</v>
      </c>
      <c r="K100" s="12" t="str">
        <f>VLOOKUP(J100,'[1]Mã Misa'!$B$2:$D$74,2,0)</f>
        <v>Gà muối 500g</v>
      </c>
      <c r="L100" s="12" t="str">
        <f>VLOOKUP(K100,'[1]Mã Misa'!$C$2:$D$74,2,0)</f>
        <v>GM500</v>
      </c>
      <c r="M100" s="2">
        <v>111058</v>
      </c>
      <c r="N100" t="s">
        <v>179</v>
      </c>
      <c r="O100" s="10" t="str">
        <f t="shared" si="14"/>
        <v>0060653</v>
      </c>
      <c r="P100" s="3">
        <v>44634</v>
      </c>
      <c r="Q100" t="s">
        <v>180</v>
      </c>
      <c r="T100" s="12" t="str">
        <f t="shared" si="17"/>
        <v xml:space="preserve">WM+ HCM </v>
      </c>
      <c r="U100" s="20" t="s">
        <v>4200</v>
      </c>
      <c r="V100" s="20"/>
      <c r="W100" s="10" t="e">
        <f>VLOOKUP(U100,[2]Sheet1!$B$4:$C$893,2,0)</f>
        <v>#N/A</v>
      </c>
      <c r="X100" s="10"/>
      <c r="Y100" s="10" t="str">
        <f t="shared" si="15"/>
        <v>WINCOMHOCHIMINH</v>
      </c>
      <c r="Z100" s="2">
        <v>222116</v>
      </c>
      <c r="AA100" s="17"/>
      <c r="AB100" s="7" t="str">
        <f t="shared" si="12"/>
        <v/>
      </c>
      <c r="AC100" s="17"/>
      <c r="AD100" s="18"/>
    </row>
    <row r="101" spans="1:30" ht="14.25" x14ac:dyDescent="0.2">
      <c r="A101" t="s">
        <v>0</v>
      </c>
      <c r="B101" t="s">
        <v>178</v>
      </c>
      <c r="C101" t="s">
        <v>13</v>
      </c>
      <c r="D101" t="s">
        <v>3</v>
      </c>
      <c r="E101" s="2">
        <v>181500</v>
      </c>
      <c r="F101" s="6">
        <v>196020</v>
      </c>
      <c r="G101" s="2">
        <v>2</v>
      </c>
      <c r="H101" t="s">
        <v>4</v>
      </c>
      <c r="I101" t="s">
        <v>14</v>
      </c>
      <c r="J101" s="9" t="str">
        <f t="shared" si="13"/>
        <v>_Chân gà sốt cay 400g</v>
      </c>
      <c r="K101" s="12" t="str">
        <f>VLOOKUP(J101,'[1]Mã Misa'!$B$2:$D$74,2,0)</f>
        <v>Chân gà sốt cay 400g</v>
      </c>
      <c r="L101" s="12" t="str">
        <f>VLOOKUP(K101,'[1]Mã Misa'!$C$2:$D$74,2,0)</f>
        <v>CGSC400</v>
      </c>
      <c r="M101" s="2">
        <v>90750</v>
      </c>
      <c r="N101" t="s">
        <v>179</v>
      </c>
      <c r="O101" s="10" t="str">
        <f t="shared" si="14"/>
        <v>0060653</v>
      </c>
      <c r="P101" s="3">
        <v>44634</v>
      </c>
      <c r="Q101" t="s">
        <v>180</v>
      </c>
      <c r="T101" s="12" t="str">
        <f t="shared" si="17"/>
        <v xml:space="preserve">WM+ HCM </v>
      </c>
      <c r="U101" s="20" t="s">
        <v>4200</v>
      </c>
      <c r="V101" s="20"/>
      <c r="W101" s="10" t="e">
        <f>VLOOKUP(U101,[2]Sheet1!$B$4:$C$893,2,0)</f>
        <v>#N/A</v>
      </c>
      <c r="X101" s="10"/>
      <c r="Y101" s="10" t="str">
        <f t="shared" si="15"/>
        <v>WINCOMHOCHIMINH</v>
      </c>
      <c r="Z101" s="2">
        <v>181500</v>
      </c>
      <c r="AA101" s="17"/>
      <c r="AB101" s="7" t="str">
        <f t="shared" si="12"/>
        <v/>
      </c>
      <c r="AC101" s="17"/>
      <c r="AD101" s="18"/>
    </row>
    <row r="102" spans="1:30" ht="14.25" x14ac:dyDescent="0.2">
      <c r="A102" t="s">
        <v>0</v>
      </c>
      <c r="B102" t="s">
        <v>181</v>
      </c>
      <c r="C102" t="s">
        <v>26</v>
      </c>
      <c r="D102" t="s">
        <v>3</v>
      </c>
      <c r="E102" s="2">
        <v>150546</v>
      </c>
      <c r="F102" s="6">
        <v>162589.68000000002</v>
      </c>
      <c r="G102" s="2">
        <v>3</v>
      </c>
      <c r="H102" t="s">
        <v>4</v>
      </c>
      <c r="I102" t="s">
        <v>27</v>
      </c>
      <c r="J102" s="9" t="str">
        <f t="shared" si="13"/>
        <v>Giò tai lưỡi xào gói 250g</v>
      </c>
      <c r="K102" s="12" t="str">
        <f>VLOOKUP(J102,'[1]Mã Misa'!$B$2:$D$74,2,0)</f>
        <v>Giò Tai Lưỡi Xào 250g</v>
      </c>
      <c r="L102" s="12" t="str">
        <f>VLOOKUP(K102,'[1]Mã Misa'!$C$2:$D$74,2,0)</f>
        <v>GTLX250G</v>
      </c>
      <c r="M102" s="2">
        <v>50182</v>
      </c>
      <c r="N102" t="s">
        <v>182</v>
      </c>
      <c r="O102" s="10" t="str">
        <f t="shared" si="14"/>
        <v>0201828</v>
      </c>
      <c r="P102" s="3">
        <v>44634</v>
      </c>
      <c r="Q102" t="s">
        <v>160</v>
      </c>
      <c r="T102" s="12" t="str">
        <f t="shared" si="17"/>
        <v xml:space="preserve">WM+ HNI </v>
      </c>
      <c r="U102" s="20" t="s">
        <v>4194</v>
      </c>
      <c r="V102" s="20"/>
      <c r="W102" s="10" t="e">
        <f>VLOOKUP(U102,[2]Sheet1!$B$4:$C$893,2,0)</f>
        <v>#N/A</v>
      </c>
      <c r="X102" s="10"/>
      <c r="Y102" s="10" t="str">
        <f t="shared" si="15"/>
        <v>WINCOMHANOI</v>
      </c>
      <c r="Z102" s="2">
        <v>150546</v>
      </c>
      <c r="AA102" s="17"/>
      <c r="AB102" s="7" t="str">
        <f t="shared" si="12"/>
        <v/>
      </c>
      <c r="AC102" s="17"/>
      <c r="AD102" s="18"/>
    </row>
    <row r="103" spans="1:30" ht="14.25" x14ac:dyDescent="0.2">
      <c r="A103" t="s">
        <v>0</v>
      </c>
      <c r="B103" t="s">
        <v>183</v>
      </c>
      <c r="C103" t="s">
        <v>13</v>
      </c>
      <c r="D103" t="s">
        <v>3</v>
      </c>
      <c r="E103" s="2">
        <v>181500</v>
      </c>
      <c r="F103" s="6">
        <v>196020</v>
      </c>
      <c r="G103" s="2">
        <v>2</v>
      </c>
      <c r="H103" t="s">
        <v>4</v>
      </c>
      <c r="I103" t="s">
        <v>14</v>
      </c>
      <c r="J103" s="9" t="str">
        <f t="shared" si="13"/>
        <v>_Chân gà sốt cay 400g</v>
      </c>
      <c r="K103" s="12" t="str">
        <f>VLOOKUP(J103,'[1]Mã Misa'!$B$2:$D$74,2,0)</f>
        <v>Chân gà sốt cay 400g</v>
      </c>
      <c r="L103" s="12" t="str">
        <f>VLOOKUP(K103,'[1]Mã Misa'!$C$2:$D$74,2,0)</f>
        <v>CGSC400</v>
      </c>
      <c r="M103" s="2">
        <v>90750</v>
      </c>
      <c r="N103" t="s">
        <v>184</v>
      </c>
      <c r="O103" s="10" t="str">
        <f t="shared" si="14"/>
        <v>0201855</v>
      </c>
      <c r="P103" s="3">
        <v>44634</v>
      </c>
      <c r="Q103" t="s">
        <v>185</v>
      </c>
      <c r="T103" s="12" t="str">
        <f t="shared" si="17"/>
        <v xml:space="preserve">WM+ HNI </v>
      </c>
      <c r="U103" s="20" t="s">
        <v>4201</v>
      </c>
      <c r="V103" s="20"/>
      <c r="W103" s="10" t="e">
        <f>VLOOKUP(U103,[2]Sheet1!$B$4:$C$893,2,0)</f>
        <v>#N/A</v>
      </c>
      <c r="X103" s="10"/>
      <c r="Y103" s="10" t="str">
        <f t="shared" si="15"/>
        <v>WINCOMHANOI</v>
      </c>
      <c r="Z103" s="2">
        <v>181500</v>
      </c>
      <c r="AA103" s="17"/>
      <c r="AB103" s="7" t="str">
        <f t="shared" si="12"/>
        <v/>
      </c>
      <c r="AC103" s="17"/>
      <c r="AD103" s="18"/>
    </row>
    <row r="104" spans="1:30" ht="14.25" x14ac:dyDescent="0.2">
      <c r="A104" t="s">
        <v>0</v>
      </c>
      <c r="B104" t="s">
        <v>183</v>
      </c>
      <c r="C104" t="s">
        <v>9</v>
      </c>
      <c r="D104" t="s">
        <v>3</v>
      </c>
      <c r="E104" s="2">
        <v>389165</v>
      </c>
      <c r="F104" s="6">
        <v>420298.2</v>
      </c>
      <c r="G104" s="2">
        <v>7</v>
      </c>
      <c r="H104" t="s">
        <v>4</v>
      </c>
      <c r="I104" t="s">
        <v>10</v>
      </c>
      <c r="J104" s="9" t="str">
        <f t="shared" si="13"/>
        <v>Tai heo muối gói 200g</v>
      </c>
      <c r="K104" s="12" t="str">
        <f>VLOOKUP(J104,'[1]Mã Misa'!$B$2:$D$74,2,0)</f>
        <v>Tai heo muối 200g</v>
      </c>
      <c r="L104" s="12" t="str">
        <f>VLOOKUP(K104,'[1]Mã Misa'!$C$2:$D$74,2,0)</f>
        <v>TH200</v>
      </c>
      <c r="M104" s="2">
        <v>55595</v>
      </c>
      <c r="N104" t="s">
        <v>184</v>
      </c>
      <c r="O104" s="10" t="str">
        <f t="shared" si="14"/>
        <v>0201855</v>
      </c>
      <c r="P104" s="3">
        <v>44634</v>
      </c>
      <c r="Q104" t="s">
        <v>185</v>
      </c>
      <c r="T104" s="12" t="str">
        <f t="shared" si="17"/>
        <v xml:space="preserve">WM+ HNI </v>
      </c>
      <c r="U104" s="20" t="s">
        <v>4201</v>
      </c>
      <c r="V104" s="20"/>
      <c r="W104" s="10" t="e">
        <f>VLOOKUP(U104,[2]Sheet1!$B$4:$C$893,2,0)</f>
        <v>#N/A</v>
      </c>
      <c r="X104" s="10"/>
      <c r="Y104" s="10" t="str">
        <f t="shared" si="15"/>
        <v>WINCOMHANOI</v>
      </c>
      <c r="Z104" s="2">
        <v>389165</v>
      </c>
      <c r="AA104" s="17"/>
      <c r="AB104" s="7" t="str">
        <f t="shared" si="12"/>
        <v/>
      </c>
      <c r="AC104" s="17"/>
      <c r="AD104" s="18"/>
    </row>
    <row r="105" spans="1:30" ht="14.25" x14ac:dyDescent="0.2">
      <c r="A105" t="s">
        <v>0</v>
      </c>
      <c r="B105" t="s">
        <v>183</v>
      </c>
      <c r="C105" t="s">
        <v>26</v>
      </c>
      <c r="D105" t="s">
        <v>3</v>
      </c>
      <c r="E105" s="2">
        <v>451638</v>
      </c>
      <c r="F105" s="6">
        <v>487769.04000000004</v>
      </c>
      <c r="G105" s="2">
        <v>9</v>
      </c>
      <c r="H105" t="s">
        <v>4</v>
      </c>
      <c r="I105" t="s">
        <v>27</v>
      </c>
      <c r="J105" s="9" t="str">
        <f t="shared" si="13"/>
        <v>Giò tai lưỡi xào gói 250g</v>
      </c>
      <c r="K105" s="12" t="str">
        <f>VLOOKUP(J105,'[1]Mã Misa'!$B$2:$D$74,2,0)</f>
        <v>Giò Tai Lưỡi Xào 250g</v>
      </c>
      <c r="L105" s="12" t="str">
        <f>VLOOKUP(K105,'[1]Mã Misa'!$C$2:$D$74,2,0)</f>
        <v>GTLX250G</v>
      </c>
      <c r="M105" s="2">
        <v>50182</v>
      </c>
      <c r="N105" t="s">
        <v>184</v>
      </c>
      <c r="O105" s="10" t="str">
        <f t="shared" si="14"/>
        <v>0201855</v>
      </c>
      <c r="P105" s="3">
        <v>44634</v>
      </c>
      <c r="Q105" t="s">
        <v>185</v>
      </c>
      <c r="T105" s="12" t="str">
        <f t="shared" si="17"/>
        <v xml:space="preserve">WM+ HNI </v>
      </c>
      <c r="U105" s="20" t="s">
        <v>4201</v>
      </c>
      <c r="V105" s="20"/>
      <c r="W105" s="10" t="e">
        <f>VLOOKUP(U105,[2]Sheet1!$B$4:$C$893,2,0)</f>
        <v>#N/A</v>
      </c>
      <c r="X105" s="10"/>
      <c r="Y105" s="10" t="str">
        <f t="shared" si="15"/>
        <v>WINCOMHANOI</v>
      </c>
      <c r="Z105" s="2">
        <v>451638</v>
      </c>
      <c r="AA105" s="17"/>
      <c r="AB105" s="7" t="str">
        <f t="shared" si="12"/>
        <v/>
      </c>
      <c r="AC105" s="17"/>
      <c r="AD105" s="18"/>
    </row>
    <row r="106" spans="1:30" ht="14.25" x14ac:dyDescent="0.2">
      <c r="A106" t="s">
        <v>0</v>
      </c>
      <c r="B106" t="s">
        <v>183</v>
      </c>
      <c r="C106" t="s">
        <v>32</v>
      </c>
      <c r="D106" t="s">
        <v>3</v>
      </c>
      <c r="E106" s="2">
        <v>73431</v>
      </c>
      <c r="F106" s="6">
        <v>79305.48000000001</v>
      </c>
      <c r="G106" s="2">
        <v>1</v>
      </c>
      <c r="H106" t="s">
        <v>4</v>
      </c>
      <c r="I106" t="s">
        <v>33</v>
      </c>
      <c r="J106" s="9" t="str">
        <f t="shared" si="13"/>
        <v>Chân giò heo muối gói 300g</v>
      </c>
      <c r="K106" s="12" t="str">
        <f>VLOOKUP(J106,'[1]Mã Misa'!$B$2:$D$74,2,0)</f>
        <v>Chân giò heo muối 300g</v>
      </c>
      <c r="L106" s="12" t="str">
        <f>VLOOKUP(K106,'[1]Mã Misa'!$C$2:$D$74,2,0)</f>
        <v>CGM300</v>
      </c>
      <c r="M106" s="2">
        <v>73431</v>
      </c>
      <c r="N106" t="s">
        <v>184</v>
      </c>
      <c r="O106" s="10" t="str">
        <f t="shared" si="14"/>
        <v>0201855</v>
      </c>
      <c r="P106" s="3">
        <v>44634</v>
      </c>
      <c r="Q106" t="s">
        <v>185</v>
      </c>
      <c r="T106" s="12" t="str">
        <f t="shared" si="17"/>
        <v xml:space="preserve">WM+ HNI </v>
      </c>
      <c r="U106" s="20" t="s">
        <v>4201</v>
      </c>
      <c r="V106" s="20"/>
      <c r="W106" s="10" t="e">
        <f>VLOOKUP(U106,[2]Sheet1!$B$4:$C$893,2,0)</f>
        <v>#N/A</v>
      </c>
      <c r="X106" s="10"/>
      <c r="Y106" s="10" t="str">
        <f t="shared" si="15"/>
        <v>WINCOMHANOI</v>
      </c>
      <c r="Z106" s="2">
        <v>73431</v>
      </c>
      <c r="AA106" s="17"/>
      <c r="AB106" s="7" t="str">
        <f t="shared" si="12"/>
        <v/>
      </c>
      <c r="AC106" s="17"/>
      <c r="AD106" s="18"/>
    </row>
    <row r="107" spans="1:30" ht="14.25" x14ac:dyDescent="0.2">
      <c r="A107" t="s">
        <v>0</v>
      </c>
      <c r="B107" t="s">
        <v>186</v>
      </c>
      <c r="C107" t="s">
        <v>82</v>
      </c>
      <c r="D107" t="s">
        <v>3</v>
      </c>
      <c r="E107" s="2">
        <v>46000</v>
      </c>
      <c r="F107" s="6">
        <v>49680</v>
      </c>
      <c r="G107" s="2">
        <v>1</v>
      </c>
      <c r="H107" t="s">
        <v>4</v>
      </c>
      <c r="I107" t="s">
        <v>83</v>
      </c>
      <c r="J107" s="9" t="str">
        <f t="shared" si="13"/>
        <v>Mộc nấm hương gói 250g</v>
      </c>
      <c r="K107" s="12" t="str">
        <f>VLOOKUP(J107,'[1]Mã Misa'!$B$2:$D$74,2,0)</f>
        <v>Mộc Nấm Hương 250g</v>
      </c>
      <c r="L107" s="12" t="str">
        <f>VLOOKUP(K107,'[1]Mã Misa'!$C$2:$D$74,2,0)</f>
        <v>MNH250</v>
      </c>
      <c r="M107" s="2">
        <v>46000</v>
      </c>
      <c r="N107" t="s">
        <v>187</v>
      </c>
      <c r="O107" s="10" t="str">
        <f t="shared" si="14"/>
        <v>0201869</v>
      </c>
      <c r="P107" s="3">
        <v>44634</v>
      </c>
      <c r="Q107" t="s">
        <v>188</v>
      </c>
      <c r="T107" s="12" t="str">
        <f t="shared" si="17"/>
        <v xml:space="preserve">WM+ HNI </v>
      </c>
      <c r="U107" s="20" t="s">
        <v>4202</v>
      </c>
      <c r="V107" s="20"/>
      <c r="W107" s="10" t="e">
        <f>VLOOKUP(U107,[2]Sheet1!$B$4:$C$893,2,0)</f>
        <v>#N/A</v>
      </c>
      <c r="X107" s="10"/>
      <c r="Y107" s="10" t="str">
        <f t="shared" si="15"/>
        <v>WINCOMHANOI</v>
      </c>
      <c r="Z107" s="2">
        <v>46000</v>
      </c>
      <c r="AA107" s="17"/>
      <c r="AB107" s="7" t="str">
        <f t="shared" si="12"/>
        <v/>
      </c>
      <c r="AC107" s="17"/>
      <c r="AD107" s="18"/>
    </row>
    <row r="108" spans="1:30" ht="14.25" x14ac:dyDescent="0.2">
      <c r="A108" t="s">
        <v>0</v>
      </c>
      <c r="B108" t="s">
        <v>189</v>
      </c>
      <c r="C108" t="s">
        <v>67</v>
      </c>
      <c r="D108" t="s">
        <v>3</v>
      </c>
      <c r="E108" s="2">
        <v>59400</v>
      </c>
      <c r="F108" s="6">
        <v>64152.000000000007</v>
      </c>
      <c r="G108" s="2">
        <v>1</v>
      </c>
      <c r="H108" t="s">
        <v>4</v>
      </c>
      <c r="I108" t="s">
        <v>68</v>
      </c>
      <c r="J108" s="9" t="str">
        <f t="shared" si="13"/>
        <v>_Giò lụa 250g</v>
      </c>
      <c r="K108" s="12" t="str">
        <f>VLOOKUP(J108,'[1]Mã Misa'!$B$2:$D$74,2,0)</f>
        <v>Giò lụa 250g</v>
      </c>
      <c r="L108" s="12" t="str">
        <f>VLOOKUP(K108,'[1]Mã Misa'!$C$2:$D$74,2,0)</f>
        <v>GL250</v>
      </c>
      <c r="M108" s="2">
        <v>59400</v>
      </c>
      <c r="N108" t="s">
        <v>190</v>
      </c>
      <c r="O108" s="10" t="str">
        <f t="shared" si="14"/>
        <v>0201910</v>
      </c>
      <c r="P108" s="3">
        <v>44634</v>
      </c>
      <c r="Q108" t="s">
        <v>191</v>
      </c>
      <c r="T108" s="12" t="str">
        <f t="shared" si="17"/>
        <v xml:space="preserve">WM+ HNI </v>
      </c>
      <c r="U108" s="20" t="s">
        <v>4203</v>
      </c>
      <c r="V108" s="20"/>
      <c r="W108" s="10" t="e">
        <f>VLOOKUP(U108,[2]Sheet1!$B$4:$C$893,2,0)</f>
        <v>#N/A</v>
      </c>
      <c r="X108" s="10"/>
      <c r="Y108" s="10" t="str">
        <f t="shared" si="15"/>
        <v>WINCOMHANOI</v>
      </c>
      <c r="Z108" s="2">
        <v>59400</v>
      </c>
      <c r="AA108" s="17"/>
      <c r="AB108" s="7" t="str">
        <f t="shared" si="12"/>
        <v/>
      </c>
      <c r="AC108" s="17"/>
      <c r="AD108" s="18"/>
    </row>
    <row r="109" spans="1:30" ht="14.25" x14ac:dyDescent="0.2">
      <c r="A109" t="s">
        <v>0</v>
      </c>
      <c r="B109" t="s">
        <v>192</v>
      </c>
      <c r="C109" t="s">
        <v>17</v>
      </c>
      <c r="D109" t="s">
        <v>3</v>
      </c>
      <c r="E109" s="2">
        <v>917901</v>
      </c>
      <c r="F109" s="6">
        <v>991333.08000000007</v>
      </c>
      <c r="G109" s="2">
        <v>9</v>
      </c>
      <c r="H109" t="s">
        <v>4</v>
      </c>
      <c r="I109" t="s">
        <v>18</v>
      </c>
      <c r="J109" s="9" t="str">
        <f t="shared" si="13"/>
        <v>Giò tai nấm hương 500g</v>
      </c>
      <c r="K109" s="12" t="str">
        <f>VLOOKUP(J109,'[1]Mã Misa'!$B$2:$D$74,2,0)</f>
        <v>Giò tai nấm hương 500g</v>
      </c>
      <c r="L109" s="12" t="str">
        <f>VLOOKUP(K109,'[1]Mã Misa'!$C$2:$D$74,2,0)</f>
        <v>GTNH500</v>
      </c>
      <c r="M109" s="2">
        <v>101989</v>
      </c>
      <c r="N109" t="s">
        <v>193</v>
      </c>
      <c r="O109" s="10" t="str">
        <f t="shared" si="14"/>
        <v>0017850</v>
      </c>
      <c r="P109" s="3">
        <v>44634</v>
      </c>
      <c r="Q109" t="s">
        <v>194</v>
      </c>
      <c r="T109" s="12" t="str">
        <f t="shared" si="17"/>
        <v xml:space="preserve">WM+ QNH </v>
      </c>
      <c r="U109" s="20" t="s">
        <v>4204</v>
      </c>
      <c r="V109" s="20"/>
      <c r="W109" s="10" t="e">
        <f>VLOOKUP(U109,[2]Sheet1!$B$4:$C$893,2,0)</f>
        <v>#N/A</v>
      </c>
      <c r="X109" s="10"/>
      <c r="Y109" s="10" t="str">
        <f t="shared" si="15"/>
        <v>WINCOMQUANGNINH</v>
      </c>
      <c r="Z109" s="2">
        <v>917901</v>
      </c>
      <c r="AA109" s="17"/>
      <c r="AB109" s="7" t="str">
        <f t="shared" si="12"/>
        <v/>
      </c>
      <c r="AC109" s="17"/>
      <c r="AD109" s="18"/>
    </row>
    <row r="110" spans="1:30" ht="14.25" x14ac:dyDescent="0.2">
      <c r="A110" t="s">
        <v>0</v>
      </c>
      <c r="B110" t="s">
        <v>195</v>
      </c>
      <c r="C110" t="s">
        <v>43</v>
      </c>
      <c r="D110" t="s">
        <v>3</v>
      </c>
      <c r="E110" s="2">
        <v>283800</v>
      </c>
      <c r="F110" s="6">
        <v>306504</v>
      </c>
      <c r="G110" s="2">
        <v>4</v>
      </c>
      <c r="H110" t="s">
        <v>4</v>
      </c>
      <c r="I110" t="s">
        <v>44</v>
      </c>
      <c r="J110" s="9" t="str">
        <f t="shared" si="13"/>
        <v>_Chả nướng 300g</v>
      </c>
      <c r="K110" s="12" t="str">
        <f>VLOOKUP(J110,'[1]Mã Misa'!$B$2:$D$74,2,0)</f>
        <v>Chả nướng 300g</v>
      </c>
      <c r="L110" s="12" t="str">
        <f>VLOOKUP(K110,'[1]Mã Misa'!$C$2:$D$74,2,0)</f>
        <v>CN300</v>
      </c>
      <c r="M110" s="2">
        <v>70950</v>
      </c>
      <c r="N110" t="s">
        <v>196</v>
      </c>
      <c r="O110" s="10" t="str">
        <f t="shared" si="14"/>
        <v>0060688</v>
      </c>
      <c r="P110" s="3">
        <v>44634</v>
      </c>
      <c r="Q110" t="s">
        <v>197</v>
      </c>
      <c r="T110" s="12" t="str">
        <f t="shared" si="17"/>
        <v xml:space="preserve">WM+ HCM </v>
      </c>
      <c r="U110" s="20" t="s">
        <v>4205</v>
      </c>
      <c r="V110" s="20"/>
      <c r="W110" s="10" t="e">
        <f>VLOOKUP(U110,[2]Sheet1!$B$4:$C$893,2,0)</f>
        <v>#N/A</v>
      </c>
      <c r="X110" s="10"/>
      <c r="Y110" s="10" t="str">
        <f t="shared" si="15"/>
        <v>WINCOMHOCHIMINH</v>
      </c>
      <c r="Z110" s="2">
        <v>283800</v>
      </c>
      <c r="AA110" s="17"/>
      <c r="AB110" s="7" t="str">
        <f t="shared" si="12"/>
        <v/>
      </c>
      <c r="AC110" s="17"/>
      <c r="AD110" s="18"/>
    </row>
    <row r="111" spans="1:30" ht="14.25" x14ac:dyDescent="0.2">
      <c r="A111" t="s">
        <v>0</v>
      </c>
      <c r="B111" t="s">
        <v>195</v>
      </c>
      <c r="C111" t="s">
        <v>50</v>
      </c>
      <c r="D111" t="s">
        <v>3</v>
      </c>
      <c r="E111" s="2">
        <v>61050</v>
      </c>
      <c r="F111" s="6">
        <v>65934</v>
      </c>
      <c r="G111" s="2">
        <v>1</v>
      </c>
      <c r="H111" t="s">
        <v>4</v>
      </c>
      <c r="I111" t="s">
        <v>51</v>
      </c>
      <c r="J111" s="9" t="str">
        <f t="shared" si="13"/>
        <v>_Giò sụn gà 250g</v>
      </c>
      <c r="K111" s="12" t="str">
        <f>VLOOKUP(J111,'[1]Mã Misa'!$B$2:$D$74,2,0)</f>
        <v>Giò sụn gà 250g</v>
      </c>
      <c r="L111" s="12" t="str">
        <f>VLOOKUP(K111,'[1]Mã Misa'!$C$2:$D$74,2,0)</f>
        <v>GSG250</v>
      </c>
      <c r="M111" s="2">
        <v>61050</v>
      </c>
      <c r="N111" t="s">
        <v>196</v>
      </c>
      <c r="O111" s="10" t="str">
        <f t="shared" si="14"/>
        <v>0060688</v>
      </c>
      <c r="P111" s="3">
        <v>44634</v>
      </c>
      <c r="Q111" t="s">
        <v>197</v>
      </c>
      <c r="T111" s="12" t="str">
        <f t="shared" si="17"/>
        <v xml:space="preserve">WM+ HCM </v>
      </c>
      <c r="U111" s="20" t="s">
        <v>4205</v>
      </c>
      <c r="V111" s="20"/>
      <c r="W111" s="10" t="e">
        <f>VLOOKUP(U111,[2]Sheet1!$B$4:$C$893,2,0)</f>
        <v>#N/A</v>
      </c>
      <c r="X111" s="10"/>
      <c r="Y111" s="10" t="str">
        <f t="shared" si="15"/>
        <v>WINCOMHOCHIMINH</v>
      </c>
      <c r="Z111" s="2">
        <v>61050</v>
      </c>
      <c r="AA111" s="17"/>
      <c r="AB111" s="7" t="str">
        <f t="shared" si="12"/>
        <v/>
      </c>
      <c r="AC111" s="17"/>
      <c r="AD111" s="18"/>
    </row>
    <row r="112" spans="1:30" ht="14.25" x14ac:dyDescent="0.2">
      <c r="A112" t="s">
        <v>0</v>
      </c>
      <c r="B112" t="s">
        <v>195</v>
      </c>
      <c r="C112" t="s">
        <v>26</v>
      </c>
      <c r="D112" t="s">
        <v>3</v>
      </c>
      <c r="E112" s="2">
        <v>50182</v>
      </c>
      <c r="F112" s="6">
        <v>54196.560000000005</v>
      </c>
      <c r="G112" s="2">
        <v>1</v>
      </c>
      <c r="H112" t="s">
        <v>4</v>
      </c>
      <c r="I112" t="s">
        <v>27</v>
      </c>
      <c r="J112" s="9" t="str">
        <f t="shared" si="13"/>
        <v>Giò tai lưỡi xào gói 250g</v>
      </c>
      <c r="K112" s="12" t="str">
        <f>VLOOKUP(J112,'[1]Mã Misa'!$B$2:$D$74,2,0)</f>
        <v>Giò Tai Lưỡi Xào 250g</v>
      </c>
      <c r="L112" s="12" t="str">
        <f>VLOOKUP(K112,'[1]Mã Misa'!$C$2:$D$74,2,0)</f>
        <v>GTLX250G</v>
      </c>
      <c r="M112" s="2">
        <v>50182</v>
      </c>
      <c r="N112" t="s">
        <v>196</v>
      </c>
      <c r="O112" s="10" t="str">
        <f t="shared" si="14"/>
        <v>0060688</v>
      </c>
      <c r="P112" s="3">
        <v>44634</v>
      </c>
      <c r="Q112" t="s">
        <v>197</v>
      </c>
      <c r="T112" s="12" t="str">
        <f t="shared" si="17"/>
        <v xml:space="preserve">WM+ HCM </v>
      </c>
      <c r="U112" s="20" t="s">
        <v>4205</v>
      </c>
      <c r="V112" s="20"/>
      <c r="W112" s="10" t="e">
        <f>VLOOKUP(U112,[2]Sheet1!$B$4:$C$893,2,0)</f>
        <v>#N/A</v>
      </c>
      <c r="X112" s="10"/>
      <c r="Y112" s="10" t="str">
        <f t="shared" si="15"/>
        <v>WINCOMHOCHIMINH</v>
      </c>
      <c r="Z112" s="2">
        <v>50182</v>
      </c>
      <c r="AA112" s="17"/>
      <c r="AB112" s="7" t="str">
        <f t="shared" si="12"/>
        <v/>
      </c>
      <c r="AC112" s="17"/>
      <c r="AD112" s="18"/>
    </row>
    <row r="113" spans="1:30" ht="14.25" x14ac:dyDescent="0.2">
      <c r="A113" t="s">
        <v>0</v>
      </c>
      <c r="B113" t="s">
        <v>198</v>
      </c>
      <c r="C113" t="s">
        <v>43</v>
      </c>
      <c r="D113" t="s">
        <v>3</v>
      </c>
      <c r="E113" s="2">
        <v>354750</v>
      </c>
      <c r="F113" s="6">
        <v>383130</v>
      </c>
      <c r="G113" s="2">
        <v>5</v>
      </c>
      <c r="H113" t="s">
        <v>4</v>
      </c>
      <c r="I113" t="s">
        <v>44</v>
      </c>
      <c r="J113" s="9" t="str">
        <f t="shared" si="13"/>
        <v>_Chả nướng 300g</v>
      </c>
      <c r="K113" s="12" t="str">
        <f>VLOOKUP(J113,'[1]Mã Misa'!$B$2:$D$74,2,0)</f>
        <v>Chả nướng 300g</v>
      </c>
      <c r="L113" s="12" t="str">
        <f>VLOOKUP(K113,'[1]Mã Misa'!$C$2:$D$74,2,0)</f>
        <v>CN300</v>
      </c>
      <c r="M113" s="2">
        <v>70950</v>
      </c>
      <c r="N113" t="s">
        <v>199</v>
      </c>
      <c r="O113" s="10" t="str">
        <f t="shared" si="14"/>
        <v>0003747</v>
      </c>
      <c r="P113" s="3">
        <v>44634</v>
      </c>
      <c r="Q113" t="s">
        <v>200</v>
      </c>
      <c r="T113" s="12" t="str">
        <f t="shared" si="17"/>
        <v xml:space="preserve">WM+ PTO </v>
      </c>
      <c r="U113" s="20" t="s">
        <v>4206</v>
      </c>
      <c r="V113" s="20"/>
      <c r="W113" s="10" t="e">
        <f>VLOOKUP(U113,[2]Sheet1!$B$4:$C$893,2,0)</f>
        <v>#N/A</v>
      </c>
      <c r="X113" s="10"/>
      <c r="Y113" s="10" t="str">
        <f t="shared" si="15"/>
        <v>WINCOMPHUTHO</v>
      </c>
      <c r="Z113" s="2">
        <v>354750</v>
      </c>
      <c r="AA113" s="17"/>
      <c r="AB113" s="7" t="str">
        <f t="shared" si="12"/>
        <v/>
      </c>
      <c r="AC113" s="17"/>
      <c r="AD113" s="18"/>
    </row>
    <row r="114" spans="1:30" ht="14.25" x14ac:dyDescent="0.2">
      <c r="A114" t="s">
        <v>0</v>
      </c>
      <c r="B114" t="s">
        <v>201</v>
      </c>
      <c r="C114" t="s">
        <v>45</v>
      </c>
      <c r="D114" t="s">
        <v>3</v>
      </c>
      <c r="E114" s="2">
        <v>222750</v>
      </c>
      <c r="F114" s="6">
        <v>240570.00000000003</v>
      </c>
      <c r="G114" s="2">
        <v>3</v>
      </c>
      <c r="H114" t="s">
        <v>4</v>
      </c>
      <c r="I114" t="s">
        <v>46</v>
      </c>
      <c r="J114" s="9" t="str">
        <f t="shared" si="13"/>
        <v>_Chả cốm 300g</v>
      </c>
      <c r="K114" s="12" t="str">
        <f>VLOOKUP(J114,'[1]Mã Misa'!$B$2:$D$74,2,0)</f>
        <v>Chả cốm 300g</v>
      </c>
      <c r="L114" s="12" t="str">
        <f>VLOOKUP(K114,'[1]Mã Misa'!$C$2:$D$74,2,0)</f>
        <v>CC300</v>
      </c>
      <c r="M114" s="2">
        <v>74250</v>
      </c>
      <c r="N114" t="s">
        <v>202</v>
      </c>
      <c r="O114" s="10" t="str">
        <f t="shared" si="14"/>
        <v>0202007</v>
      </c>
      <c r="P114" s="3">
        <v>44634</v>
      </c>
      <c r="Q114" t="s">
        <v>203</v>
      </c>
      <c r="T114" s="12" t="str">
        <f t="shared" si="17"/>
        <v xml:space="preserve">WM+ HNI </v>
      </c>
      <c r="U114" s="20" t="s">
        <v>4207</v>
      </c>
      <c r="V114" s="20"/>
      <c r="W114" s="10" t="e">
        <f>VLOOKUP(U114,[2]Sheet1!$B$4:$C$893,2,0)</f>
        <v>#N/A</v>
      </c>
      <c r="X114" s="10"/>
      <c r="Y114" s="10" t="str">
        <f t="shared" si="15"/>
        <v>WINCOMHANOI</v>
      </c>
      <c r="Z114" s="2">
        <v>222750</v>
      </c>
      <c r="AA114" s="17"/>
      <c r="AB114" s="7" t="str">
        <f t="shared" si="12"/>
        <v/>
      </c>
      <c r="AC114" s="17"/>
      <c r="AD114" s="18"/>
    </row>
    <row r="115" spans="1:30" ht="14.25" x14ac:dyDescent="0.2">
      <c r="A115" t="s">
        <v>0</v>
      </c>
      <c r="B115" t="s">
        <v>204</v>
      </c>
      <c r="C115" t="s">
        <v>30</v>
      </c>
      <c r="D115" t="s">
        <v>3</v>
      </c>
      <c r="E115" s="2">
        <v>210800</v>
      </c>
      <c r="F115" s="6">
        <v>227664.00000000003</v>
      </c>
      <c r="G115" s="2">
        <v>2</v>
      </c>
      <c r="H115" t="s">
        <v>4</v>
      </c>
      <c r="I115" t="s">
        <v>31</v>
      </c>
      <c r="J115" s="9" t="str">
        <f t="shared" si="13"/>
        <v>_Đùi gà sốt cay 500g</v>
      </c>
      <c r="K115" s="12" t="str">
        <f>VLOOKUP(J115,'[1]Mã Misa'!$B$2:$D$74,2,0)</f>
        <v>Đùi gà sốt cay 500g</v>
      </c>
      <c r="L115" s="12" t="str">
        <f>VLOOKUP(K115,'[1]Mã Misa'!$C$2:$D$74,2,0)</f>
        <v>DGSC500</v>
      </c>
      <c r="M115" s="2">
        <v>105400</v>
      </c>
      <c r="N115" t="s">
        <v>205</v>
      </c>
      <c r="O115" s="10" t="str">
        <f t="shared" si="14"/>
        <v>0004885</v>
      </c>
      <c r="P115" s="3">
        <v>44634</v>
      </c>
      <c r="Q115" t="s">
        <v>206</v>
      </c>
      <c r="T115" s="12" t="str">
        <f t="shared" si="17"/>
        <v xml:space="preserve">WM+ HDG </v>
      </c>
      <c r="U115" s="20" t="s">
        <v>4208</v>
      </c>
      <c r="V115" s="20"/>
      <c r="W115" s="10" t="e">
        <f>VLOOKUP(U115,[2]Sheet1!$B$4:$C$893,2,0)</f>
        <v>#N/A</v>
      </c>
      <c r="X115" s="10"/>
      <c r="Y115" s="10" t="str">
        <f t="shared" si="15"/>
        <v>WINCOMHAIDUONG</v>
      </c>
      <c r="Z115" s="2">
        <v>210800</v>
      </c>
      <c r="AA115" s="17"/>
      <c r="AB115" s="7" t="str">
        <f t="shared" si="12"/>
        <v/>
      </c>
      <c r="AC115" s="17"/>
      <c r="AD115" s="18"/>
    </row>
    <row r="116" spans="1:30" ht="14.25" x14ac:dyDescent="0.2">
      <c r="A116" t="s">
        <v>0</v>
      </c>
      <c r="B116" t="s">
        <v>204</v>
      </c>
      <c r="C116" t="s">
        <v>13</v>
      </c>
      <c r="D116" t="s">
        <v>3</v>
      </c>
      <c r="E116" s="2">
        <v>181500</v>
      </c>
      <c r="F116" s="6">
        <v>196020</v>
      </c>
      <c r="G116" s="2">
        <v>2</v>
      </c>
      <c r="H116" t="s">
        <v>4</v>
      </c>
      <c r="I116" t="s">
        <v>14</v>
      </c>
      <c r="J116" s="9" t="str">
        <f t="shared" si="13"/>
        <v>_Chân gà sốt cay 400g</v>
      </c>
      <c r="K116" s="12" t="str">
        <f>VLOOKUP(J116,'[1]Mã Misa'!$B$2:$D$74,2,0)</f>
        <v>Chân gà sốt cay 400g</v>
      </c>
      <c r="L116" s="12" t="str">
        <f>VLOOKUP(K116,'[1]Mã Misa'!$C$2:$D$74,2,0)</f>
        <v>CGSC400</v>
      </c>
      <c r="M116" s="2">
        <v>90750</v>
      </c>
      <c r="N116" t="s">
        <v>205</v>
      </c>
      <c r="O116" s="10" t="str">
        <f t="shared" si="14"/>
        <v>0004885</v>
      </c>
      <c r="P116" s="3">
        <v>44634</v>
      </c>
      <c r="Q116" t="s">
        <v>206</v>
      </c>
      <c r="T116" s="12" t="str">
        <f t="shared" si="17"/>
        <v xml:space="preserve">WM+ HDG </v>
      </c>
      <c r="U116" s="20" t="s">
        <v>4208</v>
      </c>
      <c r="V116" s="20"/>
      <c r="W116" s="10" t="e">
        <f>VLOOKUP(U116,[2]Sheet1!$B$4:$C$893,2,0)</f>
        <v>#N/A</v>
      </c>
      <c r="X116" s="10"/>
      <c r="Y116" s="10" t="str">
        <f t="shared" si="15"/>
        <v>WINCOMHAIDUONG</v>
      </c>
      <c r="Z116" s="2">
        <v>181500</v>
      </c>
      <c r="AA116" s="17"/>
      <c r="AB116" s="7" t="str">
        <f t="shared" si="12"/>
        <v/>
      </c>
      <c r="AC116" s="17"/>
      <c r="AD116" s="18"/>
    </row>
    <row r="117" spans="1:30" ht="14.25" x14ac:dyDescent="0.2">
      <c r="A117" t="s">
        <v>0</v>
      </c>
      <c r="B117" t="s">
        <v>207</v>
      </c>
      <c r="C117" t="s">
        <v>50</v>
      </c>
      <c r="D117" t="s">
        <v>3</v>
      </c>
      <c r="E117" s="2">
        <v>183150</v>
      </c>
      <c r="F117" s="6">
        <v>197802</v>
      </c>
      <c r="G117" s="2">
        <v>3</v>
      </c>
      <c r="H117" t="s">
        <v>4</v>
      </c>
      <c r="I117" t="s">
        <v>51</v>
      </c>
      <c r="J117" s="9" t="str">
        <f t="shared" si="13"/>
        <v>_Giò sụn gà 250g</v>
      </c>
      <c r="K117" s="12" t="str">
        <f>VLOOKUP(J117,'[1]Mã Misa'!$B$2:$D$74,2,0)</f>
        <v>Giò sụn gà 250g</v>
      </c>
      <c r="L117" s="12" t="str">
        <f>VLOOKUP(K117,'[1]Mã Misa'!$C$2:$D$74,2,0)</f>
        <v>GSG250</v>
      </c>
      <c r="M117" s="2">
        <v>61050</v>
      </c>
      <c r="N117" t="s">
        <v>208</v>
      </c>
      <c r="O117" s="10" t="str">
        <f t="shared" si="14"/>
        <v>0060707</v>
      </c>
      <c r="P117" s="3">
        <v>44634</v>
      </c>
      <c r="Q117" t="s">
        <v>197</v>
      </c>
      <c r="T117" s="12" t="str">
        <f t="shared" si="17"/>
        <v xml:space="preserve">WM+ HCM </v>
      </c>
      <c r="U117" s="20" t="s">
        <v>4205</v>
      </c>
      <c r="V117" s="20"/>
      <c r="W117" s="10" t="e">
        <f>VLOOKUP(U117,[2]Sheet1!$B$4:$C$893,2,0)</f>
        <v>#N/A</v>
      </c>
      <c r="X117" s="10"/>
      <c r="Y117" s="10" t="str">
        <f t="shared" si="15"/>
        <v>WINCOMHOCHIMINH</v>
      </c>
      <c r="Z117" s="2">
        <v>183150</v>
      </c>
      <c r="AA117" s="17"/>
      <c r="AB117" s="7" t="str">
        <f t="shared" si="12"/>
        <v/>
      </c>
      <c r="AC117" s="17"/>
      <c r="AD117" s="18"/>
    </row>
    <row r="118" spans="1:30" ht="14.25" x14ac:dyDescent="0.2">
      <c r="A118" t="s">
        <v>0</v>
      </c>
      <c r="B118" t="s">
        <v>207</v>
      </c>
      <c r="C118" t="s">
        <v>26</v>
      </c>
      <c r="D118" t="s">
        <v>3</v>
      </c>
      <c r="E118" s="2">
        <v>50182</v>
      </c>
      <c r="F118" s="6">
        <v>54196.560000000005</v>
      </c>
      <c r="G118" s="2">
        <v>1</v>
      </c>
      <c r="H118" t="s">
        <v>4</v>
      </c>
      <c r="I118" t="s">
        <v>27</v>
      </c>
      <c r="J118" s="9" t="str">
        <f t="shared" si="13"/>
        <v>Giò tai lưỡi xào gói 250g</v>
      </c>
      <c r="K118" s="12" t="str">
        <f>VLOOKUP(J118,'[1]Mã Misa'!$B$2:$D$74,2,0)</f>
        <v>Giò Tai Lưỡi Xào 250g</v>
      </c>
      <c r="L118" s="12" t="str">
        <f>VLOOKUP(K118,'[1]Mã Misa'!$C$2:$D$74,2,0)</f>
        <v>GTLX250G</v>
      </c>
      <c r="M118" s="2">
        <v>50182</v>
      </c>
      <c r="N118" t="s">
        <v>208</v>
      </c>
      <c r="O118" s="10" t="str">
        <f t="shared" si="14"/>
        <v>0060707</v>
      </c>
      <c r="P118" s="3">
        <v>44634</v>
      </c>
      <c r="Q118" t="s">
        <v>197</v>
      </c>
      <c r="T118" s="12" t="str">
        <f t="shared" si="17"/>
        <v xml:space="preserve">WM+ HCM </v>
      </c>
      <c r="U118" s="20" t="s">
        <v>4205</v>
      </c>
      <c r="V118" s="20"/>
      <c r="W118" s="10" t="e">
        <f>VLOOKUP(U118,[2]Sheet1!$B$4:$C$893,2,0)</f>
        <v>#N/A</v>
      </c>
      <c r="X118" s="10"/>
      <c r="Y118" s="10" t="str">
        <f t="shared" si="15"/>
        <v>WINCOMHOCHIMINH</v>
      </c>
      <c r="Z118" s="2">
        <v>50182</v>
      </c>
      <c r="AA118" s="17"/>
      <c r="AB118" s="7" t="str">
        <f t="shared" si="12"/>
        <v/>
      </c>
      <c r="AC118" s="17"/>
      <c r="AD118" s="18"/>
    </row>
    <row r="119" spans="1:30" ht="14.25" x14ac:dyDescent="0.2">
      <c r="A119" t="s">
        <v>0</v>
      </c>
      <c r="B119" t="s">
        <v>209</v>
      </c>
      <c r="C119" t="s">
        <v>26</v>
      </c>
      <c r="D119" t="s">
        <v>3</v>
      </c>
      <c r="E119" s="2">
        <v>50182</v>
      </c>
      <c r="F119" s="6">
        <v>54196.560000000005</v>
      </c>
      <c r="G119" s="2">
        <v>1</v>
      </c>
      <c r="H119" t="s">
        <v>4</v>
      </c>
      <c r="I119" t="s">
        <v>27</v>
      </c>
      <c r="J119" s="9" t="str">
        <f t="shared" si="13"/>
        <v>Giò tai lưỡi xào gói 250g</v>
      </c>
      <c r="K119" s="12" t="str">
        <f>VLOOKUP(J119,'[1]Mã Misa'!$B$2:$D$74,2,0)</f>
        <v>Giò Tai Lưỡi Xào 250g</v>
      </c>
      <c r="L119" s="12" t="str">
        <f>VLOOKUP(K119,'[1]Mã Misa'!$C$2:$D$74,2,0)</f>
        <v>GTLX250G</v>
      </c>
      <c r="M119" s="2">
        <v>50182</v>
      </c>
      <c r="N119" t="s">
        <v>210</v>
      </c>
      <c r="O119" s="10" t="str">
        <f t="shared" si="14"/>
        <v>0202071</v>
      </c>
      <c r="P119" s="3">
        <v>44634</v>
      </c>
      <c r="Q119" t="s">
        <v>211</v>
      </c>
      <c r="T119" s="12" t="str">
        <f t="shared" si="17"/>
        <v xml:space="preserve">WM+ HNI </v>
      </c>
      <c r="U119" s="20" t="s">
        <v>4209</v>
      </c>
      <c r="V119" s="20"/>
      <c r="W119" s="10" t="e">
        <f>VLOOKUP(U119,[2]Sheet1!$B$4:$C$893,2,0)</f>
        <v>#N/A</v>
      </c>
      <c r="X119" s="10"/>
      <c r="Y119" s="10" t="str">
        <f t="shared" si="15"/>
        <v>WINCOMHANOI</v>
      </c>
      <c r="Z119" s="2">
        <v>50182</v>
      </c>
      <c r="AA119" s="17"/>
      <c r="AB119" s="7" t="str">
        <f t="shared" si="12"/>
        <v/>
      </c>
      <c r="AC119" s="17"/>
      <c r="AD119" s="18"/>
    </row>
    <row r="120" spans="1:30" ht="14.25" x14ac:dyDescent="0.2">
      <c r="A120" t="s">
        <v>0</v>
      </c>
      <c r="B120" t="s">
        <v>212</v>
      </c>
      <c r="C120" t="s">
        <v>50</v>
      </c>
      <c r="D120" t="s">
        <v>3</v>
      </c>
      <c r="E120" s="2">
        <v>183150</v>
      </c>
      <c r="F120" s="6">
        <v>197802</v>
      </c>
      <c r="G120" s="2">
        <v>3</v>
      </c>
      <c r="H120" t="s">
        <v>4</v>
      </c>
      <c r="I120" t="s">
        <v>51</v>
      </c>
      <c r="J120" s="9" t="str">
        <f t="shared" si="13"/>
        <v>_Giò sụn gà 250g</v>
      </c>
      <c r="K120" s="12" t="str">
        <f>VLOOKUP(J120,'[1]Mã Misa'!$B$2:$D$74,2,0)</f>
        <v>Giò sụn gà 250g</v>
      </c>
      <c r="L120" s="12" t="str">
        <f>VLOOKUP(K120,'[1]Mã Misa'!$C$2:$D$74,2,0)</f>
        <v>GSG250</v>
      </c>
      <c r="M120" s="2">
        <v>61050</v>
      </c>
      <c r="N120" t="s">
        <v>213</v>
      </c>
      <c r="O120" s="10" t="str">
        <f t="shared" si="14"/>
        <v>0005150</v>
      </c>
      <c r="P120" s="3">
        <v>44634</v>
      </c>
      <c r="Q120" t="s">
        <v>214</v>
      </c>
      <c r="T120" s="12" t="str">
        <f t="shared" si="17"/>
        <v xml:space="preserve">WM+ BNH </v>
      </c>
      <c r="U120" s="20" t="s">
        <v>4210</v>
      </c>
      <c r="V120" s="20"/>
      <c r="W120" s="10" t="e">
        <f>VLOOKUP(U120,[2]Sheet1!$B$4:$C$893,2,0)</f>
        <v>#N/A</v>
      </c>
      <c r="X120" s="10"/>
      <c r="Y120" s="10" t="str">
        <f t="shared" si="15"/>
        <v>WINCOMBACNINH</v>
      </c>
      <c r="Z120" s="2">
        <v>183150</v>
      </c>
      <c r="AA120" s="17"/>
      <c r="AB120" s="7" t="str">
        <f t="shared" si="12"/>
        <v/>
      </c>
      <c r="AC120" s="17"/>
      <c r="AD120" s="18"/>
    </row>
    <row r="121" spans="1:30" ht="14.25" x14ac:dyDescent="0.2">
      <c r="A121" t="s">
        <v>0</v>
      </c>
      <c r="B121" t="s">
        <v>212</v>
      </c>
      <c r="C121" t="s">
        <v>45</v>
      </c>
      <c r="D121" t="s">
        <v>3</v>
      </c>
      <c r="E121" s="2">
        <v>148500</v>
      </c>
      <c r="F121" s="6">
        <v>160380</v>
      </c>
      <c r="G121" s="2">
        <v>2</v>
      </c>
      <c r="H121" t="s">
        <v>4</v>
      </c>
      <c r="I121" t="s">
        <v>46</v>
      </c>
      <c r="J121" s="9" t="str">
        <f t="shared" si="13"/>
        <v>_Chả cốm 300g</v>
      </c>
      <c r="K121" s="12" t="str">
        <f>VLOOKUP(J121,'[1]Mã Misa'!$B$2:$D$74,2,0)</f>
        <v>Chả cốm 300g</v>
      </c>
      <c r="L121" s="12" t="str">
        <f>VLOOKUP(K121,'[1]Mã Misa'!$C$2:$D$74,2,0)</f>
        <v>CC300</v>
      </c>
      <c r="M121" s="2">
        <v>74250</v>
      </c>
      <c r="N121" t="s">
        <v>213</v>
      </c>
      <c r="O121" s="10" t="str">
        <f t="shared" si="14"/>
        <v>0005150</v>
      </c>
      <c r="P121" s="3">
        <v>44634</v>
      </c>
      <c r="Q121" t="s">
        <v>214</v>
      </c>
      <c r="T121" s="12" t="str">
        <f t="shared" si="17"/>
        <v xml:space="preserve">WM+ BNH </v>
      </c>
      <c r="U121" s="20" t="s">
        <v>4210</v>
      </c>
      <c r="V121" s="20"/>
      <c r="W121" s="10" t="e">
        <f>VLOOKUP(U121,[2]Sheet1!$B$4:$C$893,2,0)</f>
        <v>#N/A</v>
      </c>
      <c r="X121" s="10"/>
      <c r="Y121" s="10" t="str">
        <f t="shared" si="15"/>
        <v>WINCOMBACNINH</v>
      </c>
      <c r="Z121" s="2">
        <v>148500</v>
      </c>
      <c r="AA121" s="17"/>
      <c r="AB121" s="7" t="str">
        <f t="shared" si="12"/>
        <v/>
      </c>
      <c r="AC121" s="17"/>
      <c r="AD121" s="18"/>
    </row>
    <row r="122" spans="1:30" ht="14.25" x14ac:dyDescent="0.2">
      <c r="A122" t="s">
        <v>0</v>
      </c>
      <c r="B122" t="s">
        <v>212</v>
      </c>
      <c r="C122" t="s">
        <v>13</v>
      </c>
      <c r="D122" t="s">
        <v>3</v>
      </c>
      <c r="E122" s="2">
        <v>181500</v>
      </c>
      <c r="F122" s="6">
        <v>196020</v>
      </c>
      <c r="G122" s="2">
        <v>2</v>
      </c>
      <c r="H122" t="s">
        <v>4</v>
      </c>
      <c r="I122" t="s">
        <v>14</v>
      </c>
      <c r="J122" s="9" t="str">
        <f t="shared" si="13"/>
        <v>_Chân gà sốt cay 400g</v>
      </c>
      <c r="K122" s="12" t="str">
        <f>VLOOKUP(J122,'[1]Mã Misa'!$B$2:$D$74,2,0)</f>
        <v>Chân gà sốt cay 400g</v>
      </c>
      <c r="L122" s="12" t="str">
        <f>VLOOKUP(K122,'[1]Mã Misa'!$C$2:$D$74,2,0)</f>
        <v>CGSC400</v>
      </c>
      <c r="M122" s="2">
        <v>90750</v>
      </c>
      <c r="N122" t="s">
        <v>213</v>
      </c>
      <c r="O122" s="10" t="str">
        <f t="shared" si="14"/>
        <v>0005150</v>
      </c>
      <c r="P122" s="3">
        <v>44634</v>
      </c>
      <c r="Q122" t="s">
        <v>214</v>
      </c>
      <c r="T122" s="12" t="str">
        <f t="shared" si="17"/>
        <v xml:space="preserve">WM+ BNH </v>
      </c>
      <c r="U122" s="20" t="s">
        <v>4210</v>
      </c>
      <c r="V122" s="20"/>
      <c r="W122" s="10" t="e">
        <f>VLOOKUP(U122,[2]Sheet1!$B$4:$C$893,2,0)</f>
        <v>#N/A</v>
      </c>
      <c r="X122" s="10"/>
      <c r="Y122" s="10" t="str">
        <f t="shared" si="15"/>
        <v>WINCOMBACNINH</v>
      </c>
      <c r="Z122" s="2">
        <v>181500</v>
      </c>
      <c r="AA122" s="17"/>
      <c r="AB122" s="7" t="str">
        <f t="shared" si="12"/>
        <v/>
      </c>
      <c r="AC122" s="17"/>
      <c r="AD122" s="18"/>
    </row>
    <row r="123" spans="1:30" ht="14.25" x14ac:dyDescent="0.2">
      <c r="A123" t="s">
        <v>0</v>
      </c>
      <c r="B123" t="s">
        <v>215</v>
      </c>
      <c r="C123" t="s">
        <v>13</v>
      </c>
      <c r="D123" t="s">
        <v>3</v>
      </c>
      <c r="E123" s="2">
        <v>181500</v>
      </c>
      <c r="F123" s="6">
        <v>196020</v>
      </c>
      <c r="G123" s="2">
        <v>2</v>
      </c>
      <c r="H123" t="s">
        <v>4</v>
      </c>
      <c r="I123" t="s">
        <v>14</v>
      </c>
      <c r="J123" s="9" t="str">
        <f t="shared" si="13"/>
        <v>_Chân gà sốt cay 400g</v>
      </c>
      <c r="K123" s="12" t="str">
        <f>VLOOKUP(J123,'[1]Mã Misa'!$B$2:$D$74,2,0)</f>
        <v>Chân gà sốt cay 400g</v>
      </c>
      <c r="L123" s="12" t="str">
        <f>VLOOKUP(K123,'[1]Mã Misa'!$C$2:$D$74,2,0)</f>
        <v>CGSC400</v>
      </c>
      <c r="M123" s="2">
        <v>90750</v>
      </c>
      <c r="N123" t="s">
        <v>216</v>
      </c>
      <c r="O123" s="10" t="str">
        <f t="shared" si="14"/>
        <v>0001122</v>
      </c>
      <c r="P123" s="3">
        <v>44634</v>
      </c>
      <c r="Q123" t="s">
        <v>217</v>
      </c>
      <c r="T123" s="12" t="str">
        <f t="shared" si="17"/>
        <v xml:space="preserve">WM+ VPC </v>
      </c>
      <c r="U123" s="20" t="s">
        <v>4211</v>
      </c>
      <c r="V123" s="20"/>
      <c r="W123" s="10" t="e">
        <f>VLOOKUP(U123,[2]Sheet1!$B$4:$C$893,2,0)</f>
        <v>#N/A</v>
      </c>
      <c r="X123" s="10"/>
      <c r="Y123" s="10" t="str">
        <f t="shared" si="15"/>
        <v>WINCOMVINHPHUC</v>
      </c>
      <c r="Z123" s="2">
        <v>181500</v>
      </c>
      <c r="AA123" s="17"/>
      <c r="AB123" s="7" t="str">
        <f t="shared" si="12"/>
        <v/>
      </c>
      <c r="AC123" s="17"/>
      <c r="AD123" s="18"/>
    </row>
    <row r="124" spans="1:30" ht="14.25" x14ac:dyDescent="0.2">
      <c r="A124" t="s">
        <v>0</v>
      </c>
      <c r="B124" t="s">
        <v>218</v>
      </c>
      <c r="C124" t="s">
        <v>82</v>
      </c>
      <c r="D124" t="s">
        <v>3</v>
      </c>
      <c r="E124" s="2">
        <v>92000</v>
      </c>
      <c r="F124" s="6">
        <v>99360</v>
      </c>
      <c r="G124" s="2">
        <v>2</v>
      </c>
      <c r="H124" t="s">
        <v>4</v>
      </c>
      <c r="I124" t="s">
        <v>83</v>
      </c>
      <c r="J124" s="9" t="str">
        <f t="shared" si="13"/>
        <v>Mộc nấm hương gói 250g</v>
      </c>
      <c r="K124" s="12" t="str">
        <f>VLOOKUP(J124,'[1]Mã Misa'!$B$2:$D$74,2,0)</f>
        <v>Mộc Nấm Hương 250g</v>
      </c>
      <c r="L124" s="12" t="str">
        <f>VLOOKUP(K124,'[1]Mã Misa'!$C$2:$D$74,2,0)</f>
        <v>MNH250</v>
      </c>
      <c r="M124" s="2">
        <v>46000</v>
      </c>
      <c r="N124" t="s">
        <v>219</v>
      </c>
      <c r="O124" s="10" t="str">
        <f t="shared" si="14"/>
        <v>0002914</v>
      </c>
      <c r="P124" s="3">
        <v>44634</v>
      </c>
      <c r="Q124" t="s">
        <v>220</v>
      </c>
      <c r="T124" s="12" t="str">
        <f t="shared" si="17"/>
        <v xml:space="preserve">WM+ HTH </v>
      </c>
      <c r="U124" s="20" t="s">
        <v>4212</v>
      </c>
      <c r="V124" s="20"/>
      <c r="W124" s="10" t="e">
        <f>VLOOKUP(U124,[2]Sheet1!$B$4:$C$893,2,0)</f>
        <v>#N/A</v>
      </c>
      <c r="X124" s="10"/>
      <c r="Y124" s="10" t="str">
        <f t="shared" si="15"/>
        <v>WINCOMHATINH</v>
      </c>
      <c r="Z124" s="2">
        <v>92000</v>
      </c>
      <c r="AA124" s="17"/>
      <c r="AB124" s="7" t="str">
        <f t="shared" si="12"/>
        <v/>
      </c>
      <c r="AC124" s="17"/>
      <c r="AD124" s="18"/>
    </row>
    <row r="125" spans="1:30" ht="14.25" x14ac:dyDescent="0.2">
      <c r="A125" t="s">
        <v>0</v>
      </c>
      <c r="B125" t="s">
        <v>221</v>
      </c>
      <c r="C125" t="s">
        <v>26</v>
      </c>
      <c r="D125" t="s">
        <v>3</v>
      </c>
      <c r="E125" s="2">
        <v>501820</v>
      </c>
      <c r="F125" s="6">
        <v>541965.60000000009</v>
      </c>
      <c r="G125" s="2">
        <v>10</v>
      </c>
      <c r="H125" t="s">
        <v>4</v>
      </c>
      <c r="I125" t="s">
        <v>27</v>
      </c>
      <c r="J125" s="9" t="str">
        <f t="shared" si="13"/>
        <v>Giò tai lưỡi xào gói 250g</v>
      </c>
      <c r="K125" s="12" t="str">
        <f>VLOOKUP(J125,'[1]Mã Misa'!$B$2:$D$74,2,0)</f>
        <v>Giò Tai Lưỡi Xào 250g</v>
      </c>
      <c r="L125" s="12" t="str">
        <f>VLOOKUP(K125,'[1]Mã Misa'!$C$2:$D$74,2,0)</f>
        <v>GTLX250G</v>
      </c>
      <c r="M125" s="2">
        <v>50182</v>
      </c>
      <c r="N125" t="s">
        <v>222</v>
      </c>
      <c r="O125" s="10" t="str">
        <f t="shared" si="14"/>
        <v>0202167</v>
      </c>
      <c r="P125" s="3">
        <v>44634</v>
      </c>
      <c r="Q125" t="s">
        <v>223</v>
      </c>
      <c r="T125" s="12" t="str">
        <f t="shared" si="17"/>
        <v xml:space="preserve">WM+ HNI </v>
      </c>
      <c r="U125" s="20" t="s">
        <v>4213</v>
      </c>
      <c r="V125" s="20"/>
      <c r="W125" s="10" t="e">
        <f>VLOOKUP(U125,[2]Sheet1!$B$4:$C$893,2,0)</f>
        <v>#N/A</v>
      </c>
      <c r="X125" s="10"/>
      <c r="Y125" s="10" t="str">
        <f t="shared" si="15"/>
        <v>WINCOMHANOI</v>
      </c>
      <c r="Z125" s="2">
        <v>501820</v>
      </c>
      <c r="AA125" s="17"/>
      <c r="AB125" s="7" t="str">
        <f t="shared" si="12"/>
        <v/>
      </c>
      <c r="AC125" s="17"/>
      <c r="AD125" s="18"/>
    </row>
    <row r="126" spans="1:30" ht="14.25" x14ac:dyDescent="0.2">
      <c r="A126" t="s">
        <v>0</v>
      </c>
      <c r="B126" t="s">
        <v>221</v>
      </c>
      <c r="C126" t="s">
        <v>2</v>
      </c>
      <c r="D126" t="s">
        <v>3</v>
      </c>
      <c r="E126" s="2">
        <v>111058</v>
      </c>
      <c r="F126" s="6">
        <v>119942.64000000001</v>
      </c>
      <c r="G126" s="2">
        <v>1</v>
      </c>
      <c r="H126" t="s">
        <v>4</v>
      </c>
      <c r="I126" t="s">
        <v>5</v>
      </c>
      <c r="J126" s="9" t="str">
        <f t="shared" si="13"/>
        <v>Gà muối gói 500g</v>
      </c>
      <c r="K126" s="12" t="str">
        <f>VLOOKUP(J126,'[1]Mã Misa'!$B$2:$D$74,2,0)</f>
        <v>Gà muối 500g</v>
      </c>
      <c r="L126" s="12" t="str">
        <f>VLOOKUP(K126,'[1]Mã Misa'!$C$2:$D$74,2,0)</f>
        <v>GM500</v>
      </c>
      <c r="M126" s="2">
        <v>111058</v>
      </c>
      <c r="N126" t="s">
        <v>222</v>
      </c>
      <c r="O126" s="10" t="str">
        <f t="shared" si="14"/>
        <v>0202167</v>
      </c>
      <c r="P126" s="3">
        <v>44634</v>
      </c>
      <c r="Q126" t="s">
        <v>223</v>
      </c>
      <c r="T126" s="12" t="str">
        <f t="shared" si="17"/>
        <v xml:space="preserve">WM+ HNI </v>
      </c>
      <c r="U126" s="20" t="s">
        <v>4213</v>
      </c>
      <c r="V126" s="20"/>
      <c r="W126" s="10" t="e">
        <f>VLOOKUP(U126,[2]Sheet1!$B$4:$C$893,2,0)</f>
        <v>#N/A</v>
      </c>
      <c r="X126" s="10"/>
      <c r="Y126" s="10" t="str">
        <f t="shared" si="15"/>
        <v>WINCOMHANOI</v>
      </c>
      <c r="Z126" s="2">
        <v>111058</v>
      </c>
      <c r="AA126" s="17"/>
      <c r="AB126" s="7" t="str">
        <f t="shared" si="12"/>
        <v/>
      </c>
      <c r="AC126" s="17"/>
      <c r="AD126" s="18"/>
    </row>
    <row r="127" spans="1:30" ht="14.25" x14ac:dyDescent="0.2">
      <c r="A127" t="s">
        <v>0</v>
      </c>
      <c r="B127" t="s">
        <v>224</v>
      </c>
      <c r="C127" t="s">
        <v>82</v>
      </c>
      <c r="D127" t="s">
        <v>3</v>
      </c>
      <c r="E127" s="2">
        <v>46000</v>
      </c>
      <c r="F127" s="6">
        <v>49680</v>
      </c>
      <c r="G127" s="2">
        <v>1</v>
      </c>
      <c r="H127" t="s">
        <v>4</v>
      </c>
      <c r="I127" t="s">
        <v>83</v>
      </c>
      <c r="J127" s="9" t="str">
        <f t="shared" si="13"/>
        <v>Mộc nấm hương gói 250g</v>
      </c>
      <c r="K127" s="12" t="str">
        <f>VLOOKUP(J127,'[1]Mã Misa'!$B$2:$D$74,2,0)</f>
        <v>Mộc Nấm Hương 250g</v>
      </c>
      <c r="L127" s="12" t="str">
        <f>VLOOKUP(K127,'[1]Mã Misa'!$C$2:$D$74,2,0)</f>
        <v>MNH250</v>
      </c>
      <c r="M127" s="2">
        <v>46000</v>
      </c>
      <c r="N127" t="s">
        <v>225</v>
      </c>
      <c r="O127" s="10" t="str">
        <f t="shared" si="14"/>
        <v>0001680</v>
      </c>
      <c r="P127" s="3">
        <v>44634</v>
      </c>
      <c r="Q127" t="s">
        <v>226</v>
      </c>
      <c r="T127" s="12" t="str">
        <f t="shared" si="17"/>
        <v xml:space="preserve">WM+ QTI </v>
      </c>
      <c r="U127" s="20" t="s">
        <v>4214</v>
      </c>
      <c r="V127" s="20"/>
      <c r="W127" s="10" t="e">
        <f>VLOOKUP(U127,[2]Sheet1!$B$4:$C$893,2,0)</f>
        <v>#N/A</v>
      </c>
      <c r="X127" s="10"/>
      <c r="Y127" s="10" t="str">
        <f t="shared" si="15"/>
        <v>WINCOMQUANGTRI</v>
      </c>
      <c r="Z127" s="2">
        <v>46000</v>
      </c>
      <c r="AA127" s="17"/>
      <c r="AB127" s="7" t="str">
        <f t="shared" si="12"/>
        <v/>
      </c>
      <c r="AC127" s="17"/>
      <c r="AD127" s="18"/>
    </row>
    <row r="128" spans="1:30" ht="14.25" x14ac:dyDescent="0.2">
      <c r="A128" t="s">
        <v>0</v>
      </c>
      <c r="B128" t="s">
        <v>224</v>
      </c>
      <c r="C128" t="s">
        <v>17</v>
      </c>
      <c r="D128" t="s">
        <v>3</v>
      </c>
      <c r="E128" s="2">
        <v>101989</v>
      </c>
      <c r="F128" s="6">
        <v>110148.12000000001</v>
      </c>
      <c r="G128" s="2">
        <v>1</v>
      </c>
      <c r="H128" t="s">
        <v>4</v>
      </c>
      <c r="I128" t="s">
        <v>18</v>
      </c>
      <c r="J128" s="9" t="str">
        <f t="shared" si="13"/>
        <v>Giò tai nấm hương 500g</v>
      </c>
      <c r="K128" s="12" t="str">
        <f>VLOOKUP(J128,'[1]Mã Misa'!$B$2:$D$74,2,0)</f>
        <v>Giò tai nấm hương 500g</v>
      </c>
      <c r="L128" s="12" t="str">
        <f>VLOOKUP(K128,'[1]Mã Misa'!$C$2:$D$74,2,0)</f>
        <v>GTNH500</v>
      </c>
      <c r="M128" s="2">
        <v>101989</v>
      </c>
      <c r="N128" t="s">
        <v>225</v>
      </c>
      <c r="O128" s="10" t="str">
        <f t="shared" si="14"/>
        <v>0001680</v>
      </c>
      <c r="P128" s="3">
        <v>44634</v>
      </c>
      <c r="Q128" t="s">
        <v>226</v>
      </c>
      <c r="T128" s="12" t="str">
        <f t="shared" si="17"/>
        <v xml:space="preserve">WM+ QTI </v>
      </c>
      <c r="U128" s="20" t="s">
        <v>4214</v>
      </c>
      <c r="V128" s="20"/>
      <c r="W128" s="10" t="e">
        <f>VLOOKUP(U128,[2]Sheet1!$B$4:$C$893,2,0)</f>
        <v>#N/A</v>
      </c>
      <c r="X128" s="10"/>
      <c r="Y128" s="10" t="str">
        <f t="shared" si="15"/>
        <v>WINCOMQUANGTRI</v>
      </c>
      <c r="Z128" s="2">
        <v>101989</v>
      </c>
      <c r="AA128" s="17"/>
      <c r="AB128" s="7" t="str">
        <f t="shared" si="12"/>
        <v/>
      </c>
      <c r="AC128" s="17"/>
      <c r="AD128" s="18"/>
    </row>
    <row r="129" spans="1:30" ht="14.25" x14ac:dyDescent="0.2">
      <c r="A129" t="s">
        <v>0</v>
      </c>
      <c r="B129" t="s">
        <v>227</v>
      </c>
      <c r="C129" t="s">
        <v>9</v>
      </c>
      <c r="D129" t="s">
        <v>3</v>
      </c>
      <c r="E129" s="2">
        <v>55595</v>
      </c>
      <c r="F129" s="6">
        <v>60042.600000000006</v>
      </c>
      <c r="G129" s="2">
        <v>1</v>
      </c>
      <c r="H129" t="s">
        <v>4</v>
      </c>
      <c r="I129" t="s">
        <v>10</v>
      </c>
      <c r="J129" s="9" t="str">
        <f t="shared" si="13"/>
        <v>Tai heo muối gói 200g</v>
      </c>
      <c r="K129" s="12" t="str">
        <f>VLOOKUP(J129,'[1]Mã Misa'!$B$2:$D$74,2,0)</f>
        <v>Tai heo muối 200g</v>
      </c>
      <c r="L129" s="12" t="str">
        <f>VLOOKUP(K129,'[1]Mã Misa'!$C$2:$D$74,2,0)</f>
        <v>TH200</v>
      </c>
      <c r="M129" s="2">
        <v>55595</v>
      </c>
      <c r="N129" t="s">
        <v>228</v>
      </c>
      <c r="O129" s="10" t="str">
        <f t="shared" si="14"/>
        <v>0015158</v>
      </c>
      <c r="P129" s="3">
        <v>44634</v>
      </c>
      <c r="Q129" t="s">
        <v>229</v>
      </c>
      <c r="T129" s="12" t="str">
        <f t="shared" si="17"/>
        <v xml:space="preserve">WM+ HPG </v>
      </c>
      <c r="U129" s="20" t="s">
        <v>4215</v>
      </c>
      <c r="V129" s="20"/>
      <c r="W129" s="10" t="e">
        <f>VLOOKUP(U129,[2]Sheet1!$B$4:$C$893,2,0)</f>
        <v>#N/A</v>
      </c>
      <c r="X129" s="10"/>
      <c r="Y129" s="10" t="str">
        <f t="shared" si="15"/>
        <v>WINCOMHAIPHONG</v>
      </c>
      <c r="Z129" s="2">
        <v>55595</v>
      </c>
      <c r="AA129" s="17"/>
      <c r="AB129" s="7" t="str">
        <f t="shared" si="12"/>
        <v/>
      </c>
      <c r="AC129" s="17"/>
      <c r="AD129" s="18"/>
    </row>
    <row r="130" spans="1:30" ht="14.25" x14ac:dyDescent="0.2">
      <c r="A130" t="s">
        <v>0</v>
      </c>
      <c r="B130" t="s">
        <v>227</v>
      </c>
      <c r="C130" t="s">
        <v>26</v>
      </c>
      <c r="D130" t="s">
        <v>3</v>
      </c>
      <c r="E130" s="2">
        <v>100364</v>
      </c>
      <c r="F130" s="6">
        <v>108393.12000000001</v>
      </c>
      <c r="G130" s="2">
        <v>2</v>
      </c>
      <c r="H130" t="s">
        <v>4</v>
      </c>
      <c r="I130" t="s">
        <v>27</v>
      </c>
      <c r="J130" s="9" t="str">
        <f t="shared" si="13"/>
        <v>Giò tai lưỡi xào gói 250g</v>
      </c>
      <c r="K130" s="12" t="str">
        <f>VLOOKUP(J130,'[1]Mã Misa'!$B$2:$D$74,2,0)</f>
        <v>Giò Tai Lưỡi Xào 250g</v>
      </c>
      <c r="L130" s="12" t="str">
        <f>VLOOKUP(K130,'[1]Mã Misa'!$C$2:$D$74,2,0)</f>
        <v>GTLX250G</v>
      </c>
      <c r="M130" s="2">
        <v>50182</v>
      </c>
      <c r="N130" t="s">
        <v>228</v>
      </c>
      <c r="O130" s="10" t="str">
        <f t="shared" si="14"/>
        <v>0015158</v>
      </c>
      <c r="P130" s="3">
        <v>44634</v>
      </c>
      <c r="Q130" t="s">
        <v>229</v>
      </c>
      <c r="T130" s="12" t="str">
        <f t="shared" si="17"/>
        <v xml:space="preserve">WM+ HPG </v>
      </c>
      <c r="U130" s="20" t="s">
        <v>4215</v>
      </c>
      <c r="V130" s="20"/>
      <c r="W130" s="10" t="e">
        <f>VLOOKUP(U130,[2]Sheet1!$B$4:$C$893,2,0)</f>
        <v>#N/A</v>
      </c>
      <c r="X130" s="10"/>
      <c r="Y130" s="10" t="str">
        <f t="shared" si="15"/>
        <v>WINCOMHAIPHONG</v>
      </c>
      <c r="Z130" s="2">
        <v>100364</v>
      </c>
      <c r="AA130" s="17"/>
      <c r="AB130" s="7" t="str">
        <f t="shared" si="12"/>
        <v/>
      </c>
      <c r="AC130" s="17"/>
      <c r="AD130" s="18"/>
    </row>
    <row r="131" spans="1:30" ht="14.25" x14ac:dyDescent="0.2">
      <c r="A131" t="s">
        <v>0</v>
      </c>
      <c r="B131" t="s">
        <v>230</v>
      </c>
      <c r="C131" t="s">
        <v>9</v>
      </c>
      <c r="D131" t="s">
        <v>3</v>
      </c>
      <c r="E131" s="2">
        <v>277975</v>
      </c>
      <c r="F131" s="6">
        <v>300213</v>
      </c>
      <c r="G131" s="2">
        <v>5</v>
      </c>
      <c r="H131" t="s">
        <v>4</v>
      </c>
      <c r="I131" t="s">
        <v>10</v>
      </c>
      <c r="J131" s="9" t="str">
        <f t="shared" si="13"/>
        <v>Tai heo muối gói 200g</v>
      </c>
      <c r="K131" s="12" t="str">
        <f>VLOOKUP(J131,'[1]Mã Misa'!$B$2:$D$74,2,0)</f>
        <v>Tai heo muối 200g</v>
      </c>
      <c r="L131" s="12" t="str">
        <f>VLOOKUP(K131,'[1]Mã Misa'!$C$2:$D$74,2,0)</f>
        <v>TH200</v>
      </c>
      <c r="M131" s="2">
        <v>55595</v>
      </c>
      <c r="N131" t="s">
        <v>231</v>
      </c>
      <c r="O131" s="10" t="str">
        <f t="shared" si="14"/>
        <v>0017893</v>
      </c>
      <c r="P131" s="3">
        <v>44634</v>
      </c>
      <c r="Q131" t="s">
        <v>232</v>
      </c>
      <c r="T131" s="12" t="str">
        <f t="shared" si="17"/>
        <v xml:space="preserve">WM+ QNH </v>
      </c>
      <c r="U131" s="20" t="s">
        <v>4216</v>
      </c>
      <c r="V131" s="20"/>
      <c r="W131" s="10" t="e">
        <f>VLOOKUP(U131,[2]Sheet1!$B$4:$C$893,2,0)</f>
        <v>#N/A</v>
      </c>
      <c r="X131" s="10"/>
      <c r="Y131" s="10" t="str">
        <f t="shared" si="15"/>
        <v>WINCOMQUANGNINH</v>
      </c>
      <c r="Z131" s="2">
        <v>277975</v>
      </c>
      <c r="AA131" s="17"/>
      <c r="AB131" s="7" t="str">
        <f t="shared" ref="AB131:AB135" si="18">LEFT(AC131,7)</f>
        <v/>
      </c>
      <c r="AC131" s="17"/>
      <c r="AD131" s="18"/>
    </row>
    <row r="132" spans="1:30" ht="14.25" x14ac:dyDescent="0.2">
      <c r="A132" t="s">
        <v>0</v>
      </c>
      <c r="B132" t="s">
        <v>233</v>
      </c>
      <c r="C132" t="s">
        <v>26</v>
      </c>
      <c r="D132" t="s">
        <v>3</v>
      </c>
      <c r="E132" s="2">
        <v>100364</v>
      </c>
      <c r="F132" s="6">
        <v>108393.12000000001</v>
      </c>
      <c r="G132" s="2">
        <v>2</v>
      </c>
      <c r="H132" t="s">
        <v>4</v>
      </c>
      <c r="I132" t="s">
        <v>27</v>
      </c>
      <c r="J132" s="9" t="str">
        <f t="shared" ref="J132:J195" si="19">MID(I132,10,26)</f>
        <v>Giò tai lưỡi xào gói 250g</v>
      </c>
      <c r="K132" s="12" t="str">
        <f>VLOOKUP(J132,'[1]Mã Misa'!$B$2:$D$74,2,0)</f>
        <v>Giò Tai Lưỡi Xào 250g</v>
      </c>
      <c r="L132" s="12" t="str">
        <f>VLOOKUP(K132,'[1]Mã Misa'!$C$2:$D$74,2,0)</f>
        <v>GTLX250G</v>
      </c>
      <c r="M132" s="2">
        <v>50182</v>
      </c>
      <c r="N132" t="s">
        <v>234</v>
      </c>
      <c r="O132" s="10" t="str">
        <f t="shared" ref="O132:O195" si="20">RIGHT(N132,7)</f>
        <v>0060760</v>
      </c>
      <c r="P132" s="3">
        <v>44634</v>
      </c>
      <c r="Q132" t="s">
        <v>235</v>
      </c>
      <c r="T132" s="12" t="str">
        <f t="shared" si="17"/>
        <v xml:space="preserve">WM+ HCM </v>
      </c>
      <c r="U132" s="20" t="s">
        <v>4217</v>
      </c>
      <c r="V132" s="20"/>
      <c r="W132" s="10" t="e">
        <f>VLOOKUP(U132,[2]Sheet1!$B$4:$C$893,2,0)</f>
        <v>#N/A</v>
      </c>
      <c r="X132" s="10"/>
      <c r="Y132" s="10" t="str">
        <f t="shared" ref="Y132:Y195" si="21">IF(ISNUMBER(SEARCH($V$3,T132)),"WINCOMHANOI",IF(ISNUMBER(SEARCH($V$4,T132)),"WINCOMHOCHIMINH",IF(ISNUMBER(SEARCH($V$5,T132)),"WINCOMDANANG",IF(ISNUMBER(SEARCH($V$6,T132)),"WINCOMHAIDUONG",IF(ISNUMBER(SEARCH($V$7,T132)),"WINCOMQUANGNINH",IF(ISNUMBER(SEARCH($V$8,T132)),"WINCOMHAIPHONG",IF(ISNUMBER(SEARCH($V$9,T132)),"WINCOMBACGIANG",IF(ISNUMBER(SEARCH($V$10,T132)),"WINCOMBACNINH",IF(ISNUMBER(SEARCH($V$11,T132)),"WINCOMPHUTHO",IF(ISNUMBER(SEARCH($V$12,T132)),"WINCOMHATINH",IF(ISNUMBER(SEARCH($V$13,T132)),"WINCOMTHAINGUYEN",IF(ISNUMBER(SEARCH($V$14,T132)),"WINCOMKHANHHOA",IF(ISNUMBER(SEARCH($V$15,T132)),"WINCOMHUNGYEN",IF(ISNUMBER(SEARCH($V$16,T132)),"WINCOMNGHEAN",IF(ISNUMBER(SEARCH($V$17,T132)),"WINCOMLAOCAI",IF(ISNUMBER(SEARCH($V$18,T132)),"WINCOMVUNGTAU",IF(ISNUMBER(SEARCH($V$19,T132)),"WINCOMBINHDUONG",IF(ISNUMBER(SEARCH($V$20,T132)),"WINCOMKIENGIANG",IF(ISNUMBER(SEARCH($V$21,T132)),"WINCOMHANAM",IF(ISNUMBER(SEARCH($V$22,T132)),"WINCOMNAMDINH",IF(ISNUMBER(SEARCH($V$23,T132)),"WINCOMLANGSON",IF(ISNUMBER(SEARCH($V$24,T132)),"WINCOMTHANHHOA",IF(ISNUMBER(SEARCH($V$25,T132)),"WINCOMYENBAI",IF(ISNUMBER(SEARCH($V$26,T132)),"WINCOMTUYENQUANG",IF(ISNUMBER(SEARCH($V$27,T132)),"WINCOMHUE",IF(ISNUMBER(SEARCH($V$28,T132)),"WINCOMQUANGNAM",IF(ISNUMBER(SEARCH($V$29,T132)),"WINCOMVINHPHUC",IF(ISNUMBER(SEARCH($V$30,T132)),"WINCOMHAGIANG",IF(ISNUMBER(SEARCH($V$31,T132)),"WINCOMNINHBINH",IF(ISNUMBER(SEARCH($V$32,T132)),"WINCOMTRAVINH",IF(ISNUMBER(SEARCH($V$33,T132)),"WINCOMCANTHO",IF(ISNUMBER(SEARCH($V$34,T132)),"WINCOMBENTRE",IF(ISNUMBER(SEARCH($V$35,T132)),"WINCOMCAMAU",IF(ISNUMBER(SEARCH($V$36,T132)),"WINCOMANGIANG",IF(ISNUMBER(SEARCH($V$37,T132)),"WINCOMNINHTHUAN",IF(ISNUMBER(SEARCH($V$38,T132)),"WINCOMTHAIBINH",IF(ISNUMBER(SEARCH($V$39,T132)),"WINCOMGIALAI",IF(ISNUMBER(SEARCH($V$40,T132)),"WINCOMHOABINH",IF(ISNUMBER(SEARCH($V$41,T132)),"WINCOMQUANGNGAI",IF(ISNUMBER(SEARCH($V$42,T132)),"WINCOMBINHTHUAN",IF(ISNUMBER(SEARCH($V$43,T132)),"WINCOMDAKLAK",IF(ISNUMBER(SEARCH($V$44,T132)),"WINCOMSOCTRANG",IF(ISNUMBER(SEARCH($V$45,T132)),"WINCOMSONLA",IF(ISNUMBER(SEARCH($V$46,T132)),"WINCOMKONTUM",IF(ISNUMBER(SEARCH($V$47,T132)),"WINCOMPHUYEN",IF(ISNUMBER(SEARCH($V$48,T132)),"WINCOMQUANGTRI",IF(ISNUMBER(SEARCH($V$49,T132)),"WINCOMBINHDINH",IF(ISNUMBER(SEARCH($V$50,T132)),"WINCOMCAOBANG",IF(ISNUMBER(SEARCH($V$51,T132)),"WINCOMQUANGBINH",IF(ISNUMBER(SEARCH($V$52,T132)),"WINCOMLAMDONG",IF(ISNUMBER(SEARCH($V$53,T132)),"WINCOMVINHLONG",IF(ISNUMBER(SEARCH($V$54,T132)),"WINCOMDONGTHAP",IF(ISNUMBER(SEARCH($V$55,T132)),"WINCOMTIENGIANG",IF(ISNUMBER(SEARCH($V$56,T132)),"WINCOMQUANGNINH",IF(ISNUMBER(SEARCH($V$57,T132)),"WINCOMDONGNAI",IF(ISNUMBER(SEARCH($V$58,T132)),"WINCOMHAUGIANG",0))))))))))))))))))))))))))))))))))))))))))))))))))))))))</f>
        <v>WINCOMHOCHIMINH</v>
      </c>
      <c r="Z132" s="2">
        <v>100364</v>
      </c>
      <c r="AA132" s="17"/>
      <c r="AB132" s="7" t="str">
        <f t="shared" si="18"/>
        <v/>
      </c>
      <c r="AC132" s="17"/>
      <c r="AD132" s="18"/>
    </row>
    <row r="133" spans="1:30" ht="14.25" x14ac:dyDescent="0.2">
      <c r="A133" t="s">
        <v>0</v>
      </c>
      <c r="B133" t="s">
        <v>233</v>
      </c>
      <c r="C133" t="s">
        <v>2</v>
      </c>
      <c r="D133" t="s">
        <v>3</v>
      </c>
      <c r="E133" s="2">
        <v>222116</v>
      </c>
      <c r="F133" s="6">
        <v>239885.28000000003</v>
      </c>
      <c r="G133" s="2">
        <v>2</v>
      </c>
      <c r="H133" t="s">
        <v>4</v>
      </c>
      <c r="I133" t="s">
        <v>5</v>
      </c>
      <c r="J133" s="9" t="str">
        <f t="shared" si="19"/>
        <v>Gà muối gói 500g</v>
      </c>
      <c r="K133" s="12" t="str">
        <f>VLOOKUP(J133,'[1]Mã Misa'!$B$2:$D$74,2,0)</f>
        <v>Gà muối 500g</v>
      </c>
      <c r="L133" s="12" t="str">
        <f>VLOOKUP(K133,'[1]Mã Misa'!$C$2:$D$74,2,0)</f>
        <v>GM500</v>
      </c>
      <c r="M133" s="2">
        <v>111058</v>
      </c>
      <c r="N133" t="s">
        <v>234</v>
      </c>
      <c r="O133" s="10" t="str">
        <f t="shared" si="20"/>
        <v>0060760</v>
      </c>
      <c r="P133" s="3">
        <v>44634</v>
      </c>
      <c r="Q133" t="s">
        <v>235</v>
      </c>
      <c r="T133" s="12" t="str">
        <f t="shared" si="17"/>
        <v xml:space="preserve">WM+ HCM </v>
      </c>
      <c r="U133" s="20" t="s">
        <v>4217</v>
      </c>
      <c r="V133" s="20"/>
      <c r="W133" s="10" t="e">
        <f>VLOOKUP(U133,[2]Sheet1!$B$4:$C$893,2,0)</f>
        <v>#N/A</v>
      </c>
      <c r="X133" s="10"/>
      <c r="Y133" s="10" t="str">
        <f t="shared" si="21"/>
        <v>WINCOMHOCHIMINH</v>
      </c>
      <c r="Z133" s="2">
        <v>222116</v>
      </c>
      <c r="AA133" s="17"/>
      <c r="AB133" s="7" t="str">
        <f t="shared" si="18"/>
        <v/>
      </c>
      <c r="AC133" s="17"/>
      <c r="AD133" s="18"/>
    </row>
    <row r="134" spans="1:30" ht="14.25" x14ac:dyDescent="0.2">
      <c r="A134" t="s">
        <v>0</v>
      </c>
      <c r="B134" t="s">
        <v>233</v>
      </c>
      <c r="C134" t="s">
        <v>236</v>
      </c>
      <c r="D134" t="s">
        <v>3</v>
      </c>
      <c r="E134" s="2">
        <v>87787</v>
      </c>
      <c r="F134" s="6">
        <v>94809.96</v>
      </c>
      <c r="G134" s="2">
        <v>1</v>
      </c>
      <c r="H134" t="s">
        <v>4</v>
      </c>
      <c r="I134" t="s">
        <v>237</v>
      </c>
      <c r="J134" s="9" t="str">
        <f t="shared" si="19"/>
        <v>Bắp bò muối gói 200g</v>
      </c>
      <c r="K134" s="12" t="str">
        <f>VLOOKUP(J134,'[1]Mã Misa'!$B$2:$D$74,2,0)</f>
        <v>Bắp bò muối 200g</v>
      </c>
      <c r="L134" s="12" t="str">
        <f>VLOOKUP(K134,'[1]Mã Misa'!$C$2:$D$74,2,0)</f>
        <v>BBM200</v>
      </c>
      <c r="M134" s="2">
        <v>87787</v>
      </c>
      <c r="N134" t="s">
        <v>234</v>
      </c>
      <c r="O134" s="10" t="str">
        <f t="shared" si="20"/>
        <v>0060760</v>
      </c>
      <c r="P134" s="3">
        <v>44634</v>
      </c>
      <c r="Q134" t="s">
        <v>235</v>
      </c>
      <c r="T134" s="12" t="str">
        <f t="shared" si="17"/>
        <v xml:space="preserve">WM+ HCM </v>
      </c>
      <c r="U134" s="20" t="s">
        <v>4217</v>
      </c>
      <c r="V134" s="20"/>
      <c r="W134" s="10" t="e">
        <f>VLOOKUP(U134,[2]Sheet1!$B$4:$C$893,2,0)</f>
        <v>#N/A</v>
      </c>
      <c r="X134" s="10"/>
      <c r="Y134" s="10" t="str">
        <f t="shared" si="21"/>
        <v>WINCOMHOCHIMINH</v>
      </c>
      <c r="Z134" s="2">
        <v>87787</v>
      </c>
      <c r="AA134" s="17"/>
      <c r="AB134" s="7" t="str">
        <f t="shared" si="18"/>
        <v/>
      </c>
      <c r="AC134" s="17"/>
      <c r="AD134" s="18"/>
    </row>
    <row r="135" spans="1:30" ht="14.25" x14ac:dyDescent="0.2">
      <c r="A135" t="s">
        <v>0</v>
      </c>
      <c r="B135" t="s">
        <v>233</v>
      </c>
      <c r="C135" t="s">
        <v>50</v>
      </c>
      <c r="D135" t="s">
        <v>3</v>
      </c>
      <c r="E135" s="2">
        <v>183150</v>
      </c>
      <c r="F135" s="6">
        <v>197802</v>
      </c>
      <c r="G135" s="2">
        <v>3</v>
      </c>
      <c r="H135" t="s">
        <v>4</v>
      </c>
      <c r="I135" t="s">
        <v>51</v>
      </c>
      <c r="J135" s="9" t="str">
        <f t="shared" si="19"/>
        <v>_Giò sụn gà 250g</v>
      </c>
      <c r="K135" s="12" t="str">
        <f>VLOOKUP(J135,'[1]Mã Misa'!$B$2:$D$74,2,0)</f>
        <v>Giò sụn gà 250g</v>
      </c>
      <c r="L135" s="12" t="str">
        <f>VLOOKUP(K135,'[1]Mã Misa'!$C$2:$D$74,2,0)</f>
        <v>GSG250</v>
      </c>
      <c r="M135" s="2">
        <v>61050</v>
      </c>
      <c r="N135" t="s">
        <v>234</v>
      </c>
      <c r="O135" s="10" t="str">
        <f t="shared" si="20"/>
        <v>0060760</v>
      </c>
      <c r="P135" s="3">
        <v>44634</v>
      </c>
      <c r="Q135" t="s">
        <v>235</v>
      </c>
      <c r="T135" s="12" t="str">
        <f t="shared" si="17"/>
        <v xml:space="preserve">WM+ HCM </v>
      </c>
      <c r="U135" s="20" t="s">
        <v>4217</v>
      </c>
      <c r="V135" s="20"/>
      <c r="W135" s="10" t="e">
        <f>VLOOKUP(U135,[2]Sheet1!$B$4:$C$893,2,0)</f>
        <v>#N/A</v>
      </c>
      <c r="X135" s="10"/>
      <c r="Y135" s="10" t="str">
        <f t="shared" si="21"/>
        <v>WINCOMHOCHIMINH</v>
      </c>
      <c r="Z135" s="2">
        <v>183150</v>
      </c>
      <c r="AA135" s="17"/>
      <c r="AB135" s="7" t="str">
        <f t="shared" si="18"/>
        <v/>
      </c>
      <c r="AC135" s="17"/>
      <c r="AD135" s="18"/>
    </row>
    <row r="136" spans="1:30" x14ac:dyDescent="0.2">
      <c r="A136" t="s">
        <v>0</v>
      </c>
      <c r="B136" t="s">
        <v>238</v>
      </c>
      <c r="C136" t="s">
        <v>17</v>
      </c>
      <c r="D136" t="s">
        <v>3</v>
      </c>
      <c r="E136" s="2">
        <v>305967</v>
      </c>
      <c r="F136" s="6">
        <v>330444.36000000004</v>
      </c>
      <c r="G136" s="2">
        <v>3</v>
      </c>
      <c r="H136" t="s">
        <v>4</v>
      </c>
      <c r="I136" t="s">
        <v>18</v>
      </c>
      <c r="J136" s="9" t="str">
        <f t="shared" si="19"/>
        <v>Giò tai nấm hương 500g</v>
      </c>
      <c r="K136" s="12" t="str">
        <f>VLOOKUP(J136,'[1]Mã Misa'!$B$2:$D$74,2,0)</f>
        <v>Giò tai nấm hương 500g</v>
      </c>
      <c r="L136" s="12" t="str">
        <f>VLOOKUP(K136,'[1]Mã Misa'!$C$2:$D$74,2,0)</f>
        <v>GTNH500</v>
      </c>
      <c r="M136" s="2">
        <v>101989</v>
      </c>
      <c r="N136" t="s">
        <v>239</v>
      </c>
      <c r="O136" s="10" t="str">
        <f t="shared" si="20"/>
        <v>0202278</v>
      </c>
      <c r="P136" s="3">
        <v>44634</v>
      </c>
      <c r="Q136" t="s">
        <v>240</v>
      </c>
      <c r="T136" s="12" t="str">
        <f t="shared" si="17"/>
        <v xml:space="preserve">WM+ HNI </v>
      </c>
      <c r="U136" s="20" t="s">
        <v>4218</v>
      </c>
      <c r="V136" s="20"/>
      <c r="W136" s="10" t="e">
        <f>VLOOKUP(U136,[2]Sheet1!$B$4:$C$893,2,0)</f>
        <v>#N/A</v>
      </c>
      <c r="X136" s="10"/>
      <c r="Y136" s="10" t="str">
        <f t="shared" si="21"/>
        <v>WINCOMHANOI</v>
      </c>
      <c r="Z136" s="2">
        <v>305967</v>
      </c>
    </row>
    <row r="137" spans="1:30" x14ac:dyDescent="0.2">
      <c r="A137" t="s">
        <v>0</v>
      </c>
      <c r="B137" t="s">
        <v>241</v>
      </c>
      <c r="C137" t="s">
        <v>30</v>
      </c>
      <c r="D137" t="s">
        <v>3</v>
      </c>
      <c r="E137" s="2">
        <v>210800</v>
      </c>
      <c r="F137" s="6">
        <v>227664.00000000003</v>
      </c>
      <c r="G137" s="2">
        <v>2</v>
      </c>
      <c r="H137" t="s">
        <v>4</v>
      </c>
      <c r="I137" t="s">
        <v>31</v>
      </c>
      <c r="J137" s="9" t="str">
        <f t="shared" si="19"/>
        <v>_Đùi gà sốt cay 500g</v>
      </c>
      <c r="K137" s="12" t="str">
        <f>VLOOKUP(J137,'[1]Mã Misa'!$B$2:$D$74,2,0)</f>
        <v>Đùi gà sốt cay 500g</v>
      </c>
      <c r="L137" s="12" t="str">
        <f>VLOOKUP(K137,'[1]Mã Misa'!$C$2:$D$74,2,0)</f>
        <v>DGSC500</v>
      </c>
      <c r="M137" s="2">
        <v>105400</v>
      </c>
      <c r="N137" t="s">
        <v>242</v>
      </c>
      <c r="O137" s="10" t="str">
        <f t="shared" si="20"/>
        <v>0001128</v>
      </c>
      <c r="P137" s="3">
        <v>44634</v>
      </c>
      <c r="Q137" t="s">
        <v>243</v>
      </c>
      <c r="T137" s="12" t="str">
        <f t="shared" si="17"/>
        <v xml:space="preserve">WM+ VPC </v>
      </c>
      <c r="U137" s="20" t="s">
        <v>4219</v>
      </c>
      <c r="V137" s="20"/>
      <c r="W137" s="10" t="e">
        <f>VLOOKUP(U137,[2]Sheet1!$B$4:$C$893,2,0)</f>
        <v>#N/A</v>
      </c>
      <c r="X137" s="10"/>
      <c r="Y137" s="10" t="str">
        <f t="shared" si="21"/>
        <v>WINCOMVINHPHUC</v>
      </c>
      <c r="Z137" s="2">
        <v>210800</v>
      </c>
    </row>
    <row r="138" spans="1:30" x14ac:dyDescent="0.2">
      <c r="A138" t="s">
        <v>0</v>
      </c>
      <c r="B138" t="s">
        <v>244</v>
      </c>
      <c r="C138" t="s">
        <v>2</v>
      </c>
      <c r="D138" t="s">
        <v>3</v>
      </c>
      <c r="E138" s="2">
        <v>222116</v>
      </c>
      <c r="F138" s="6">
        <v>239885.28000000003</v>
      </c>
      <c r="G138" s="2">
        <v>2</v>
      </c>
      <c r="H138" t="s">
        <v>4</v>
      </c>
      <c r="I138" t="s">
        <v>5</v>
      </c>
      <c r="J138" s="9" t="str">
        <f t="shared" si="19"/>
        <v>Gà muối gói 500g</v>
      </c>
      <c r="K138" s="12" t="str">
        <f>VLOOKUP(J138,'[1]Mã Misa'!$B$2:$D$74,2,0)</f>
        <v>Gà muối 500g</v>
      </c>
      <c r="L138" s="12" t="str">
        <f>VLOOKUP(K138,'[1]Mã Misa'!$C$2:$D$74,2,0)</f>
        <v>GM500</v>
      </c>
      <c r="M138" s="2">
        <v>111058</v>
      </c>
      <c r="N138" t="s">
        <v>245</v>
      </c>
      <c r="O138" s="10" t="str">
        <f t="shared" si="20"/>
        <v>0060781</v>
      </c>
      <c r="P138" s="3">
        <v>44634</v>
      </c>
      <c r="Q138" t="s">
        <v>246</v>
      </c>
      <c r="T138" s="12" t="str">
        <f t="shared" si="17"/>
        <v xml:space="preserve">WM+ HCM </v>
      </c>
      <c r="U138" s="20" t="s">
        <v>4220</v>
      </c>
      <c r="V138" s="20"/>
      <c r="W138" s="10" t="e">
        <f>VLOOKUP(U138,[2]Sheet1!$B$4:$C$893,2,0)</f>
        <v>#N/A</v>
      </c>
      <c r="X138" s="10"/>
      <c r="Y138" s="10" t="str">
        <f t="shared" si="21"/>
        <v>WINCOMHOCHIMINH</v>
      </c>
      <c r="Z138" s="2">
        <v>222116</v>
      </c>
    </row>
    <row r="139" spans="1:30" x14ac:dyDescent="0.2">
      <c r="A139" t="s">
        <v>0</v>
      </c>
      <c r="B139" t="s">
        <v>244</v>
      </c>
      <c r="C139" t="s">
        <v>50</v>
      </c>
      <c r="D139" t="s">
        <v>3</v>
      </c>
      <c r="E139" s="2">
        <v>122100</v>
      </c>
      <c r="F139" s="6">
        <v>131868</v>
      </c>
      <c r="G139" s="2">
        <v>2</v>
      </c>
      <c r="H139" t="s">
        <v>4</v>
      </c>
      <c r="I139" t="s">
        <v>51</v>
      </c>
      <c r="J139" s="9" t="str">
        <f t="shared" si="19"/>
        <v>_Giò sụn gà 250g</v>
      </c>
      <c r="K139" s="12" t="str">
        <f>VLOOKUP(J139,'[1]Mã Misa'!$B$2:$D$74,2,0)</f>
        <v>Giò sụn gà 250g</v>
      </c>
      <c r="L139" s="12" t="str">
        <f>VLOOKUP(K139,'[1]Mã Misa'!$C$2:$D$74,2,0)</f>
        <v>GSG250</v>
      </c>
      <c r="M139" s="2">
        <v>61050</v>
      </c>
      <c r="N139" t="s">
        <v>245</v>
      </c>
      <c r="O139" s="10" t="str">
        <f t="shared" si="20"/>
        <v>0060781</v>
      </c>
      <c r="P139" s="3">
        <v>44634</v>
      </c>
      <c r="Q139" t="s">
        <v>246</v>
      </c>
      <c r="T139" s="12" t="str">
        <f t="shared" si="17"/>
        <v xml:space="preserve">WM+ HCM </v>
      </c>
      <c r="U139" s="20" t="s">
        <v>4220</v>
      </c>
      <c r="V139" s="20"/>
      <c r="W139" s="10" t="e">
        <f>VLOOKUP(U139,[2]Sheet1!$B$4:$C$893,2,0)</f>
        <v>#N/A</v>
      </c>
      <c r="X139" s="10"/>
      <c r="Y139" s="10" t="str">
        <f t="shared" si="21"/>
        <v>WINCOMHOCHIMINH</v>
      </c>
      <c r="Z139" s="2">
        <v>122100</v>
      </c>
    </row>
    <row r="140" spans="1:30" x14ac:dyDescent="0.2">
      <c r="A140" t="s">
        <v>0</v>
      </c>
      <c r="B140" t="s">
        <v>247</v>
      </c>
      <c r="C140" t="s">
        <v>17</v>
      </c>
      <c r="D140" t="s">
        <v>3</v>
      </c>
      <c r="E140" s="2">
        <v>407956</v>
      </c>
      <c r="F140" s="6">
        <v>440592.48000000004</v>
      </c>
      <c r="G140" s="2">
        <v>4</v>
      </c>
      <c r="H140" t="s">
        <v>4</v>
      </c>
      <c r="I140" t="s">
        <v>18</v>
      </c>
      <c r="J140" s="9" t="str">
        <f t="shared" si="19"/>
        <v>Giò tai nấm hương 500g</v>
      </c>
      <c r="K140" s="12" t="str">
        <f>VLOOKUP(J140,'[1]Mã Misa'!$B$2:$D$74,2,0)</f>
        <v>Giò tai nấm hương 500g</v>
      </c>
      <c r="L140" s="12" t="str">
        <f>VLOOKUP(K140,'[1]Mã Misa'!$C$2:$D$74,2,0)</f>
        <v>GTNH500</v>
      </c>
      <c r="M140" s="2">
        <v>101989</v>
      </c>
      <c r="N140" t="s">
        <v>248</v>
      </c>
      <c r="O140" s="10" t="str">
        <f t="shared" si="20"/>
        <v>0026410</v>
      </c>
      <c r="P140" s="3">
        <v>44634</v>
      </c>
      <c r="Q140" t="s">
        <v>249</v>
      </c>
      <c r="T140" s="12" t="str">
        <f t="shared" si="17"/>
        <v xml:space="preserve">WM+ DNG </v>
      </c>
      <c r="U140" s="20" t="s">
        <v>4221</v>
      </c>
      <c r="V140" s="20"/>
      <c r="W140" s="10" t="e">
        <f>VLOOKUP(U140,[2]Sheet1!$B$4:$C$893,2,0)</f>
        <v>#N/A</v>
      </c>
      <c r="X140" s="10"/>
      <c r="Y140" s="10" t="str">
        <f t="shared" si="21"/>
        <v>WINCOMDANANG</v>
      </c>
      <c r="Z140" s="2">
        <v>407956</v>
      </c>
    </row>
    <row r="141" spans="1:30" x14ac:dyDescent="0.2">
      <c r="A141" t="s">
        <v>0</v>
      </c>
      <c r="B141" t="s">
        <v>247</v>
      </c>
      <c r="C141" t="s">
        <v>26</v>
      </c>
      <c r="D141" t="s">
        <v>3</v>
      </c>
      <c r="E141" s="2">
        <v>100364</v>
      </c>
      <c r="F141" s="6">
        <v>108393.12000000001</v>
      </c>
      <c r="G141" s="2">
        <v>2</v>
      </c>
      <c r="H141" t="s">
        <v>4</v>
      </c>
      <c r="I141" t="s">
        <v>27</v>
      </c>
      <c r="J141" s="9" t="str">
        <f t="shared" si="19"/>
        <v>Giò tai lưỡi xào gói 250g</v>
      </c>
      <c r="K141" s="12" t="str">
        <f>VLOOKUP(J141,'[1]Mã Misa'!$B$2:$D$74,2,0)</f>
        <v>Giò Tai Lưỡi Xào 250g</v>
      </c>
      <c r="L141" s="12" t="str">
        <f>VLOOKUP(K141,'[1]Mã Misa'!$C$2:$D$74,2,0)</f>
        <v>GTLX250G</v>
      </c>
      <c r="M141" s="2">
        <v>50182</v>
      </c>
      <c r="N141" t="s">
        <v>248</v>
      </c>
      <c r="O141" s="10" t="str">
        <f t="shared" si="20"/>
        <v>0026410</v>
      </c>
      <c r="P141" s="3">
        <v>44634</v>
      </c>
      <c r="Q141" t="s">
        <v>249</v>
      </c>
      <c r="T141" s="12" t="str">
        <f t="shared" si="17"/>
        <v xml:space="preserve">WM+ DNG </v>
      </c>
      <c r="U141" s="20" t="s">
        <v>4221</v>
      </c>
      <c r="V141" s="20"/>
      <c r="W141" s="10" t="e">
        <f>VLOOKUP(U141,[2]Sheet1!$B$4:$C$893,2,0)</f>
        <v>#N/A</v>
      </c>
      <c r="X141" s="10"/>
      <c r="Y141" s="10" t="str">
        <f t="shared" si="21"/>
        <v>WINCOMDANANG</v>
      </c>
      <c r="Z141" s="2">
        <v>100364</v>
      </c>
    </row>
    <row r="142" spans="1:30" x14ac:dyDescent="0.2">
      <c r="A142" t="s">
        <v>0</v>
      </c>
      <c r="B142" t="s">
        <v>247</v>
      </c>
      <c r="C142" t="s">
        <v>9</v>
      </c>
      <c r="D142" t="s">
        <v>3</v>
      </c>
      <c r="E142" s="2">
        <v>111190</v>
      </c>
      <c r="F142" s="6">
        <v>120085.20000000001</v>
      </c>
      <c r="G142" s="2">
        <v>2</v>
      </c>
      <c r="H142" t="s">
        <v>4</v>
      </c>
      <c r="I142" t="s">
        <v>10</v>
      </c>
      <c r="J142" s="9" t="str">
        <f t="shared" si="19"/>
        <v>Tai heo muối gói 200g</v>
      </c>
      <c r="K142" s="12" t="str">
        <f>VLOOKUP(J142,'[1]Mã Misa'!$B$2:$D$74,2,0)</f>
        <v>Tai heo muối 200g</v>
      </c>
      <c r="L142" s="12" t="str">
        <f>VLOOKUP(K142,'[1]Mã Misa'!$C$2:$D$74,2,0)</f>
        <v>TH200</v>
      </c>
      <c r="M142" s="2">
        <v>55595</v>
      </c>
      <c r="N142" t="s">
        <v>248</v>
      </c>
      <c r="O142" s="10" t="str">
        <f t="shared" si="20"/>
        <v>0026410</v>
      </c>
      <c r="P142" s="3">
        <v>44634</v>
      </c>
      <c r="Q142" t="s">
        <v>249</v>
      </c>
      <c r="T142" s="12" t="str">
        <f t="shared" ref="T142:T205" si="22">LEFT(U142,8)</f>
        <v xml:space="preserve">WM+ DNG </v>
      </c>
      <c r="U142" s="20" t="s">
        <v>4221</v>
      </c>
      <c r="V142" s="20"/>
      <c r="W142" s="10" t="e">
        <f>VLOOKUP(U142,[2]Sheet1!$B$4:$C$893,2,0)</f>
        <v>#N/A</v>
      </c>
      <c r="X142" s="10"/>
      <c r="Y142" s="10" t="str">
        <f t="shared" si="21"/>
        <v>WINCOMDANANG</v>
      </c>
      <c r="Z142" s="2">
        <v>111190</v>
      </c>
    </row>
    <row r="143" spans="1:30" x14ac:dyDescent="0.2">
      <c r="A143" t="s">
        <v>0</v>
      </c>
      <c r="B143" t="s">
        <v>247</v>
      </c>
      <c r="C143" t="s">
        <v>82</v>
      </c>
      <c r="D143" t="s">
        <v>3</v>
      </c>
      <c r="E143" s="2">
        <v>46000</v>
      </c>
      <c r="F143" s="6">
        <v>49680</v>
      </c>
      <c r="G143" s="2">
        <v>1</v>
      </c>
      <c r="H143" t="s">
        <v>4</v>
      </c>
      <c r="I143" t="s">
        <v>83</v>
      </c>
      <c r="J143" s="9" t="str">
        <f t="shared" si="19"/>
        <v>Mộc nấm hương gói 250g</v>
      </c>
      <c r="K143" s="12" t="str">
        <f>VLOOKUP(J143,'[1]Mã Misa'!$B$2:$D$74,2,0)</f>
        <v>Mộc Nấm Hương 250g</v>
      </c>
      <c r="L143" s="12" t="str">
        <f>VLOOKUP(K143,'[1]Mã Misa'!$C$2:$D$74,2,0)</f>
        <v>MNH250</v>
      </c>
      <c r="M143" s="2">
        <v>46000</v>
      </c>
      <c r="N143" t="s">
        <v>248</v>
      </c>
      <c r="O143" s="10" t="str">
        <f t="shared" si="20"/>
        <v>0026410</v>
      </c>
      <c r="P143" s="3">
        <v>44634</v>
      </c>
      <c r="Q143" t="s">
        <v>249</v>
      </c>
      <c r="T143" s="12" t="str">
        <f t="shared" si="22"/>
        <v xml:space="preserve">WM+ DNG </v>
      </c>
      <c r="U143" s="20" t="s">
        <v>4221</v>
      </c>
      <c r="V143" s="20"/>
      <c r="W143" s="10" t="e">
        <f>VLOOKUP(U143,[2]Sheet1!$B$4:$C$893,2,0)</f>
        <v>#N/A</v>
      </c>
      <c r="X143" s="10"/>
      <c r="Y143" s="10" t="str">
        <f t="shared" si="21"/>
        <v>WINCOMDANANG</v>
      </c>
      <c r="Z143" s="2">
        <v>46000</v>
      </c>
    </row>
    <row r="144" spans="1:30" x14ac:dyDescent="0.2">
      <c r="A144" t="s">
        <v>0</v>
      </c>
      <c r="B144" t="s">
        <v>250</v>
      </c>
      <c r="C144" t="s">
        <v>67</v>
      </c>
      <c r="D144" t="s">
        <v>3</v>
      </c>
      <c r="E144" s="2">
        <v>59400</v>
      </c>
      <c r="F144" s="6">
        <v>64152.000000000007</v>
      </c>
      <c r="G144" s="2">
        <v>1</v>
      </c>
      <c r="H144" t="s">
        <v>4</v>
      </c>
      <c r="I144" t="s">
        <v>68</v>
      </c>
      <c r="J144" s="9" t="str">
        <f t="shared" si="19"/>
        <v>_Giò lụa 250g</v>
      </c>
      <c r="K144" s="12" t="str">
        <f>VLOOKUP(J144,'[1]Mã Misa'!$B$2:$D$74,2,0)</f>
        <v>Giò lụa 250g</v>
      </c>
      <c r="L144" s="12" t="str">
        <f>VLOOKUP(K144,'[1]Mã Misa'!$C$2:$D$74,2,0)</f>
        <v>GL250</v>
      </c>
      <c r="M144" s="2">
        <v>59400</v>
      </c>
      <c r="N144" t="s">
        <v>251</v>
      </c>
      <c r="O144" s="10" t="str">
        <f t="shared" si="20"/>
        <v>0017902</v>
      </c>
      <c r="P144" s="3">
        <v>44634</v>
      </c>
      <c r="Q144" t="s">
        <v>252</v>
      </c>
      <c r="T144" s="12" t="str">
        <f t="shared" si="22"/>
        <v xml:space="preserve">WM+ QNH </v>
      </c>
      <c r="U144" s="20" t="s">
        <v>4222</v>
      </c>
      <c r="V144" s="20"/>
      <c r="W144" s="10" t="e">
        <f>VLOOKUP(U144,[2]Sheet1!$B$4:$C$893,2,0)</f>
        <v>#N/A</v>
      </c>
      <c r="X144" s="10"/>
      <c r="Y144" s="10" t="str">
        <f t="shared" si="21"/>
        <v>WINCOMQUANGNINH</v>
      </c>
      <c r="Z144" s="2">
        <v>59400</v>
      </c>
    </row>
    <row r="145" spans="1:26" x14ac:dyDescent="0.2">
      <c r="A145" t="s">
        <v>0</v>
      </c>
      <c r="B145" t="s">
        <v>250</v>
      </c>
      <c r="C145" t="s">
        <v>17</v>
      </c>
      <c r="D145" t="s">
        <v>3</v>
      </c>
      <c r="E145" s="2">
        <v>713923</v>
      </c>
      <c r="F145" s="6">
        <v>771036.84000000008</v>
      </c>
      <c r="G145" s="2">
        <v>7</v>
      </c>
      <c r="H145" t="s">
        <v>4</v>
      </c>
      <c r="I145" t="s">
        <v>18</v>
      </c>
      <c r="J145" s="9" t="str">
        <f t="shared" si="19"/>
        <v>Giò tai nấm hương 500g</v>
      </c>
      <c r="K145" s="12" t="str">
        <f>VLOOKUP(J145,'[1]Mã Misa'!$B$2:$D$74,2,0)</f>
        <v>Giò tai nấm hương 500g</v>
      </c>
      <c r="L145" s="12" t="str">
        <f>VLOOKUP(K145,'[1]Mã Misa'!$C$2:$D$74,2,0)</f>
        <v>GTNH500</v>
      </c>
      <c r="M145" s="2">
        <v>101989</v>
      </c>
      <c r="N145" t="s">
        <v>251</v>
      </c>
      <c r="O145" s="10" t="str">
        <f t="shared" si="20"/>
        <v>0017902</v>
      </c>
      <c r="P145" s="3">
        <v>44634</v>
      </c>
      <c r="Q145" t="s">
        <v>252</v>
      </c>
      <c r="T145" s="12" t="str">
        <f t="shared" si="22"/>
        <v xml:space="preserve">WM+ QNH </v>
      </c>
      <c r="U145" s="20" t="s">
        <v>4222</v>
      </c>
      <c r="V145" s="20"/>
      <c r="W145" s="10" t="e">
        <f>VLOOKUP(U145,[2]Sheet1!$B$4:$C$893,2,0)</f>
        <v>#N/A</v>
      </c>
      <c r="X145" s="10"/>
      <c r="Y145" s="10" t="str">
        <f t="shared" si="21"/>
        <v>WINCOMQUANGNINH</v>
      </c>
      <c r="Z145" s="2">
        <v>713923</v>
      </c>
    </row>
    <row r="146" spans="1:26" x14ac:dyDescent="0.2">
      <c r="A146" t="s">
        <v>0</v>
      </c>
      <c r="B146" t="s">
        <v>253</v>
      </c>
      <c r="C146" t="s">
        <v>45</v>
      </c>
      <c r="D146" t="s">
        <v>3</v>
      </c>
      <c r="E146" s="2">
        <v>445500</v>
      </c>
      <c r="F146" s="6">
        <v>481140.00000000006</v>
      </c>
      <c r="G146" s="2">
        <v>6</v>
      </c>
      <c r="H146" t="s">
        <v>4</v>
      </c>
      <c r="I146" t="s">
        <v>46</v>
      </c>
      <c r="J146" s="9" t="str">
        <f t="shared" si="19"/>
        <v>_Chả cốm 300g</v>
      </c>
      <c r="K146" s="12" t="str">
        <f>VLOOKUP(J146,'[1]Mã Misa'!$B$2:$D$74,2,0)</f>
        <v>Chả cốm 300g</v>
      </c>
      <c r="L146" s="12" t="str">
        <f>VLOOKUP(K146,'[1]Mã Misa'!$C$2:$D$74,2,0)</f>
        <v>CC300</v>
      </c>
      <c r="M146" s="2">
        <v>74250</v>
      </c>
      <c r="N146" t="s">
        <v>254</v>
      </c>
      <c r="O146" s="10" t="str">
        <f t="shared" si="20"/>
        <v>0017906</v>
      </c>
      <c r="P146" s="3">
        <v>44634</v>
      </c>
      <c r="Q146" t="s">
        <v>255</v>
      </c>
      <c r="T146" s="12" t="str">
        <f t="shared" si="22"/>
        <v xml:space="preserve">WM+ QNH </v>
      </c>
      <c r="U146" s="20" t="s">
        <v>4223</v>
      </c>
      <c r="V146" s="20"/>
      <c r="W146" s="10" t="e">
        <f>VLOOKUP(U146,[2]Sheet1!$B$4:$C$893,2,0)</f>
        <v>#N/A</v>
      </c>
      <c r="X146" s="10"/>
      <c r="Y146" s="10" t="str">
        <f t="shared" si="21"/>
        <v>WINCOMQUANGNINH</v>
      </c>
      <c r="Z146" s="2">
        <v>445500</v>
      </c>
    </row>
    <row r="147" spans="1:26" x14ac:dyDescent="0.2">
      <c r="A147" t="s">
        <v>0</v>
      </c>
      <c r="B147" t="s">
        <v>253</v>
      </c>
      <c r="C147" t="s">
        <v>26</v>
      </c>
      <c r="D147" t="s">
        <v>3</v>
      </c>
      <c r="E147" s="2">
        <v>100364</v>
      </c>
      <c r="F147" s="6">
        <v>108393.12000000001</v>
      </c>
      <c r="G147" s="2">
        <v>2</v>
      </c>
      <c r="H147" t="s">
        <v>4</v>
      </c>
      <c r="I147" t="s">
        <v>27</v>
      </c>
      <c r="J147" s="9" t="str">
        <f t="shared" si="19"/>
        <v>Giò tai lưỡi xào gói 250g</v>
      </c>
      <c r="K147" s="12" t="str">
        <f>VLOOKUP(J147,'[1]Mã Misa'!$B$2:$D$74,2,0)</f>
        <v>Giò Tai Lưỡi Xào 250g</v>
      </c>
      <c r="L147" s="12" t="str">
        <f>VLOOKUP(K147,'[1]Mã Misa'!$C$2:$D$74,2,0)</f>
        <v>GTLX250G</v>
      </c>
      <c r="M147" s="2">
        <v>50182</v>
      </c>
      <c r="N147" t="s">
        <v>254</v>
      </c>
      <c r="O147" s="10" t="str">
        <f t="shared" si="20"/>
        <v>0017906</v>
      </c>
      <c r="P147" s="3">
        <v>44634</v>
      </c>
      <c r="Q147" t="s">
        <v>255</v>
      </c>
      <c r="T147" s="12" t="str">
        <f t="shared" si="22"/>
        <v xml:space="preserve">WM+ QNH </v>
      </c>
      <c r="U147" s="20" t="s">
        <v>4223</v>
      </c>
      <c r="V147" s="20"/>
      <c r="W147" s="10" t="e">
        <f>VLOOKUP(U147,[2]Sheet1!$B$4:$C$893,2,0)</f>
        <v>#N/A</v>
      </c>
      <c r="X147" s="10"/>
      <c r="Y147" s="10" t="str">
        <f t="shared" si="21"/>
        <v>WINCOMQUANGNINH</v>
      </c>
      <c r="Z147" s="2">
        <v>100364</v>
      </c>
    </row>
    <row r="148" spans="1:26" x14ac:dyDescent="0.2">
      <c r="A148" t="s">
        <v>0</v>
      </c>
      <c r="B148" t="s">
        <v>256</v>
      </c>
      <c r="C148" t="s">
        <v>43</v>
      </c>
      <c r="D148" t="s">
        <v>3</v>
      </c>
      <c r="E148" s="2">
        <v>141900</v>
      </c>
      <c r="F148" s="6">
        <v>153252</v>
      </c>
      <c r="G148" s="2">
        <v>2</v>
      </c>
      <c r="H148" t="s">
        <v>4</v>
      </c>
      <c r="I148" t="s">
        <v>44</v>
      </c>
      <c r="J148" s="9" t="str">
        <f t="shared" si="19"/>
        <v>_Chả nướng 300g</v>
      </c>
      <c r="K148" s="12" t="str">
        <f>VLOOKUP(J148,'[1]Mã Misa'!$B$2:$D$74,2,0)</f>
        <v>Chả nướng 300g</v>
      </c>
      <c r="L148" s="12" t="str">
        <f>VLOOKUP(K148,'[1]Mã Misa'!$C$2:$D$74,2,0)</f>
        <v>CN300</v>
      </c>
      <c r="M148" s="2">
        <v>70950</v>
      </c>
      <c r="N148" t="s">
        <v>257</v>
      </c>
      <c r="O148" s="10" t="str">
        <f t="shared" si="20"/>
        <v>0001984</v>
      </c>
      <c r="P148" s="3">
        <v>44634</v>
      </c>
      <c r="Q148" t="s">
        <v>258</v>
      </c>
      <c r="T148" s="12" t="str">
        <f t="shared" si="22"/>
        <v xml:space="preserve">WM+ TQG </v>
      </c>
      <c r="U148" s="20" t="s">
        <v>4224</v>
      </c>
      <c r="V148" s="20"/>
      <c r="W148" s="10" t="e">
        <f>VLOOKUP(U148,[2]Sheet1!$B$4:$C$893,2,0)</f>
        <v>#N/A</v>
      </c>
      <c r="X148" s="10"/>
      <c r="Y148" s="10" t="str">
        <f t="shared" si="21"/>
        <v>WINCOMTUYENQUANG</v>
      </c>
      <c r="Z148" s="2">
        <v>141900</v>
      </c>
    </row>
    <row r="149" spans="1:26" x14ac:dyDescent="0.2">
      <c r="A149" t="s">
        <v>0</v>
      </c>
      <c r="B149" t="s">
        <v>259</v>
      </c>
      <c r="C149" t="s">
        <v>45</v>
      </c>
      <c r="D149" t="s">
        <v>3</v>
      </c>
      <c r="E149" s="2">
        <v>222750</v>
      </c>
      <c r="F149" s="6">
        <v>240570.00000000003</v>
      </c>
      <c r="G149" s="2">
        <v>3</v>
      </c>
      <c r="H149" t="s">
        <v>4</v>
      </c>
      <c r="I149" t="s">
        <v>46</v>
      </c>
      <c r="J149" s="9" t="str">
        <f t="shared" si="19"/>
        <v>_Chả cốm 300g</v>
      </c>
      <c r="K149" s="12" t="str">
        <f>VLOOKUP(J149,'[1]Mã Misa'!$B$2:$D$74,2,0)</f>
        <v>Chả cốm 300g</v>
      </c>
      <c r="L149" s="12" t="str">
        <f>VLOOKUP(K149,'[1]Mã Misa'!$C$2:$D$74,2,0)</f>
        <v>CC300</v>
      </c>
      <c r="M149" s="2">
        <v>74250</v>
      </c>
      <c r="N149" t="s">
        <v>260</v>
      </c>
      <c r="O149" s="10" t="str">
        <f t="shared" si="20"/>
        <v>0001985</v>
      </c>
      <c r="P149" s="3">
        <v>44634</v>
      </c>
      <c r="Q149" t="s">
        <v>261</v>
      </c>
      <c r="T149" s="12" t="str">
        <f t="shared" si="22"/>
        <v xml:space="preserve">WM+ TQG </v>
      </c>
      <c r="U149" s="20" t="s">
        <v>4225</v>
      </c>
      <c r="V149" s="20"/>
      <c r="W149" s="10" t="e">
        <f>VLOOKUP(U149,[2]Sheet1!$B$4:$C$893,2,0)</f>
        <v>#N/A</v>
      </c>
      <c r="X149" s="10"/>
      <c r="Y149" s="10" t="str">
        <f t="shared" si="21"/>
        <v>WINCOMTUYENQUANG</v>
      </c>
      <c r="Z149" s="2">
        <v>222750</v>
      </c>
    </row>
    <row r="150" spans="1:26" x14ac:dyDescent="0.2">
      <c r="A150" t="s">
        <v>0</v>
      </c>
      <c r="B150" t="s">
        <v>262</v>
      </c>
      <c r="C150" t="s">
        <v>45</v>
      </c>
      <c r="D150" t="s">
        <v>3</v>
      </c>
      <c r="E150" s="2">
        <v>74250</v>
      </c>
      <c r="F150" s="6">
        <v>80190</v>
      </c>
      <c r="G150" s="2">
        <v>1</v>
      </c>
      <c r="H150" t="s">
        <v>4</v>
      </c>
      <c r="I150" t="s">
        <v>46</v>
      </c>
      <c r="J150" s="9" t="str">
        <f t="shared" si="19"/>
        <v>_Chả cốm 300g</v>
      </c>
      <c r="K150" s="12" t="str">
        <f>VLOOKUP(J150,'[1]Mã Misa'!$B$2:$D$74,2,0)</f>
        <v>Chả cốm 300g</v>
      </c>
      <c r="L150" s="12" t="str">
        <f>VLOOKUP(K150,'[1]Mã Misa'!$C$2:$D$74,2,0)</f>
        <v>CC300</v>
      </c>
      <c r="M150" s="2">
        <v>74250</v>
      </c>
      <c r="N150" t="s">
        <v>263</v>
      </c>
      <c r="O150" s="10" t="str">
        <f t="shared" si="20"/>
        <v>0202405</v>
      </c>
      <c r="P150" s="3">
        <v>44634</v>
      </c>
      <c r="Q150" t="s">
        <v>264</v>
      </c>
      <c r="T150" s="12" t="str">
        <f t="shared" si="22"/>
        <v xml:space="preserve">WM+ HNI </v>
      </c>
      <c r="U150" s="20" t="s">
        <v>4226</v>
      </c>
      <c r="V150" s="20"/>
      <c r="W150" s="10" t="e">
        <f>VLOOKUP(U150,[2]Sheet1!$B$4:$C$893,2,0)</f>
        <v>#N/A</v>
      </c>
      <c r="X150" s="10"/>
      <c r="Y150" s="10" t="str">
        <f t="shared" si="21"/>
        <v>WINCOMHANOI</v>
      </c>
      <c r="Z150" s="2">
        <v>74250</v>
      </c>
    </row>
    <row r="151" spans="1:26" x14ac:dyDescent="0.2">
      <c r="A151" t="s">
        <v>0</v>
      </c>
      <c r="B151" t="s">
        <v>265</v>
      </c>
      <c r="C151" t="s">
        <v>236</v>
      </c>
      <c r="D151" t="s">
        <v>3</v>
      </c>
      <c r="E151" s="2">
        <v>87787</v>
      </c>
      <c r="F151" s="6">
        <v>94809.96</v>
      </c>
      <c r="G151" s="2">
        <v>1</v>
      </c>
      <c r="H151" t="s">
        <v>4</v>
      </c>
      <c r="I151" t="s">
        <v>237</v>
      </c>
      <c r="J151" s="9" t="str">
        <f t="shared" si="19"/>
        <v>Bắp bò muối gói 200g</v>
      </c>
      <c r="K151" s="12" t="str">
        <f>VLOOKUP(J151,'[1]Mã Misa'!$B$2:$D$74,2,0)</f>
        <v>Bắp bò muối 200g</v>
      </c>
      <c r="L151" s="12" t="str">
        <f>VLOOKUP(K151,'[1]Mã Misa'!$C$2:$D$74,2,0)</f>
        <v>BBM200</v>
      </c>
      <c r="M151" s="2">
        <v>87787</v>
      </c>
      <c r="N151" t="s">
        <v>266</v>
      </c>
      <c r="O151" s="10" t="str">
        <f t="shared" si="20"/>
        <v>0202413</v>
      </c>
      <c r="P151" s="3">
        <v>44634</v>
      </c>
      <c r="Q151" t="s">
        <v>264</v>
      </c>
      <c r="T151" s="12" t="str">
        <f t="shared" si="22"/>
        <v xml:space="preserve">WM+ HNI </v>
      </c>
      <c r="U151" s="20" t="s">
        <v>4226</v>
      </c>
      <c r="V151" s="20"/>
      <c r="W151" s="10" t="e">
        <f>VLOOKUP(U151,[2]Sheet1!$B$4:$C$893,2,0)</f>
        <v>#N/A</v>
      </c>
      <c r="X151" s="10"/>
      <c r="Y151" s="10" t="str">
        <f t="shared" si="21"/>
        <v>WINCOMHANOI</v>
      </c>
      <c r="Z151" s="2">
        <v>87787</v>
      </c>
    </row>
    <row r="152" spans="1:26" x14ac:dyDescent="0.2">
      <c r="A152" t="s">
        <v>0</v>
      </c>
      <c r="B152" t="s">
        <v>265</v>
      </c>
      <c r="C152" t="s">
        <v>2</v>
      </c>
      <c r="D152" t="s">
        <v>3</v>
      </c>
      <c r="E152" s="2">
        <v>222116</v>
      </c>
      <c r="F152" s="6">
        <v>239885.28000000003</v>
      </c>
      <c r="G152" s="2">
        <v>2</v>
      </c>
      <c r="H152" t="s">
        <v>4</v>
      </c>
      <c r="I152" t="s">
        <v>5</v>
      </c>
      <c r="J152" s="9" t="str">
        <f t="shared" si="19"/>
        <v>Gà muối gói 500g</v>
      </c>
      <c r="K152" s="12" t="str">
        <f>VLOOKUP(J152,'[1]Mã Misa'!$B$2:$D$74,2,0)</f>
        <v>Gà muối 500g</v>
      </c>
      <c r="L152" s="12" t="str">
        <f>VLOOKUP(K152,'[1]Mã Misa'!$C$2:$D$74,2,0)</f>
        <v>GM500</v>
      </c>
      <c r="M152" s="2">
        <v>111058</v>
      </c>
      <c r="N152" t="s">
        <v>266</v>
      </c>
      <c r="O152" s="10" t="str">
        <f t="shared" si="20"/>
        <v>0202413</v>
      </c>
      <c r="P152" s="3">
        <v>44634</v>
      </c>
      <c r="Q152" t="s">
        <v>264</v>
      </c>
      <c r="T152" s="12" t="str">
        <f t="shared" si="22"/>
        <v xml:space="preserve">WM+ HNI </v>
      </c>
      <c r="U152" s="20" t="s">
        <v>4226</v>
      </c>
      <c r="V152" s="20"/>
      <c r="W152" s="10" t="e">
        <f>VLOOKUP(U152,[2]Sheet1!$B$4:$C$893,2,0)</f>
        <v>#N/A</v>
      </c>
      <c r="X152" s="20"/>
      <c r="Y152" s="10" t="str">
        <f t="shared" si="21"/>
        <v>WINCOMHANOI</v>
      </c>
      <c r="Z152" s="2">
        <v>222116</v>
      </c>
    </row>
    <row r="153" spans="1:26" x14ac:dyDescent="0.2">
      <c r="A153" t="s">
        <v>0</v>
      </c>
      <c r="B153" t="s">
        <v>267</v>
      </c>
      <c r="C153" t="s">
        <v>82</v>
      </c>
      <c r="D153" t="s">
        <v>3</v>
      </c>
      <c r="E153" s="2">
        <v>230000</v>
      </c>
      <c r="F153" s="6">
        <v>248400.00000000003</v>
      </c>
      <c r="G153" s="2">
        <v>5</v>
      </c>
      <c r="H153" t="s">
        <v>4</v>
      </c>
      <c r="I153" t="s">
        <v>83</v>
      </c>
      <c r="J153" s="9" t="str">
        <f t="shared" si="19"/>
        <v>Mộc nấm hương gói 250g</v>
      </c>
      <c r="K153" s="12" t="str">
        <f>VLOOKUP(J153,'[1]Mã Misa'!$B$2:$D$74,2,0)</f>
        <v>Mộc Nấm Hương 250g</v>
      </c>
      <c r="L153" s="12" t="str">
        <f>VLOOKUP(K153,'[1]Mã Misa'!$C$2:$D$74,2,0)</f>
        <v>MNH250</v>
      </c>
      <c r="M153" s="2">
        <v>46000</v>
      </c>
      <c r="N153" t="s">
        <v>268</v>
      </c>
      <c r="O153" s="10" t="str">
        <f t="shared" si="20"/>
        <v>0001415</v>
      </c>
      <c r="P153" s="3">
        <v>44634</v>
      </c>
      <c r="Q153" t="s">
        <v>269</v>
      </c>
      <c r="T153" s="12" t="str">
        <f t="shared" si="22"/>
        <v xml:space="preserve">WM+ STG </v>
      </c>
      <c r="U153" s="20" t="s">
        <v>4227</v>
      </c>
      <c r="V153" s="20"/>
      <c r="W153" s="10" t="e">
        <f>VLOOKUP(U153,[2]Sheet1!$B$4:$C$893,2,0)</f>
        <v>#N/A</v>
      </c>
      <c r="X153" s="20"/>
      <c r="Y153" s="10" t="str">
        <f t="shared" si="21"/>
        <v>WINCOMSOCTRANG</v>
      </c>
      <c r="Z153" s="2">
        <v>230000</v>
      </c>
    </row>
    <row r="154" spans="1:26" x14ac:dyDescent="0.2">
      <c r="A154" t="s">
        <v>0</v>
      </c>
      <c r="B154" t="s">
        <v>270</v>
      </c>
      <c r="C154" t="s">
        <v>2</v>
      </c>
      <c r="D154" t="s">
        <v>3</v>
      </c>
      <c r="E154" s="2">
        <v>222116</v>
      </c>
      <c r="F154" s="6">
        <v>239885.28000000003</v>
      </c>
      <c r="G154" s="2">
        <v>2</v>
      </c>
      <c r="H154" t="s">
        <v>4</v>
      </c>
      <c r="I154" t="s">
        <v>5</v>
      </c>
      <c r="J154" s="9" t="str">
        <f t="shared" si="19"/>
        <v>Gà muối gói 500g</v>
      </c>
      <c r="K154" s="12" t="str">
        <f>VLOOKUP(J154,'[1]Mã Misa'!$B$2:$D$74,2,0)</f>
        <v>Gà muối 500g</v>
      </c>
      <c r="L154" s="12" t="str">
        <f>VLOOKUP(K154,'[1]Mã Misa'!$C$2:$D$74,2,0)</f>
        <v>GM500</v>
      </c>
      <c r="M154" s="2">
        <v>111058</v>
      </c>
      <c r="N154" t="s">
        <v>271</v>
      </c>
      <c r="O154" s="10" t="str">
        <f t="shared" si="20"/>
        <v>0202484</v>
      </c>
      <c r="P154" s="3">
        <v>44634</v>
      </c>
      <c r="Q154" t="s">
        <v>272</v>
      </c>
      <c r="T154" s="12" t="str">
        <f t="shared" si="22"/>
        <v xml:space="preserve">WM+ HNI </v>
      </c>
      <c r="U154" s="20" t="s">
        <v>4228</v>
      </c>
      <c r="V154" s="20"/>
      <c r="W154" s="10" t="e">
        <f>VLOOKUP(U154,[2]Sheet1!$B$4:$C$893,2,0)</f>
        <v>#N/A</v>
      </c>
      <c r="X154" s="20"/>
      <c r="Y154" s="10" t="str">
        <f t="shared" si="21"/>
        <v>WINCOMHANOI</v>
      </c>
      <c r="Z154" s="2">
        <v>222116</v>
      </c>
    </row>
    <row r="155" spans="1:26" x14ac:dyDescent="0.2">
      <c r="A155" t="s">
        <v>0</v>
      </c>
      <c r="B155" t="s">
        <v>270</v>
      </c>
      <c r="C155" t="s">
        <v>30</v>
      </c>
      <c r="D155" t="s">
        <v>3</v>
      </c>
      <c r="E155" s="2">
        <v>316200</v>
      </c>
      <c r="F155" s="6">
        <v>341496</v>
      </c>
      <c r="G155" s="2">
        <v>3</v>
      </c>
      <c r="H155" t="s">
        <v>4</v>
      </c>
      <c r="I155" t="s">
        <v>31</v>
      </c>
      <c r="J155" s="9" t="str">
        <f t="shared" si="19"/>
        <v>_Đùi gà sốt cay 500g</v>
      </c>
      <c r="K155" s="12" t="str">
        <f>VLOOKUP(J155,'[1]Mã Misa'!$B$2:$D$74,2,0)</f>
        <v>Đùi gà sốt cay 500g</v>
      </c>
      <c r="L155" s="12" t="str">
        <f>VLOOKUP(K155,'[1]Mã Misa'!$C$2:$D$74,2,0)</f>
        <v>DGSC500</v>
      </c>
      <c r="M155" s="2">
        <v>105400</v>
      </c>
      <c r="N155" t="s">
        <v>271</v>
      </c>
      <c r="O155" s="10" t="str">
        <f t="shared" si="20"/>
        <v>0202484</v>
      </c>
      <c r="P155" s="3">
        <v>44634</v>
      </c>
      <c r="Q155" t="s">
        <v>272</v>
      </c>
      <c r="T155" s="12" t="str">
        <f t="shared" si="22"/>
        <v xml:space="preserve">WM+ HNI </v>
      </c>
      <c r="U155" s="20" t="s">
        <v>4228</v>
      </c>
      <c r="V155" s="20"/>
      <c r="W155" s="10" t="e">
        <f>VLOOKUP(U155,[2]Sheet1!$B$4:$C$893,2,0)</f>
        <v>#N/A</v>
      </c>
      <c r="X155" s="20"/>
      <c r="Y155" s="10" t="str">
        <f t="shared" si="21"/>
        <v>WINCOMHANOI</v>
      </c>
      <c r="Z155" s="2">
        <v>316200</v>
      </c>
    </row>
    <row r="156" spans="1:26" x14ac:dyDescent="0.2">
      <c r="A156" t="s">
        <v>0</v>
      </c>
      <c r="B156" t="s">
        <v>273</v>
      </c>
      <c r="C156" t="s">
        <v>13</v>
      </c>
      <c r="D156" t="s">
        <v>3</v>
      </c>
      <c r="E156" s="2">
        <v>272250</v>
      </c>
      <c r="F156" s="6">
        <v>294030</v>
      </c>
      <c r="G156" s="2">
        <v>3</v>
      </c>
      <c r="H156" t="s">
        <v>4</v>
      </c>
      <c r="I156" t="s">
        <v>14</v>
      </c>
      <c r="J156" s="9" t="str">
        <f t="shared" si="19"/>
        <v>_Chân gà sốt cay 400g</v>
      </c>
      <c r="K156" s="12" t="str">
        <f>VLOOKUP(J156,'[1]Mã Misa'!$B$2:$D$74,2,0)</f>
        <v>Chân gà sốt cay 400g</v>
      </c>
      <c r="L156" s="12" t="str">
        <f>VLOOKUP(K156,'[1]Mã Misa'!$C$2:$D$74,2,0)</f>
        <v>CGSC400</v>
      </c>
      <c r="M156" s="2">
        <v>90750</v>
      </c>
      <c r="N156" t="s">
        <v>274</v>
      </c>
      <c r="O156" s="10" t="str">
        <f t="shared" si="20"/>
        <v>0003226</v>
      </c>
      <c r="P156" s="3">
        <v>44634</v>
      </c>
      <c r="Q156" t="s">
        <v>275</v>
      </c>
      <c r="T156" s="12" t="str">
        <f t="shared" si="22"/>
        <v xml:space="preserve">WM+ NDH </v>
      </c>
      <c r="U156" s="20" t="s">
        <v>4229</v>
      </c>
      <c r="V156" s="20"/>
      <c r="W156" s="10" t="e">
        <f>VLOOKUP(U156,[2]Sheet1!$B$4:$C$893,2,0)</f>
        <v>#N/A</v>
      </c>
      <c r="X156" s="20"/>
      <c r="Y156" s="10" t="str">
        <f t="shared" si="21"/>
        <v>WINCOMNAMDINH</v>
      </c>
      <c r="Z156" s="2">
        <v>272250</v>
      </c>
    </row>
    <row r="157" spans="1:26" x14ac:dyDescent="0.2">
      <c r="A157" t="s">
        <v>0</v>
      </c>
      <c r="B157" t="s">
        <v>273</v>
      </c>
      <c r="C157" t="s">
        <v>32</v>
      </c>
      <c r="D157" t="s">
        <v>3</v>
      </c>
      <c r="E157" s="2">
        <v>73431</v>
      </c>
      <c r="F157" s="6">
        <v>79305.48000000001</v>
      </c>
      <c r="G157" s="2">
        <v>1</v>
      </c>
      <c r="H157" t="s">
        <v>4</v>
      </c>
      <c r="I157" t="s">
        <v>33</v>
      </c>
      <c r="J157" s="9" t="str">
        <f t="shared" si="19"/>
        <v>Chân giò heo muối gói 300g</v>
      </c>
      <c r="K157" s="12" t="str">
        <f>VLOOKUP(J157,'[1]Mã Misa'!$B$2:$D$74,2,0)</f>
        <v>Chân giò heo muối 300g</v>
      </c>
      <c r="L157" s="12" t="str">
        <f>VLOOKUP(K157,'[1]Mã Misa'!$C$2:$D$74,2,0)</f>
        <v>CGM300</v>
      </c>
      <c r="M157" s="2">
        <v>73431</v>
      </c>
      <c r="N157" t="s">
        <v>274</v>
      </c>
      <c r="O157" s="10" t="str">
        <f t="shared" si="20"/>
        <v>0003226</v>
      </c>
      <c r="P157" s="3">
        <v>44634</v>
      </c>
      <c r="Q157" t="s">
        <v>275</v>
      </c>
      <c r="T157" s="12" t="str">
        <f t="shared" si="22"/>
        <v xml:space="preserve">WM+ NDH </v>
      </c>
      <c r="U157" s="20" t="s">
        <v>4229</v>
      </c>
      <c r="V157" s="20"/>
      <c r="W157" s="10" t="e">
        <f>VLOOKUP(U157,[2]Sheet1!$B$4:$C$893,2,0)</f>
        <v>#N/A</v>
      </c>
      <c r="X157" s="20"/>
      <c r="Y157" s="10" t="str">
        <f t="shared" si="21"/>
        <v>WINCOMNAMDINH</v>
      </c>
      <c r="Z157" s="2">
        <v>73431</v>
      </c>
    </row>
    <row r="158" spans="1:26" x14ac:dyDescent="0.2">
      <c r="A158" t="s">
        <v>0</v>
      </c>
      <c r="B158" t="s">
        <v>273</v>
      </c>
      <c r="C158" t="s">
        <v>50</v>
      </c>
      <c r="D158" t="s">
        <v>3</v>
      </c>
      <c r="E158" s="2">
        <v>427350</v>
      </c>
      <c r="F158" s="6">
        <v>461538.00000000006</v>
      </c>
      <c r="G158" s="2">
        <v>7</v>
      </c>
      <c r="H158" t="s">
        <v>4</v>
      </c>
      <c r="I158" t="s">
        <v>51</v>
      </c>
      <c r="J158" s="9" t="str">
        <f t="shared" si="19"/>
        <v>_Giò sụn gà 250g</v>
      </c>
      <c r="K158" s="12" t="str">
        <f>VLOOKUP(J158,'[1]Mã Misa'!$B$2:$D$74,2,0)</f>
        <v>Giò sụn gà 250g</v>
      </c>
      <c r="L158" s="12" t="str">
        <f>VLOOKUP(K158,'[1]Mã Misa'!$C$2:$D$74,2,0)</f>
        <v>GSG250</v>
      </c>
      <c r="M158" s="2">
        <v>61050</v>
      </c>
      <c r="N158" t="s">
        <v>274</v>
      </c>
      <c r="O158" s="10" t="str">
        <f t="shared" si="20"/>
        <v>0003226</v>
      </c>
      <c r="P158" s="3">
        <v>44634</v>
      </c>
      <c r="Q158" t="s">
        <v>275</v>
      </c>
      <c r="T158" s="12" t="str">
        <f t="shared" si="22"/>
        <v xml:space="preserve">WM+ NDH </v>
      </c>
      <c r="U158" s="20" t="s">
        <v>4229</v>
      </c>
      <c r="V158" s="20"/>
      <c r="W158" s="10" t="e">
        <f>VLOOKUP(U158,[2]Sheet1!$B$4:$C$893,2,0)</f>
        <v>#N/A</v>
      </c>
      <c r="X158" s="20"/>
      <c r="Y158" s="10" t="str">
        <f t="shared" si="21"/>
        <v>WINCOMNAMDINH</v>
      </c>
      <c r="Z158" s="2">
        <v>427350</v>
      </c>
    </row>
    <row r="159" spans="1:26" x14ac:dyDescent="0.2">
      <c r="A159" t="s">
        <v>0</v>
      </c>
      <c r="B159" t="s">
        <v>273</v>
      </c>
      <c r="C159" t="s">
        <v>67</v>
      </c>
      <c r="D159" t="s">
        <v>3</v>
      </c>
      <c r="E159" s="2">
        <v>356400</v>
      </c>
      <c r="F159" s="6">
        <v>384912</v>
      </c>
      <c r="G159" s="2">
        <v>6</v>
      </c>
      <c r="H159" t="s">
        <v>4</v>
      </c>
      <c r="I159" t="s">
        <v>68</v>
      </c>
      <c r="J159" s="9" t="str">
        <f t="shared" si="19"/>
        <v>_Giò lụa 250g</v>
      </c>
      <c r="K159" s="12" t="str">
        <f>VLOOKUP(J159,'[1]Mã Misa'!$B$2:$D$74,2,0)</f>
        <v>Giò lụa 250g</v>
      </c>
      <c r="L159" s="12" t="str">
        <f>VLOOKUP(K159,'[1]Mã Misa'!$C$2:$D$74,2,0)</f>
        <v>GL250</v>
      </c>
      <c r="M159" s="2">
        <v>59400</v>
      </c>
      <c r="N159" t="s">
        <v>274</v>
      </c>
      <c r="O159" s="10" t="str">
        <f t="shared" si="20"/>
        <v>0003226</v>
      </c>
      <c r="P159" s="3">
        <v>44634</v>
      </c>
      <c r="Q159" t="s">
        <v>275</v>
      </c>
      <c r="T159" s="12" t="str">
        <f t="shared" si="22"/>
        <v xml:space="preserve">WM+ NDH </v>
      </c>
      <c r="U159" s="20" t="s">
        <v>4229</v>
      </c>
      <c r="V159" s="20"/>
      <c r="W159" s="10" t="e">
        <f>VLOOKUP(U159,[2]Sheet1!$B$4:$C$893,2,0)</f>
        <v>#N/A</v>
      </c>
      <c r="X159" s="20"/>
      <c r="Y159" s="10" t="str">
        <f t="shared" si="21"/>
        <v>WINCOMNAMDINH</v>
      </c>
      <c r="Z159" s="2">
        <v>356400</v>
      </c>
    </row>
    <row r="160" spans="1:26" x14ac:dyDescent="0.2">
      <c r="A160" t="s">
        <v>0</v>
      </c>
      <c r="B160" t="s">
        <v>273</v>
      </c>
      <c r="C160" t="s">
        <v>67</v>
      </c>
      <c r="D160" t="s">
        <v>3</v>
      </c>
      <c r="E160" s="2">
        <v>118800</v>
      </c>
      <c r="F160" s="6">
        <v>128304.00000000001</v>
      </c>
      <c r="G160" s="2">
        <v>2</v>
      </c>
      <c r="H160" t="s">
        <v>4</v>
      </c>
      <c r="I160" t="s">
        <v>68</v>
      </c>
      <c r="J160" s="9" t="str">
        <f t="shared" si="19"/>
        <v>_Giò lụa 250g</v>
      </c>
      <c r="K160" s="12" t="str">
        <f>VLOOKUP(J160,'[1]Mã Misa'!$B$2:$D$74,2,0)</f>
        <v>Giò lụa 250g</v>
      </c>
      <c r="L160" s="12" t="str">
        <f>VLOOKUP(K160,'[1]Mã Misa'!$C$2:$D$74,2,0)</f>
        <v>GL250</v>
      </c>
      <c r="M160" s="2">
        <v>59400</v>
      </c>
      <c r="N160" t="s">
        <v>274</v>
      </c>
      <c r="O160" s="10" t="str">
        <f t="shared" si="20"/>
        <v>0003226</v>
      </c>
      <c r="P160" s="3">
        <v>44634</v>
      </c>
      <c r="Q160" t="s">
        <v>275</v>
      </c>
      <c r="T160" s="12" t="str">
        <f t="shared" si="22"/>
        <v xml:space="preserve">WM+ NDH </v>
      </c>
      <c r="U160" s="20" t="s">
        <v>4229</v>
      </c>
      <c r="V160" s="20"/>
      <c r="W160" s="10" t="e">
        <f>VLOOKUP(U160,[2]Sheet1!$B$4:$C$893,2,0)</f>
        <v>#N/A</v>
      </c>
      <c r="X160" s="20"/>
      <c r="Y160" s="10" t="str">
        <f t="shared" si="21"/>
        <v>WINCOMNAMDINH</v>
      </c>
      <c r="Z160" s="2">
        <v>118800</v>
      </c>
    </row>
    <row r="161" spans="1:26" x14ac:dyDescent="0.2">
      <c r="A161" t="s">
        <v>0</v>
      </c>
      <c r="B161" t="s">
        <v>273</v>
      </c>
      <c r="C161" t="s">
        <v>43</v>
      </c>
      <c r="D161" t="s">
        <v>3</v>
      </c>
      <c r="E161" s="2">
        <v>638550</v>
      </c>
      <c r="F161" s="6">
        <v>689634</v>
      </c>
      <c r="G161" s="2">
        <v>9</v>
      </c>
      <c r="H161" t="s">
        <v>4</v>
      </c>
      <c r="I161" t="s">
        <v>44</v>
      </c>
      <c r="J161" s="9" t="str">
        <f t="shared" si="19"/>
        <v>_Chả nướng 300g</v>
      </c>
      <c r="K161" s="12" t="str">
        <f>VLOOKUP(J161,'[1]Mã Misa'!$B$2:$D$74,2,0)</f>
        <v>Chả nướng 300g</v>
      </c>
      <c r="L161" s="12" t="str">
        <f>VLOOKUP(K161,'[1]Mã Misa'!$C$2:$D$74,2,0)</f>
        <v>CN300</v>
      </c>
      <c r="M161" s="2">
        <v>70950</v>
      </c>
      <c r="N161" t="s">
        <v>274</v>
      </c>
      <c r="O161" s="10" t="str">
        <f t="shared" si="20"/>
        <v>0003226</v>
      </c>
      <c r="P161" s="3">
        <v>44634</v>
      </c>
      <c r="Q161" t="s">
        <v>275</v>
      </c>
      <c r="T161" s="12" t="str">
        <f t="shared" si="22"/>
        <v xml:space="preserve">WM+ NDH </v>
      </c>
      <c r="U161" s="20" t="s">
        <v>4229</v>
      </c>
      <c r="V161" s="20"/>
      <c r="W161" s="10" t="e">
        <f>VLOOKUP(U161,[2]Sheet1!$B$4:$C$893,2,0)</f>
        <v>#N/A</v>
      </c>
      <c r="X161" s="20"/>
      <c r="Y161" s="10" t="str">
        <f t="shared" si="21"/>
        <v>WINCOMNAMDINH</v>
      </c>
      <c r="Z161" s="2">
        <v>638550</v>
      </c>
    </row>
    <row r="162" spans="1:26" x14ac:dyDescent="0.2">
      <c r="A162" t="s">
        <v>0</v>
      </c>
      <c r="B162" t="s">
        <v>273</v>
      </c>
      <c r="C162" t="s">
        <v>30</v>
      </c>
      <c r="D162" t="s">
        <v>3</v>
      </c>
      <c r="E162" s="2">
        <v>632400</v>
      </c>
      <c r="F162" s="6">
        <v>682992</v>
      </c>
      <c r="G162" s="2">
        <v>6</v>
      </c>
      <c r="H162" t="s">
        <v>4</v>
      </c>
      <c r="I162" t="s">
        <v>31</v>
      </c>
      <c r="J162" s="9" t="str">
        <f t="shared" si="19"/>
        <v>_Đùi gà sốt cay 500g</v>
      </c>
      <c r="K162" s="12" t="str">
        <f>VLOOKUP(J162,'[1]Mã Misa'!$B$2:$D$74,2,0)</f>
        <v>Đùi gà sốt cay 500g</v>
      </c>
      <c r="L162" s="12" t="str">
        <f>VLOOKUP(K162,'[1]Mã Misa'!$C$2:$D$74,2,0)</f>
        <v>DGSC500</v>
      </c>
      <c r="M162" s="2">
        <v>105400</v>
      </c>
      <c r="N162" t="s">
        <v>274</v>
      </c>
      <c r="O162" s="10" t="str">
        <f t="shared" si="20"/>
        <v>0003226</v>
      </c>
      <c r="P162" s="3">
        <v>44634</v>
      </c>
      <c r="Q162" t="s">
        <v>275</v>
      </c>
      <c r="T162" s="12" t="str">
        <f t="shared" si="22"/>
        <v xml:space="preserve">WM+ NDH </v>
      </c>
      <c r="U162" s="20" t="s">
        <v>4229</v>
      </c>
      <c r="V162" s="20"/>
      <c r="W162" s="10" t="e">
        <f>VLOOKUP(U162,[2]Sheet1!$B$4:$C$893,2,0)</f>
        <v>#N/A</v>
      </c>
      <c r="X162" s="20"/>
      <c r="Y162" s="10" t="str">
        <f t="shared" si="21"/>
        <v>WINCOMNAMDINH</v>
      </c>
      <c r="Z162" s="2">
        <v>632400</v>
      </c>
    </row>
    <row r="163" spans="1:26" x14ac:dyDescent="0.2">
      <c r="A163" t="s">
        <v>0</v>
      </c>
      <c r="B163" t="s">
        <v>276</v>
      </c>
      <c r="C163" t="s">
        <v>26</v>
      </c>
      <c r="D163" t="s">
        <v>3</v>
      </c>
      <c r="E163" s="2">
        <v>50182</v>
      </c>
      <c r="F163" s="6">
        <v>54196.560000000005</v>
      </c>
      <c r="G163" s="2">
        <v>1</v>
      </c>
      <c r="H163" t="s">
        <v>4</v>
      </c>
      <c r="I163" t="s">
        <v>27</v>
      </c>
      <c r="J163" s="9" t="str">
        <f t="shared" si="19"/>
        <v>Giò tai lưỡi xào gói 250g</v>
      </c>
      <c r="K163" s="12" t="str">
        <f>VLOOKUP(J163,'[1]Mã Misa'!$B$2:$D$74,2,0)</f>
        <v>Giò Tai Lưỡi Xào 250g</v>
      </c>
      <c r="L163" s="12" t="str">
        <f>VLOOKUP(K163,'[1]Mã Misa'!$C$2:$D$74,2,0)</f>
        <v>GTLX250G</v>
      </c>
      <c r="M163" s="2">
        <v>50182</v>
      </c>
      <c r="N163" t="s">
        <v>277</v>
      </c>
      <c r="O163" s="10" t="str">
        <f t="shared" si="20"/>
        <v>0001037</v>
      </c>
      <c r="P163" s="3">
        <v>44634</v>
      </c>
      <c r="Q163" t="s">
        <v>278</v>
      </c>
      <c r="T163" s="12" t="str">
        <f t="shared" si="22"/>
        <v xml:space="preserve">WM+ SLA </v>
      </c>
      <c r="U163" s="20" t="s">
        <v>4230</v>
      </c>
      <c r="V163" s="20"/>
      <c r="W163" s="10" t="e">
        <f>VLOOKUP(U163,[2]Sheet1!$B$4:$C$893,2,0)</f>
        <v>#N/A</v>
      </c>
      <c r="X163" s="20"/>
      <c r="Y163" s="10" t="str">
        <f t="shared" si="21"/>
        <v>WINCOMSONLA</v>
      </c>
      <c r="Z163" s="2">
        <v>50182</v>
      </c>
    </row>
    <row r="164" spans="1:26" x14ac:dyDescent="0.2">
      <c r="A164" t="s">
        <v>0</v>
      </c>
      <c r="B164" t="s">
        <v>279</v>
      </c>
      <c r="C164" t="s">
        <v>67</v>
      </c>
      <c r="D164" t="s">
        <v>3</v>
      </c>
      <c r="E164" s="2">
        <v>178200</v>
      </c>
      <c r="F164" s="6">
        <v>192456</v>
      </c>
      <c r="G164" s="2">
        <v>3</v>
      </c>
      <c r="H164" t="s">
        <v>4</v>
      </c>
      <c r="I164" t="s">
        <v>68</v>
      </c>
      <c r="J164" s="9" t="str">
        <f t="shared" si="19"/>
        <v>_Giò lụa 250g</v>
      </c>
      <c r="K164" s="12" t="str">
        <f>VLOOKUP(J164,'[1]Mã Misa'!$B$2:$D$74,2,0)</f>
        <v>Giò lụa 250g</v>
      </c>
      <c r="L164" s="12" t="str">
        <f>VLOOKUP(K164,'[1]Mã Misa'!$C$2:$D$74,2,0)</f>
        <v>GL250</v>
      </c>
      <c r="M164" s="2">
        <v>59400</v>
      </c>
      <c r="N164" t="s">
        <v>280</v>
      </c>
      <c r="O164" s="10" t="str">
        <f t="shared" si="20"/>
        <v>0202493</v>
      </c>
      <c r="P164" s="3">
        <v>44634</v>
      </c>
      <c r="Q164" t="s">
        <v>281</v>
      </c>
      <c r="T164" s="12" t="str">
        <f t="shared" si="22"/>
        <v xml:space="preserve">WM+ HNI </v>
      </c>
      <c r="U164" s="20" t="s">
        <v>4231</v>
      </c>
      <c r="V164" s="20"/>
      <c r="W164" s="10" t="e">
        <f>VLOOKUP(U164,[2]Sheet1!$B$4:$C$893,2,0)</f>
        <v>#N/A</v>
      </c>
      <c r="X164" s="20"/>
      <c r="Y164" s="10" t="str">
        <f t="shared" si="21"/>
        <v>WINCOMHANOI</v>
      </c>
      <c r="Z164" s="2">
        <v>178200</v>
      </c>
    </row>
    <row r="165" spans="1:26" x14ac:dyDescent="0.2">
      <c r="A165" t="s">
        <v>0</v>
      </c>
      <c r="B165" t="s">
        <v>279</v>
      </c>
      <c r="C165" t="s">
        <v>30</v>
      </c>
      <c r="D165" t="s">
        <v>3</v>
      </c>
      <c r="E165" s="2">
        <v>421600</v>
      </c>
      <c r="F165" s="6">
        <v>455328.00000000006</v>
      </c>
      <c r="G165" s="2">
        <v>4</v>
      </c>
      <c r="H165" t="s">
        <v>4</v>
      </c>
      <c r="I165" t="s">
        <v>31</v>
      </c>
      <c r="J165" s="9" t="str">
        <f t="shared" si="19"/>
        <v>_Đùi gà sốt cay 500g</v>
      </c>
      <c r="K165" s="12" t="str">
        <f>VLOOKUP(J165,'[1]Mã Misa'!$B$2:$D$74,2,0)</f>
        <v>Đùi gà sốt cay 500g</v>
      </c>
      <c r="L165" s="12" t="str">
        <f>VLOOKUP(K165,'[1]Mã Misa'!$C$2:$D$74,2,0)</f>
        <v>DGSC500</v>
      </c>
      <c r="M165" s="2">
        <v>105400</v>
      </c>
      <c r="N165" t="s">
        <v>280</v>
      </c>
      <c r="O165" s="10" t="str">
        <f t="shared" si="20"/>
        <v>0202493</v>
      </c>
      <c r="P165" s="3">
        <v>44634</v>
      </c>
      <c r="Q165" t="s">
        <v>281</v>
      </c>
      <c r="T165" s="12" t="str">
        <f t="shared" si="22"/>
        <v xml:space="preserve">WM+ HNI </v>
      </c>
      <c r="U165" s="20" t="s">
        <v>4231</v>
      </c>
      <c r="V165" s="20"/>
      <c r="W165" s="10" t="e">
        <f>VLOOKUP(U165,[2]Sheet1!$B$4:$C$893,2,0)</f>
        <v>#N/A</v>
      </c>
      <c r="X165" s="20"/>
      <c r="Y165" s="10" t="str">
        <f t="shared" si="21"/>
        <v>WINCOMHANOI</v>
      </c>
      <c r="Z165" s="2">
        <v>421600</v>
      </c>
    </row>
    <row r="166" spans="1:26" x14ac:dyDescent="0.2">
      <c r="A166" t="s">
        <v>0</v>
      </c>
      <c r="B166" t="s">
        <v>279</v>
      </c>
      <c r="C166" t="s">
        <v>13</v>
      </c>
      <c r="D166" t="s">
        <v>3</v>
      </c>
      <c r="E166" s="2">
        <v>726000</v>
      </c>
      <c r="F166" s="6">
        <v>784080</v>
      </c>
      <c r="G166" s="2">
        <v>8</v>
      </c>
      <c r="H166" t="s">
        <v>4</v>
      </c>
      <c r="I166" t="s">
        <v>14</v>
      </c>
      <c r="J166" s="9" t="str">
        <f t="shared" si="19"/>
        <v>_Chân gà sốt cay 400g</v>
      </c>
      <c r="K166" s="12" t="str">
        <f>VLOOKUP(J166,'[1]Mã Misa'!$B$2:$D$74,2,0)</f>
        <v>Chân gà sốt cay 400g</v>
      </c>
      <c r="L166" s="12" t="str">
        <f>VLOOKUP(K166,'[1]Mã Misa'!$C$2:$D$74,2,0)</f>
        <v>CGSC400</v>
      </c>
      <c r="M166" s="2">
        <v>90750</v>
      </c>
      <c r="N166" t="s">
        <v>280</v>
      </c>
      <c r="O166" s="10" t="str">
        <f t="shared" si="20"/>
        <v>0202493</v>
      </c>
      <c r="P166" s="3">
        <v>44634</v>
      </c>
      <c r="Q166" t="s">
        <v>281</v>
      </c>
      <c r="T166" s="12" t="str">
        <f t="shared" si="22"/>
        <v xml:space="preserve">WM+ HNI </v>
      </c>
      <c r="U166" s="20" t="s">
        <v>4231</v>
      </c>
      <c r="V166" s="20"/>
      <c r="W166" s="10" t="e">
        <f>VLOOKUP(U166,[2]Sheet1!$B$4:$C$893,2,0)</f>
        <v>#N/A</v>
      </c>
      <c r="X166" s="20"/>
      <c r="Y166" s="10" t="str">
        <f t="shared" si="21"/>
        <v>WINCOMHANOI</v>
      </c>
      <c r="Z166" s="2">
        <v>726000</v>
      </c>
    </row>
    <row r="167" spans="1:26" x14ac:dyDescent="0.2">
      <c r="A167" t="s">
        <v>0</v>
      </c>
      <c r="B167" t="s">
        <v>282</v>
      </c>
      <c r="C167" t="s">
        <v>67</v>
      </c>
      <c r="D167" t="s">
        <v>3</v>
      </c>
      <c r="E167" s="2">
        <v>59400</v>
      </c>
      <c r="F167" s="6">
        <v>64152.000000000007</v>
      </c>
      <c r="G167" s="2">
        <v>1</v>
      </c>
      <c r="H167" t="s">
        <v>4</v>
      </c>
      <c r="I167" t="s">
        <v>68</v>
      </c>
      <c r="J167" s="9" t="str">
        <f t="shared" si="19"/>
        <v>_Giò lụa 250g</v>
      </c>
      <c r="K167" s="12" t="str">
        <f>VLOOKUP(J167,'[1]Mã Misa'!$B$2:$D$74,2,0)</f>
        <v>Giò lụa 250g</v>
      </c>
      <c r="L167" s="12" t="str">
        <f>VLOOKUP(K167,'[1]Mã Misa'!$C$2:$D$74,2,0)</f>
        <v>GL250</v>
      </c>
      <c r="M167" s="2">
        <v>59400</v>
      </c>
      <c r="N167" t="s">
        <v>283</v>
      </c>
      <c r="O167" s="10" t="str">
        <f t="shared" si="20"/>
        <v>0202500</v>
      </c>
      <c r="P167" s="3">
        <v>44634</v>
      </c>
      <c r="Q167" t="s">
        <v>284</v>
      </c>
      <c r="T167" s="12" t="str">
        <f t="shared" si="22"/>
        <v xml:space="preserve">WM+ HNI </v>
      </c>
      <c r="U167" s="20" t="s">
        <v>4232</v>
      </c>
      <c r="V167" s="20"/>
      <c r="W167" s="10" t="e">
        <f>VLOOKUP(U167,[2]Sheet1!$B$4:$C$893,2,0)</f>
        <v>#N/A</v>
      </c>
      <c r="X167" s="20"/>
      <c r="Y167" s="10" t="str">
        <f t="shared" si="21"/>
        <v>WINCOMHANOI</v>
      </c>
      <c r="Z167" s="2">
        <v>59400</v>
      </c>
    </row>
    <row r="168" spans="1:26" x14ac:dyDescent="0.2">
      <c r="A168" t="s">
        <v>0</v>
      </c>
      <c r="B168" t="s">
        <v>282</v>
      </c>
      <c r="C168" t="s">
        <v>2</v>
      </c>
      <c r="D168" t="s">
        <v>3</v>
      </c>
      <c r="E168" s="2">
        <v>222116</v>
      </c>
      <c r="F168" s="6">
        <v>239885.28000000003</v>
      </c>
      <c r="G168" s="2">
        <v>2</v>
      </c>
      <c r="H168" t="s">
        <v>4</v>
      </c>
      <c r="I168" t="s">
        <v>5</v>
      </c>
      <c r="J168" s="9" t="str">
        <f t="shared" si="19"/>
        <v>Gà muối gói 500g</v>
      </c>
      <c r="K168" s="12" t="str">
        <f>VLOOKUP(J168,'[1]Mã Misa'!$B$2:$D$74,2,0)</f>
        <v>Gà muối 500g</v>
      </c>
      <c r="L168" s="12" t="str">
        <f>VLOOKUP(K168,'[1]Mã Misa'!$C$2:$D$74,2,0)</f>
        <v>GM500</v>
      </c>
      <c r="M168" s="2">
        <v>111058</v>
      </c>
      <c r="N168" t="s">
        <v>283</v>
      </c>
      <c r="O168" s="10" t="str">
        <f t="shared" si="20"/>
        <v>0202500</v>
      </c>
      <c r="P168" s="3">
        <v>44634</v>
      </c>
      <c r="Q168" t="s">
        <v>284</v>
      </c>
      <c r="T168" s="12" t="str">
        <f t="shared" si="22"/>
        <v xml:space="preserve">WM+ HNI </v>
      </c>
      <c r="U168" s="20" t="s">
        <v>4232</v>
      </c>
      <c r="V168" s="20"/>
      <c r="W168" s="10" t="e">
        <f>VLOOKUP(U168,[2]Sheet1!$B$4:$C$893,2,0)</f>
        <v>#N/A</v>
      </c>
      <c r="X168" s="20"/>
      <c r="Y168" s="10" t="str">
        <f t="shared" si="21"/>
        <v>WINCOMHANOI</v>
      </c>
      <c r="Z168" s="2">
        <v>222116</v>
      </c>
    </row>
    <row r="169" spans="1:26" x14ac:dyDescent="0.2">
      <c r="A169" t="s">
        <v>0</v>
      </c>
      <c r="B169" t="s">
        <v>285</v>
      </c>
      <c r="C169" t="s">
        <v>82</v>
      </c>
      <c r="D169" t="s">
        <v>3</v>
      </c>
      <c r="E169" s="2">
        <v>184000</v>
      </c>
      <c r="F169" s="6">
        <v>198720</v>
      </c>
      <c r="G169" s="2">
        <v>4</v>
      </c>
      <c r="H169" t="s">
        <v>4</v>
      </c>
      <c r="I169" t="s">
        <v>83</v>
      </c>
      <c r="J169" s="9" t="str">
        <f t="shared" si="19"/>
        <v>Mộc nấm hương gói 250g</v>
      </c>
      <c r="K169" s="12" t="str">
        <f>VLOOKUP(J169,'[1]Mã Misa'!$B$2:$D$74,2,0)</f>
        <v>Mộc Nấm Hương 250g</v>
      </c>
      <c r="L169" s="12" t="str">
        <f>VLOOKUP(K169,'[1]Mã Misa'!$C$2:$D$74,2,0)</f>
        <v>MNH250</v>
      </c>
      <c r="M169" s="2">
        <v>46000</v>
      </c>
      <c r="N169" t="s">
        <v>286</v>
      </c>
      <c r="O169" s="10" t="str">
        <f t="shared" si="20"/>
        <v>0060851</v>
      </c>
      <c r="P169" s="3">
        <v>44634</v>
      </c>
      <c r="Q169" t="s">
        <v>287</v>
      </c>
      <c r="T169" s="12" t="str">
        <f t="shared" si="22"/>
        <v xml:space="preserve">WM+ HCM </v>
      </c>
      <c r="U169" s="20" t="s">
        <v>4233</v>
      </c>
      <c r="V169" s="20"/>
      <c r="W169" s="10" t="e">
        <f>VLOOKUP(U169,[2]Sheet1!$B$4:$C$893,2,0)</f>
        <v>#N/A</v>
      </c>
      <c r="X169" s="20"/>
      <c r="Y169" s="10" t="str">
        <f t="shared" si="21"/>
        <v>WINCOMHOCHIMINH</v>
      </c>
      <c r="Z169" s="2">
        <v>184000</v>
      </c>
    </row>
    <row r="170" spans="1:26" x14ac:dyDescent="0.2">
      <c r="A170" t="s">
        <v>0</v>
      </c>
      <c r="B170" t="s">
        <v>285</v>
      </c>
      <c r="C170" t="s">
        <v>13</v>
      </c>
      <c r="D170" t="s">
        <v>3</v>
      </c>
      <c r="E170" s="2">
        <v>90750</v>
      </c>
      <c r="F170" s="6">
        <v>98010</v>
      </c>
      <c r="G170" s="2">
        <v>1</v>
      </c>
      <c r="H170" t="s">
        <v>4</v>
      </c>
      <c r="I170" t="s">
        <v>14</v>
      </c>
      <c r="J170" s="9" t="str">
        <f t="shared" si="19"/>
        <v>_Chân gà sốt cay 400g</v>
      </c>
      <c r="K170" s="12" t="str">
        <f>VLOOKUP(J170,'[1]Mã Misa'!$B$2:$D$74,2,0)</f>
        <v>Chân gà sốt cay 400g</v>
      </c>
      <c r="L170" s="12" t="str">
        <f>VLOOKUP(K170,'[1]Mã Misa'!$C$2:$D$74,2,0)</f>
        <v>CGSC400</v>
      </c>
      <c r="M170" s="2">
        <v>90750</v>
      </c>
      <c r="N170" t="s">
        <v>286</v>
      </c>
      <c r="O170" s="10" t="str">
        <f t="shared" si="20"/>
        <v>0060851</v>
      </c>
      <c r="P170" s="3">
        <v>44634</v>
      </c>
      <c r="Q170" t="s">
        <v>287</v>
      </c>
      <c r="T170" s="12" t="str">
        <f t="shared" si="22"/>
        <v xml:space="preserve">WM+ HCM </v>
      </c>
      <c r="U170" s="20" t="s">
        <v>4233</v>
      </c>
      <c r="V170" s="20"/>
      <c r="W170" s="10" t="e">
        <f>VLOOKUP(U170,[2]Sheet1!$B$4:$C$893,2,0)</f>
        <v>#N/A</v>
      </c>
      <c r="X170" s="20"/>
      <c r="Y170" s="10" t="str">
        <f t="shared" si="21"/>
        <v>WINCOMHOCHIMINH</v>
      </c>
      <c r="Z170" s="2">
        <v>90750</v>
      </c>
    </row>
    <row r="171" spans="1:26" x14ac:dyDescent="0.2">
      <c r="A171" t="s">
        <v>0</v>
      </c>
      <c r="B171" t="s">
        <v>288</v>
      </c>
      <c r="C171" t="s">
        <v>32</v>
      </c>
      <c r="D171" t="s">
        <v>3</v>
      </c>
      <c r="E171" s="2">
        <v>146862</v>
      </c>
      <c r="F171" s="6">
        <v>158610.96000000002</v>
      </c>
      <c r="G171" s="2">
        <v>2</v>
      </c>
      <c r="H171" t="s">
        <v>4</v>
      </c>
      <c r="I171" t="s">
        <v>33</v>
      </c>
      <c r="J171" s="9" t="str">
        <f t="shared" si="19"/>
        <v>Chân giò heo muối gói 300g</v>
      </c>
      <c r="K171" s="12" t="str">
        <f>VLOOKUP(J171,'[1]Mã Misa'!$B$2:$D$74,2,0)</f>
        <v>Chân giò heo muối 300g</v>
      </c>
      <c r="L171" s="12" t="str">
        <f>VLOOKUP(K171,'[1]Mã Misa'!$C$2:$D$74,2,0)</f>
        <v>CGM300</v>
      </c>
      <c r="M171" s="2">
        <v>73431</v>
      </c>
      <c r="N171" t="s">
        <v>289</v>
      </c>
      <c r="O171" s="10" t="str">
        <f t="shared" si="20"/>
        <v>0026436</v>
      </c>
      <c r="P171" s="3">
        <v>44634</v>
      </c>
      <c r="Q171" t="s">
        <v>290</v>
      </c>
      <c r="T171" s="12" t="str">
        <f t="shared" si="22"/>
        <v xml:space="preserve">WM+ DNG </v>
      </c>
      <c r="U171" s="20" t="s">
        <v>4234</v>
      </c>
      <c r="V171" s="20"/>
      <c r="W171" s="10" t="e">
        <f>VLOOKUP(U171,[2]Sheet1!$B$4:$C$893,2,0)</f>
        <v>#N/A</v>
      </c>
      <c r="X171" s="20"/>
      <c r="Y171" s="10" t="str">
        <f t="shared" si="21"/>
        <v>WINCOMDANANG</v>
      </c>
      <c r="Z171" s="2">
        <v>146862</v>
      </c>
    </row>
    <row r="172" spans="1:26" x14ac:dyDescent="0.2">
      <c r="A172" t="s">
        <v>0</v>
      </c>
      <c r="B172" t="s">
        <v>288</v>
      </c>
      <c r="C172" t="s">
        <v>2</v>
      </c>
      <c r="D172" t="s">
        <v>3</v>
      </c>
      <c r="E172" s="2">
        <v>222116</v>
      </c>
      <c r="F172" s="6">
        <v>239885.28000000003</v>
      </c>
      <c r="G172" s="2">
        <v>2</v>
      </c>
      <c r="H172" t="s">
        <v>4</v>
      </c>
      <c r="I172" t="s">
        <v>5</v>
      </c>
      <c r="J172" s="9" t="str">
        <f t="shared" si="19"/>
        <v>Gà muối gói 500g</v>
      </c>
      <c r="K172" s="12" t="str">
        <f>VLOOKUP(J172,'[1]Mã Misa'!$B$2:$D$74,2,0)</f>
        <v>Gà muối 500g</v>
      </c>
      <c r="L172" s="12" t="str">
        <f>VLOOKUP(K172,'[1]Mã Misa'!$C$2:$D$74,2,0)</f>
        <v>GM500</v>
      </c>
      <c r="M172" s="2">
        <v>111058</v>
      </c>
      <c r="N172" t="s">
        <v>289</v>
      </c>
      <c r="O172" s="10" t="str">
        <f t="shared" si="20"/>
        <v>0026436</v>
      </c>
      <c r="P172" s="3">
        <v>44634</v>
      </c>
      <c r="Q172" t="s">
        <v>290</v>
      </c>
      <c r="T172" s="12" t="str">
        <f t="shared" si="22"/>
        <v xml:space="preserve">WM+ DNG </v>
      </c>
      <c r="U172" s="20" t="s">
        <v>4234</v>
      </c>
      <c r="V172" s="20"/>
      <c r="W172" s="10" t="e">
        <f>VLOOKUP(U172,[2]Sheet1!$B$4:$C$893,2,0)</f>
        <v>#N/A</v>
      </c>
      <c r="X172" s="20"/>
      <c r="Y172" s="10" t="str">
        <f t="shared" si="21"/>
        <v>WINCOMDANANG</v>
      </c>
      <c r="Z172" s="2">
        <v>222116</v>
      </c>
    </row>
    <row r="173" spans="1:26" x14ac:dyDescent="0.2">
      <c r="A173" t="s">
        <v>0</v>
      </c>
      <c r="B173" t="s">
        <v>288</v>
      </c>
      <c r="C173" t="s">
        <v>17</v>
      </c>
      <c r="D173" t="s">
        <v>3</v>
      </c>
      <c r="E173" s="2">
        <v>203978</v>
      </c>
      <c r="F173" s="6">
        <v>220296.24000000002</v>
      </c>
      <c r="G173" s="2">
        <v>2</v>
      </c>
      <c r="H173" t="s">
        <v>4</v>
      </c>
      <c r="I173" t="s">
        <v>18</v>
      </c>
      <c r="J173" s="9" t="str">
        <f t="shared" si="19"/>
        <v>Giò tai nấm hương 500g</v>
      </c>
      <c r="K173" s="12" t="str">
        <f>VLOOKUP(J173,'[1]Mã Misa'!$B$2:$D$74,2,0)</f>
        <v>Giò tai nấm hương 500g</v>
      </c>
      <c r="L173" s="12" t="str">
        <f>VLOOKUP(K173,'[1]Mã Misa'!$C$2:$D$74,2,0)</f>
        <v>GTNH500</v>
      </c>
      <c r="M173" s="2">
        <v>101989</v>
      </c>
      <c r="N173" t="s">
        <v>289</v>
      </c>
      <c r="O173" s="10" t="str">
        <f t="shared" si="20"/>
        <v>0026436</v>
      </c>
      <c r="P173" s="3">
        <v>44634</v>
      </c>
      <c r="Q173" t="s">
        <v>290</v>
      </c>
      <c r="T173" s="12" t="str">
        <f t="shared" si="22"/>
        <v xml:space="preserve">WM+ DNG </v>
      </c>
      <c r="U173" s="20" t="s">
        <v>4234</v>
      </c>
      <c r="V173" s="20"/>
      <c r="W173" s="10" t="e">
        <f>VLOOKUP(U173,[2]Sheet1!$B$4:$C$893,2,0)</f>
        <v>#N/A</v>
      </c>
      <c r="X173" s="20"/>
      <c r="Y173" s="10" t="str">
        <f t="shared" si="21"/>
        <v>WINCOMDANANG</v>
      </c>
      <c r="Z173" s="2">
        <v>203978</v>
      </c>
    </row>
    <row r="174" spans="1:26" x14ac:dyDescent="0.2">
      <c r="A174" t="s">
        <v>0</v>
      </c>
      <c r="B174" t="s">
        <v>288</v>
      </c>
      <c r="C174" t="s">
        <v>26</v>
      </c>
      <c r="D174" t="s">
        <v>3</v>
      </c>
      <c r="E174" s="2">
        <v>100364</v>
      </c>
      <c r="F174" s="6">
        <v>108393.12000000001</v>
      </c>
      <c r="G174" s="2">
        <v>2</v>
      </c>
      <c r="H174" t="s">
        <v>4</v>
      </c>
      <c r="I174" t="s">
        <v>27</v>
      </c>
      <c r="J174" s="9" t="str">
        <f t="shared" si="19"/>
        <v>Giò tai lưỡi xào gói 250g</v>
      </c>
      <c r="K174" s="12" t="str">
        <f>VLOOKUP(J174,'[1]Mã Misa'!$B$2:$D$74,2,0)</f>
        <v>Giò Tai Lưỡi Xào 250g</v>
      </c>
      <c r="L174" s="12" t="str">
        <f>VLOOKUP(K174,'[1]Mã Misa'!$C$2:$D$74,2,0)</f>
        <v>GTLX250G</v>
      </c>
      <c r="M174" s="2">
        <v>50182</v>
      </c>
      <c r="N174" t="s">
        <v>289</v>
      </c>
      <c r="O174" s="10" t="str">
        <f t="shared" si="20"/>
        <v>0026436</v>
      </c>
      <c r="P174" s="3">
        <v>44634</v>
      </c>
      <c r="Q174" t="s">
        <v>290</v>
      </c>
      <c r="T174" s="12" t="str">
        <f t="shared" si="22"/>
        <v xml:space="preserve">WM+ DNG </v>
      </c>
      <c r="U174" s="20" t="s">
        <v>4234</v>
      </c>
      <c r="V174" s="20"/>
      <c r="W174" s="10" t="e">
        <f>VLOOKUP(U174,[2]Sheet1!$B$4:$C$893,2,0)</f>
        <v>#N/A</v>
      </c>
      <c r="X174" s="20"/>
      <c r="Y174" s="10" t="str">
        <f t="shared" si="21"/>
        <v>WINCOMDANANG</v>
      </c>
      <c r="Z174" s="2">
        <v>100364</v>
      </c>
    </row>
    <row r="175" spans="1:26" x14ac:dyDescent="0.2">
      <c r="A175" t="s">
        <v>0</v>
      </c>
      <c r="B175" t="s">
        <v>288</v>
      </c>
      <c r="C175" t="s">
        <v>82</v>
      </c>
      <c r="D175" t="s">
        <v>3</v>
      </c>
      <c r="E175" s="2">
        <v>92000</v>
      </c>
      <c r="F175" s="6">
        <v>99360</v>
      </c>
      <c r="G175" s="2">
        <v>2</v>
      </c>
      <c r="H175" t="s">
        <v>4</v>
      </c>
      <c r="I175" t="s">
        <v>83</v>
      </c>
      <c r="J175" s="9" t="str">
        <f t="shared" si="19"/>
        <v>Mộc nấm hương gói 250g</v>
      </c>
      <c r="K175" s="12" t="str">
        <f>VLOOKUP(J175,'[1]Mã Misa'!$B$2:$D$74,2,0)</f>
        <v>Mộc Nấm Hương 250g</v>
      </c>
      <c r="L175" s="12" t="str">
        <f>VLOOKUP(K175,'[1]Mã Misa'!$C$2:$D$74,2,0)</f>
        <v>MNH250</v>
      </c>
      <c r="M175" s="2">
        <v>46000</v>
      </c>
      <c r="N175" t="s">
        <v>289</v>
      </c>
      <c r="O175" s="10" t="str">
        <f t="shared" si="20"/>
        <v>0026436</v>
      </c>
      <c r="P175" s="3">
        <v>44634</v>
      </c>
      <c r="Q175" t="s">
        <v>290</v>
      </c>
      <c r="T175" s="12" t="str">
        <f t="shared" si="22"/>
        <v xml:space="preserve">WM+ DNG </v>
      </c>
      <c r="U175" s="20" t="s">
        <v>4234</v>
      </c>
      <c r="V175" s="20"/>
      <c r="W175" s="10" t="e">
        <f>VLOOKUP(U175,[2]Sheet1!$B$4:$C$893,2,0)</f>
        <v>#N/A</v>
      </c>
      <c r="X175" s="20"/>
      <c r="Y175" s="10" t="str">
        <f t="shared" si="21"/>
        <v>WINCOMDANANG</v>
      </c>
      <c r="Z175" s="2">
        <v>92000</v>
      </c>
    </row>
    <row r="176" spans="1:26" x14ac:dyDescent="0.2">
      <c r="A176" t="s">
        <v>0</v>
      </c>
      <c r="B176" t="s">
        <v>291</v>
      </c>
      <c r="C176" t="s">
        <v>17</v>
      </c>
      <c r="D176" t="s">
        <v>3</v>
      </c>
      <c r="E176" s="2">
        <v>713923</v>
      </c>
      <c r="F176" s="6">
        <v>771036.84000000008</v>
      </c>
      <c r="G176" s="2">
        <v>7</v>
      </c>
      <c r="H176" t="s">
        <v>4</v>
      </c>
      <c r="I176" t="s">
        <v>18</v>
      </c>
      <c r="J176" s="9" t="str">
        <f t="shared" si="19"/>
        <v>Giò tai nấm hương 500g</v>
      </c>
      <c r="K176" s="12" t="str">
        <f>VLOOKUP(J176,'[1]Mã Misa'!$B$2:$D$74,2,0)</f>
        <v>Giò tai nấm hương 500g</v>
      </c>
      <c r="L176" s="12" t="str">
        <f>VLOOKUP(K176,'[1]Mã Misa'!$C$2:$D$74,2,0)</f>
        <v>GTNH500</v>
      </c>
      <c r="M176" s="2">
        <v>101989</v>
      </c>
      <c r="N176" t="s">
        <v>292</v>
      </c>
      <c r="O176" s="10" t="str">
        <f t="shared" si="20"/>
        <v>0017922</v>
      </c>
      <c r="P176" s="3">
        <v>44634</v>
      </c>
      <c r="Q176" t="s">
        <v>293</v>
      </c>
      <c r="T176" s="12" t="str">
        <f t="shared" si="22"/>
        <v xml:space="preserve">WM+ QNH </v>
      </c>
      <c r="U176" s="20" t="s">
        <v>4235</v>
      </c>
      <c r="V176" s="20"/>
      <c r="W176" s="10" t="e">
        <f>VLOOKUP(U176,[2]Sheet1!$B$4:$C$893,2,0)</f>
        <v>#N/A</v>
      </c>
      <c r="X176" s="20"/>
      <c r="Y176" s="10" t="str">
        <f t="shared" si="21"/>
        <v>WINCOMQUANGNINH</v>
      </c>
      <c r="Z176" s="2">
        <v>713923</v>
      </c>
    </row>
    <row r="177" spans="1:26" x14ac:dyDescent="0.2">
      <c r="A177" t="s">
        <v>0</v>
      </c>
      <c r="B177" t="s">
        <v>291</v>
      </c>
      <c r="C177" t="s">
        <v>26</v>
      </c>
      <c r="D177" t="s">
        <v>3</v>
      </c>
      <c r="E177" s="2">
        <v>50182</v>
      </c>
      <c r="F177" s="6">
        <v>54196.560000000005</v>
      </c>
      <c r="G177" s="2">
        <v>1</v>
      </c>
      <c r="H177" t="s">
        <v>4</v>
      </c>
      <c r="I177" t="s">
        <v>27</v>
      </c>
      <c r="J177" s="9" t="str">
        <f t="shared" si="19"/>
        <v>Giò tai lưỡi xào gói 250g</v>
      </c>
      <c r="K177" s="12" t="str">
        <f>VLOOKUP(J177,'[1]Mã Misa'!$B$2:$D$74,2,0)</f>
        <v>Giò Tai Lưỡi Xào 250g</v>
      </c>
      <c r="L177" s="12" t="str">
        <f>VLOOKUP(K177,'[1]Mã Misa'!$C$2:$D$74,2,0)</f>
        <v>GTLX250G</v>
      </c>
      <c r="M177" s="2">
        <v>50182</v>
      </c>
      <c r="N177" t="s">
        <v>292</v>
      </c>
      <c r="O177" s="10" t="str">
        <f t="shared" si="20"/>
        <v>0017922</v>
      </c>
      <c r="P177" s="3">
        <v>44634</v>
      </c>
      <c r="Q177" t="s">
        <v>293</v>
      </c>
      <c r="T177" s="12" t="str">
        <f t="shared" si="22"/>
        <v xml:space="preserve">WM+ QNH </v>
      </c>
      <c r="U177" s="20" t="s">
        <v>4235</v>
      </c>
      <c r="V177" s="20"/>
      <c r="W177" s="10" t="e">
        <f>VLOOKUP(U177,[2]Sheet1!$B$4:$C$893,2,0)</f>
        <v>#N/A</v>
      </c>
      <c r="X177" s="20"/>
      <c r="Y177" s="10" t="str">
        <f t="shared" si="21"/>
        <v>WINCOMQUANGNINH</v>
      </c>
      <c r="Z177" s="2">
        <v>50182</v>
      </c>
    </row>
    <row r="178" spans="1:26" x14ac:dyDescent="0.2">
      <c r="A178" t="s">
        <v>0</v>
      </c>
      <c r="B178" t="s">
        <v>294</v>
      </c>
      <c r="C178" t="s">
        <v>82</v>
      </c>
      <c r="D178" t="s">
        <v>3</v>
      </c>
      <c r="E178" s="2">
        <v>46000</v>
      </c>
      <c r="F178" s="6">
        <v>49680</v>
      </c>
      <c r="G178" s="2">
        <v>1</v>
      </c>
      <c r="H178" t="s">
        <v>4</v>
      </c>
      <c r="I178" t="s">
        <v>83</v>
      </c>
      <c r="J178" s="9" t="str">
        <f t="shared" si="19"/>
        <v>Mộc nấm hương gói 250g</v>
      </c>
      <c r="K178" s="12" t="str">
        <f>VLOOKUP(J178,'[1]Mã Misa'!$B$2:$D$74,2,0)</f>
        <v>Mộc Nấm Hương 250g</v>
      </c>
      <c r="L178" s="12" t="str">
        <f>VLOOKUP(K178,'[1]Mã Misa'!$C$2:$D$74,2,0)</f>
        <v>MNH250</v>
      </c>
      <c r="M178" s="2">
        <v>46000</v>
      </c>
      <c r="N178" t="s">
        <v>295</v>
      </c>
      <c r="O178" s="10" t="str">
        <f t="shared" si="20"/>
        <v>0202532</v>
      </c>
      <c r="P178" s="3">
        <v>44634</v>
      </c>
      <c r="Q178" t="s">
        <v>296</v>
      </c>
      <c r="T178" s="12" t="str">
        <f t="shared" si="22"/>
        <v xml:space="preserve">WM+ HNI </v>
      </c>
      <c r="U178" s="20" t="s">
        <v>4236</v>
      </c>
      <c r="V178" s="20"/>
      <c r="W178" s="10" t="e">
        <f>VLOOKUP(U178,[2]Sheet1!$B$4:$C$893,2,0)</f>
        <v>#N/A</v>
      </c>
      <c r="X178" s="20"/>
      <c r="Y178" s="10" t="str">
        <f t="shared" si="21"/>
        <v>WINCOMHANOI</v>
      </c>
      <c r="Z178" s="2">
        <v>46000</v>
      </c>
    </row>
    <row r="179" spans="1:26" x14ac:dyDescent="0.2">
      <c r="A179" t="s">
        <v>0</v>
      </c>
      <c r="B179" t="s">
        <v>297</v>
      </c>
      <c r="C179" t="s">
        <v>26</v>
      </c>
      <c r="D179" t="s">
        <v>3</v>
      </c>
      <c r="E179" s="2">
        <v>351274</v>
      </c>
      <c r="F179" s="6">
        <v>379375.92000000004</v>
      </c>
      <c r="G179" s="2">
        <v>7</v>
      </c>
      <c r="H179" t="s">
        <v>4</v>
      </c>
      <c r="I179" t="s">
        <v>27</v>
      </c>
      <c r="J179" s="9" t="str">
        <f t="shared" si="19"/>
        <v>Giò tai lưỡi xào gói 250g</v>
      </c>
      <c r="K179" s="12" t="str">
        <f>VLOOKUP(J179,'[1]Mã Misa'!$B$2:$D$74,2,0)</f>
        <v>Giò Tai Lưỡi Xào 250g</v>
      </c>
      <c r="L179" s="12" t="str">
        <f>VLOOKUP(K179,'[1]Mã Misa'!$C$2:$D$74,2,0)</f>
        <v>GTLX250G</v>
      </c>
      <c r="M179" s="2">
        <v>50182</v>
      </c>
      <c r="N179" t="s">
        <v>298</v>
      </c>
      <c r="O179" s="10" t="str">
        <f t="shared" si="20"/>
        <v>0015182</v>
      </c>
      <c r="P179" s="3">
        <v>44634</v>
      </c>
      <c r="Q179" t="s">
        <v>299</v>
      </c>
      <c r="T179" s="12" t="str">
        <f t="shared" si="22"/>
        <v xml:space="preserve">WM+ HPG </v>
      </c>
      <c r="U179" s="20" t="s">
        <v>4237</v>
      </c>
      <c r="V179" s="20"/>
      <c r="W179" s="10" t="e">
        <f>VLOOKUP(U179,[2]Sheet1!$B$4:$C$893,2,0)</f>
        <v>#N/A</v>
      </c>
      <c r="X179" s="20"/>
      <c r="Y179" s="10" t="str">
        <f t="shared" si="21"/>
        <v>WINCOMHAIPHONG</v>
      </c>
      <c r="Z179" s="2">
        <v>351274</v>
      </c>
    </row>
    <row r="180" spans="1:26" x14ac:dyDescent="0.2">
      <c r="A180" t="s">
        <v>0</v>
      </c>
      <c r="B180" t="s">
        <v>300</v>
      </c>
      <c r="C180" t="s">
        <v>50</v>
      </c>
      <c r="D180" t="s">
        <v>3</v>
      </c>
      <c r="E180" s="2">
        <v>122100</v>
      </c>
      <c r="F180" s="6">
        <v>131868</v>
      </c>
      <c r="G180" s="2">
        <v>2</v>
      </c>
      <c r="H180" t="s">
        <v>4</v>
      </c>
      <c r="I180" t="s">
        <v>51</v>
      </c>
      <c r="J180" s="9" t="str">
        <f t="shared" si="19"/>
        <v>_Giò sụn gà 250g</v>
      </c>
      <c r="K180" s="12" t="str">
        <f>VLOOKUP(J180,'[1]Mã Misa'!$B$2:$D$74,2,0)</f>
        <v>Giò sụn gà 250g</v>
      </c>
      <c r="L180" s="12" t="str">
        <f>VLOOKUP(K180,'[1]Mã Misa'!$C$2:$D$74,2,0)</f>
        <v>GSG250</v>
      </c>
      <c r="M180" s="2">
        <v>61050</v>
      </c>
      <c r="N180" t="s">
        <v>301</v>
      </c>
      <c r="O180" s="10" t="str">
        <f t="shared" si="20"/>
        <v>0060874</v>
      </c>
      <c r="P180" s="3">
        <v>44634</v>
      </c>
      <c r="Q180" t="s">
        <v>302</v>
      </c>
      <c r="T180" s="12" t="str">
        <f t="shared" si="22"/>
        <v xml:space="preserve">WM+ HCM </v>
      </c>
      <c r="U180" s="20" t="s">
        <v>4238</v>
      </c>
      <c r="V180" s="20"/>
      <c r="W180" s="10" t="e">
        <f>VLOOKUP(U180,[2]Sheet1!$B$4:$C$893,2,0)</f>
        <v>#N/A</v>
      </c>
      <c r="X180" s="20"/>
      <c r="Y180" s="10" t="str">
        <f t="shared" si="21"/>
        <v>WINCOMHOCHIMINH</v>
      </c>
      <c r="Z180" s="2">
        <v>122100</v>
      </c>
    </row>
    <row r="181" spans="1:26" x14ac:dyDescent="0.2">
      <c r="A181" t="s">
        <v>0</v>
      </c>
      <c r="B181" t="s">
        <v>303</v>
      </c>
      <c r="C181" t="s">
        <v>26</v>
      </c>
      <c r="D181" t="s">
        <v>3</v>
      </c>
      <c r="E181" s="2">
        <v>100364</v>
      </c>
      <c r="F181" s="6">
        <v>108393.12000000001</v>
      </c>
      <c r="G181" s="2">
        <v>2</v>
      </c>
      <c r="H181" t="s">
        <v>4</v>
      </c>
      <c r="I181" t="s">
        <v>27</v>
      </c>
      <c r="J181" s="9" t="str">
        <f t="shared" si="19"/>
        <v>Giò tai lưỡi xào gói 250g</v>
      </c>
      <c r="K181" s="12" t="str">
        <f>VLOOKUP(J181,'[1]Mã Misa'!$B$2:$D$74,2,0)</f>
        <v>Giò Tai Lưỡi Xào 250g</v>
      </c>
      <c r="L181" s="12" t="str">
        <f>VLOOKUP(K181,'[1]Mã Misa'!$C$2:$D$74,2,0)</f>
        <v>GTLX250G</v>
      </c>
      <c r="M181" s="2">
        <v>50182</v>
      </c>
      <c r="N181" t="s">
        <v>304</v>
      </c>
      <c r="O181" s="10" t="str">
        <f t="shared" si="20"/>
        <v>0026452</v>
      </c>
      <c r="P181" s="3">
        <v>44634</v>
      </c>
      <c r="Q181" t="s">
        <v>305</v>
      </c>
      <c r="T181" s="12" t="str">
        <f t="shared" si="22"/>
        <v xml:space="preserve">WM+ DNG </v>
      </c>
      <c r="U181" s="20" t="s">
        <v>4239</v>
      </c>
      <c r="V181" s="20"/>
      <c r="W181" s="10" t="e">
        <f>VLOOKUP(U181,[2]Sheet1!$B$4:$C$893,2,0)</f>
        <v>#N/A</v>
      </c>
      <c r="X181" s="20"/>
      <c r="Y181" s="10" t="str">
        <f t="shared" si="21"/>
        <v>WINCOMDANANG</v>
      </c>
      <c r="Z181" s="2">
        <v>100364</v>
      </c>
    </row>
    <row r="182" spans="1:26" x14ac:dyDescent="0.2">
      <c r="A182" t="s">
        <v>0</v>
      </c>
      <c r="B182" t="s">
        <v>306</v>
      </c>
      <c r="C182" t="s">
        <v>82</v>
      </c>
      <c r="D182" t="s">
        <v>3</v>
      </c>
      <c r="E182" s="2">
        <v>92000</v>
      </c>
      <c r="F182" s="6">
        <v>99360</v>
      </c>
      <c r="G182" s="2">
        <v>2</v>
      </c>
      <c r="H182" t="s">
        <v>4</v>
      </c>
      <c r="I182" t="s">
        <v>83</v>
      </c>
      <c r="J182" s="9" t="str">
        <f t="shared" si="19"/>
        <v>Mộc nấm hương gói 250g</v>
      </c>
      <c r="K182" s="12" t="str">
        <f>VLOOKUP(J182,'[1]Mã Misa'!$B$2:$D$74,2,0)</f>
        <v>Mộc Nấm Hương 250g</v>
      </c>
      <c r="L182" s="12" t="str">
        <f>VLOOKUP(K182,'[1]Mã Misa'!$C$2:$D$74,2,0)</f>
        <v>MNH250</v>
      </c>
      <c r="M182" s="2">
        <v>46000</v>
      </c>
      <c r="N182" t="s">
        <v>307</v>
      </c>
      <c r="O182" s="10" t="str">
        <f t="shared" si="20"/>
        <v>0060880</v>
      </c>
      <c r="P182" s="3">
        <v>44634</v>
      </c>
      <c r="Q182" t="s">
        <v>308</v>
      </c>
      <c r="T182" s="12" t="str">
        <f t="shared" si="22"/>
        <v xml:space="preserve">WM+ HCM </v>
      </c>
      <c r="U182" s="20" t="s">
        <v>4240</v>
      </c>
      <c r="V182" s="20"/>
      <c r="W182" s="10" t="e">
        <f>VLOOKUP(U182,[2]Sheet1!$B$4:$C$893,2,0)</f>
        <v>#N/A</v>
      </c>
      <c r="X182" s="20"/>
      <c r="Y182" s="10" t="str">
        <f t="shared" si="21"/>
        <v>WINCOMHOCHIMINH</v>
      </c>
      <c r="Z182" s="2">
        <v>92000</v>
      </c>
    </row>
    <row r="183" spans="1:26" x14ac:dyDescent="0.2">
      <c r="A183" t="s">
        <v>0</v>
      </c>
      <c r="B183" t="s">
        <v>306</v>
      </c>
      <c r="C183" t="s">
        <v>30</v>
      </c>
      <c r="D183" t="s">
        <v>3</v>
      </c>
      <c r="E183" s="2">
        <v>316200</v>
      </c>
      <c r="F183" s="6">
        <v>341496</v>
      </c>
      <c r="G183" s="2">
        <v>3</v>
      </c>
      <c r="H183" t="s">
        <v>4</v>
      </c>
      <c r="I183" t="s">
        <v>31</v>
      </c>
      <c r="J183" s="9" t="str">
        <f t="shared" si="19"/>
        <v>_Đùi gà sốt cay 500g</v>
      </c>
      <c r="K183" s="12" t="str">
        <f>VLOOKUP(J183,'[1]Mã Misa'!$B$2:$D$74,2,0)</f>
        <v>Đùi gà sốt cay 500g</v>
      </c>
      <c r="L183" s="12" t="str">
        <f>VLOOKUP(K183,'[1]Mã Misa'!$C$2:$D$74,2,0)</f>
        <v>DGSC500</v>
      </c>
      <c r="M183" s="2">
        <v>105400</v>
      </c>
      <c r="N183" t="s">
        <v>307</v>
      </c>
      <c r="O183" s="10" t="str">
        <f t="shared" si="20"/>
        <v>0060880</v>
      </c>
      <c r="P183" s="3">
        <v>44634</v>
      </c>
      <c r="Q183" t="s">
        <v>308</v>
      </c>
      <c r="T183" s="12" t="str">
        <f t="shared" si="22"/>
        <v xml:space="preserve">WM+ HCM </v>
      </c>
      <c r="U183" s="20" t="s">
        <v>4240</v>
      </c>
      <c r="V183" s="20"/>
      <c r="W183" s="10" t="e">
        <f>VLOOKUP(U183,[2]Sheet1!$B$4:$C$893,2,0)</f>
        <v>#N/A</v>
      </c>
      <c r="X183" s="20"/>
      <c r="Y183" s="10" t="str">
        <f t="shared" si="21"/>
        <v>WINCOMHOCHIMINH</v>
      </c>
      <c r="Z183" s="2">
        <v>316200</v>
      </c>
    </row>
    <row r="184" spans="1:26" x14ac:dyDescent="0.2">
      <c r="A184" t="s">
        <v>0</v>
      </c>
      <c r="B184" t="s">
        <v>306</v>
      </c>
      <c r="C184" t="s">
        <v>13</v>
      </c>
      <c r="D184" t="s">
        <v>3</v>
      </c>
      <c r="E184" s="2">
        <v>181500</v>
      </c>
      <c r="F184" s="6">
        <v>196020</v>
      </c>
      <c r="G184" s="2">
        <v>2</v>
      </c>
      <c r="H184" t="s">
        <v>4</v>
      </c>
      <c r="I184" t="s">
        <v>14</v>
      </c>
      <c r="J184" s="9" t="str">
        <f t="shared" si="19"/>
        <v>_Chân gà sốt cay 400g</v>
      </c>
      <c r="K184" s="12" t="str">
        <f>VLOOKUP(J184,'[1]Mã Misa'!$B$2:$D$74,2,0)</f>
        <v>Chân gà sốt cay 400g</v>
      </c>
      <c r="L184" s="12" t="str">
        <f>VLOOKUP(K184,'[1]Mã Misa'!$C$2:$D$74,2,0)</f>
        <v>CGSC400</v>
      </c>
      <c r="M184" s="2">
        <v>90750</v>
      </c>
      <c r="N184" t="s">
        <v>307</v>
      </c>
      <c r="O184" s="10" t="str">
        <f t="shared" si="20"/>
        <v>0060880</v>
      </c>
      <c r="P184" s="3">
        <v>44634</v>
      </c>
      <c r="Q184" t="s">
        <v>308</v>
      </c>
      <c r="T184" s="12" t="str">
        <f t="shared" si="22"/>
        <v xml:space="preserve">WM+ HCM </v>
      </c>
      <c r="U184" s="20" t="s">
        <v>4240</v>
      </c>
      <c r="V184" s="20"/>
      <c r="W184" s="10" t="e">
        <f>VLOOKUP(U184,[2]Sheet1!$B$4:$C$893,2,0)</f>
        <v>#N/A</v>
      </c>
      <c r="X184" s="20"/>
      <c r="Y184" s="10" t="str">
        <f t="shared" si="21"/>
        <v>WINCOMHOCHIMINH</v>
      </c>
      <c r="Z184" s="2">
        <v>181500</v>
      </c>
    </row>
    <row r="185" spans="1:26" x14ac:dyDescent="0.2">
      <c r="A185" t="s">
        <v>0</v>
      </c>
      <c r="B185" t="s">
        <v>306</v>
      </c>
      <c r="C185" t="s">
        <v>43</v>
      </c>
      <c r="D185" t="s">
        <v>3</v>
      </c>
      <c r="E185" s="2">
        <v>354750</v>
      </c>
      <c r="F185" s="6">
        <v>383130</v>
      </c>
      <c r="G185" s="2">
        <v>5</v>
      </c>
      <c r="H185" t="s">
        <v>4</v>
      </c>
      <c r="I185" t="s">
        <v>44</v>
      </c>
      <c r="J185" s="9" t="str">
        <f t="shared" si="19"/>
        <v>_Chả nướng 300g</v>
      </c>
      <c r="K185" s="12" t="str">
        <f>VLOOKUP(J185,'[1]Mã Misa'!$B$2:$D$74,2,0)</f>
        <v>Chả nướng 300g</v>
      </c>
      <c r="L185" s="12" t="str">
        <f>VLOOKUP(K185,'[1]Mã Misa'!$C$2:$D$74,2,0)</f>
        <v>CN300</v>
      </c>
      <c r="M185" s="2">
        <v>70950</v>
      </c>
      <c r="N185" t="s">
        <v>307</v>
      </c>
      <c r="O185" s="10" t="str">
        <f t="shared" si="20"/>
        <v>0060880</v>
      </c>
      <c r="P185" s="3">
        <v>44634</v>
      </c>
      <c r="Q185" t="s">
        <v>308</v>
      </c>
      <c r="T185" s="12" t="str">
        <f t="shared" si="22"/>
        <v xml:space="preserve">WM+ HCM </v>
      </c>
      <c r="U185" s="20" t="s">
        <v>4240</v>
      </c>
      <c r="V185" s="20"/>
      <c r="W185" s="10" t="e">
        <f>VLOOKUP(U185,[2]Sheet1!$B$4:$C$893,2,0)</f>
        <v>#N/A</v>
      </c>
      <c r="X185" s="20"/>
      <c r="Y185" s="10" t="str">
        <f t="shared" si="21"/>
        <v>WINCOMHOCHIMINH</v>
      </c>
      <c r="Z185" s="2">
        <v>354750</v>
      </c>
    </row>
    <row r="186" spans="1:26" x14ac:dyDescent="0.2">
      <c r="A186" t="s">
        <v>0</v>
      </c>
      <c r="B186" t="s">
        <v>309</v>
      </c>
      <c r="C186" t="s">
        <v>17</v>
      </c>
      <c r="D186" t="s">
        <v>3</v>
      </c>
      <c r="E186" s="2">
        <v>1223868</v>
      </c>
      <c r="F186" s="6">
        <v>1321777.4400000002</v>
      </c>
      <c r="G186" s="2">
        <v>12</v>
      </c>
      <c r="H186" t="s">
        <v>4</v>
      </c>
      <c r="I186" t="s">
        <v>18</v>
      </c>
      <c r="J186" s="9" t="str">
        <f t="shared" si="19"/>
        <v>Giò tai nấm hương 500g</v>
      </c>
      <c r="K186" s="12" t="str">
        <f>VLOOKUP(J186,'[1]Mã Misa'!$B$2:$D$74,2,0)</f>
        <v>Giò tai nấm hương 500g</v>
      </c>
      <c r="L186" s="12" t="str">
        <f>VLOOKUP(K186,'[1]Mã Misa'!$C$2:$D$74,2,0)</f>
        <v>GTNH500</v>
      </c>
      <c r="M186" s="2">
        <v>101989</v>
      </c>
      <c r="N186" t="s">
        <v>310</v>
      </c>
      <c r="O186" s="10" t="str">
        <f t="shared" si="20"/>
        <v>0202584</v>
      </c>
      <c r="P186" s="3">
        <v>44634</v>
      </c>
      <c r="Q186" t="s">
        <v>311</v>
      </c>
      <c r="T186" s="12" t="str">
        <f t="shared" si="22"/>
        <v xml:space="preserve">WM+ HNI </v>
      </c>
      <c r="U186" s="20" t="s">
        <v>4241</v>
      </c>
      <c r="V186" s="20"/>
      <c r="W186" s="10" t="e">
        <f>VLOOKUP(U186,[2]Sheet1!$B$4:$C$893,2,0)</f>
        <v>#N/A</v>
      </c>
      <c r="X186" s="20"/>
      <c r="Y186" s="10" t="str">
        <f t="shared" si="21"/>
        <v>WINCOMHANOI</v>
      </c>
      <c r="Z186" s="2">
        <v>1223868</v>
      </c>
    </row>
    <row r="187" spans="1:26" x14ac:dyDescent="0.2">
      <c r="A187" t="s">
        <v>0</v>
      </c>
      <c r="B187" t="s">
        <v>309</v>
      </c>
      <c r="C187" t="s">
        <v>26</v>
      </c>
      <c r="D187" t="s">
        <v>3</v>
      </c>
      <c r="E187" s="2">
        <v>602184</v>
      </c>
      <c r="F187" s="6">
        <v>650358.72000000009</v>
      </c>
      <c r="G187" s="2">
        <v>12</v>
      </c>
      <c r="H187" t="s">
        <v>4</v>
      </c>
      <c r="I187" t="s">
        <v>27</v>
      </c>
      <c r="J187" s="9" t="str">
        <f t="shared" si="19"/>
        <v>Giò tai lưỡi xào gói 250g</v>
      </c>
      <c r="K187" s="12" t="str">
        <f>VLOOKUP(J187,'[1]Mã Misa'!$B$2:$D$74,2,0)</f>
        <v>Giò Tai Lưỡi Xào 250g</v>
      </c>
      <c r="L187" s="12" t="str">
        <f>VLOOKUP(K187,'[1]Mã Misa'!$C$2:$D$74,2,0)</f>
        <v>GTLX250G</v>
      </c>
      <c r="M187" s="2">
        <v>50182</v>
      </c>
      <c r="N187" t="s">
        <v>310</v>
      </c>
      <c r="O187" s="10" t="str">
        <f t="shared" si="20"/>
        <v>0202584</v>
      </c>
      <c r="P187" s="3">
        <v>44634</v>
      </c>
      <c r="Q187" t="s">
        <v>311</v>
      </c>
      <c r="T187" s="12" t="str">
        <f t="shared" si="22"/>
        <v xml:space="preserve">WM+ HNI </v>
      </c>
      <c r="U187" s="20" t="s">
        <v>4241</v>
      </c>
      <c r="V187" s="20"/>
      <c r="W187" s="10" t="e">
        <f>VLOOKUP(U187,[2]Sheet1!$B$4:$C$893,2,0)</f>
        <v>#N/A</v>
      </c>
      <c r="X187" s="20"/>
      <c r="Y187" s="10" t="str">
        <f t="shared" si="21"/>
        <v>WINCOMHANOI</v>
      </c>
      <c r="Z187" s="2">
        <v>602184</v>
      </c>
    </row>
    <row r="188" spans="1:26" x14ac:dyDescent="0.2">
      <c r="A188" t="s">
        <v>0</v>
      </c>
      <c r="B188" t="s">
        <v>312</v>
      </c>
      <c r="C188" t="s">
        <v>32</v>
      </c>
      <c r="D188" t="s">
        <v>3</v>
      </c>
      <c r="E188" s="2">
        <v>220293</v>
      </c>
      <c r="F188" s="6">
        <v>237916.44</v>
      </c>
      <c r="G188" s="2">
        <v>3</v>
      </c>
      <c r="H188" t="s">
        <v>4</v>
      </c>
      <c r="I188" t="s">
        <v>33</v>
      </c>
      <c r="J188" s="9" t="str">
        <f t="shared" si="19"/>
        <v>Chân giò heo muối gói 300g</v>
      </c>
      <c r="K188" s="12" t="str">
        <f>VLOOKUP(J188,'[1]Mã Misa'!$B$2:$D$74,2,0)</f>
        <v>Chân giò heo muối 300g</v>
      </c>
      <c r="L188" s="12" t="str">
        <f>VLOOKUP(K188,'[1]Mã Misa'!$C$2:$D$74,2,0)</f>
        <v>CGM300</v>
      </c>
      <c r="M188" s="2">
        <v>73431</v>
      </c>
      <c r="N188" t="s">
        <v>313</v>
      </c>
      <c r="O188" s="10" t="str">
        <f t="shared" si="20"/>
        <v>0017938</v>
      </c>
      <c r="P188" s="3">
        <v>44634</v>
      </c>
      <c r="Q188" t="s">
        <v>314</v>
      </c>
      <c r="T188" s="12" t="str">
        <f t="shared" si="22"/>
        <v xml:space="preserve">WM+ QNH </v>
      </c>
      <c r="U188" s="20" t="s">
        <v>4242</v>
      </c>
      <c r="V188" s="20"/>
      <c r="W188" s="10" t="e">
        <f>VLOOKUP(U188,[2]Sheet1!$B$4:$C$893,2,0)</f>
        <v>#N/A</v>
      </c>
      <c r="X188" s="20"/>
      <c r="Y188" s="10" t="str">
        <f t="shared" si="21"/>
        <v>WINCOMQUANGNINH</v>
      </c>
      <c r="Z188" s="2">
        <v>220293</v>
      </c>
    </row>
    <row r="189" spans="1:26" x14ac:dyDescent="0.2">
      <c r="A189" t="s">
        <v>0</v>
      </c>
      <c r="B189" t="s">
        <v>315</v>
      </c>
      <c r="C189" t="s">
        <v>50</v>
      </c>
      <c r="D189" t="s">
        <v>3</v>
      </c>
      <c r="E189" s="2">
        <v>366300</v>
      </c>
      <c r="F189" s="6">
        <v>395604</v>
      </c>
      <c r="G189" s="2">
        <v>6</v>
      </c>
      <c r="H189" t="s">
        <v>4</v>
      </c>
      <c r="I189" t="s">
        <v>51</v>
      </c>
      <c r="J189" s="9" t="str">
        <f t="shared" si="19"/>
        <v>_Giò sụn gà 250g</v>
      </c>
      <c r="K189" s="12" t="str">
        <f>VLOOKUP(J189,'[1]Mã Misa'!$B$2:$D$74,2,0)</f>
        <v>Giò sụn gà 250g</v>
      </c>
      <c r="L189" s="12" t="str">
        <f>VLOOKUP(K189,'[1]Mã Misa'!$C$2:$D$74,2,0)</f>
        <v>GSG250</v>
      </c>
      <c r="M189" s="2">
        <v>61050</v>
      </c>
      <c r="N189" t="s">
        <v>316</v>
      </c>
      <c r="O189" s="10" t="str">
        <f t="shared" si="20"/>
        <v>0202608</v>
      </c>
      <c r="P189" s="3">
        <v>44634</v>
      </c>
      <c r="Q189" t="s">
        <v>317</v>
      </c>
      <c r="T189" s="12" t="str">
        <f t="shared" si="22"/>
        <v xml:space="preserve">WM+ HNI </v>
      </c>
      <c r="U189" s="20" t="s">
        <v>4243</v>
      </c>
      <c r="V189" s="20"/>
      <c r="W189" s="10" t="e">
        <f>VLOOKUP(U189,[2]Sheet1!$B$4:$C$893,2,0)</f>
        <v>#N/A</v>
      </c>
      <c r="X189" s="20"/>
      <c r="Y189" s="10" t="str">
        <f t="shared" si="21"/>
        <v>WINCOMHANOI</v>
      </c>
      <c r="Z189" s="2">
        <v>366300</v>
      </c>
    </row>
    <row r="190" spans="1:26" x14ac:dyDescent="0.2">
      <c r="A190" t="s">
        <v>0</v>
      </c>
      <c r="B190" t="s">
        <v>318</v>
      </c>
      <c r="C190" t="s">
        <v>17</v>
      </c>
      <c r="D190" t="s">
        <v>3</v>
      </c>
      <c r="E190" s="2">
        <v>509945</v>
      </c>
      <c r="F190" s="6">
        <v>550740.60000000009</v>
      </c>
      <c r="G190" s="2">
        <v>5</v>
      </c>
      <c r="H190" t="s">
        <v>4</v>
      </c>
      <c r="I190" t="s">
        <v>18</v>
      </c>
      <c r="J190" s="9" t="str">
        <f t="shared" si="19"/>
        <v>Giò tai nấm hương 500g</v>
      </c>
      <c r="K190" s="12" t="str">
        <f>VLOOKUP(J190,'[1]Mã Misa'!$B$2:$D$74,2,0)</f>
        <v>Giò tai nấm hương 500g</v>
      </c>
      <c r="L190" s="12" t="str">
        <f>VLOOKUP(K190,'[1]Mã Misa'!$C$2:$D$74,2,0)</f>
        <v>GTNH500</v>
      </c>
      <c r="M190" s="2">
        <v>101989</v>
      </c>
      <c r="N190" t="s">
        <v>319</v>
      </c>
      <c r="O190" s="10" t="str">
        <f t="shared" si="20"/>
        <v>0202620</v>
      </c>
      <c r="P190" s="3">
        <v>44634</v>
      </c>
      <c r="Q190" t="s">
        <v>320</v>
      </c>
      <c r="T190" s="12" t="str">
        <f t="shared" si="22"/>
        <v xml:space="preserve">WM+ HNI </v>
      </c>
      <c r="U190" s="20" t="s">
        <v>4244</v>
      </c>
      <c r="V190" s="20"/>
      <c r="W190" s="10" t="e">
        <f>VLOOKUP(U190,[2]Sheet1!$B$4:$C$893,2,0)</f>
        <v>#N/A</v>
      </c>
      <c r="X190" s="20"/>
      <c r="Y190" s="10" t="str">
        <f t="shared" si="21"/>
        <v>WINCOMHANOI</v>
      </c>
      <c r="Z190" s="2">
        <v>509945</v>
      </c>
    </row>
    <row r="191" spans="1:26" x14ac:dyDescent="0.2">
      <c r="A191" t="s">
        <v>0</v>
      </c>
      <c r="B191" t="s">
        <v>321</v>
      </c>
      <c r="C191" t="s">
        <v>45</v>
      </c>
      <c r="D191" t="s">
        <v>3</v>
      </c>
      <c r="E191" s="2">
        <v>222750</v>
      </c>
      <c r="F191" s="6">
        <v>240570.00000000003</v>
      </c>
      <c r="G191" s="2">
        <v>3</v>
      </c>
      <c r="H191" t="s">
        <v>4</v>
      </c>
      <c r="I191" t="s">
        <v>46</v>
      </c>
      <c r="J191" s="9" t="str">
        <f t="shared" si="19"/>
        <v>_Chả cốm 300g</v>
      </c>
      <c r="K191" s="12" t="str">
        <f>VLOOKUP(J191,'[1]Mã Misa'!$B$2:$D$74,2,0)</f>
        <v>Chả cốm 300g</v>
      </c>
      <c r="L191" s="12" t="str">
        <f>VLOOKUP(K191,'[1]Mã Misa'!$C$2:$D$74,2,0)</f>
        <v>CC300</v>
      </c>
      <c r="M191" s="2">
        <v>74250</v>
      </c>
      <c r="N191" t="s">
        <v>322</v>
      </c>
      <c r="O191" s="10" t="str">
        <f t="shared" si="20"/>
        <v>0202626</v>
      </c>
      <c r="P191" s="3">
        <v>44634</v>
      </c>
      <c r="Q191" t="s">
        <v>323</v>
      </c>
      <c r="T191" s="12" t="str">
        <f t="shared" si="22"/>
        <v xml:space="preserve">WM+ HNI </v>
      </c>
      <c r="U191" s="20" t="s">
        <v>4245</v>
      </c>
      <c r="V191" s="20"/>
      <c r="W191" s="10" t="e">
        <f>VLOOKUP(U191,[2]Sheet1!$B$4:$C$893,2,0)</f>
        <v>#N/A</v>
      </c>
      <c r="X191" s="20"/>
      <c r="Y191" s="10" t="str">
        <f t="shared" si="21"/>
        <v>WINCOMHANOI</v>
      </c>
      <c r="Z191" s="2">
        <v>222750</v>
      </c>
    </row>
    <row r="192" spans="1:26" x14ac:dyDescent="0.2">
      <c r="A192" t="s">
        <v>0</v>
      </c>
      <c r="B192" t="s">
        <v>321</v>
      </c>
      <c r="C192" t="s">
        <v>2</v>
      </c>
      <c r="D192" t="s">
        <v>3</v>
      </c>
      <c r="E192" s="2">
        <v>333174</v>
      </c>
      <c r="F192" s="6">
        <v>359827.92000000004</v>
      </c>
      <c r="G192" s="2">
        <v>3</v>
      </c>
      <c r="H192" t="s">
        <v>4</v>
      </c>
      <c r="I192" t="s">
        <v>5</v>
      </c>
      <c r="J192" s="9" t="str">
        <f t="shared" si="19"/>
        <v>Gà muối gói 500g</v>
      </c>
      <c r="K192" s="12" t="str">
        <f>VLOOKUP(J192,'[1]Mã Misa'!$B$2:$D$74,2,0)</f>
        <v>Gà muối 500g</v>
      </c>
      <c r="L192" s="12" t="str">
        <f>VLOOKUP(K192,'[1]Mã Misa'!$C$2:$D$74,2,0)</f>
        <v>GM500</v>
      </c>
      <c r="M192" s="2">
        <v>111058</v>
      </c>
      <c r="N192" t="s">
        <v>322</v>
      </c>
      <c r="O192" s="10" t="str">
        <f t="shared" si="20"/>
        <v>0202626</v>
      </c>
      <c r="P192" s="3">
        <v>44634</v>
      </c>
      <c r="Q192" t="s">
        <v>323</v>
      </c>
      <c r="T192" s="12" t="str">
        <f t="shared" si="22"/>
        <v xml:space="preserve">WM+ HNI </v>
      </c>
      <c r="U192" s="20" t="s">
        <v>4245</v>
      </c>
      <c r="V192" s="20"/>
      <c r="W192" s="10" t="e">
        <f>VLOOKUP(U192,[2]Sheet1!$B$4:$C$893,2,0)</f>
        <v>#N/A</v>
      </c>
      <c r="X192" s="20"/>
      <c r="Y192" s="10" t="str">
        <f t="shared" si="21"/>
        <v>WINCOMHANOI</v>
      </c>
      <c r="Z192" s="2">
        <v>333174</v>
      </c>
    </row>
    <row r="193" spans="1:26" x14ac:dyDescent="0.2">
      <c r="A193" t="s">
        <v>0</v>
      </c>
      <c r="B193" t="s">
        <v>324</v>
      </c>
      <c r="C193" t="s">
        <v>17</v>
      </c>
      <c r="D193" t="s">
        <v>3</v>
      </c>
      <c r="E193" s="2">
        <v>203978</v>
      </c>
      <c r="F193" s="6">
        <v>220296.24000000002</v>
      </c>
      <c r="G193" s="2">
        <v>2</v>
      </c>
      <c r="H193" t="s">
        <v>4</v>
      </c>
      <c r="I193" t="s">
        <v>18</v>
      </c>
      <c r="J193" s="9" t="str">
        <f t="shared" si="19"/>
        <v>Giò tai nấm hương 500g</v>
      </c>
      <c r="K193" s="12" t="str">
        <f>VLOOKUP(J193,'[1]Mã Misa'!$B$2:$D$74,2,0)</f>
        <v>Giò tai nấm hương 500g</v>
      </c>
      <c r="L193" s="12" t="str">
        <f>VLOOKUP(K193,'[1]Mã Misa'!$C$2:$D$74,2,0)</f>
        <v>GTNH500</v>
      </c>
      <c r="M193" s="2">
        <v>101989</v>
      </c>
      <c r="N193" t="s">
        <v>325</v>
      </c>
      <c r="O193" s="10" t="str">
        <f t="shared" si="20"/>
        <v>0017946</v>
      </c>
      <c r="P193" s="3">
        <v>44634</v>
      </c>
      <c r="Q193" t="s">
        <v>314</v>
      </c>
      <c r="T193" s="12" t="str">
        <f t="shared" si="22"/>
        <v xml:space="preserve">WM+ QNH </v>
      </c>
      <c r="U193" s="20" t="s">
        <v>4242</v>
      </c>
      <c r="V193" s="20"/>
      <c r="W193" s="10" t="e">
        <f>VLOOKUP(U193,[2]Sheet1!$B$4:$C$893,2,0)</f>
        <v>#N/A</v>
      </c>
      <c r="X193" s="20"/>
      <c r="Y193" s="10" t="str">
        <f t="shared" si="21"/>
        <v>WINCOMQUANGNINH</v>
      </c>
      <c r="Z193" s="2">
        <v>203978</v>
      </c>
    </row>
    <row r="194" spans="1:26" x14ac:dyDescent="0.2">
      <c r="A194" t="s">
        <v>0</v>
      </c>
      <c r="B194" t="s">
        <v>326</v>
      </c>
      <c r="C194" t="s">
        <v>45</v>
      </c>
      <c r="D194" t="s">
        <v>3</v>
      </c>
      <c r="E194" s="2">
        <v>74250</v>
      </c>
      <c r="F194" s="6">
        <v>80190</v>
      </c>
      <c r="G194" s="2">
        <v>1</v>
      </c>
      <c r="H194" t="s">
        <v>4</v>
      </c>
      <c r="I194" t="s">
        <v>46</v>
      </c>
      <c r="J194" s="9" t="str">
        <f t="shared" si="19"/>
        <v>_Chả cốm 300g</v>
      </c>
      <c r="K194" s="12" t="str">
        <f>VLOOKUP(J194,'[1]Mã Misa'!$B$2:$D$74,2,0)</f>
        <v>Chả cốm 300g</v>
      </c>
      <c r="L194" s="12" t="str">
        <f>VLOOKUP(K194,'[1]Mã Misa'!$C$2:$D$74,2,0)</f>
        <v>CC300</v>
      </c>
      <c r="M194" s="2">
        <v>74250</v>
      </c>
      <c r="N194" t="s">
        <v>327</v>
      </c>
      <c r="O194" s="10" t="str">
        <f t="shared" si="20"/>
        <v>0060902</v>
      </c>
      <c r="P194" s="3">
        <v>44634</v>
      </c>
      <c r="Q194" t="s">
        <v>328</v>
      </c>
      <c r="T194" s="12" t="str">
        <f t="shared" si="22"/>
        <v xml:space="preserve">WM+ HCM </v>
      </c>
      <c r="U194" s="20" t="s">
        <v>4246</v>
      </c>
      <c r="V194" s="20"/>
      <c r="W194" s="10" t="e">
        <f>VLOOKUP(U194,[2]Sheet1!$B$4:$C$893,2,0)</f>
        <v>#N/A</v>
      </c>
      <c r="X194" s="20"/>
      <c r="Y194" s="10" t="str">
        <f t="shared" si="21"/>
        <v>WINCOMHOCHIMINH</v>
      </c>
      <c r="Z194" s="2">
        <v>74250</v>
      </c>
    </row>
    <row r="195" spans="1:26" x14ac:dyDescent="0.2">
      <c r="A195" t="s">
        <v>0</v>
      </c>
      <c r="B195" t="s">
        <v>329</v>
      </c>
      <c r="C195" t="s">
        <v>26</v>
      </c>
      <c r="D195" t="s">
        <v>3</v>
      </c>
      <c r="E195" s="2">
        <v>50182</v>
      </c>
      <c r="F195" s="6">
        <v>54196.560000000005</v>
      </c>
      <c r="G195" s="2">
        <v>1</v>
      </c>
      <c r="H195" t="s">
        <v>4</v>
      </c>
      <c r="I195" t="s">
        <v>27</v>
      </c>
      <c r="J195" s="9" t="str">
        <f t="shared" si="19"/>
        <v>Giò tai lưỡi xào gói 250g</v>
      </c>
      <c r="K195" s="12" t="str">
        <f>VLOOKUP(J195,'[1]Mã Misa'!$B$2:$D$74,2,0)</f>
        <v>Giò Tai Lưỡi Xào 250g</v>
      </c>
      <c r="L195" s="12" t="str">
        <f>VLOOKUP(K195,'[1]Mã Misa'!$C$2:$D$74,2,0)</f>
        <v>GTLX250G</v>
      </c>
      <c r="M195" s="2">
        <v>50182</v>
      </c>
      <c r="N195" t="s">
        <v>330</v>
      </c>
      <c r="O195" s="10" t="str">
        <f t="shared" si="20"/>
        <v>0202668</v>
      </c>
      <c r="P195" s="3">
        <v>44634</v>
      </c>
      <c r="Q195" t="s">
        <v>331</v>
      </c>
      <c r="T195" s="12" t="str">
        <f t="shared" si="22"/>
        <v xml:space="preserve">WM+ HNI </v>
      </c>
      <c r="U195" s="20" t="s">
        <v>4247</v>
      </c>
      <c r="V195" s="20"/>
      <c r="W195" s="10" t="e">
        <f>VLOOKUP(U195,[2]Sheet1!$B$4:$C$893,2,0)</f>
        <v>#N/A</v>
      </c>
      <c r="X195" s="20"/>
      <c r="Y195" s="10" t="str">
        <f t="shared" si="21"/>
        <v>WINCOMHANOI</v>
      </c>
      <c r="Z195" s="2">
        <v>50182</v>
      </c>
    </row>
    <row r="196" spans="1:26" x14ac:dyDescent="0.2">
      <c r="A196" t="s">
        <v>0</v>
      </c>
      <c r="B196" t="s">
        <v>332</v>
      </c>
      <c r="C196" t="s">
        <v>30</v>
      </c>
      <c r="D196" t="s">
        <v>3</v>
      </c>
      <c r="E196" s="2">
        <v>316200</v>
      </c>
      <c r="F196" s="6">
        <v>341496</v>
      </c>
      <c r="G196" s="2">
        <v>3</v>
      </c>
      <c r="H196" t="s">
        <v>4</v>
      </c>
      <c r="I196" t="s">
        <v>31</v>
      </c>
      <c r="J196" s="9" t="str">
        <f t="shared" ref="J196:J259" si="23">MID(I196,10,26)</f>
        <v>_Đùi gà sốt cay 500g</v>
      </c>
      <c r="K196" s="12" t="str">
        <f>VLOOKUP(J196,'[1]Mã Misa'!$B$2:$D$74,2,0)</f>
        <v>Đùi gà sốt cay 500g</v>
      </c>
      <c r="L196" s="12" t="str">
        <f>VLOOKUP(K196,'[1]Mã Misa'!$C$2:$D$74,2,0)</f>
        <v>DGSC500</v>
      </c>
      <c r="M196" s="2">
        <v>105400</v>
      </c>
      <c r="N196" t="s">
        <v>333</v>
      </c>
      <c r="O196" s="10" t="str">
        <f t="shared" ref="O196:O259" si="24">RIGHT(N196,7)</f>
        <v>0001134</v>
      </c>
      <c r="P196" s="3">
        <v>44634</v>
      </c>
      <c r="Q196" t="s">
        <v>334</v>
      </c>
      <c r="T196" s="12" t="str">
        <f t="shared" si="22"/>
        <v xml:space="preserve">WM+ VPC </v>
      </c>
      <c r="U196" s="20" t="s">
        <v>4248</v>
      </c>
      <c r="V196" s="20"/>
      <c r="W196" s="10" t="e">
        <f>VLOOKUP(U196,[2]Sheet1!$B$4:$C$893,2,0)</f>
        <v>#N/A</v>
      </c>
      <c r="X196" s="20"/>
      <c r="Y196" s="10" t="str">
        <f t="shared" ref="Y196:Y259" si="25">IF(ISNUMBER(SEARCH($V$3,T196)),"WINCOMHANOI",IF(ISNUMBER(SEARCH($V$4,T196)),"WINCOMHOCHIMINH",IF(ISNUMBER(SEARCH($V$5,T196)),"WINCOMDANANG",IF(ISNUMBER(SEARCH($V$6,T196)),"WINCOMHAIDUONG",IF(ISNUMBER(SEARCH($V$7,T196)),"WINCOMQUANGNINH",IF(ISNUMBER(SEARCH($V$8,T196)),"WINCOMHAIPHONG",IF(ISNUMBER(SEARCH($V$9,T196)),"WINCOMBACGIANG",IF(ISNUMBER(SEARCH($V$10,T196)),"WINCOMBACNINH",IF(ISNUMBER(SEARCH($V$11,T196)),"WINCOMPHUTHO",IF(ISNUMBER(SEARCH($V$12,T196)),"WINCOMHATINH",IF(ISNUMBER(SEARCH($V$13,T196)),"WINCOMTHAINGUYEN",IF(ISNUMBER(SEARCH($V$14,T196)),"WINCOMKHANHHOA",IF(ISNUMBER(SEARCH($V$15,T196)),"WINCOMHUNGYEN",IF(ISNUMBER(SEARCH($V$16,T196)),"WINCOMNGHEAN",IF(ISNUMBER(SEARCH($V$17,T196)),"WINCOMLAOCAI",IF(ISNUMBER(SEARCH($V$18,T196)),"WINCOMVUNGTAU",IF(ISNUMBER(SEARCH($V$19,T196)),"WINCOMBINHDUONG",IF(ISNUMBER(SEARCH($V$20,T196)),"WINCOMKIENGIANG",IF(ISNUMBER(SEARCH($V$21,T196)),"WINCOMHANAM",IF(ISNUMBER(SEARCH($V$22,T196)),"WINCOMNAMDINH",IF(ISNUMBER(SEARCH($V$23,T196)),"WINCOMLANGSON",IF(ISNUMBER(SEARCH($V$24,T196)),"WINCOMTHANHHOA",IF(ISNUMBER(SEARCH($V$25,T196)),"WINCOMYENBAI",IF(ISNUMBER(SEARCH($V$26,T196)),"WINCOMTUYENQUANG",IF(ISNUMBER(SEARCH($V$27,T196)),"WINCOMHUE",IF(ISNUMBER(SEARCH($V$28,T196)),"WINCOMQUANGNAM",IF(ISNUMBER(SEARCH($V$29,T196)),"WINCOMVINHPHUC",IF(ISNUMBER(SEARCH($V$30,T196)),"WINCOMHAGIANG",IF(ISNUMBER(SEARCH($V$31,T196)),"WINCOMNINHBINH",IF(ISNUMBER(SEARCH($V$32,T196)),"WINCOMTRAVINH",IF(ISNUMBER(SEARCH($V$33,T196)),"WINCOMCANTHO",IF(ISNUMBER(SEARCH($V$34,T196)),"WINCOMBENTRE",IF(ISNUMBER(SEARCH($V$35,T196)),"WINCOMCAMAU",IF(ISNUMBER(SEARCH($V$36,T196)),"WINCOMANGIANG",IF(ISNUMBER(SEARCH($V$37,T196)),"WINCOMNINHTHUAN",IF(ISNUMBER(SEARCH($V$38,T196)),"WINCOMTHAIBINH",IF(ISNUMBER(SEARCH($V$39,T196)),"WINCOMGIALAI",IF(ISNUMBER(SEARCH($V$40,T196)),"WINCOMHOABINH",IF(ISNUMBER(SEARCH($V$41,T196)),"WINCOMQUANGNGAI",IF(ISNUMBER(SEARCH($V$42,T196)),"WINCOMBINHTHUAN",IF(ISNUMBER(SEARCH($V$43,T196)),"WINCOMDAKLAK",IF(ISNUMBER(SEARCH($V$44,T196)),"WINCOMSOCTRANG",IF(ISNUMBER(SEARCH($V$45,T196)),"WINCOMSONLA",IF(ISNUMBER(SEARCH($V$46,T196)),"WINCOMKONTUM",IF(ISNUMBER(SEARCH($V$47,T196)),"WINCOMPHUYEN",IF(ISNUMBER(SEARCH($V$48,T196)),"WINCOMQUANGTRI",IF(ISNUMBER(SEARCH($V$49,T196)),"WINCOMBINHDINH",IF(ISNUMBER(SEARCH($V$50,T196)),"WINCOMCAOBANG",IF(ISNUMBER(SEARCH($V$51,T196)),"WINCOMQUANGBINH",IF(ISNUMBER(SEARCH($V$52,T196)),"WINCOMLAMDONG",IF(ISNUMBER(SEARCH($V$53,T196)),"WINCOMVINHLONG",IF(ISNUMBER(SEARCH($V$54,T196)),"WINCOMDONGTHAP",IF(ISNUMBER(SEARCH($V$55,T196)),"WINCOMTIENGIANG",IF(ISNUMBER(SEARCH($V$56,T196)),"WINCOMQUANGNINH",IF(ISNUMBER(SEARCH($V$57,T196)),"WINCOMDONGNAI",IF(ISNUMBER(SEARCH($V$58,T196)),"WINCOMHAUGIANG",0))))))))))))))))))))))))))))))))))))))))))))))))))))))))</f>
        <v>WINCOMVINHPHUC</v>
      </c>
      <c r="Z196" s="2">
        <v>316200</v>
      </c>
    </row>
    <row r="197" spans="1:26" x14ac:dyDescent="0.2">
      <c r="A197" t="s">
        <v>0</v>
      </c>
      <c r="B197" t="s">
        <v>335</v>
      </c>
      <c r="C197" t="s">
        <v>45</v>
      </c>
      <c r="D197" t="s">
        <v>3</v>
      </c>
      <c r="E197" s="2">
        <v>74250</v>
      </c>
      <c r="F197" s="6">
        <v>80190</v>
      </c>
      <c r="G197" s="2">
        <v>1</v>
      </c>
      <c r="H197" t="s">
        <v>4</v>
      </c>
      <c r="I197" t="s">
        <v>46</v>
      </c>
      <c r="J197" s="9" t="str">
        <f t="shared" si="23"/>
        <v>_Chả cốm 300g</v>
      </c>
      <c r="K197" s="12" t="str">
        <f>VLOOKUP(J197,'[1]Mã Misa'!$B$2:$D$74,2,0)</f>
        <v>Chả cốm 300g</v>
      </c>
      <c r="L197" s="12" t="str">
        <f>VLOOKUP(K197,'[1]Mã Misa'!$C$2:$D$74,2,0)</f>
        <v>CC300</v>
      </c>
      <c r="M197" s="2">
        <v>74250</v>
      </c>
      <c r="N197" t="s">
        <v>336</v>
      </c>
      <c r="O197" s="10" t="str">
        <f t="shared" si="24"/>
        <v>0003234</v>
      </c>
      <c r="P197" s="3">
        <v>44634</v>
      </c>
      <c r="Q197" t="s">
        <v>337</v>
      </c>
      <c r="T197" s="12" t="str">
        <f t="shared" si="22"/>
        <v xml:space="preserve">WM+ NDH </v>
      </c>
      <c r="U197" s="20" t="s">
        <v>4249</v>
      </c>
      <c r="V197" s="20"/>
      <c r="W197" s="10" t="e">
        <f>VLOOKUP(U197,[2]Sheet1!$B$4:$C$893,2,0)</f>
        <v>#N/A</v>
      </c>
      <c r="X197" s="20"/>
      <c r="Y197" s="10" t="str">
        <f t="shared" si="25"/>
        <v>WINCOMNAMDINH</v>
      </c>
      <c r="Z197" s="2">
        <v>74250</v>
      </c>
    </row>
    <row r="198" spans="1:26" x14ac:dyDescent="0.2">
      <c r="A198" t="s">
        <v>0</v>
      </c>
      <c r="B198" t="s">
        <v>338</v>
      </c>
      <c r="C198" t="s">
        <v>67</v>
      </c>
      <c r="D198" t="s">
        <v>3</v>
      </c>
      <c r="E198" s="2">
        <v>59400</v>
      </c>
      <c r="F198" s="6">
        <v>64152.000000000007</v>
      </c>
      <c r="G198" s="2">
        <v>1</v>
      </c>
      <c r="H198" t="s">
        <v>4</v>
      </c>
      <c r="I198" t="s">
        <v>68</v>
      </c>
      <c r="J198" s="9" t="str">
        <f t="shared" si="23"/>
        <v>_Giò lụa 250g</v>
      </c>
      <c r="K198" s="12" t="str">
        <f>VLOOKUP(J198,'[1]Mã Misa'!$B$2:$D$74,2,0)</f>
        <v>Giò lụa 250g</v>
      </c>
      <c r="L198" s="12" t="str">
        <f>VLOOKUP(K198,'[1]Mã Misa'!$C$2:$D$74,2,0)</f>
        <v>GL250</v>
      </c>
      <c r="M198" s="2">
        <v>59400</v>
      </c>
      <c r="N198" t="s">
        <v>339</v>
      </c>
      <c r="O198" s="10" t="str">
        <f t="shared" si="24"/>
        <v>0003047</v>
      </c>
      <c r="P198" s="3">
        <v>44634</v>
      </c>
      <c r="Q198" t="s">
        <v>340</v>
      </c>
      <c r="T198" s="12" t="str">
        <f t="shared" si="22"/>
        <v xml:space="preserve">WM+ HYN </v>
      </c>
      <c r="U198" s="20" t="s">
        <v>4250</v>
      </c>
      <c r="V198" s="20"/>
      <c r="W198" s="10" t="e">
        <f>VLOOKUP(U198,[2]Sheet1!$B$4:$C$893,2,0)</f>
        <v>#N/A</v>
      </c>
      <c r="X198" s="20"/>
      <c r="Y198" s="10" t="str">
        <f t="shared" si="25"/>
        <v>WINCOMHUNGYEN</v>
      </c>
      <c r="Z198" s="2">
        <v>59400</v>
      </c>
    </row>
    <row r="199" spans="1:26" x14ac:dyDescent="0.2">
      <c r="A199" t="s">
        <v>0</v>
      </c>
      <c r="B199" t="s">
        <v>341</v>
      </c>
      <c r="C199" t="s">
        <v>67</v>
      </c>
      <c r="D199" t="s">
        <v>3</v>
      </c>
      <c r="E199" s="2">
        <v>534600</v>
      </c>
      <c r="F199" s="6">
        <v>577368</v>
      </c>
      <c r="G199" s="2">
        <v>9</v>
      </c>
      <c r="H199" t="s">
        <v>4</v>
      </c>
      <c r="I199" t="s">
        <v>68</v>
      </c>
      <c r="J199" s="9" t="str">
        <f t="shared" si="23"/>
        <v>_Giò lụa 250g</v>
      </c>
      <c r="K199" s="12" t="str">
        <f>VLOOKUP(J199,'[1]Mã Misa'!$B$2:$D$74,2,0)</f>
        <v>Giò lụa 250g</v>
      </c>
      <c r="L199" s="12" t="str">
        <f>VLOOKUP(K199,'[1]Mã Misa'!$C$2:$D$74,2,0)</f>
        <v>GL250</v>
      </c>
      <c r="M199" s="2">
        <v>59400</v>
      </c>
      <c r="N199" t="s">
        <v>342</v>
      </c>
      <c r="O199" s="10" t="str">
        <f t="shared" si="24"/>
        <v>0015194</v>
      </c>
      <c r="P199" s="3">
        <v>44634</v>
      </c>
      <c r="Q199" t="s">
        <v>343</v>
      </c>
      <c r="T199" s="12" t="str">
        <f t="shared" si="22"/>
        <v xml:space="preserve">WM+ HPG </v>
      </c>
      <c r="U199" s="20" t="s">
        <v>4251</v>
      </c>
      <c r="V199" s="20"/>
      <c r="W199" s="10" t="e">
        <f>VLOOKUP(U199,[2]Sheet1!$B$4:$C$893,2,0)</f>
        <v>#N/A</v>
      </c>
      <c r="X199" s="20"/>
      <c r="Y199" s="10" t="str">
        <f t="shared" si="25"/>
        <v>WINCOMHAIPHONG</v>
      </c>
      <c r="Z199" s="2">
        <v>534600</v>
      </c>
    </row>
    <row r="200" spans="1:26" x14ac:dyDescent="0.2">
      <c r="A200" t="s">
        <v>0</v>
      </c>
      <c r="B200" t="s">
        <v>341</v>
      </c>
      <c r="C200" t="s">
        <v>50</v>
      </c>
      <c r="D200" t="s">
        <v>3</v>
      </c>
      <c r="E200" s="2">
        <v>671550</v>
      </c>
      <c r="F200" s="6">
        <v>725274</v>
      </c>
      <c r="G200" s="2">
        <v>11</v>
      </c>
      <c r="H200" t="s">
        <v>4</v>
      </c>
      <c r="I200" t="s">
        <v>51</v>
      </c>
      <c r="J200" s="9" t="str">
        <f t="shared" si="23"/>
        <v>_Giò sụn gà 250g</v>
      </c>
      <c r="K200" s="12" t="str">
        <f>VLOOKUP(J200,'[1]Mã Misa'!$B$2:$D$74,2,0)</f>
        <v>Giò sụn gà 250g</v>
      </c>
      <c r="L200" s="12" t="str">
        <f>VLOOKUP(K200,'[1]Mã Misa'!$C$2:$D$74,2,0)</f>
        <v>GSG250</v>
      </c>
      <c r="M200" s="2">
        <v>61050</v>
      </c>
      <c r="N200" t="s">
        <v>342</v>
      </c>
      <c r="O200" s="10" t="str">
        <f t="shared" si="24"/>
        <v>0015194</v>
      </c>
      <c r="P200" s="3">
        <v>44634</v>
      </c>
      <c r="Q200" t="s">
        <v>343</v>
      </c>
      <c r="T200" s="12" t="str">
        <f t="shared" si="22"/>
        <v xml:space="preserve">WM+ HPG </v>
      </c>
      <c r="U200" s="20" t="s">
        <v>4251</v>
      </c>
      <c r="V200" s="20"/>
      <c r="W200" s="10" t="e">
        <f>VLOOKUP(U200,[2]Sheet1!$B$4:$C$893,2,0)</f>
        <v>#N/A</v>
      </c>
      <c r="X200" s="20"/>
      <c r="Y200" s="10" t="str">
        <f t="shared" si="25"/>
        <v>WINCOMHAIPHONG</v>
      </c>
      <c r="Z200" s="2">
        <v>671550</v>
      </c>
    </row>
    <row r="201" spans="1:26" x14ac:dyDescent="0.2">
      <c r="A201" t="s">
        <v>0</v>
      </c>
      <c r="B201" t="s">
        <v>341</v>
      </c>
      <c r="C201" t="s">
        <v>43</v>
      </c>
      <c r="D201" t="s">
        <v>3</v>
      </c>
      <c r="E201" s="2">
        <v>212850</v>
      </c>
      <c r="F201" s="6">
        <v>229878.00000000003</v>
      </c>
      <c r="G201" s="2">
        <v>3</v>
      </c>
      <c r="H201" t="s">
        <v>4</v>
      </c>
      <c r="I201" t="s">
        <v>44</v>
      </c>
      <c r="J201" s="9" t="str">
        <f t="shared" si="23"/>
        <v>_Chả nướng 300g</v>
      </c>
      <c r="K201" s="12" t="str">
        <f>VLOOKUP(J201,'[1]Mã Misa'!$B$2:$D$74,2,0)</f>
        <v>Chả nướng 300g</v>
      </c>
      <c r="L201" s="12" t="str">
        <f>VLOOKUP(K201,'[1]Mã Misa'!$C$2:$D$74,2,0)</f>
        <v>CN300</v>
      </c>
      <c r="M201" s="2">
        <v>70950</v>
      </c>
      <c r="N201" t="s">
        <v>342</v>
      </c>
      <c r="O201" s="10" t="str">
        <f t="shared" si="24"/>
        <v>0015194</v>
      </c>
      <c r="P201" s="3">
        <v>44634</v>
      </c>
      <c r="Q201" t="s">
        <v>343</v>
      </c>
      <c r="T201" s="12" t="str">
        <f t="shared" si="22"/>
        <v xml:space="preserve">WM+ HPG </v>
      </c>
      <c r="U201" s="20" t="s">
        <v>4251</v>
      </c>
      <c r="V201" s="20"/>
      <c r="W201" s="10" t="e">
        <f>VLOOKUP(U201,[2]Sheet1!$B$4:$C$893,2,0)</f>
        <v>#N/A</v>
      </c>
      <c r="X201" s="20"/>
      <c r="Y201" s="10" t="str">
        <f t="shared" si="25"/>
        <v>WINCOMHAIPHONG</v>
      </c>
      <c r="Z201" s="2">
        <v>212850</v>
      </c>
    </row>
    <row r="202" spans="1:26" x14ac:dyDescent="0.2">
      <c r="A202" t="s">
        <v>0</v>
      </c>
      <c r="B202" t="s">
        <v>341</v>
      </c>
      <c r="C202" t="s">
        <v>45</v>
      </c>
      <c r="D202" t="s">
        <v>3</v>
      </c>
      <c r="E202" s="2">
        <v>1113750</v>
      </c>
      <c r="F202" s="6">
        <v>1202850</v>
      </c>
      <c r="G202" s="2">
        <v>15</v>
      </c>
      <c r="H202" t="s">
        <v>4</v>
      </c>
      <c r="I202" t="s">
        <v>46</v>
      </c>
      <c r="J202" s="9" t="str">
        <f t="shared" si="23"/>
        <v>_Chả cốm 300g</v>
      </c>
      <c r="K202" s="12" t="str">
        <f>VLOOKUP(J202,'[1]Mã Misa'!$B$2:$D$74,2,0)</f>
        <v>Chả cốm 300g</v>
      </c>
      <c r="L202" s="12" t="str">
        <f>VLOOKUP(K202,'[1]Mã Misa'!$C$2:$D$74,2,0)</f>
        <v>CC300</v>
      </c>
      <c r="M202" s="2">
        <v>74250</v>
      </c>
      <c r="N202" t="s">
        <v>342</v>
      </c>
      <c r="O202" s="10" t="str">
        <f t="shared" si="24"/>
        <v>0015194</v>
      </c>
      <c r="P202" s="3">
        <v>44634</v>
      </c>
      <c r="Q202" t="s">
        <v>343</v>
      </c>
      <c r="T202" s="12" t="str">
        <f t="shared" si="22"/>
        <v xml:space="preserve">WM+ HPG </v>
      </c>
      <c r="U202" s="20" t="s">
        <v>4251</v>
      </c>
      <c r="V202" s="20"/>
      <c r="W202" s="10" t="e">
        <f>VLOOKUP(U202,[2]Sheet1!$B$4:$C$893,2,0)</f>
        <v>#N/A</v>
      </c>
      <c r="X202" s="20"/>
      <c r="Y202" s="10" t="str">
        <f t="shared" si="25"/>
        <v>WINCOMHAIPHONG</v>
      </c>
      <c r="Z202" s="2">
        <v>1113750</v>
      </c>
    </row>
    <row r="203" spans="1:26" x14ac:dyDescent="0.2">
      <c r="A203" t="s">
        <v>0</v>
      </c>
      <c r="B203" t="s">
        <v>344</v>
      </c>
      <c r="C203" t="s">
        <v>50</v>
      </c>
      <c r="D203" t="s">
        <v>3</v>
      </c>
      <c r="E203" s="2">
        <v>61050</v>
      </c>
      <c r="F203" s="6">
        <v>65934</v>
      </c>
      <c r="G203" s="2">
        <v>1</v>
      </c>
      <c r="H203" t="s">
        <v>4</v>
      </c>
      <c r="I203" t="s">
        <v>51</v>
      </c>
      <c r="J203" s="9" t="str">
        <f t="shared" si="23"/>
        <v>_Giò sụn gà 250g</v>
      </c>
      <c r="K203" s="12" t="str">
        <f>VLOOKUP(J203,'[1]Mã Misa'!$B$2:$D$74,2,0)</f>
        <v>Giò sụn gà 250g</v>
      </c>
      <c r="L203" s="12" t="str">
        <f>VLOOKUP(K203,'[1]Mã Misa'!$C$2:$D$74,2,0)</f>
        <v>GSG250</v>
      </c>
      <c r="M203" s="2">
        <v>61050</v>
      </c>
      <c r="N203" t="s">
        <v>345</v>
      </c>
      <c r="O203" s="10" t="str">
        <f t="shared" si="24"/>
        <v>0060914</v>
      </c>
      <c r="P203" s="3">
        <v>44634</v>
      </c>
      <c r="Q203" t="s">
        <v>346</v>
      </c>
      <c r="T203" s="12" t="str">
        <f t="shared" si="22"/>
        <v xml:space="preserve">WM+ HCM </v>
      </c>
      <c r="U203" s="20" t="s">
        <v>4252</v>
      </c>
      <c r="V203" s="20"/>
      <c r="W203" s="10" t="e">
        <f>VLOOKUP(U203,[2]Sheet1!$B$4:$C$893,2,0)</f>
        <v>#N/A</v>
      </c>
      <c r="X203" s="20"/>
      <c r="Y203" s="10" t="str">
        <f t="shared" si="25"/>
        <v>WINCOMHOCHIMINH</v>
      </c>
      <c r="Z203" s="2">
        <v>61050</v>
      </c>
    </row>
    <row r="204" spans="1:26" x14ac:dyDescent="0.2">
      <c r="A204" t="s">
        <v>0</v>
      </c>
      <c r="B204" t="s">
        <v>344</v>
      </c>
      <c r="C204" t="s">
        <v>43</v>
      </c>
      <c r="D204" t="s">
        <v>3</v>
      </c>
      <c r="E204" s="2">
        <v>70950</v>
      </c>
      <c r="F204" s="6">
        <v>76626</v>
      </c>
      <c r="G204" s="2">
        <v>1</v>
      </c>
      <c r="H204" t="s">
        <v>4</v>
      </c>
      <c r="I204" t="s">
        <v>44</v>
      </c>
      <c r="J204" s="9" t="str">
        <f t="shared" si="23"/>
        <v>_Chả nướng 300g</v>
      </c>
      <c r="K204" s="12" t="str">
        <f>VLOOKUP(J204,'[1]Mã Misa'!$B$2:$D$74,2,0)</f>
        <v>Chả nướng 300g</v>
      </c>
      <c r="L204" s="12" t="str">
        <f>VLOOKUP(K204,'[1]Mã Misa'!$C$2:$D$74,2,0)</f>
        <v>CN300</v>
      </c>
      <c r="M204" s="2">
        <v>70950</v>
      </c>
      <c r="N204" t="s">
        <v>345</v>
      </c>
      <c r="O204" s="10" t="str">
        <f t="shared" si="24"/>
        <v>0060914</v>
      </c>
      <c r="P204" s="3">
        <v>44634</v>
      </c>
      <c r="Q204" t="s">
        <v>346</v>
      </c>
      <c r="T204" s="12" t="str">
        <f t="shared" si="22"/>
        <v xml:space="preserve">WM+ HCM </v>
      </c>
      <c r="U204" s="20" t="s">
        <v>4252</v>
      </c>
      <c r="V204" s="20"/>
      <c r="W204" s="10" t="e">
        <f>VLOOKUP(U204,[2]Sheet1!$B$4:$C$893,2,0)</f>
        <v>#N/A</v>
      </c>
      <c r="X204" s="20"/>
      <c r="Y204" s="10" t="str">
        <f t="shared" si="25"/>
        <v>WINCOMHOCHIMINH</v>
      </c>
      <c r="Z204" s="2">
        <v>70950</v>
      </c>
    </row>
    <row r="205" spans="1:26" x14ac:dyDescent="0.2">
      <c r="A205" t="s">
        <v>0</v>
      </c>
      <c r="B205" t="s">
        <v>344</v>
      </c>
      <c r="C205" t="s">
        <v>45</v>
      </c>
      <c r="D205" t="s">
        <v>3</v>
      </c>
      <c r="E205" s="2">
        <v>74250</v>
      </c>
      <c r="F205" s="6">
        <v>80190</v>
      </c>
      <c r="G205" s="2">
        <v>1</v>
      </c>
      <c r="H205" t="s">
        <v>4</v>
      </c>
      <c r="I205" t="s">
        <v>46</v>
      </c>
      <c r="J205" s="9" t="str">
        <f t="shared" si="23"/>
        <v>_Chả cốm 300g</v>
      </c>
      <c r="K205" s="12" t="str">
        <f>VLOOKUP(J205,'[1]Mã Misa'!$B$2:$D$74,2,0)</f>
        <v>Chả cốm 300g</v>
      </c>
      <c r="L205" s="12" t="str">
        <f>VLOOKUP(K205,'[1]Mã Misa'!$C$2:$D$74,2,0)</f>
        <v>CC300</v>
      </c>
      <c r="M205" s="2">
        <v>74250</v>
      </c>
      <c r="N205" t="s">
        <v>345</v>
      </c>
      <c r="O205" s="10" t="str">
        <f t="shared" si="24"/>
        <v>0060914</v>
      </c>
      <c r="P205" s="3">
        <v>44634</v>
      </c>
      <c r="Q205" t="s">
        <v>346</v>
      </c>
      <c r="T205" s="12" t="str">
        <f t="shared" si="22"/>
        <v xml:space="preserve">WM+ HCM </v>
      </c>
      <c r="U205" s="20" t="s">
        <v>4252</v>
      </c>
      <c r="V205" s="20"/>
      <c r="W205" s="10" t="e">
        <f>VLOOKUP(U205,[2]Sheet1!$B$4:$C$893,2,0)</f>
        <v>#N/A</v>
      </c>
      <c r="X205" s="20"/>
      <c r="Y205" s="10" t="str">
        <f t="shared" si="25"/>
        <v>WINCOMHOCHIMINH</v>
      </c>
      <c r="Z205" s="2">
        <v>74250</v>
      </c>
    </row>
    <row r="206" spans="1:26" x14ac:dyDescent="0.2">
      <c r="A206" t="s">
        <v>0</v>
      </c>
      <c r="B206" t="s">
        <v>344</v>
      </c>
      <c r="C206" t="s">
        <v>2</v>
      </c>
      <c r="D206" t="s">
        <v>3</v>
      </c>
      <c r="E206" s="2">
        <v>111058</v>
      </c>
      <c r="F206" s="6">
        <v>119942.64000000001</v>
      </c>
      <c r="G206" s="2">
        <v>1</v>
      </c>
      <c r="H206" t="s">
        <v>4</v>
      </c>
      <c r="I206" t="s">
        <v>5</v>
      </c>
      <c r="J206" s="9" t="str">
        <f t="shared" si="23"/>
        <v>Gà muối gói 500g</v>
      </c>
      <c r="K206" s="12" t="str">
        <f>VLOOKUP(J206,'[1]Mã Misa'!$B$2:$D$74,2,0)</f>
        <v>Gà muối 500g</v>
      </c>
      <c r="L206" s="12" t="str">
        <f>VLOOKUP(K206,'[1]Mã Misa'!$C$2:$D$74,2,0)</f>
        <v>GM500</v>
      </c>
      <c r="M206" s="2">
        <v>111058</v>
      </c>
      <c r="N206" t="s">
        <v>345</v>
      </c>
      <c r="O206" s="10" t="str">
        <f t="shared" si="24"/>
        <v>0060914</v>
      </c>
      <c r="P206" s="3">
        <v>44634</v>
      </c>
      <c r="Q206" t="s">
        <v>346</v>
      </c>
      <c r="T206" s="12" t="str">
        <f t="shared" ref="T206:T269" si="26">LEFT(U206,8)</f>
        <v xml:space="preserve">WM+ HCM </v>
      </c>
      <c r="U206" s="20" t="s">
        <v>4252</v>
      </c>
      <c r="V206" s="20"/>
      <c r="W206" s="10" t="e">
        <f>VLOOKUP(U206,[2]Sheet1!$B$4:$C$893,2,0)</f>
        <v>#N/A</v>
      </c>
      <c r="X206" s="20"/>
      <c r="Y206" s="10" t="str">
        <f t="shared" si="25"/>
        <v>WINCOMHOCHIMINH</v>
      </c>
      <c r="Z206" s="2">
        <v>111058</v>
      </c>
    </row>
    <row r="207" spans="1:26" x14ac:dyDescent="0.2">
      <c r="A207" t="s">
        <v>0</v>
      </c>
      <c r="B207" t="s">
        <v>347</v>
      </c>
      <c r="C207" t="s">
        <v>17</v>
      </c>
      <c r="D207" t="s">
        <v>3</v>
      </c>
      <c r="E207" s="2">
        <v>509945</v>
      </c>
      <c r="F207" s="6">
        <v>550740.60000000009</v>
      </c>
      <c r="G207" s="2">
        <v>5</v>
      </c>
      <c r="H207" t="s">
        <v>4</v>
      </c>
      <c r="I207" t="s">
        <v>18</v>
      </c>
      <c r="J207" s="9" t="str">
        <f t="shared" si="23"/>
        <v>Giò tai nấm hương 500g</v>
      </c>
      <c r="K207" s="12" t="str">
        <f>VLOOKUP(J207,'[1]Mã Misa'!$B$2:$D$74,2,0)</f>
        <v>Giò tai nấm hương 500g</v>
      </c>
      <c r="L207" s="12" t="str">
        <f>VLOOKUP(K207,'[1]Mã Misa'!$C$2:$D$74,2,0)</f>
        <v>GTNH500</v>
      </c>
      <c r="M207" s="2">
        <v>101989</v>
      </c>
      <c r="N207" t="s">
        <v>348</v>
      </c>
      <c r="O207" s="10" t="str">
        <f t="shared" si="24"/>
        <v>0007362</v>
      </c>
      <c r="P207" s="3">
        <v>44634</v>
      </c>
      <c r="Q207" t="s">
        <v>349</v>
      </c>
      <c r="T207" s="12" t="str">
        <f t="shared" si="26"/>
        <v xml:space="preserve">WM+ THA </v>
      </c>
      <c r="U207" s="20" t="s">
        <v>4253</v>
      </c>
      <c r="V207" s="20"/>
      <c r="W207" s="10" t="e">
        <f>VLOOKUP(U207,[2]Sheet1!$B$4:$C$893,2,0)</f>
        <v>#N/A</v>
      </c>
      <c r="X207" s="20"/>
      <c r="Y207" s="10" t="str">
        <f t="shared" si="25"/>
        <v>WINCOMTHANHHOA</v>
      </c>
      <c r="Z207" s="2">
        <v>509945</v>
      </c>
    </row>
    <row r="208" spans="1:26" x14ac:dyDescent="0.2">
      <c r="A208" t="s">
        <v>0</v>
      </c>
      <c r="B208" t="s">
        <v>350</v>
      </c>
      <c r="C208" t="s">
        <v>32</v>
      </c>
      <c r="D208" t="s">
        <v>3</v>
      </c>
      <c r="E208" s="2">
        <v>73431</v>
      </c>
      <c r="F208" s="6">
        <v>79305.48000000001</v>
      </c>
      <c r="G208" s="2">
        <v>1</v>
      </c>
      <c r="H208" t="s">
        <v>4</v>
      </c>
      <c r="I208" t="s">
        <v>33</v>
      </c>
      <c r="J208" s="9" t="str">
        <f t="shared" si="23"/>
        <v>Chân giò heo muối gói 300g</v>
      </c>
      <c r="K208" s="12" t="str">
        <f>VLOOKUP(J208,'[1]Mã Misa'!$B$2:$D$74,2,0)</f>
        <v>Chân giò heo muối 300g</v>
      </c>
      <c r="L208" s="12" t="str">
        <f>VLOOKUP(K208,'[1]Mã Misa'!$C$2:$D$74,2,0)</f>
        <v>CGM300</v>
      </c>
      <c r="M208" s="2">
        <v>73431</v>
      </c>
      <c r="N208" t="s">
        <v>351</v>
      </c>
      <c r="O208" s="10" t="str">
        <f t="shared" si="24"/>
        <v>0004396</v>
      </c>
      <c r="P208" s="3">
        <v>44634</v>
      </c>
      <c r="Q208" t="s">
        <v>352</v>
      </c>
      <c r="T208" s="12" t="str">
        <f t="shared" si="26"/>
        <v xml:space="preserve">WM+ AGG </v>
      </c>
      <c r="U208" s="20" t="s">
        <v>4254</v>
      </c>
      <c r="V208" s="20"/>
      <c r="W208" s="10" t="e">
        <f>VLOOKUP(U208,[2]Sheet1!$B$4:$C$893,2,0)</f>
        <v>#N/A</v>
      </c>
      <c r="X208" s="20"/>
      <c r="Y208" s="10" t="str">
        <f t="shared" si="25"/>
        <v>WINCOMANGIANG</v>
      </c>
      <c r="Z208" s="2">
        <v>73431</v>
      </c>
    </row>
    <row r="209" spans="1:26" x14ac:dyDescent="0.2">
      <c r="A209" t="s">
        <v>0</v>
      </c>
      <c r="B209" t="s">
        <v>350</v>
      </c>
      <c r="C209" t="s">
        <v>2</v>
      </c>
      <c r="D209" t="s">
        <v>3</v>
      </c>
      <c r="E209" s="2">
        <v>333174</v>
      </c>
      <c r="F209" s="6">
        <v>359827.92000000004</v>
      </c>
      <c r="G209" s="2">
        <v>3</v>
      </c>
      <c r="H209" t="s">
        <v>4</v>
      </c>
      <c r="I209" t="s">
        <v>5</v>
      </c>
      <c r="J209" s="9" t="str">
        <f t="shared" si="23"/>
        <v>Gà muối gói 500g</v>
      </c>
      <c r="K209" s="12" t="str">
        <f>VLOOKUP(J209,'[1]Mã Misa'!$B$2:$D$74,2,0)</f>
        <v>Gà muối 500g</v>
      </c>
      <c r="L209" s="12" t="str">
        <f>VLOOKUP(K209,'[1]Mã Misa'!$C$2:$D$74,2,0)</f>
        <v>GM500</v>
      </c>
      <c r="M209" s="2">
        <v>111058</v>
      </c>
      <c r="N209" t="s">
        <v>351</v>
      </c>
      <c r="O209" s="10" t="str">
        <f t="shared" si="24"/>
        <v>0004396</v>
      </c>
      <c r="P209" s="3">
        <v>44634</v>
      </c>
      <c r="Q209" t="s">
        <v>352</v>
      </c>
      <c r="T209" s="12" t="str">
        <f t="shared" si="26"/>
        <v xml:space="preserve">WM+ AGG </v>
      </c>
      <c r="U209" s="20" t="s">
        <v>4254</v>
      </c>
      <c r="V209" s="20"/>
      <c r="W209" s="10" t="e">
        <f>VLOOKUP(U209,[2]Sheet1!$B$4:$C$893,2,0)</f>
        <v>#N/A</v>
      </c>
      <c r="X209" s="20"/>
      <c r="Y209" s="10" t="str">
        <f t="shared" si="25"/>
        <v>WINCOMANGIANG</v>
      </c>
      <c r="Z209" s="2">
        <v>333174</v>
      </c>
    </row>
    <row r="210" spans="1:26" x14ac:dyDescent="0.2">
      <c r="A210" t="s">
        <v>0</v>
      </c>
      <c r="B210" t="s">
        <v>353</v>
      </c>
      <c r="C210" t="s">
        <v>17</v>
      </c>
      <c r="D210" t="s">
        <v>3</v>
      </c>
      <c r="E210" s="2">
        <v>101989</v>
      </c>
      <c r="F210" s="6">
        <v>110148.12000000001</v>
      </c>
      <c r="G210" s="2">
        <v>1</v>
      </c>
      <c r="H210" t="s">
        <v>4</v>
      </c>
      <c r="I210" t="s">
        <v>18</v>
      </c>
      <c r="J210" s="9" t="str">
        <f t="shared" si="23"/>
        <v>Giò tai nấm hương 500g</v>
      </c>
      <c r="K210" s="12" t="str">
        <f>VLOOKUP(J210,'[1]Mã Misa'!$B$2:$D$74,2,0)</f>
        <v>Giò tai nấm hương 500g</v>
      </c>
      <c r="L210" s="12" t="str">
        <f>VLOOKUP(K210,'[1]Mã Misa'!$C$2:$D$74,2,0)</f>
        <v>GTNH500</v>
      </c>
      <c r="M210" s="2">
        <v>101989</v>
      </c>
      <c r="N210" t="s">
        <v>354</v>
      </c>
      <c r="O210" s="10" t="str">
        <f t="shared" si="24"/>
        <v>0005168</v>
      </c>
      <c r="P210" s="3">
        <v>44634</v>
      </c>
      <c r="Q210" t="s">
        <v>355</v>
      </c>
      <c r="T210" s="12" t="str">
        <f t="shared" si="26"/>
        <v xml:space="preserve">WM+ BNH </v>
      </c>
      <c r="U210" s="20" t="s">
        <v>4255</v>
      </c>
      <c r="V210" s="20"/>
      <c r="W210" s="10" t="e">
        <f>VLOOKUP(U210,[2]Sheet1!$B$4:$C$893,2,0)</f>
        <v>#N/A</v>
      </c>
      <c r="X210" s="20"/>
      <c r="Y210" s="10" t="str">
        <f t="shared" si="25"/>
        <v>WINCOMBACNINH</v>
      </c>
      <c r="Z210" s="2">
        <v>101989</v>
      </c>
    </row>
    <row r="211" spans="1:26" x14ac:dyDescent="0.2">
      <c r="A211" t="s">
        <v>0</v>
      </c>
      <c r="B211" t="s">
        <v>353</v>
      </c>
      <c r="C211" t="s">
        <v>13</v>
      </c>
      <c r="D211" t="s">
        <v>3</v>
      </c>
      <c r="E211" s="2">
        <v>90750</v>
      </c>
      <c r="F211" s="6">
        <v>98010</v>
      </c>
      <c r="G211" s="2">
        <v>1</v>
      </c>
      <c r="H211" t="s">
        <v>4</v>
      </c>
      <c r="I211" t="s">
        <v>14</v>
      </c>
      <c r="J211" s="9" t="str">
        <f t="shared" si="23"/>
        <v>_Chân gà sốt cay 400g</v>
      </c>
      <c r="K211" s="12" t="str">
        <f>VLOOKUP(J211,'[1]Mã Misa'!$B$2:$D$74,2,0)</f>
        <v>Chân gà sốt cay 400g</v>
      </c>
      <c r="L211" s="12" t="str">
        <f>VLOOKUP(K211,'[1]Mã Misa'!$C$2:$D$74,2,0)</f>
        <v>CGSC400</v>
      </c>
      <c r="M211" s="2">
        <v>90750</v>
      </c>
      <c r="N211" t="s">
        <v>354</v>
      </c>
      <c r="O211" s="10" t="str">
        <f t="shared" si="24"/>
        <v>0005168</v>
      </c>
      <c r="P211" s="3">
        <v>44634</v>
      </c>
      <c r="Q211" t="s">
        <v>355</v>
      </c>
      <c r="T211" s="12" t="str">
        <f t="shared" si="26"/>
        <v xml:space="preserve">WM+ BNH </v>
      </c>
      <c r="U211" s="20" t="s">
        <v>4255</v>
      </c>
      <c r="V211" s="20"/>
      <c r="W211" s="10" t="e">
        <f>VLOOKUP(U211,[2]Sheet1!$B$4:$C$893,2,0)</f>
        <v>#N/A</v>
      </c>
      <c r="X211" s="20"/>
      <c r="Y211" s="10" t="str">
        <f t="shared" si="25"/>
        <v>WINCOMBACNINH</v>
      </c>
      <c r="Z211" s="2">
        <v>90750</v>
      </c>
    </row>
    <row r="212" spans="1:26" x14ac:dyDescent="0.2">
      <c r="A212" t="s">
        <v>0</v>
      </c>
      <c r="B212" t="s">
        <v>356</v>
      </c>
      <c r="C212" t="s">
        <v>17</v>
      </c>
      <c r="D212" t="s">
        <v>3</v>
      </c>
      <c r="E212" s="2">
        <v>203978</v>
      </c>
      <c r="F212" s="6">
        <v>220296.24000000002</v>
      </c>
      <c r="G212" s="2">
        <v>2</v>
      </c>
      <c r="H212" t="s">
        <v>4</v>
      </c>
      <c r="I212" t="s">
        <v>18</v>
      </c>
      <c r="J212" s="9" t="str">
        <f t="shared" si="23"/>
        <v>Giò tai nấm hương 500g</v>
      </c>
      <c r="K212" s="12" t="str">
        <f>VLOOKUP(J212,'[1]Mã Misa'!$B$2:$D$74,2,0)</f>
        <v>Giò tai nấm hương 500g</v>
      </c>
      <c r="L212" s="12" t="str">
        <f>VLOOKUP(K212,'[1]Mã Misa'!$C$2:$D$74,2,0)</f>
        <v>GTNH500</v>
      </c>
      <c r="M212" s="2">
        <v>101989</v>
      </c>
      <c r="N212" t="s">
        <v>357</v>
      </c>
      <c r="O212" s="10" t="str">
        <f t="shared" si="24"/>
        <v>0026466</v>
      </c>
      <c r="P212" s="3">
        <v>44634</v>
      </c>
      <c r="Q212" t="s">
        <v>358</v>
      </c>
      <c r="T212" s="12" t="str">
        <f t="shared" si="26"/>
        <v xml:space="preserve">WM+ DNG </v>
      </c>
      <c r="U212" s="20" t="s">
        <v>4256</v>
      </c>
      <c r="V212" s="20"/>
      <c r="W212" s="10" t="e">
        <f>VLOOKUP(U212,[2]Sheet1!$B$4:$C$893,2,0)</f>
        <v>#N/A</v>
      </c>
      <c r="X212" s="20"/>
      <c r="Y212" s="10" t="str">
        <f t="shared" si="25"/>
        <v>WINCOMDANANG</v>
      </c>
      <c r="Z212" s="2">
        <v>203978</v>
      </c>
    </row>
    <row r="213" spans="1:26" x14ac:dyDescent="0.2">
      <c r="A213" t="s">
        <v>0</v>
      </c>
      <c r="B213" t="s">
        <v>356</v>
      </c>
      <c r="C213" t="s">
        <v>32</v>
      </c>
      <c r="D213" t="s">
        <v>3</v>
      </c>
      <c r="E213" s="2">
        <v>73431</v>
      </c>
      <c r="F213" s="6">
        <v>79305.48000000001</v>
      </c>
      <c r="G213" s="2">
        <v>1</v>
      </c>
      <c r="H213" t="s">
        <v>4</v>
      </c>
      <c r="I213" t="s">
        <v>33</v>
      </c>
      <c r="J213" s="9" t="str">
        <f t="shared" si="23"/>
        <v>Chân giò heo muối gói 300g</v>
      </c>
      <c r="K213" s="12" t="str">
        <f>VLOOKUP(J213,'[1]Mã Misa'!$B$2:$D$74,2,0)</f>
        <v>Chân giò heo muối 300g</v>
      </c>
      <c r="L213" s="12" t="str">
        <f>VLOOKUP(K213,'[1]Mã Misa'!$C$2:$D$74,2,0)</f>
        <v>CGM300</v>
      </c>
      <c r="M213" s="2">
        <v>73431</v>
      </c>
      <c r="N213" t="s">
        <v>357</v>
      </c>
      <c r="O213" s="10" t="str">
        <f t="shared" si="24"/>
        <v>0026466</v>
      </c>
      <c r="P213" s="3">
        <v>44634</v>
      </c>
      <c r="Q213" t="s">
        <v>358</v>
      </c>
      <c r="T213" s="12" t="str">
        <f t="shared" si="26"/>
        <v xml:space="preserve">WM+ DNG </v>
      </c>
      <c r="U213" s="20" t="s">
        <v>4256</v>
      </c>
      <c r="V213" s="20"/>
      <c r="W213" s="10" t="e">
        <f>VLOOKUP(U213,[2]Sheet1!$B$4:$C$893,2,0)</f>
        <v>#N/A</v>
      </c>
      <c r="X213" s="20"/>
      <c r="Y213" s="10" t="str">
        <f t="shared" si="25"/>
        <v>WINCOMDANANG</v>
      </c>
      <c r="Z213" s="2">
        <v>73431</v>
      </c>
    </row>
    <row r="214" spans="1:26" x14ac:dyDescent="0.2">
      <c r="A214" t="s">
        <v>0</v>
      </c>
      <c r="B214" t="s">
        <v>359</v>
      </c>
      <c r="C214" t="s">
        <v>26</v>
      </c>
      <c r="D214" t="s">
        <v>3</v>
      </c>
      <c r="E214" s="2">
        <v>100364</v>
      </c>
      <c r="F214" s="6">
        <v>108393.12000000001</v>
      </c>
      <c r="G214" s="2">
        <v>2</v>
      </c>
      <c r="H214" t="s">
        <v>4</v>
      </c>
      <c r="I214" t="s">
        <v>27</v>
      </c>
      <c r="J214" s="9" t="str">
        <f t="shared" si="23"/>
        <v>Giò tai lưỡi xào gói 250g</v>
      </c>
      <c r="K214" s="12" t="str">
        <f>VLOOKUP(J214,'[1]Mã Misa'!$B$2:$D$74,2,0)</f>
        <v>Giò Tai Lưỡi Xào 250g</v>
      </c>
      <c r="L214" s="12" t="str">
        <f>VLOOKUP(K214,'[1]Mã Misa'!$C$2:$D$74,2,0)</f>
        <v>GTLX250G</v>
      </c>
      <c r="M214" s="2">
        <v>50182</v>
      </c>
      <c r="N214" t="s">
        <v>360</v>
      </c>
      <c r="O214" s="10" t="str">
        <f t="shared" si="24"/>
        <v>0202707</v>
      </c>
      <c r="P214" s="3">
        <v>44634</v>
      </c>
      <c r="Q214" t="s">
        <v>361</v>
      </c>
      <c r="T214" s="12" t="str">
        <f t="shared" si="26"/>
        <v xml:space="preserve">WM+ HNI </v>
      </c>
      <c r="U214" s="20" t="s">
        <v>4257</v>
      </c>
      <c r="V214" s="20"/>
      <c r="W214" s="10" t="e">
        <f>VLOOKUP(U214,[2]Sheet1!$B$4:$C$893,2,0)</f>
        <v>#N/A</v>
      </c>
      <c r="X214" s="20"/>
      <c r="Y214" s="10" t="str">
        <f t="shared" si="25"/>
        <v>WINCOMHANOI</v>
      </c>
      <c r="Z214" s="2">
        <v>100364</v>
      </c>
    </row>
    <row r="215" spans="1:26" x14ac:dyDescent="0.2">
      <c r="A215" t="s">
        <v>0</v>
      </c>
      <c r="B215" t="s">
        <v>362</v>
      </c>
      <c r="C215" t="s">
        <v>30</v>
      </c>
      <c r="D215" t="s">
        <v>3</v>
      </c>
      <c r="E215" s="2">
        <v>948600</v>
      </c>
      <c r="F215" s="6">
        <v>1024488.0000000001</v>
      </c>
      <c r="G215" s="2">
        <v>9</v>
      </c>
      <c r="H215" t="s">
        <v>4</v>
      </c>
      <c r="I215" t="s">
        <v>31</v>
      </c>
      <c r="J215" s="9" t="str">
        <f t="shared" si="23"/>
        <v>_Đùi gà sốt cay 500g</v>
      </c>
      <c r="K215" s="12" t="str">
        <f>VLOOKUP(J215,'[1]Mã Misa'!$B$2:$D$74,2,0)</f>
        <v>Đùi gà sốt cay 500g</v>
      </c>
      <c r="L215" s="12" t="str">
        <f>VLOOKUP(K215,'[1]Mã Misa'!$C$2:$D$74,2,0)</f>
        <v>DGSC500</v>
      </c>
      <c r="M215" s="2">
        <v>105400</v>
      </c>
      <c r="N215" t="s">
        <v>363</v>
      </c>
      <c r="O215" s="10" t="str">
        <f t="shared" si="24"/>
        <v>0202709</v>
      </c>
      <c r="P215" s="3">
        <v>44634</v>
      </c>
      <c r="Q215" t="s">
        <v>364</v>
      </c>
      <c r="T215" s="12" t="str">
        <f t="shared" si="26"/>
        <v xml:space="preserve">WM+ HNI </v>
      </c>
      <c r="U215" s="20" t="s">
        <v>4258</v>
      </c>
      <c r="V215" s="20"/>
      <c r="W215" s="10" t="e">
        <f>VLOOKUP(U215,[2]Sheet1!$B$4:$C$893,2,0)</f>
        <v>#N/A</v>
      </c>
      <c r="X215" s="20"/>
      <c r="Y215" s="10" t="str">
        <f t="shared" si="25"/>
        <v>WINCOMHANOI</v>
      </c>
      <c r="Z215" s="2">
        <v>948600</v>
      </c>
    </row>
    <row r="216" spans="1:26" x14ac:dyDescent="0.2">
      <c r="A216" t="s">
        <v>0</v>
      </c>
      <c r="B216" t="s">
        <v>362</v>
      </c>
      <c r="C216" t="s">
        <v>32</v>
      </c>
      <c r="D216" t="s">
        <v>3</v>
      </c>
      <c r="E216" s="2">
        <v>73431</v>
      </c>
      <c r="F216" s="6">
        <v>79305.48000000001</v>
      </c>
      <c r="G216" s="2">
        <v>1</v>
      </c>
      <c r="H216" t="s">
        <v>4</v>
      </c>
      <c r="I216" t="s">
        <v>33</v>
      </c>
      <c r="J216" s="9" t="str">
        <f t="shared" si="23"/>
        <v>Chân giò heo muối gói 300g</v>
      </c>
      <c r="K216" s="12" t="str">
        <f>VLOOKUP(J216,'[1]Mã Misa'!$B$2:$D$74,2,0)</f>
        <v>Chân giò heo muối 300g</v>
      </c>
      <c r="L216" s="12" t="str">
        <f>VLOOKUP(K216,'[1]Mã Misa'!$C$2:$D$74,2,0)</f>
        <v>CGM300</v>
      </c>
      <c r="M216" s="2">
        <v>73431</v>
      </c>
      <c r="N216" t="s">
        <v>363</v>
      </c>
      <c r="O216" s="10" t="str">
        <f t="shared" si="24"/>
        <v>0202709</v>
      </c>
      <c r="P216" s="3">
        <v>44634</v>
      </c>
      <c r="Q216" t="s">
        <v>364</v>
      </c>
      <c r="T216" s="12" t="str">
        <f t="shared" si="26"/>
        <v xml:space="preserve">WM+ HNI </v>
      </c>
      <c r="U216" s="20" t="s">
        <v>4258</v>
      </c>
      <c r="V216" s="20"/>
      <c r="W216" s="10" t="e">
        <f>VLOOKUP(U216,[2]Sheet1!$B$4:$C$893,2,0)</f>
        <v>#N/A</v>
      </c>
      <c r="X216" s="20"/>
      <c r="Y216" s="10" t="str">
        <f t="shared" si="25"/>
        <v>WINCOMHANOI</v>
      </c>
      <c r="Z216" s="2">
        <v>73431</v>
      </c>
    </row>
    <row r="217" spans="1:26" x14ac:dyDescent="0.2">
      <c r="A217" t="s">
        <v>0</v>
      </c>
      <c r="B217" t="s">
        <v>362</v>
      </c>
      <c r="C217" t="s">
        <v>236</v>
      </c>
      <c r="D217" t="s">
        <v>3</v>
      </c>
      <c r="E217" s="2">
        <v>87787</v>
      </c>
      <c r="F217" s="6">
        <v>94809.96</v>
      </c>
      <c r="G217" s="2">
        <v>1</v>
      </c>
      <c r="H217" t="s">
        <v>4</v>
      </c>
      <c r="I217" t="s">
        <v>237</v>
      </c>
      <c r="J217" s="9" t="str">
        <f t="shared" si="23"/>
        <v>Bắp bò muối gói 200g</v>
      </c>
      <c r="K217" s="12" t="str">
        <f>VLOOKUP(J217,'[1]Mã Misa'!$B$2:$D$74,2,0)</f>
        <v>Bắp bò muối 200g</v>
      </c>
      <c r="L217" s="12" t="str">
        <f>VLOOKUP(K217,'[1]Mã Misa'!$C$2:$D$74,2,0)</f>
        <v>BBM200</v>
      </c>
      <c r="M217" s="2">
        <v>87787</v>
      </c>
      <c r="N217" t="s">
        <v>363</v>
      </c>
      <c r="O217" s="10" t="str">
        <f t="shared" si="24"/>
        <v>0202709</v>
      </c>
      <c r="P217" s="3">
        <v>44634</v>
      </c>
      <c r="Q217" t="s">
        <v>364</v>
      </c>
      <c r="T217" s="12" t="str">
        <f t="shared" si="26"/>
        <v xml:space="preserve">WM+ HNI </v>
      </c>
      <c r="U217" s="20" t="s">
        <v>4258</v>
      </c>
      <c r="V217" s="20"/>
      <c r="W217" s="10" t="e">
        <f>VLOOKUP(U217,[2]Sheet1!$B$4:$C$893,2,0)</f>
        <v>#N/A</v>
      </c>
      <c r="X217" s="20"/>
      <c r="Y217" s="10" t="str">
        <f t="shared" si="25"/>
        <v>WINCOMHANOI</v>
      </c>
      <c r="Z217" s="2">
        <v>87787</v>
      </c>
    </row>
    <row r="218" spans="1:26" x14ac:dyDescent="0.2">
      <c r="A218" t="s">
        <v>0</v>
      </c>
      <c r="B218" t="s">
        <v>365</v>
      </c>
      <c r="C218" t="s">
        <v>2</v>
      </c>
      <c r="D218" t="s">
        <v>3</v>
      </c>
      <c r="E218" s="2">
        <v>333174</v>
      </c>
      <c r="F218" s="6">
        <v>359827.92000000004</v>
      </c>
      <c r="G218" s="2">
        <v>3</v>
      </c>
      <c r="H218" t="s">
        <v>4</v>
      </c>
      <c r="I218" t="s">
        <v>5</v>
      </c>
      <c r="J218" s="9" t="str">
        <f t="shared" si="23"/>
        <v>Gà muối gói 500g</v>
      </c>
      <c r="K218" s="12" t="str">
        <f>VLOOKUP(J218,'[1]Mã Misa'!$B$2:$D$74,2,0)</f>
        <v>Gà muối 500g</v>
      </c>
      <c r="L218" s="12" t="str">
        <f>VLOOKUP(K218,'[1]Mã Misa'!$C$2:$D$74,2,0)</f>
        <v>GM500</v>
      </c>
      <c r="M218" s="2">
        <v>111058</v>
      </c>
      <c r="N218" t="s">
        <v>366</v>
      </c>
      <c r="O218" s="10" t="str">
        <f t="shared" si="24"/>
        <v>0060921</v>
      </c>
      <c r="P218" s="3">
        <v>44634</v>
      </c>
      <c r="Q218" t="s">
        <v>367</v>
      </c>
      <c r="T218" s="12" t="str">
        <f t="shared" si="26"/>
        <v xml:space="preserve">WM+ HCM </v>
      </c>
      <c r="U218" s="20" t="s">
        <v>4259</v>
      </c>
      <c r="V218" s="20"/>
      <c r="W218" s="10" t="e">
        <f>VLOOKUP(U218,[2]Sheet1!$B$4:$C$893,2,0)</f>
        <v>#N/A</v>
      </c>
      <c r="X218" s="20"/>
      <c r="Y218" s="10" t="str">
        <f t="shared" si="25"/>
        <v>WINCOMHOCHIMINH</v>
      </c>
      <c r="Z218" s="2">
        <v>333174</v>
      </c>
    </row>
    <row r="219" spans="1:26" x14ac:dyDescent="0.2">
      <c r="A219" t="s">
        <v>0</v>
      </c>
      <c r="B219" t="s">
        <v>368</v>
      </c>
      <c r="C219" t="s">
        <v>30</v>
      </c>
      <c r="D219" t="s">
        <v>3</v>
      </c>
      <c r="E219" s="2">
        <v>105400</v>
      </c>
      <c r="F219" s="6">
        <v>113832.00000000001</v>
      </c>
      <c r="G219" s="2">
        <v>1</v>
      </c>
      <c r="H219" t="s">
        <v>4</v>
      </c>
      <c r="I219" t="s">
        <v>31</v>
      </c>
      <c r="J219" s="9" t="str">
        <f t="shared" si="23"/>
        <v>_Đùi gà sốt cay 500g</v>
      </c>
      <c r="K219" s="12" t="str">
        <f>VLOOKUP(J219,'[1]Mã Misa'!$B$2:$D$74,2,0)</f>
        <v>Đùi gà sốt cay 500g</v>
      </c>
      <c r="L219" s="12" t="str">
        <f>VLOOKUP(K219,'[1]Mã Misa'!$C$2:$D$74,2,0)</f>
        <v>DGSC500</v>
      </c>
      <c r="M219" s="2">
        <v>105400</v>
      </c>
      <c r="N219" t="s">
        <v>369</v>
      </c>
      <c r="O219" s="10" t="str">
        <f t="shared" si="24"/>
        <v>0202720</v>
      </c>
      <c r="P219" s="3">
        <v>44634</v>
      </c>
      <c r="Q219" t="s">
        <v>370</v>
      </c>
      <c r="T219" s="12" t="str">
        <f t="shared" si="26"/>
        <v xml:space="preserve">WM+ HNI </v>
      </c>
      <c r="U219" s="20" t="s">
        <v>4260</v>
      </c>
      <c r="V219" s="20"/>
      <c r="W219" s="10" t="e">
        <f>VLOOKUP(U219,[2]Sheet1!$B$4:$C$893,2,0)</f>
        <v>#N/A</v>
      </c>
      <c r="X219" s="20"/>
      <c r="Y219" s="10" t="str">
        <f t="shared" si="25"/>
        <v>WINCOMHANOI</v>
      </c>
      <c r="Z219" s="2">
        <v>105400</v>
      </c>
    </row>
    <row r="220" spans="1:26" x14ac:dyDescent="0.2">
      <c r="A220" t="s">
        <v>0</v>
      </c>
      <c r="B220" t="s">
        <v>371</v>
      </c>
      <c r="C220" t="s">
        <v>32</v>
      </c>
      <c r="D220" t="s">
        <v>3</v>
      </c>
      <c r="E220" s="2">
        <v>220293</v>
      </c>
      <c r="F220" s="6">
        <v>237916.44</v>
      </c>
      <c r="G220" s="2">
        <v>3</v>
      </c>
      <c r="H220" t="s">
        <v>4</v>
      </c>
      <c r="I220" t="s">
        <v>33</v>
      </c>
      <c r="J220" s="9" t="str">
        <f t="shared" si="23"/>
        <v>Chân giò heo muối gói 300g</v>
      </c>
      <c r="K220" s="12" t="str">
        <f>VLOOKUP(J220,'[1]Mã Misa'!$B$2:$D$74,2,0)</f>
        <v>Chân giò heo muối 300g</v>
      </c>
      <c r="L220" s="12" t="str">
        <f>VLOOKUP(K220,'[1]Mã Misa'!$C$2:$D$74,2,0)</f>
        <v>CGM300</v>
      </c>
      <c r="M220" s="2">
        <v>73431</v>
      </c>
      <c r="N220" t="s">
        <v>372</v>
      </c>
      <c r="O220" s="10" t="str">
        <f t="shared" si="24"/>
        <v>0060925</v>
      </c>
      <c r="P220" s="3">
        <v>44634</v>
      </c>
      <c r="Q220" t="s">
        <v>373</v>
      </c>
      <c r="T220" s="12" t="str">
        <f t="shared" si="26"/>
        <v xml:space="preserve">WM+ HCM </v>
      </c>
      <c r="U220" s="20" t="s">
        <v>4261</v>
      </c>
      <c r="V220" s="20"/>
      <c r="W220" s="10" t="e">
        <f>VLOOKUP(U220,[2]Sheet1!$B$4:$C$893,2,0)</f>
        <v>#N/A</v>
      </c>
      <c r="X220" s="20"/>
      <c r="Y220" s="10" t="str">
        <f t="shared" si="25"/>
        <v>WINCOMHOCHIMINH</v>
      </c>
      <c r="Z220" s="2">
        <v>220293</v>
      </c>
    </row>
    <row r="221" spans="1:26" x14ac:dyDescent="0.2">
      <c r="A221" t="s">
        <v>0</v>
      </c>
      <c r="B221" t="s">
        <v>371</v>
      </c>
      <c r="C221" t="s">
        <v>26</v>
      </c>
      <c r="D221" t="s">
        <v>3</v>
      </c>
      <c r="E221" s="2">
        <v>100364</v>
      </c>
      <c r="F221" s="6">
        <v>108393.12000000001</v>
      </c>
      <c r="G221" s="2">
        <v>2</v>
      </c>
      <c r="H221" t="s">
        <v>4</v>
      </c>
      <c r="I221" t="s">
        <v>27</v>
      </c>
      <c r="J221" s="9" t="str">
        <f t="shared" si="23"/>
        <v>Giò tai lưỡi xào gói 250g</v>
      </c>
      <c r="K221" s="12" t="str">
        <f>VLOOKUP(J221,'[1]Mã Misa'!$B$2:$D$74,2,0)</f>
        <v>Giò Tai Lưỡi Xào 250g</v>
      </c>
      <c r="L221" s="12" t="str">
        <f>VLOOKUP(K221,'[1]Mã Misa'!$C$2:$D$74,2,0)</f>
        <v>GTLX250G</v>
      </c>
      <c r="M221" s="2">
        <v>50182</v>
      </c>
      <c r="N221" t="s">
        <v>372</v>
      </c>
      <c r="O221" s="10" t="str">
        <f t="shared" si="24"/>
        <v>0060925</v>
      </c>
      <c r="P221" s="3">
        <v>44634</v>
      </c>
      <c r="Q221" t="s">
        <v>373</v>
      </c>
      <c r="T221" s="12" t="str">
        <f t="shared" si="26"/>
        <v xml:space="preserve">WM+ HCM </v>
      </c>
      <c r="U221" s="20" t="s">
        <v>4261</v>
      </c>
      <c r="V221" s="20"/>
      <c r="W221" s="10" t="e">
        <f>VLOOKUP(U221,[2]Sheet1!$B$4:$C$893,2,0)</f>
        <v>#N/A</v>
      </c>
      <c r="X221" s="20"/>
      <c r="Y221" s="10" t="str">
        <f t="shared" si="25"/>
        <v>WINCOMHOCHIMINH</v>
      </c>
      <c r="Z221" s="2">
        <v>100364</v>
      </c>
    </row>
    <row r="222" spans="1:26" x14ac:dyDescent="0.2">
      <c r="A222" t="s">
        <v>0</v>
      </c>
      <c r="B222" t="s">
        <v>371</v>
      </c>
      <c r="C222" t="s">
        <v>2</v>
      </c>
      <c r="D222" t="s">
        <v>3</v>
      </c>
      <c r="E222" s="2">
        <v>111058</v>
      </c>
      <c r="F222" s="6">
        <v>119942.64000000001</v>
      </c>
      <c r="G222" s="2">
        <v>1</v>
      </c>
      <c r="H222" t="s">
        <v>4</v>
      </c>
      <c r="I222" t="s">
        <v>5</v>
      </c>
      <c r="J222" s="9" t="str">
        <f t="shared" si="23"/>
        <v>Gà muối gói 500g</v>
      </c>
      <c r="K222" s="12" t="str">
        <f>VLOOKUP(J222,'[1]Mã Misa'!$B$2:$D$74,2,0)</f>
        <v>Gà muối 500g</v>
      </c>
      <c r="L222" s="12" t="str">
        <f>VLOOKUP(K222,'[1]Mã Misa'!$C$2:$D$74,2,0)</f>
        <v>GM500</v>
      </c>
      <c r="M222" s="2">
        <v>111058</v>
      </c>
      <c r="N222" t="s">
        <v>372</v>
      </c>
      <c r="O222" s="10" t="str">
        <f t="shared" si="24"/>
        <v>0060925</v>
      </c>
      <c r="P222" s="3">
        <v>44634</v>
      </c>
      <c r="Q222" t="s">
        <v>373</v>
      </c>
      <c r="T222" s="12" t="str">
        <f t="shared" si="26"/>
        <v xml:space="preserve">WM+ HCM </v>
      </c>
      <c r="U222" s="20" t="s">
        <v>4261</v>
      </c>
      <c r="V222" s="20"/>
      <c r="W222" s="10" t="e">
        <f>VLOOKUP(U222,[2]Sheet1!$B$4:$C$893,2,0)</f>
        <v>#N/A</v>
      </c>
      <c r="X222" s="20"/>
      <c r="Y222" s="10" t="str">
        <f t="shared" si="25"/>
        <v>WINCOMHOCHIMINH</v>
      </c>
      <c r="Z222" s="2">
        <v>111058</v>
      </c>
    </row>
    <row r="223" spans="1:26" x14ac:dyDescent="0.2">
      <c r="A223" t="s">
        <v>0</v>
      </c>
      <c r="B223" t="s">
        <v>371</v>
      </c>
      <c r="C223" t="s">
        <v>43</v>
      </c>
      <c r="D223" t="s">
        <v>3</v>
      </c>
      <c r="E223" s="2">
        <v>212850</v>
      </c>
      <c r="F223" s="6">
        <v>229878.00000000003</v>
      </c>
      <c r="G223" s="2">
        <v>3</v>
      </c>
      <c r="H223" t="s">
        <v>4</v>
      </c>
      <c r="I223" t="s">
        <v>44</v>
      </c>
      <c r="J223" s="9" t="str">
        <f t="shared" si="23"/>
        <v>_Chả nướng 300g</v>
      </c>
      <c r="K223" s="12" t="str">
        <f>VLOOKUP(J223,'[1]Mã Misa'!$B$2:$D$74,2,0)</f>
        <v>Chả nướng 300g</v>
      </c>
      <c r="L223" s="12" t="str">
        <f>VLOOKUP(K223,'[1]Mã Misa'!$C$2:$D$74,2,0)</f>
        <v>CN300</v>
      </c>
      <c r="M223" s="2">
        <v>70950</v>
      </c>
      <c r="N223" t="s">
        <v>372</v>
      </c>
      <c r="O223" s="10" t="str">
        <f t="shared" si="24"/>
        <v>0060925</v>
      </c>
      <c r="P223" s="3">
        <v>44634</v>
      </c>
      <c r="Q223" t="s">
        <v>373</v>
      </c>
      <c r="T223" s="12" t="str">
        <f t="shared" si="26"/>
        <v xml:space="preserve">WM+ HCM </v>
      </c>
      <c r="U223" s="20" t="s">
        <v>4261</v>
      </c>
      <c r="V223" s="20"/>
      <c r="W223" s="10" t="e">
        <f>VLOOKUP(U223,[2]Sheet1!$B$4:$C$893,2,0)</f>
        <v>#N/A</v>
      </c>
      <c r="X223" s="20"/>
      <c r="Y223" s="10" t="str">
        <f t="shared" si="25"/>
        <v>WINCOMHOCHIMINH</v>
      </c>
      <c r="Z223" s="2">
        <v>212850</v>
      </c>
    </row>
    <row r="224" spans="1:26" x14ac:dyDescent="0.2">
      <c r="A224" t="s">
        <v>0</v>
      </c>
      <c r="B224" t="s">
        <v>374</v>
      </c>
      <c r="C224" t="s">
        <v>26</v>
      </c>
      <c r="D224" t="s">
        <v>3</v>
      </c>
      <c r="E224" s="2">
        <v>150546</v>
      </c>
      <c r="F224" s="6">
        <v>162589.68000000002</v>
      </c>
      <c r="G224" s="2">
        <v>3</v>
      </c>
      <c r="H224" t="s">
        <v>4</v>
      </c>
      <c r="I224" t="s">
        <v>27</v>
      </c>
      <c r="J224" s="9" t="str">
        <f t="shared" si="23"/>
        <v>Giò tai lưỡi xào gói 250g</v>
      </c>
      <c r="K224" s="12" t="str">
        <f>VLOOKUP(J224,'[1]Mã Misa'!$B$2:$D$74,2,0)</f>
        <v>Giò Tai Lưỡi Xào 250g</v>
      </c>
      <c r="L224" s="12" t="str">
        <f>VLOOKUP(K224,'[1]Mã Misa'!$C$2:$D$74,2,0)</f>
        <v>GTLX250G</v>
      </c>
      <c r="M224" s="2">
        <v>50182</v>
      </c>
      <c r="N224" t="s">
        <v>375</v>
      </c>
      <c r="O224" s="10" t="str">
        <f t="shared" si="24"/>
        <v>0004910</v>
      </c>
      <c r="P224" s="3">
        <v>44634</v>
      </c>
      <c r="Q224" t="s">
        <v>376</v>
      </c>
      <c r="T224" s="12" t="str">
        <f t="shared" si="26"/>
        <v xml:space="preserve">WM+ HDG </v>
      </c>
      <c r="U224" s="20" t="s">
        <v>4262</v>
      </c>
      <c r="V224" s="20"/>
      <c r="W224" s="10" t="e">
        <f>VLOOKUP(U224,[2]Sheet1!$B$4:$C$893,2,0)</f>
        <v>#N/A</v>
      </c>
      <c r="X224" s="20"/>
      <c r="Y224" s="10" t="str">
        <f t="shared" si="25"/>
        <v>WINCOMHAIDUONG</v>
      </c>
      <c r="Z224" s="2">
        <v>150546</v>
      </c>
    </row>
    <row r="225" spans="1:26" x14ac:dyDescent="0.2">
      <c r="A225" t="s">
        <v>0</v>
      </c>
      <c r="B225" t="s">
        <v>377</v>
      </c>
      <c r="C225" t="s">
        <v>26</v>
      </c>
      <c r="D225" t="s">
        <v>3</v>
      </c>
      <c r="E225" s="2">
        <v>100364</v>
      </c>
      <c r="F225" s="6">
        <v>108393.12000000001</v>
      </c>
      <c r="G225" s="2">
        <v>2</v>
      </c>
      <c r="H225" t="s">
        <v>4</v>
      </c>
      <c r="I225" t="s">
        <v>27</v>
      </c>
      <c r="J225" s="9" t="str">
        <f t="shared" si="23"/>
        <v>Giò tai lưỡi xào gói 250g</v>
      </c>
      <c r="K225" s="12" t="str">
        <f>VLOOKUP(J225,'[1]Mã Misa'!$B$2:$D$74,2,0)</f>
        <v>Giò Tai Lưỡi Xào 250g</v>
      </c>
      <c r="L225" s="12" t="str">
        <f>VLOOKUP(K225,'[1]Mã Misa'!$C$2:$D$74,2,0)</f>
        <v>GTLX250G</v>
      </c>
      <c r="M225" s="2">
        <v>50182</v>
      </c>
      <c r="N225" t="s">
        <v>378</v>
      </c>
      <c r="O225" s="10" t="str">
        <f t="shared" si="24"/>
        <v>0001419</v>
      </c>
      <c r="P225" s="3">
        <v>44634</v>
      </c>
      <c r="Q225" t="s">
        <v>379</v>
      </c>
      <c r="T225" s="12" t="str">
        <f t="shared" si="26"/>
        <v xml:space="preserve">WM+ STG </v>
      </c>
      <c r="U225" s="20" t="s">
        <v>4263</v>
      </c>
      <c r="V225" s="20"/>
      <c r="W225" s="10" t="e">
        <f>VLOOKUP(U225,[2]Sheet1!$B$4:$C$893,2,0)</f>
        <v>#N/A</v>
      </c>
      <c r="X225" s="20"/>
      <c r="Y225" s="10" t="str">
        <f t="shared" si="25"/>
        <v>WINCOMSOCTRANG</v>
      </c>
      <c r="Z225" s="2">
        <v>100364</v>
      </c>
    </row>
    <row r="226" spans="1:26" x14ac:dyDescent="0.2">
      <c r="A226" t="s">
        <v>0</v>
      </c>
      <c r="B226" t="s">
        <v>380</v>
      </c>
      <c r="C226" t="s">
        <v>236</v>
      </c>
      <c r="D226" t="s">
        <v>3</v>
      </c>
      <c r="E226" s="2">
        <v>87787</v>
      </c>
      <c r="F226" s="6">
        <v>94809.96</v>
      </c>
      <c r="G226" s="2">
        <v>1</v>
      </c>
      <c r="H226" t="s">
        <v>4</v>
      </c>
      <c r="I226" t="s">
        <v>237</v>
      </c>
      <c r="J226" s="9" t="str">
        <f t="shared" si="23"/>
        <v>Bắp bò muối gói 200g</v>
      </c>
      <c r="K226" s="12" t="str">
        <f>VLOOKUP(J226,'[1]Mã Misa'!$B$2:$D$74,2,0)</f>
        <v>Bắp bò muối 200g</v>
      </c>
      <c r="L226" s="12" t="str">
        <f>VLOOKUP(K226,'[1]Mã Misa'!$C$2:$D$74,2,0)</f>
        <v>BBM200</v>
      </c>
      <c r="M226" s="2">
        <v>87787</v>
      </c>
      <c r="N226" t="s">
        <v>381</v>
      </c>
      <c r="O226" s="10" t="str">
        <f t="shared" si="24"/>
        <v>0060928</v>
      </c>
      <c r="P226" s="3">
        <v>44634</v>
      </c>
      <c r="Q226" t="s">
        <v>382</v>
      </c>
      <c r="T226" s="12" t="str">
        <f t="shared" si="26"/>
        <v xml:space="preserve">WM+ HCM </v>
      </c>
      <c r="U226" s="20" t="s">
        <v>4264</v>
      </c>
      <c r="V226" s="20"/>
      <c r="W226" s="10" t="e">
        <f>VLOOKUP(U226,[2]Sheet1!$B$4:$C$893,2,0)</f>
        <v>#N/A</v>
      </c>
      <c r="X226" s="20"/>
      <c r="Y226" s="10" t="str">
        <f t="shared" si="25"/>
        <v>WINCOMHOCHIMINH</v>
      </c>
      <c r="Z226" s="2">
        <v>87787</v>
      </c>
    </row>
    <row r="227" spans="1:26" x14ac:dyDescent="0.2">
      <c r="A227" t="s">
        <v>0</v>
      </c>
      <c r="B227" t="s">
        <v>383</v>
      </c>
      <c r="C227" t="s">
        <v>9</v>
      </c>
      <c r="D227" t="s">
        <v>3</v>
      </c>
      <c r="E227" s="2">
        <v>55595</v>
      </c>
      <c r="F227" s="6">
        <v>60042.600000000006</v>
      </c>
      <c r="G227" s="2">
        <v>1</v>
      </c>
      <c r="H227" t="s">
        <v>4</v>
      </c>
      <c r="I227" t="s">
        <v>10</v>
      </c>
      <c r="J227" s="9" t="str">
        <f t="shared" si="23"/>
        <v>Tai heo muối gói 200g</v>
      </c>
      <c r="K227" s="12" t="str">
        <f>VLOOKUP(J227,'[1]Mã Misa'!$B$2:$D$74,2,0)</f>
        <v>Tai heo muối 200g</v>
      </c>
      <c r="L227" s="12" t="str">
        <f>VLOOKUP(K227,'[1]Mã Misa'!$C$2:$D$74,2,0)</f>
        <v>TH200</v>
      </c>
      <c r="M227" s="2">
        <v>55595</v>
      </c>
      <c r="N227" t="s">
        <v>384</v>
      </c>
      <c r="O227" s="10" t="str">
        <f t="shared" si="24"/>
        <v>0001451</v>
      </c>
      <c r="P227" s="3">
        <v>44634</v>
      </c>
      <c r="Q227" t="s">
        <v>385</v>
      </c>
      <c r="T227" s="12" t="str">
        <f t="shared" si="26"/>
        <v xml:space="preserve">WM+ DTP </v>
      </c>
      <c r="U227" s="20" t="s">
        <v>4265</v>
      </c>
      <c r="V227" s="20"/>
      <c r="W227" s="10" t="e">
        <f>VLOOKUP(U227,[2]Sheet1!$B$4:$C$893,2,0)</f>
        <v>#N/A</v>
      </c>
      <c r="X227" s="20"/>
      <c r="Y227" s="10" t="str">
        <f t="shared" si="25"/>
        <v>WINCOMDONGTHAP</v>
      </c>
      <c r="Z227" s="2">
        <v>55595</v>
      </c>
    </row>
    <row r="228" spans="1:26" x14ac:dyDescent="0.2">
      <c r="A228" t="s">
        <v>0</v>
      </c>
      <c r="B228" t="s">
        <v>383</v>
      </c>
      <c r="C228" t="s">
        <v>26</v>
      </c>
      <c r="D228" t="s">
        <v>3</v>
      </c>
      <c r="E228" s="2">
        <v>50182</v>
      </c>
      <c r="F228" s="6">
        <v>54196.560000000005</v>
      </c>
      <c r="G228" s="2">
        <v>1</v>
      </c>
      <c r="H228" t="s">
        <v>4</v>
      </c>
      <c r="I228" t="s">
        <v>27</v>
      </c>
      <c r="J228" s="9" t="str">
        <f t="shared" si="23"/>
        <v>Giò tai lưỡi xào gói 250g</v>
      </c>
      <c r="K228" s="12" t="str">
        <f>VLOOKUP(J228,'[1]Mã Misa'!$B$2:$D$74,2,0)</f>
        <v>Giò Tai Lưỡi Xào 250g</v>
      </c>
      <c r="L228" s="12" t="str">
        <f>VLOOKUP(K228,'[1]Mã Misa'!$C$2:$D$74,2,0)</f>
        <v>GTLX250G</v>
      </c>
      <c r="M228" s="2">
        <v>50182</v>
      </c>
      <c r="N228" t="s">
        <v>384</v>
      </c>
      <c r="O228" s="10" t="str">
        <f t="shared" si="24"/>
        <v>0001451</v>
      </c>
      <c r="P228" s="3">
        <v>44634</v>
      </c>
      <c r="Q228" t="s">
        <v>385</v>
      </c>
      <c r="T228" s="12" t="str">
        <f t="shared" si="26"/>
        <v xml:space="preserve">WM+ DTP </v>
      </c>
      <c r="U228" s="20" t="s">
        <v>4265</v>
      </c>
      <c r="V228" s="20"/>
      <c r="W228" s="10" t="e">
        <f>VLOOKUP(U228,[2]Sheet1!$B$4:$C$893,2,0)</f>
        <v>#N/A</v>
      </c>
      <c r="X228" s="20"/>
      <c r="Y228" s="10" t="str">
        <f t="shared" si="25"/>
        <v>WINCOMDONGTHAP</v>
      </c>
      <c r="Z228" s="2">
        <v>50182</v>
      </c>
    </row>
    <row r="229" spans="1:26" x14ac:dyDescent="0.2">
      <c r="A229" t="s">
        <v>0</v>
      </c>
      <c r="B229" t="s">
        <v>386</v>
      </c>
      <c r="C229" t="s">
        <v>13</v>
      </c>
      <c r="D229" t="s">
        <v>3</v>
      </c>
      <c r="E229" s="2">
        <v>544500</v>
      </c>
      <c r="F229" s="6">
        <v>588060</v>
      </c>
      <c r="G229" s="2">
        <v>6</v>
      </c>
      <c r="H229" t="s">
        <v>4</v>
      </c>
      <c r="I229" t="s">
        <v>14</v>
      </c>
      <c r="J229" s="9" t="str">
        <f t="shared" si="23"/>
        <v>_Chân gà sốt cay 400g</v>
      </c>
      <c r="K229" s="12" t="str">
        <f>VLOOKUP(J229,'[1]Mã Misa'!$B$2:$D$74,2,0)</f>
        <v>Chân gà sốt cay 400g</v>
      </c>
      <c r="L229" s="12" t="str">
        <f>VLOOKUP(K229,'[1]Mã Misa'!$C$2:$D$74,2,0)</f>
        <v>CGSC400</v>
      </c>
      <c r="M229" s="2">
        <v>90750</v>
      </c>
      <c r="N229" t="s">
        <v>387</v>
      </c>
      <c r="O229" s="10" t="str">
        <f t="shared" si="24"/>
        <v>0060929</v>
      </c>
      <c r="P229" s="3">
        <v>44634</v>
      </c>
      <c r="Q229" t="s">
        <v>388</v>
      </c>
      <c r="T229" s="12" t="str">
        <f t="shared" si="26"/>
        <v xml:space="preserve">WM+ HCM </v>
      </c>
      <c r="U229" s="20" t="s">
        <v>4266</v>
      </c>
      <c r="V229" s="20"/>
      <c r="W229" s="10" t="e">
        <f>VLOOKUP(U229,[2]Sheet1!$B$4:$C$893,2,0)</f>
        <v>#N/A</v>
      </c>
      <c r="X229" s="20"/>
      <c r="Y229" s="10" t="str">
        <f t="shared" si="25"/>
        <v>WINCOMHOCHIMINH</v>
      </c>
      <c r="Z229" s="2">
        <v>544500</v>
      </c>
    </row>
    <row r="230" spans="1:26" x14ac:dyDescent="0.2">
      <c r="A230" t="s">
        <v>0</v>
      </c>
      <c r="B230" t="s">
        <v>389</v>
      </c>
      <c r="C230" t="s">
        <v>67</v>
      </c>
      <c r="D230" t="s">
        <v>3</v>
      </c>
      <c r="E230" s="2">
        <v>356400</v>
      </c>
      <c r="F230" s="6">
        <v>384912</v>
      </c>
      <c r="G230" s="2">
        <v>6</v>
      </c>
      <c r="H230" t="s">
        <v>4</v>
      </c>
      <c r="I230" t="s">
        <v>68</v>
      </c>
      <c r="J230" s="9" t="str">
        <f t="shared" si="23"/>
        <v>_Giò lụa 250g</v>
      </c>
      <c r="K230" s="12" t="str">
        <f>VLOOKUP(J230,'[1]Mã Misa'!$B$2:$D$74,2,0)</f>
        <v>Giò lụa 250g</v>
      </c>
      <c r="L230" s="12" t="str">
        <f>VLOOKUP(K230,'[1]Mã Misa'!$C$2:$D$74,2,0)</f>
        <v>GL250</v>
      </c>
      <c r="M230" s="2">
        <v>59400</v>
      </c>
      <c r="N230" t="s">
        <v>390</v>
      </c>
      <c r="O230" s="10" t="str">
        <f t="shared" si="24"/>
        <v>0202736</v>
      </c>
      <c r="P230" s="3">
        <v>44634</v>
      </c>
      <c r="Q230" t="s">
        <v>391</v>
      </c>
      <c r="T230" s="12" t="str">
        <f t="shared" si="26"/>
        <v xml:space="preserve">WM+ HNI </v>
      </c>
      <c r="U230" s="20" t="s">
        <v>4267</v>
      </c>
      <c r="V230" s="20"/>
      <c r="W230" s="10" t="e">
        <f>VLOOKUP(U230,[2]Sheet1!$B$4:$C$893,2,0)</f>
        <v>#N/A</v>
      </c>
      <c r="X230" s="20"/>
      <c r="Y230" s="10" t="str">
        <f t="shared" si="25"/>
        <v>WINCOMHANOI</v>
      </c>
      <c r="Z230" s="2">
        <v>356400</v>
      </c>
    </row>
    <row r="231" spans="1:26" x14ac:dyDescent="0.2">
      <c r="A231" t="s">
        <v>0</v>
      </c>
      <c r="B231" t="s">
        <v>389</v>
      </c>
      <c r="C231" t="s">
        <v>26</v>
      </c>
      <c r="D231" t="s">
        <v>3</v>
      </c>
      <c r="E231" s="2">
        <v>150546</v>
      </c>
      <c r="F231" s="6">
        <v>162589.68000000002</v>
      </c>
      <c r="G231" s="2">
        <v>3</v>
      </c>
      <c r="H231" t="s">
        <v>4</v>
      </c>
      <c r="I231" t="s">
        <v>27</v>
      </c>
      <c r="J231" s="9" t="str">
        <f t="shared" si="23"/>
        <v>Giò tai lưỡi xào gói 250g</v>
      </c>
      <c r="K231" s="12" t="str">
        <f>VLOOKUP(J231,'[1]Mã Misa'!$B$2:$D$74,2,0)</f>
        <v>Giò Tai Lưỡi Xào 250g</v>
      </c>
      <c r="L231" s="12" t="str">
        <f>VLOOKUP(K231,'[1]Mã Misa'!$C$2:$D$74,2,0)</f>
        <v>GTLX250G</v>
      </c>
      <c r="M231" s="2">
        <v>50182</v>
      </c>
      <c r="N231" t="s">
        <v>390</v>
      </c>
      <c r="O231" s="10" t="str">
        <f t="shared" si="24"/>
        <v>0202736</v>
      </c>
      <c r="P231" s="3">
        <v>44634</v>
      </c>
      <c r="Q231" t="s">
        <v>391</v>
      </c>
      <c r="T231" s="12" t="str">
        <f t="shared" si="26"/>
        <v xml:space="preserve">WM+ HNI </v>
      </c>
      <c r="U231" s="20" t="s">
        <v>4267</v>
      </c>
      <c r="V231" s="20"/>
      <c r="W231" s="10" t="e">
        <f>VLOOKUP(U231,[2]Sheet1!$B$4:$C$893,2,0)</f>
        <v>#N/A</v>
      </c>
      <c r="X231" s="20"/>
      <c r="Y231" s="10" t="str">
        <f t="shared" si="25"/>
        <v>WINCOMHANOI</v>
      </c>
      <c r="Z231" s="2">
        <v>150546</v>
      </c>
    </row>
    <row r="232" spans="1:26" x14ac:dyDescent="0.2">
      <c r="A232" t="s">
        <v>0</v>
      </c>
      <c r="B232" t="s">
        <v>392</v>
      </c>
      <c r="C232" t="s">
        <v>9</v>
      </c>
      <c r="D232" t="s">
        <v>3</v>
      </c>
      <c r="E232" s="2">
        <v>222380</v>
      </c>
      <c r="F232" s="6">
        <v>240170.40000000002</v>
      </c>
      <c r="G232" s="2">
        <v>4</v>
      </c>
      <c r="H232" t="s">
        <v>4</v>
      </c>
      <c r="I232" t="s">
        <v>10</v>
      </c>
      <c r="J232" s="9" t="str">
        <f t="shared" si="23"/>
        <v>Tai heo muối gói 200g</v>
      </c>
      <c r="K232" s="12" t="str">
        <f>VLOOKUP(J232,'[1]Mã Misa'!$B$2:$D$74,2,0)</f>
        <v>Tai heo muối 200g</v>
      </c>
      <c r="L232" s="12" t="str">
        <f>VLOOKUP(K232,'[1]Mã Misa'!$C$2:$D$74,2,0)</f>
        <v>TH200</v>
      </c>
      <c r="M232" s="2">
        <v>55595</v>
      </c>
      <c r="N232" t="s">
        <v>393</v>
      </c>
      <c r="O232" s="10" t="str">
        <f t="shared" si="24"/>
        <v>0202738</v>
      </c>
      <c r="P232" s="3">
        <v>44634</v>
      </c>
      <c r="Q232" t="s">
        <v>394</v>
      </c>
      <c r="T232" s="12" t="str">
        <f t="shared" si="26"/>
        <v xml:space="preserve">WM+ HNI </v>
      </c>
      <c r="U232" s="20" t="s">
        <v>4268</v>
      </c>
      <c r="V232" s="20"/>
      <c r="W232" s="10" t="e">
        <f>VLOOKUP(U232,[2]Sheet1!$B$4:$C$893,2,0)</f>
        <v>#N/A</v>
      </c>
      <c r="X232" s="20"/>
      <c r="Y232" s="10" t="str">
        <f t="shared" si="25"/>
        <v>WINCOMHANOI</v>
      </c>
      <c r="Z232" s="2">
        <v>222380</v>
      </c>
    </row>
    <row r="233" spans="1:26" x14ac:dyDescent="0.2">
      <c r="A233" t="s">
        <v>0</v>
      </c>
      <c r="B233" t="s">
        <v>392</v>
      </c>
      <c r="C233" t="s">
        <v>17</v>
      </c>
      <c r="D233" t="s">
        <v>3</v>
      </c>
      <c r="E233" s="2">
        <v>509945</v>
      </c>
      <c r="F233" s="6">
        <v>550740.60000000009</v>
      </c>
      <c r="G233" s="2">
        <v>5</v>
      </c>
      <c r="H233" t="s">
        <v>4</v>
      </c>
      <c r="I233" t="s">
        <v>18</v>
      </c>
      <c r="J233" s="9" t="str">
        <f t="shared" si="23"/>
        <v>Giò tai nấm hương 500g</v>
      </c>
      <c r="K233" s="12" t="str">
        <f>VLOOKUP(J233,'[1]Mã Misa'!$B$2:$D$74,2,0)</f>
        <v>Giò tai nấm hương 500g</v>
      </c>
      <c r="L233" s="12" t="str">
        <f>VLOOKUP(K233,'[1]Mã Misa'!$C$2:$D$74,2,0)</f>
        <v>GTNH500</v>
      </c>
      <c r="M233" s="2">
        <v>101989</v>
      </c>
      <c r="N233" t="s">
        <v>393</v>
      </c>
      <c r="O233" s="10" t="str">
        <f t="shared" si="24"/>
        <v>0202738</v>
      </c>
      <c r="P233" s="3">
        <v>44634</v>
      </c>
      <c r="Q233" t="s">
        <v>394</v>
      </c>
      <c r="T233" s="12" t="str">
        <f t="shared" si="26"/>
        <v xml:space="preserve">WM+ HNI </v>
      </c>
      <c r="U233" s="20" t="s">
        <v>4268</v>
      </c>
      <c r="V233" s="20"/>
      <c r="W233" s="10" t="e">
        <f>VLOOKUP(U233,[2]Sheet1!$B$4:$C$893,2,0)</f>
        <v>#N/A</v>
      </c>
      <c r="X233" s="20"/>
      <c r="Y233" s="10" t="str">
        <f t="shared" si="25"/>
        <v>WINCOMHANOI</v>
      </c>
      <c r="Z233" s="2">
        <v>509945</v>
      </c>
    </row>
    <row r="234" spans="1:26" x14ac:dyDescent="0.2">
      <c r="A234" t="s">
        <v>0</v>
      </c>
      <c r="B234" t="s">
        <v>392</v>
      </c>
      <c r="C234" t="s">
        <v>26</v>
      </c>
      <c r="D234" t="s">
        <v>3</v>
      </c>
      <c r="E234" s="2">
        <v>602184</v>
      </c>
      <c r="F234" s="6">
        <v>650358.72000000009</v>
      </c>
      <c r="G234" s="2">
        <v>12</v>
      </c>
      <c r="H234" t="s">
        <v>4</v>
      </c>
      <c r="I234" t="s">
        <v>27</v>
      </c>
      <c r="J234" s="9" t="str">
        <f t="shared" si="23"/>
        <v>Giò tai lưỡi xào gói 250g</v>
      </c>
      <c r="K234" s="12" t="str">
        <f>VLOOKUP(J234,'[1]Mã Misa'!$B$2:$D$74,2,0)</f>
        <v>Giò Tai Lưỡi Xào 250g</v>
      </c>
      <c r="L234" s="12" t="str">
        <f>VLOOKUP(K234,'[1]Mã Misa'!$C$2:$D$74,2,0)</f>
        <v>GTLX250G</v>
      </c>
      <c r="M234" s="2">
        <v>50182</v>
      </c>
      <c r="N234" t="s">
        <v>393</v>
      </c>
      <c r="O234" s="10" t="str">
        <f t="shared" si="24"/>
        <v>0202738</v>
      </c>
      <c r="P234" s="3">
        <v>44634</v>
      </c>
      <c r="Q234" t="s">
        <v>394</v>
      </c>
      <c r="T234" s="12" t="str">
        <f t="shared" si="26"/>
        <v xml:space="preserve">WM+ HNI </v>
      </c>
      <c r="U234" s="20" t="s">
        <v>4268</v>
      </c>
      <c r="V234" s="20"/>
      <c r="W234" s="10" t="e">
        <f>VLOOKUP(U234,[2]Sheet1!$B$4:$C$893,2,0)</f>
        <v>#N/A</v>
      </c>
      <c r="X234" s="20"/>
      <c r="Y234" s="10" t="str">
        <f t="shared" si="25"/>
        <v>WINCOMHANOI</v>
      </c>
      <c r="Z234" s="2">
        <v>602184</v>
      </c>
    </row>
    <row r="235" spans="1:26" x14ac:dyDescent="0.2">
      <c r="A235" t="s">
        <v>0</v>
      </c>
      <c r="B235" t="s">
        <v>392</v>
      </c>
      <c r="C235" t="s">
        <v>82</v>
      </c>
      <c r="D235" t="s">
        <v>3</v>
      </c>
      <c r="E235" s="2">
        <v>368000</v>
      </c>
      <c r="F235" s="6">
        <v>397440</v>
      </c>
      <c r="G235" s="2">
        <v>8</v>
      </c>
      <c r="H235" t="s">
        <v>4</v>
      </c>
      <c r="I235" t="s">
        <v>83</v>
      </c>
      <c r="J235" s="9" t="str">
        <f t="shared" si="23"/>
        <v>Mộc nấm hương gói 250g</v>
      </c>
      <c r="K235" s="12" t="str">
        <f>VLOOKUP(J235,'[1]Mã Misa'!$B$2:$D$74,2,0)</f>
        <v>Mộc Nấm Hương 250g</v>
      </c>
      <c r="L235" s="12" t="str">
        <f>VLOOKUP(K235,'[1]Mã Misa'!$C$2:$D$74,2,0)</f>
        <v>MNH250</v>
      </c>
      <c r="M235" s="2">
        <v>46000</v>
      </c>
      <c r="N235" t="s">
        <v>393</v>
      </c>
      <c r="O235" s="10" t="str">
        <f t="shared" si="24"/>
        <v>0202738</v>
      </c>
      <c r="P235" s="3">
        <v>44634</v>
      </c>
      <c r="Q235" t="s">
        <v>394</v>
      </c>
      <c r="T235" s="12" t="str">
        <f t="shared" si="26"/>
        <v xml:space="preserve">WM+ HNI </v>
      </c>
      <c r="U235" s="20" t="s">
        <v>4268</v>
      </c>
      <c r="V235" s="20"/>
      <c r="W235" s="10" t="e">
        <f>VLOOKUP(U235,[2]Sheet1!$B$4:$C$893,2,0)</f>
        <v>#N/A</v>
      </c>
      <c r="X235" s="20"/>
      <c r="Y235" s="10" t="str">
        <f t="shared" si="25"/>
        <v>WINCOMHANOI</v>
      </c>
      <c r="Z235" s="2">
        <v>368000</v>
      </c>
    </row>
    <row r="236" spans="1:26" x14ac:dyDescent="0.2">
      <c r="A236" t="s">
        <v>0</v>
      </c>
      <c r="B236" t="s">
        <v>395</v>
      </c>
      <c r="C236" t="s">
        <v>15</v>
      </c>
      <c r="D236" t="s">
        <v>3</v>
      </c>
      <c r="E236" s="2">
        <v>470065</v>
      </c>
      <c r="F236" s="6">
        <v>507670.2</v>
      </c>
      <c r="G236" s="2">
        <v>5</v>
      </c>
      <c r="H236" t="s">
        <v>4</v>
      </c>
      <c r="I236" t="s">
        <v>16</v>
      </c>
      <c r="J236" s="9" t="str">
        <f t="shared" si="23"/>
        <v xml:space="preserve"> Giò lụa 500g</v>
      </c>
      <c r="K236" s="12" t="str">
        <f>VLOOKUP(J236,'[1]Mã Misa'!$B$2:$D$74,2,0)</f>
        <v>Giò lụa 500g</v>
      </c>
      <c r="L236" s="12" t="str">
        <f>VLOOKUP(K236,'[1]Mã Misa'!$C$2:$D$74,2,0)</f>
        <v>GL500</v>
      </c>
      <c r="M236" s="2">
        <v>94013</v>
      </c>
      <c r="N236" t="s">
        <v>396</v>
      </c>
      <c r="O236" s="10" t="str">
        <f t="shared" si="24"/>
        <v>0005377</v>
      </c>
      <c r="P236" s="3">
        <v>44634</v>
      </c>
      <c r="Q236" t="s">
        <v>397</v>
      </c>
      <c r="T236" s="12" t="str">
        <f t="shared" si="26"/>
        <v xml:space="preserve">WM+ DNI </v>
      </c>
      <c r="U236" s="20" t="s">
        <v>4269</v>
      </c>
      <c r="V236" s="20"/>
      <c r="W236" s="10" t="e">
        <f>VLOOKUP(U236,[2]Sheet1!$B$4:$C$893,2,0)</f>
        <v>#N/A</v>
      </c>
      <c r="X236" s="20"/>
      <c r="Y236" s="10" t="str">
        <f t="shared" si="25"/>
        <v>WINCOMDONGNAI</v>
      </c>
      <c r="Z236" s="2">
        <v>470065</v>
      </c>
    </row>
    <row r="237" spans="1:26" x14ac:dyDescent="0.2">
      <c r="A237" t="s">
        <v>0</v>
      </c>
      <c r="B237" t="s">
        <v>398</v>
      </c>
      <c r="C237" t="s">
        <v>15</v>
      </c>
      <c r="D237" t="s">
        <v>3</v>
      </c>
      <c r="E237" s="2">
        <v>188026</v>
      </c>
      <c r="F237" s="6">
        <v>203068.08000000002</v>
      </c>
      <c r="G237" s="2">
        <v>2</v>
      </c>
      <c r="H237" t="s">
        <v>4</v>
      </c>
      <c r="I237" t="s">
        <v>16</v>
      </c>
      <c r="J237" s="9" t="str">
        <f t="shared" si="23"/>
        <v xml:space="preserve"> Giò lụa 500g</v>
      </c>
      <c r="K237" s="12" t="str">
        <f>VLOOKUP(J237,'[1]Mã Misa'!$B$2:$D$74,2,0)</f>
        <v>Giò lụa 500g</v>
      </c>
      <c r="L237" s="12" t="str">
        <f>VLOOKUP(K237,'[1]Mã Misa'!$C$2:$D$74,2,0)</f>
        <v>GL500</v>
      </c>
      <c r="M237" s="2">
        <v>94013</v>
      </c>
      <c r="N237" t="s">
        <v>399</v>
      </c>
      <c r="O237" s="10" t="str">
        <f t="shared" si="24"/>
        <v>0005378</v>
      </c>
      <c r="P237" s="3">
        <v>44634</v>
      </c>
      <c r="Q237" t="s">
        <v>400</v>
      </c>
      <c r="T237" s="12" t="str">
        <f t="shared" si="26"/>
        <v xml:space="preserve">WM+ DNI </v>
      </c>
      <c r="U237" s="20" t="s">
        <v>4270</v>
      </c>
      <c r="V237" s="20"/>
      <c r="W237" s="10" t="e">
        <f>VLOOKUP(U237,[2]Sheet1!$B$4:$C$893,2,0)</f>
        <v>#N/A</v>
      </c>
      <c r="X237" s="20"/>
      <c r="Y237" s="10" t="str">
        <f t="shared" si="25"/>
        <v>WINCOMDONGNAI</v>
      </c>
      <c r="Z237" s="2">
        <v>188026</v>
      </c>
    </row>
    <row r="238" spans="1:26" x14ac:dyDescent="0.2">
      <c r="A238" t="s">
        <v>0</v>
      </c>
      <c r="B238" t="s">
        <v>401</v>
      </c>
      <c r="C238" t="s">
        <v>26</v>
      </c>
      <c r="D238" t="s">
        <v>3</v>
      </c>
      <c r="E238" s="2">
        <v>250910</v>
      </c>
      <c r="F238" s="6">
        <v>270982.80000000005</v>
      </c>
      <c r="G238" s="2">
        <v>5</v>
      </c>
      <c r="H238" t="s">
        <v>4</v>
      </c>
      <c r="I238" t="s">
        <v>27</v>
      </c>
      <c r="J238" s="9" t="str">
        <f t="shared" si="23"/>
        <v>Giò tai lưỡi xào gói 250g</v>
      </c>
      <c r="K238" s="12" t="str">
        <f>VLOOKUP(J238,'[1]Mã Misa'!$B$2:$D$74,2,0)</f>
        <v>Giò Tai Lưỡi Xào 250g</v>
      </c>
      <c r="L238" s="12" t="str">
        <f>VLOOKUP(K238,'[1]Mã Misa'!$C$2:$D$74,2,0)</f>
        <v>GTLX250G</v>
      </c>
      <c r="M238" s="2">
        <v>50182</v>
      </c>
      <c r="N238" t="s">
        <v>402</v>
      </c>
      <c r="O238" s="10" t="str">
        <f t="shared" si="24"/>
        <v>0202743</v>
      </c>
      <c r="P238" s="3">
        <v>44634</v>
      </c>
      <c r="Q238" t="s">
        <v>403</v>
      </c>
      <c r="T238" s="12" t="str">
        <f t="shared" si="26"/>
        <v xml:space="preserve">WM+ HNI </v>
      </c>
      <c r="U238" s="20" t="s">
        <v>4271</v>
      </c>
      <c r="V238" s="20"/>
      <c r="W238" s="10" t="e">
        <f>VLOOKUP(U238,[2]Sheet1!$B$4:$C$893,2,0)</f>
        <v>#N/A</v>
      </c>
      <c r="X238" s="20"/>
      <c r="Y238" s="10" t="str">
        <f t="shared" si="25"/>
        <v>WINCOMHANOI</v>
      </c>
      <c r="Z238" s="2">
        <v>250910</v>
      </c>
    </row>
    <row r="239" spans="1:26" x14ac:dyDescent="0.2">
      <c r="A239" t="s">
        <v>0</v>
      </c>
      <c r="B239" t="s">
        <v>401</v>
      </c>
      <c r="C239" t="s">
        <v>2</v>
      </c>
      <c r="D239" t="s">
        <v>3</v>
      </c>
      <c r="E239" s="2">
        <v>111058</v>
      </c>
      <c r="F239" s="6">
        <v>119942.64000000001</v>
      </c>
      <c r="G239" s="2">
        <v>1</v>
      </c>
      <c r="H239" t="s">
        <v>4</v>
      </c>
      <c r="I239" t="s">
        <v>5</v>
      </c>
      <c r="J239" s="9" t="str">
        <f t="shared" si="23"/>
        <v>Gà muối gói 500g</v>
      </c>
      <c r="K239" s="12" t="str">
        <f>VLOOKUP(J239,'[1]Mã Misa'!$B$2:$D$74,2,0)</f>
        <v>Gà muối 500g</v>
      </c>
      <c r="L239" s="12" t="str">
        <f>VLOOKUP(K239,'[1]Mã Misa'!$C$2:$D$74,2,0)</f>
        <v>GM500</v>
      </c>
      <c r="M239" s="2">
        <v>111058</v>
      </c>
      <c r="N239" t="s">
        <v>402</v>
      </c>
      <c r="O239" s="10" t="str">
        <f t="shared" si="24"/>
        <v>0202743</v>
      </c>
      <c r="P239" s="3">
        <v>44634</v>
      </c>
      <c r="Q239" t="s">
        <v>403</v>
      </c>
      <c r="T239" s="12" t="str">
        <f t="shared" si="26"/>
        <v xml:space="preserve">WM+ HNI </v>
      </c>
      <c r="U239" s="20" t="s">
        <v>4271</v>
      </c>
      <c r="V239" s="20"/>
      <c r="W239" s="10" t="e">
        <f>VLOOKUP(U239,[2]Sheet1!$B$4:$C$893,2,0)</f>
        <v>#N/A</v>
      </c>
      <c r="X239" s="20"/>
      <c r="Y239" s="10" t="str">
        <f t="shared" si="25"/>
        <v>WINCOMHANOI</v>
      </c>
      <c r="Z239" s="2">
        <v>111058</v>
      </c>
    </row>
    <row r="240" spans="1:26" x14ac:dyDescent="0.2">
      <c r="A240" t="s">
        <v>0</v>
      </c>
      <c r="B240" t="s">
        <v>404</v>
      </c>
      <c r="C240" t="s">
        <v>67</v>
      </c>
      <c r="D240" t="s">
        <v>3</v>
      </c>
      <c r="E240" s="2">
        <v>178200</v>
      </c>
      <c r="F240" s="6">
        <v>192456</v>
      </c>
      <c r="G240" s="2">
        <v>3</v>
      </c>
      <c r="H240" t="s">
        <v>4</v>
      </c>
      <c r="I240" t="s">
        <v>68</v>
      </c>
      <c r="J240" s="9" t="str">
        <f t="shared" si="23"/>
        <v>_Giò lụa 250g</v>
      </c>
      <c r="K240" s="12" t="str">
        <f>VLOOKUP(J240,'[1]Mã Misa'!$B$2:$D$74,2,0)</f>
        <v>Giò lụa 250g</v>
      </c>
      <c r="L240" s="12" t="str">
        <f>VLOOKUP(K240,'[1]Mã Misa'!$C$2:$D$74,2,0)</f>
        <v>GL250</v>
      </c>
      <c r="M240" s="2">
        <v>59400</v>
      </c>
      <c r="N240" t="s">
        <v>405</v>
      </c>
      <c r="O240" s="10" t="str">
        <f t="shared" si="24"/>
        <v>0202745</v>
      </c>
      <c r="P240" s="3">
        <v>44634</v>
      </c>
      <c r="Q240" t="s">
        <v>406</v>
      </c>
      <c r="T240" s="12" t="str">
        <f t="shared" si="26"/>
        <v xml:space="preserve">WM+ HNI </v>
      </c>
      <c r="U240" s="20" t="s">
        <v>4272</v>
      </c>
      <c r="V240" s="20"/>
      <c r="W240" s="10" t="e">
        <f>VLOOKUP(U240,[2]Sheet1!$B$4:$C$893,2,0)</f>
        <v>#N/A</v>
      </c>
      <c r="X240" s="20"/>
      <c r="Y240" s="10" t="str">
        <f t="shared" si="25"/>
        <v>WINCOMHANOI</v>
      </c>
      <c r="Z240" s="2">
        <v>178200</v>
      </c>
    </row>
    <row r="241" spans="1:26" x14ac:dyDescent="0.2">
      <c r="A241" t="s">
        <v>0</v>
      </c>
      <c r="B241" t="s">
        <v>404</v>
      </c>
      <c r="C241" t="s">
        <v>45</v>
      </c>
      <c r="D241" t="s">
        <v>3</v>
      </c>
      <c r="E241" s="2">
        <v>74250</v>
      </c>
      <c r="F241" s="6">
        <v>80190</v>
      </c>
      <c r="G241" s="2">
        <v>1</v>
      </c>
      <c r="H241" t="s">
        <v>4</v>
      </c>
      <c r="I241" t="s">
        <v>46</v>
      </c>
      <c r="J241" s="9" t="str">
        <f t="shared" si="23"/>
        <v>_Chả cốm 300g</v>
      </c>
      <c r="K241" s="12" t="str">
        <f>VLOOKUP(J241,'[1]Mã Misa'!$B$2:$D$74,2,0)</f>
        <v>Chả cốm 300g</v>
      </c>
      <c r="L241" s="12" t="str">
        <f>VLOOKUP(K241,'[1]Mã Misa'!$C$2:$D$74,2,0)</f>
        <v>CC300</v>
      </c>
      <c r="M241" s="2">
        <v>74250</v>
      </c>
      <c r="N241" t="s">
        <v>405</v>
      </c>
      <c r="O241" s="10" t="str">
        <f t="shared" si="24"/>
        <v>0202745</v>
      </c>
      <c r="P241" s="3">
        <v>44634</v>
      </c>
      <c r="Q241" t="s">
        <v>406</v>
      </c>
      <c r="T241" s="12" t="str">
        <f t="shared" si="26"/>
        <v xml:space="preserve">WM+ HNI </v>
      </c>
      <c r="U241" s="20" t="s">
        <v>4272</v>
      </c>
      <c r="V241" s="20"/>
      <c r="W241" s="10" t="e">
        <f>VLOOKUP(U241,[2]Sheet1!$B$4:$C$893,2,0)</f>
        <v>#N/A</v>
      </c>
      <c r="X241" s="20"/>
      <c r="Y241" s="10" t="str">
        <f t="shared" si="25"/>
        <v>WINCOMHANOI</v>
      </c>
      <c r="Z241" s="2">
        <v>74250</v>
      </c>
    </row>
    <row r="242" spans="1:26" x14ac:dyDescent="0.2">
      <c r="A242" t="s">
        <v>0</v>
      </c>
      <c r="B242" t="s">
        <v>404</v>
      </c>
      <c r="C242" t="s">
        <v>30</v>
      </c>
      <c r="D242" t="s">
        <v>3</v>
      </c>
      <c r="E242" s="2">
        <v>316200</v>
      </c>
      <c r="F242" s="6">
        <v>341496</v>
      </c>
      <c r="G242" s="2">
        <v>3</v>
      </c>
      <c r="H242" t="s">
        <v>4</v>
      </c>
      <c r="I242" t="s">
        <v>31</v>
      </c>
      <c r="J242" s="9" t="str">
        <f t="shared" si="23"/>
        <v>_Đùi gà sốt cay 500g</v>
      </c>
      <c r="K242" s="12" t="str">
        <f>VLOOKUP(J242,'[1]Mã Misa'!$B$2:$D$74,2,0)</f>
        <v>Đùi gà sốt cay 500g</v>
      </c>
      <c r="L242" s="12" t="str">
        <f>VLOOKUP(K242,'[1]Mã Misa'!$C$2:$D$74,2,0)</f>
        <v>DGSC500</v>
      </c>
      <c r="M242" s="2">
        <v>105400</v>
      </c>
      <c r="N242" t="s">
        <v>405</v>
      </c>
      <c r="O242" s="10" t="str">
        <f t="shared" si="24"/>
        <v>0202745</v>
      </c>
      <c r="P242" s="3">
        <v>44634</v>
      </c>
      <c r="Q242" t="s">
        <v>406</v>
      </c>
      <c r="T242" s="12" t="str">
        <f t="shared" si="26"/>
        <v xml:space="preserve">WM+ HNI </v>
      </c>
      <c r="U242" s="20" t="s">
        <v>4272</v>
      </c>
      <c r="V242" s="20"/>
      <c r="W242" s="10" t="e">
        <f>VLOOKUP(U242,[2]Sheet1!$B$4:$C$893,2,0)</f>
        <v>#N/A</v>
      </c>
      <c r="X242" s="20"/>
      <c r="Y242" s="10" t="str">
        <f t="shared" si="25"/>
        <v>WINCOMHANOI</v>
      </c>
      <c r="Z242" s="2">
        <v>316200</v>
      </c>
    </row>
    <row r="243" spans="1:26" x14ac:dyDescent="0.2">
      <c r="A243" t="s">
        <v>0</v>
      </c>
      <c r="B243" t="s">
        <v>404</v>
      </c>
      <c r="C243" t="s">
        <v>13</v>
      </c>
      <c r="D243" t="s">
        <v>3</v>
      </c>
      <c r="E243" s="2">
        <v>181500</v>
      </c>
      <c r="F243" s="6">
        <v>196020</v>
      </c>
      <c r="G243" s="2">
        <v>2</v>
      </c>
      <c r="H243" t="s">
        <v>4</v>
      </c>
      <c r="I243" t="s">
        <v>14</v>
      </c>
      <c r="J243" s="9" t="str">
        <f t="shared" si="23"/>
        <v>_Chân gà sốt cay 400g</v>
      </c>
      <c r="K243" s="12" t="str">
        <f>VLOOKUP(J243,'[1]Mã Misa'!$B$2:$D$74,2,0)</f>
        <v>Chân gà sốt cay 400g</v>
      </c>
      <c r="L243" s="12" t="str">
        <f>VLOOKUP(K243,'[1]Mã Misa'!$C$2:$D$74,2,0)</f>
        <v>CGSC400</v>
      </c>
      <c r="M243" s="2">
        <v>90750</v>
      </c>
      <c r="N243" t="s">
        <v>405</v>
      </c>
      <c r="O243" s="10" t="str">
        <f t="shared" si="24"/>
        <v>0202745</v>
      </c>
      <c r="P243" s="3">
        <v>44634</v>
      </c>
      <c r="Q243" t="s">
        <v>406</v>
      </c>
      <c r="T243" s="12" t="str">
        <f t="shared" si="26"/>
        <v xml:space="preserve">WM+ HNI </v>
      </c>
      <c r="U243" s="20" t="s">
        <v>4272</v>
      </c>
      <c r="V243" s="20"/>
      <c r="W243" s="10" t="e">
        <f>VLOOKUP(U243,[2]Sheet1!$B$4:$C$893,2,0)</f>
        <v>#N/A</v>
      </c>
      <c r="X243" s="20"/>
      <c r="Y243" s="10" t="str">
        <f t="shared" si="25"/>
        <v>WINCOMHANOI</v>
      </c>
      <c r="Z243" s="2">
        <v>181500</v>
      </c>
    </row>
    <row r="244" spans="1:26" x14ac:dyDescent="0.2">
      <c r="A244" t="s">
        <v>0</v>
      </c>
      <c r="B244" t="s">
        <v>404</v>
      </c>
      <c r="C244" t="s">
        <v>26</v>
      </c>
      <c r="D244" t="s">
        <v>3</v>
      </c>
      <c r="E244" s="2">
        <v>200728</v>
      </c>
      <c r="F244" s="6">
        <v>216786.24000000002</v>
      </c>
      <c r="G244" s="2">
        <v>4</v>
      </c>
      <c r="H244" t="s">
        <v>4</v>
      </c>
      <c r="I244" t="s">
        <v>27</v>
      </c>
      <c r="J244" s="9" t="str">
        <f t="shared" si="23"/>
        <v>Giò tai lưỡi xào gói 250g</v>
      </c>
      <c r="K244" s="12" t="str">
        <f>VLOOKUP(J244,'[1]Mã Misa'!$B$2:$D$74,2,0)</f>
        <v>Giò Tai Lưỡi Xào 250g</v>
      </c>
      <c r="L244" s="12" t="str">
        <f>VLOOKUP(K244,'[1]Mã Misa'!$C$2:$D$74,2,0)</f>
        <v>GTLX250G</v>
      </c>
      <c r="M244" s="2">
        <v>50182</v>
      </c>
      <c r="N244" t="s">
        <v>405</v>
      </c>
      <c r="O244" s="10" t="str">
        <f t="shared" si="24"/>
        <v>0202745</v>
      </c>
      <c r="P244" s="3">
        <v>44634</v>
      </c>
      <c r="Q244" t="s">
        <v>406</v>
      </c>
      <c r="T244" s="12" t="str">
        <f t="shared" si="26"/>
        <v xml:space="preserve">WM+ HNI </v>
      </c>
      <c r="U244" s="20" t="s">
        <v>4272</v>
      </c>
      <c r="V244" s="20"/>
      <c r="W244" s="10" t="e">
        <f>VLOOKUP(U244,[2]Sheet1!$B$4:$C$893,2,0)</f>
        <v>#N/A</v>
      </c>
      <c r="X244" s="20"/>
      <c r="Y244" s="10" t="str">
        <f t="shared" si="25"/>
        <v>WINCOMHANOI</v>
      </c>
      <c r="Z244" s="2">
        <v>200728</v>
      </c>
    </row>
    <row r="245" spans="1:26" x14ac:dyDescent="0.2">
      <c r="A245" t="s">
        <v>0</v>
      </c>
      <c r="B245" t="s">
        <v>404</v>
      </c>
      <c r="C245" t="s">
        <v>32</v>
      </c>
      <c r="D245" t="s">
        <v>3</v>
      </c>
      <c r="E245" s="2">
        <v>73431</v>
      </c>
      <c r="F245" s="6">
        <v>79305.48000000001</v>
      </c>
      <c r="G245" s="2">
        <v>1</v>
      </c>
      <c r="H245" t="s">
        <v>4</v>
      </c>
      <c r="I245" t="s">
        <v>33</v>
      </c>
      <c r="J245" s="9" t="str">
        <f t="shared" si="23"/>
        <v>Chân giò heo muối gói 300g</v>
      </c>
      <c r="K245" s="12" t="str">
        <f>VLOOKUP(J245,'[1]Mã Misa'!$B$2:$D$74,2,0)</f>
        <v>Chân giò heo muối 300g</v>
      </c>
      <c r="L245" s="12" t="str">
        <f>VLOOKUP(K245,'[1]Mã Misa'!$C$2:$D$74,2,0)</f>
        <v>CGM300</v>
      </c>
      <c r="M245" s="2">
        <v>73431</v>
      </c>
      <c r="N245" t="s">
        <v>405</v>
      </c>
      <c r="O245" s="10" t="str">
        <f t="shared" si="24"/>
        <v>0202745</v>
      </c>
      <c r="P245" s="3">
        <v>44634</v>
      </c>
      <c r="Q245" t="s">
        <v>406</v>
      </c>
      <c r="T245" s="12" t="str">
        <f t="shared" si="26"/>
        <v xml:space="preserve">WM+ HNI </v>
      </c>
      <c r="U245" s="20" t="s">
        <v>4272</v>
      </c>
      <c r="V245" s="20"/>
      <c r="W245" s="10" t="e">
        <f>VLOOKUP(U245,[2]Sheet1!$B$4:$C$893,2,0)</f>
        <v>#N/A</v>
      </c>
      <c r="X245" s="20"/>
      <c r="Y245" s="10" t="str">
        <f t="shared" si="25"/>
        <v>WINCOMHANOI</v>
      </c>
      <c r="Z245" s="2">
        <v>73431</v>
      </c>
    </row>
    <row r="246" spans="1:26" x14ac:dyDescent="0.2">
      <c r="A246" t="s">
        <v>0</v>
      </c>
      <c r="B246" t="s">
        <v>404</v>
      </c>
      <c r="C246" t="s">
        <v>17</v>
      </c>
      <c r="D246" t="s">
        <v>3</v>
      </c>
      <c r="E246" s="2">
        <v>611934</v>
      </c>
      <c r="F246" s="6">
        <v>660888.72000000009</v>
      </c>
      <c r="G246" s="2">
        <v>6</v>
      </c>
      <c r="H246" t="s">
        <v>4</v>
      </c>
      <c r="I246" t="s">
        <v>18</v>
      </c>
      <c r="J246" s="9" t="str">
        <f t="shared" si="23"/>
        <v>Giò tai nấm hương 500g</v>
      </c>
      <c r="K246" s="12" t="str">
        <f>VLOOKUP(J246,'[1]Mã Misa'!$B$2:$D$74,2,0)</f>
        <v>Giò tai nấm hương 500g</v>
      </c>
      <c r="L246" s="12" t="str">
        <f>VLOOKUP(K246,'[1]Mã Misa'!$C$2:$D$74,2,0)</f>
        <v>GTNH500</v>
      </c>
      <c r="M246" s="2">
        <v>101989</v>
      </c>
      <c r="N246" t="s">
        <v>405</v>
      </c>
      <c r="O246" s="10" t="str">
        <f t="shared" si="24"/>
        <v>0202745</v>
      </c>
      <c r="P246" s="3">
        <v>44634</v>
      </c>
      <c r="Q246" t="s">
        <v>406</v>
      </c>
      <c r="T246" s="12" t="str">
        <f t="shared" si="26"/>
        <v xml:space="preserve">WM+ HNI </v>
      </c>
      <c r="U246" s="20" t="s">
        <v>4272</v>
      </c>
      <c r="V246" s="20"/>
      <c r="W246" s="10" t="e">
        <f>VLOOKUP(U246,[2]Sheet1!$B$4:$C$893,2,0)</f>
        <v>#N/A</v>
      </c>
      <c r="X246" s="20"/>
      <c r="Y246" s="10" t="str">
        <f t="shared" si="25"/>
        <v>WINCOMHANOI</v>
      </c>
      <c r="Z246" s="2">
        <v>611934</v>
      </c>
    </row>
    <row r="247" spans="1:26" x14ac:dyDescent="0.2">
      <c r="A247" t="s">
        <v>0</v>
      </c>
      <c r="B247" t="s">
        <v>407</v>
      </c>
      <c r="C247" t="s">
        <v>32</v>
      </c>
      <c r="D247" t="s">
        <v>3</v>
      </c>
      <c r="E247" s="2">
        <v>73431</v>
      </c>
      <c r="F247" s="6">
        <v>79305.48000000001</v>
      </c>
      <c r="G247" s="2">
        <v>1</v>
      </c>
      <c r="H247" t="s">
        <v>4</v>
      </c>
      <c r="I247" t="s">
        <v>33</v>
      </c>
      <c r="J247" s="9" t="str">
        <f t="shared" si="23"/>
        <v>Chân giò heo muối gói 300g</v>
      </c>
      <c r="K247" s="12" t="str">
        <f>VLOOKUP(J247,'[1]Mã Misa'!$B$2:$D$74,2,0)</f>
        <v>Chân giò heo muối 300g</v>
      </c>
      <c r="L247" s="12" t="str">
        <f>VLOOKUP(K247,'[1]Mã Misa'!$C$2:$D$74,2,0)</f>
        <v>CGM300</v>
      </c>
      <c r="M247" s="2">
        <v>73431</v>
      </c>
      <c r="N247" t="s">
        <v>408</v>
      </c>
      <c r="O247" s="10" t="str">
        <f t="shared" si="24"/>
        <v>0003236</v>
      </c>
      <c r="P247" s="3">
        <v>44634</v>
      </c>
      <c r="Q247" t="s">
        <v>409</v>
      </c>
      <c r="T247" s="12" t="str">
        <f t="shared" si="26"/>
        <v xml:space="preserve">WM+ NDH </v>
      </c>
      <c r="U247" s="20" t="s">
        <v>4273</v>
      </c>
      <c r="V247" s="20"/>
      <c r="W247" s="10" t="e">
        <f>VLOOKUP(U247,[2]Sheet1!$B$4:$C$893,2,0)</f>
        <v>#N/A</v>
      </c>
      <c r="X247" s="20"/>
      <c r="Y247" s="10" t="str">
        <f t="shared" si="25"/>
        <v>WINCOMNAMDINH</v>
      </c>
      <c r="Z247" s="2">
        <v>73431</v>
      </c>
    </row>
    <row r="248" spans="1:26" x14ac:dyDescent="0.2">
      <c r="A248" t="s">
        <v>0</v>
      </c>
      <c r="B248" t="s">
        <v>407</v>
      </c>
      <c r="C248" t="s">
        <v>50</v>
      </c>
      <c r="D248" t="s">
        <v>3</v>
      </c>
      <c r="E248" s="2">
        <v>61050</v>
      </c>
      <c r="F248" s="6">
        <v>65934</v>
      </c>
      <c r="G248" s="2">
        <v>1</v>
      </c>
      <c r="H248" t="s">
        <v>4</v>
      </c>
      <c r="I248" t="s">
        <v>51</v>
      </c>
      <c r="J248" s="9" t="str">
        <f t="shared" si="23"/>
        <v>_Giò sụn gà 250g</v>
      </c>
      <c r="K248" s="12" t="str">
        <f>VLOOKUP(J248,'[1]Mã Misa'!$B$2:$D$74,2,0)</f>
        <v>Giò sụn gà 250g</v>
      </c>
      <c r="L248" s="12" t="str">
        <f>VLOOKUP(K248,'[1]Mã Misa'!$C$2:$D$74,2,0)</f>
        <v>GSG250</v>
      </c>
      <c r="M248" s="2">
        <v>61050</v>
      </c>
      <c r="N248" t="s">
        <v>408</v>
      </c>
      <c r="O248" s="10" t="str">
        <f t="shared" si="24"/>
        <v>0003236</v>
      </c>
      <c r="P248" s="3">
        <v>44634</v>
      </c>
      <c r="Q248" t="s">
        <v>409</v>
      </c>
      <c r="T248" s="12" t="str">
        <f t="shared" si="26"/>
        <v xml:space="preserve">WM+ NDH </v>
      </c>
      <c r="U248" s="20" t="s">
        <v>4273</v>
      </c>
      <c r="V248" s="20"/>
      <c r="W248" s="10" t="e">
        <f>VLOOKUP(U248,[2]Sheet1!$B$4:$C$893,2,0)</f>
        <v>#N/A</v>
      </c>
      <c r="X248" s="20"/>
      <c r="Y248" s="10" t="str">
        <f t="shared" si="25"/>
        <v>WINCOMNAMDINH</v>
      </c>
      <c r="Z248" s="2">
        <v>61050</v>
      </c>
    </row>
    <row r="249" spans="1:26" x14ac:dyDescent="0.2">
      <c r="A249" t="s">
        <v>0</v>
      </c>
      <c r="B249" t="s">
        <v>407</v>
      </c>
      <c r="C249" t="s">
        <v>2</v>
      </c>
      <c r="D249" t="s">
        <v>3</v>
      </c>
      <c r="E249" s="2">
        <v>222116</v>
      </c>
      <c r="F249" s="6">
        <v>239885.28000000003</v>
      </c>
      <c r="G249" s="2">
        <v>2</v>
      </c>
      <c r="H249" t="s">
        <v>4</v>
      </c>
      <c r="I249" t="s">
        <v>5</v>
      </c>
      <c r="J249" s="9" t="str">
        <f t="shared" si="23"/>
        <v>Gà muối gói 500g</v>
      </c>
      <c r="K249" s="12" t="str">
        <f>VLOOKUP(J249,'[1]Mã Misa'!$B$2:$D$74,2,0)</f>
        <v>Gà muối 500g</v>
      </c>
      <c r="L249" s="12" t="str">
        <f>VLOOKUP(K249,'[1]Mã Misa'!$C$2:$D$74,2,0)</f>
        <v>GM500</v>
      </c>
      <c r="M249" s="2">
        <v>111058</v>
      </c>
      <c r="N249" t="s">
        <v>408</v>
      </c>
      <c r="O249" s="10" t="str">
        <f t="shared" si="24"/>
        <v>0003236</v>
      </c>
      <c r="P249" s="3">
        <v>44634</v>
      </c>
      <c r="Q249" t="s">
        <v>409</v>
      </c>
      <c r="T249" s="12" t="str">
        <f t="shared" si="26"/>
        <v xml:space="preserve">WM+ NDH </v>
      </c>
      <c r="U249" s="20" t="s">
        <v>4273</v>
      </c>
      <c r="V249" s="20"/>
      <c r="W249" s="10" t="e">
        <f>VLOOKUP(U249,[2]Sheet1!$B$4:$C$893,2,0)</f>
        <v>#N/A</v>
      </c>
      <c r="X249" s="20"/>
      <c r="Y249" s="10" t="str">
        <f t="shared" si="25"/>
        <v>WINCOMNAMDINH</v>
      </c>
      <c r="Z249" s="2">
        <v>222116</v>
      </c>
    </row>
    <row r="250" spans="1:26" x14ac:dyDescent="0.2">
      <c r="A250" t="s">
        <v>0</v>
      </c>
      <c r="B250" t="s">
        <v>407</v>
      </c>
      <c r="C250" t="s">
        <v>82</v>
      </c>
      <c r="D250" t="s">
        <v>3</v>
      </c>
      <c r="E250" s="2">
        <v>138000</v>
      </c>
      <c r="F250" s="6">
        <v>149040</v>
      </c>
      <c r="G250" s="2">
        <v>3</v>
      </c>
      <c r="H250" t="s">
        <v>4</v>
      </c>
      <c r="I250" t="s">
        <v>83</v>
      </c>
      <c r="J250" s="9" t="str">
        <f t="shared" si="23"/>
        <v>Mộc nấm hương gói 250g</v>
      </c>
      <c r="K250" s="12" t="str">
        <f>VLOOKUP(J250,'[1]Mã Misa'!$B$2:$D$74,2,0)</f>
        <v>Mộc Nấm Hương 250g</v>
      </c>
      <c r="L250" s="12" t="str">
        <f>VLOOKUP(K250,'[1]Mã Misa'!$C$2:$D$74,2,0)</f>
        <v>MNH250</v>
      </c>
      <c r="M250" s="2">
        <v>46000</v>
      </c>
      <c r="N250" t="s">
        <v>408</v>
      </c>
      <c r="O250" s="10" t="str">
        <f t="shared" si="24"/>
        <v>0003236</v>
      </c>
      <c r="P250" s="3">
        <v>44634</v>
      </c>
      <c r="Q250" t="s">
        <v>409</v>
      </c>
      <c r="T250" s="12" t="str">
        <f t="shared" si="26"/>
        <v xml:space="preserve">WM+ NDH </v>
      </c>
      <c r="U250" s="20" t="s">
        <v>4273</v>
      </c>
      <c r="V250" s="20"/>
      <c r="W250" s="10" t="e">
        <f>VLOOKUP(U250,[2]Sheet1!$B$4:$C$893,2,0)</f>
        <v>#N/A</v>
      </c>
      <c r="X250" s="20"/>
      <c r="Y250" s="10" t="str">
        <f t="shared" si="25"/>
        <v>WINCOMNAMDINH</v>
      </c>
      <c r="Z250" s="2">
        <v>138000</v>
      </c>
    </row>
    <row r="251" spans="1:26" x14ac:dyDescent="0.2">
      <c r="A251" t="s">
        <v>0</v>
      </c>
      <c r="B251" t="s">
        <v>407</v>
      </c>
      <c r="C251" t="s">
        <v>30</v>
      </c>
      <c r="D251" t="s">
        <v>3</v>
      </c>
      <c r="E251" s="2">
        <v>527000</v>
      </c>
      <c r="F251" s="6">
        <v>569160</v>
      </c>
      <c r="G251" s="2">
        <v>5</v>
      </c>
      <c r="H251" t="s">
        <v>4</v>
      </c>
      <c r="I251" t="s">
        <v>31</v>
      </c>
      <c r="J251" s="9" t="str">
        <f t="shared" si="23"/>
        <v>_Đùi gà sốt cay 500g</v>
      </c>
      <c r="K251" s="12" t="str">
        <f>VLOOKUP(J251,'[1]Mã Misa'!$B$2:$D$74,2,0)</f>
        <v>Đùi gà sốt cay 500g</v>
      </c>
      <c r="L251" s="12" t="str">
        <f>VLOOKUP(K251,'[1]Mã Misa'!$C$2:$D$74,2,0)</f>
        <v>DGSC500</v>
      </c>
      <c r="M251" s="2">
        <v>105400</v>
      </c>
      <c r="N251" t="s">
        <v>408</v>
      </c>
      <c r="O251" s="10" t="str">
        <f t="shared" si="24"/>
        <v>0003236</v>
      </c>
      <c r="P251" s="3">
        <v>44634</v>
      </c>
      <c r="Q251" t="s">
        <v>409</v>
      </c>
      <c r="T251" s="12" t="str">
        <f t="shared" si="26"/>
        <v xml:space="preserve">WM+ NDH </v>
      </c>
      <c r="U251" s="20" t="s">
        <v>4273</v>
      </c>
      <c r="V251" s="20"/>
      <c r="W251" s="10" t="e">
        <f>VLOOKUP(U251,[2]Sheet1!$B$4:$C$893,2,0)</f>
        <v>#N/A</v>
      </c>
      <c r="X251" s="20"/>
      <c r="Y251" s="10" t="str">
        <f t="shared" si="25"/>
        <v>WINCOMNAMDINH</v>
      </c>
      <c r="Z251" s="2">
        <v>527000</v>
      </c>
    </row>
    <row r="252" spans="1:26" x14ac:dyDescent="0.2">
      <c r="A252" t="s">
        <v>0</v>
      </c>
      <c r="B252" t="s">
        <v>407</v>
      </c>
      <c r="C252" t="s">
        <v>17</v>
      </c>
      <c r="D252" t="s">
        <v>3</v>
      </c>
      <c r="E252" s="2">
        <v>611934</v>
      </c>
      <c r="F252" s="6">
        <v>660888.72000000009</v>
      </c>
      <c r="G252" s="2">
        <v>6</v>
      </c>
      <c r="H252" t="s">
        <v>4</v>
      </c>
      <c r="I252" t="s">
        <v>18</v>
      </c>
      <c r="J252" s="9" t="str">
        <f t="shared" si="23"/>
        <v>Giò tai nấm hương 500g</v>
      </c>
      <c r="K252" s="12" t="str">
        <f>VLOOKUP(J252,'[1]Mã Misa'!$B$2:$D$74,2,0)</f>
        <v>Giò tai nấm hương 500g</v>
      </c>
      <c r="L252" s="12" t="str">
        <f>VLOOKUP(K252,'[1]Mã Misa'!$C$2:$D$74,2,0)</f>
        <v>GTNH500</v>
      </c>
      <c r="M252" s="2">
        <v>101989</v>
      </c>
      <c r="N252" t="s">
        <v>408</v>
      </c>
      <c r="O252" s="10" t="str">
        <f t="shared" si="24"/>
        <v>0003236</v>
      </c>
      <c r="P252" s="3">
        <v>44634</v>
      </c>
      <c r="Q252" t="s">
        <v>409</v>
      </c>
      <c r="T252" s="12" t="str">
        <f t="shared" si="26"/>
        <v xml:space="preserve">WM+ NDH </v>
      </c>
      <c r="U252" s="20" t="s">
        <v>4273</v>
      </c>
      <c r="V252" s="20"/>
      <c r="W252" s="10" t="e">
        <f>VLOOKUP(U252,[2]Sheet1!$B$4:$C$893,2,0)</f>
        <v>#N/A</v>
      </c>
      <c r="X252" s="20"/>
      <c r="Y252" s="10" t="str">
        <f t="shared" si="25"/>
        <v>WINCOMNAMDINH</v>
      </c>
      <c r="Z252" s="2">
        <v>611934</v>
      </c>
    </row>
    <row r="253" spans="1:26" x14ac:dyDescent="0.2">
      <c r="A253" t="s">
        <v>0</v>
      </c>
      <c r="B253" t="s">
        <v>407</v>
      </c>
      <c r="C253" t="s">
        <v>13</v>
      </c>
      <c r="D253" t="s">
        <v>3</v>
      </c>
      <c r="E253" s="2">
        <v>635250</v>
      </c>
      <c r="F253" s="6">
        <v>686070</v>
      </c>
      <c r="G253" s="2">
        <v>7</v>
      </c>
      <c r="H253" t="s">
        <v>4</v>
      </c>
      <c r="I253" t="s">
        <v>14</v>
      </c>
      <c r="J253" s="9" t="str">
        <f t="shared" si="23"/>
        <v>_Chân gà sốt cay 400g</v>
      </c>
      <c r="K253" s="12" t="str">
        <f>VLOOKUP(J253,'[1]Mã Misa'!$B$2:$D$74,2,0)</f>
        <v>Chân gà sốt cay 400g</v>
      </c>
      <c r="L253" s="12" t="str">
        <f>VLOOKUP(K253,'[1]Mã Misa'!$C$2:$D$74,2,0)</f>
        <v>CGSC400</v>
      </c>
      <c r="M253" s="2">
        <v>90750</v>
      </c>
      <c r="N253" t="s">
        <v>408</v>
      </c>
      <c r="O253" s="10" t="str">
        <f t="shared" si="24"/>
        <v>0003236</v>
      </c>
      <c r="P253" s="3">
        <v>44634</v>
      </c>
      <c r="Q253" t="s">
        <v>409</v>
      </c>
      <c r="T253" s="12" t="str">
        <f t="shared" si="26"/>
        <v xml:space="preserve">WM+ NDH </v>
      </c>
      <c r="U253" s="20" t="s">
        <v>4273</v>
      </c>
      <c r="V253" s="20"/>
      <c r="W253" s="10" t="e">
        <f>VLOOKUP(U253,[2]Sheet1!$B$4:$C$893,2,0)</f>
        <v>#N/A</v>
      </c>
      <c r="X253" s="20"/>
      <c r="Y253" s="10" t="str">
        <f t="shared" si="25"/>
        <v>WINCOMNAMDINH</v>
      </c>
      <c r="Z253" s="2">
        <v>635250</v>
      </c>
    </row>
    <row r="254" spans="1:26" x14ac:dyDescent="0.2">
      <c r="A254" t="s">
        <v>0</v>
      </c>
      <c r="B254" t="s">
        <v>407</v>
      </c>
      <c r="C254" t="s">
        <v>43</v>
      </c>
      <c r="D254" t="s">
        <v>3</v>
      </c>
      <c r="E254" s="2">
        <v>567600</v>
      </c>
      <c r="F254" s="6">
        <v>613008</v>
      </c>
      <c r="G254" s="2">
        <v>8</v>
      </c>
      <c r="H254" t="s">
        <v>4</v>
      </c>
      <c r="I254" t="s">
        <v>44</v>
      </c>
      <c r="J254" s="9" t="str">
        <f t="shared" si="23"/>
        <v>_Chả nướng 300g</v>
      </c>
      <c r="K254" s="12" t="str">
        <f>VLOOKUP(J254,'[1]Mã Misa'!$B$2:$D$74,2,0)</f>
        <v>Chả nướng 300g</v>
      </c>
      <c r="L254" s="12" t="str">
        <f>VLOOKUP(K254,'[1]Mã Misa'!$C$2:$D$74,2,0)</f>
        <v>CN300</v>
      </c>
      <c r="M254" s="2">
        <v>70950</v>
      </c>
      <c r="N254" t="s">
        <v>408</v>
      </c>
      <c r="O254" s="10" t="str">
        <f t="shared" si="24"/>
        <v>0003236</v>
      </c>
      <c r="P254" s="3">
        <v>44634</v>
      </c>
      <c r="Q254" t="s">
        <v>409</v>
      </c>
      <c r="T254" s="12" t="str">
        <f t="shared" si="26"/>
        <v xml:space="preserve">WM+ NDH </v>
      </c>
      <c r="U254" s="20" t="s">
        <v>4273</v>
      </c>
      <c r="V254" s="20"/>
      <c r="W254" s="10" t="e">
        <f>VLOOKUP(U254,[2]Sheet1!$B$4:$C$893,2,0)</f>
        <v>#N/A</v>
      </c>
      <c r="X254" s="20"/>
      <c r="Y254" s="10" t="str">
        <f t="shared" si="25"/>
        <v>WINCOMNAMDINH</v>
      </c>
      <c r="Z254" s="2">
        <v>567600</v>
      </c>
    </row>
    <row r="255" spans="1:26" x14ac:dyDescent="0.2">
      <c r="A255" t="s">
        <v>0</v>
      </c>
      <c r="B255" t="s">
        <v>410</v>
      </c>
      <c r="C255" t="s">
        <v>2</v>
      </c>
      <c r="D255" t="s">
        <v>3</v>
      </c>
      <c r="E255" s="2">
        <v>333174</v>
      </c>
      <c r="F255" s="6">
        <v>359827.92000000004</v>
      </c>
      <c r="G255" s="2">
        <v>3</v>
      </c>
      <c r="H255" t="s">
        <v>4</v>
      </c>
      <c r="I255" t="s">
        <v>5</v>
      </c>
      <c r="J255" s="9" t="str">
        <f t="shared" si="23"/>
        <v>Gà muối gói 500g</v>
      </c>
      <c r="K255" s="12" t="str">
        <f>VLOOKUP(J255,'[1]Mã Misa'!$B$2:$D$74,2,0)</f>
        <v>Gà muối 500g</v>
      </c>
      <c r="L255" s="12" t="str">
        <f>VLOOKUP(K255,'[1]Mã Misa'!$C$2:$D$74,2,0)</f>
        <v>GM500</v>
      </c>
      <c r="M255" s="2">
        <v>111058</v>
      </c>
      <c r="N255" t="s">
        <v>411</v>
      </c>
      <c r="O255" s="10" t="str">
        <f t="shared" si="24"/>
        <v>0026469</v>
      </c>
      <c r="P255" s="3">
        <v>44634</v>
      </c>
      <c r="Q255" t="s">
        <v>412</v>
      </c>
      <c r="T255" s="12" t="str">
        <f t="shared" si="26"/>
        <v xml:space="preserve">WM+ DNG </v>
      </c>
      <c r="U255" s="20" t="s">
        <v>4274</v>
      </c>
      <c r="V255" s="20"/>
      <c r="W255" s="10" t="e">
        <f>VLOOKUP(U255,[2]Sheet1!$B$4:$C$893,2,0)</f>
        <v>#N/A</v>
      </c>
      <c r="X255" s="20"/>
      <c r="Y255" s="10" t="str">
        <f t="shared" si="25"/>
        <v>WINCOMDANANG</v>
      </c>
      <c r="Z255" s="2">
        <v>333174</v>
      </c>
    </row>
    <row r="256" spans="1:26" x14ac:dyDescent="0.2">
      <c r="A256" t="s">
        <v>0</v>
      </c>
      <c r="B256" t="s">
        <v>413</v>
      </c>
      <c r="C256" t="s">
        <v>45</v>
      </c>
      <c r="D256" t="s">
        <v>3</v>
      </c>
      <c r="E256" s="2">
        <v>74250</v>
      </c>
      <c r="F256" s="6">
        <v>80190</v>
      </c>
      <c r="G256" s="2">
        <v>1</v>
      </c>
      <c r="H256" t="s">
        <v>4</v>
      </c>
      <c r="I256" t="s">
        <v>46</v>
      </c>
      <c r="J256" s="9" t="str">
        <f t="shared" si="23"/>
        <v>_Chả cốm 300g</v>
      </c>
      <c r="K256" s="12" t="str">
        <f>VLOOKUP(J256,'[1]Mã Misa'!$B$2:$D$74,2,0)</f>
        <v>Chả cốm 300g</v>
      </c>
      <c r="L256" s="12" t="str">
        <f>VLOOKUP(K256,'[1]Mã Misa'!$C$2:$D$74,2,0)</f>
        <v>CC300</v>
      </c>
      <c r="M256" s="2">
        <v>74250</v>
      </c>
      <c r="N256" t="s">
        <v>414</v>
      </c>
      <c r="O256" s="10" t="str">
        <f t="shared" si="24"/>
        <v>0202755</v>
      </c>
      <c r="P256" s="3">
        <v>44634</v>
      </c>
      <c r="Q256" t="s">
        <v>415</v>
      </c>
      <c r="T256" s="12" t="str">
        <f>LEFT(U256,7)</f>
        <v xml:space="preserve">WM HNI </v>
      </c>
      <c r="U256" s="20" t="s">
        <v>4275</v>
      </c>
      <c r="V256" s="20"/>
      <c r="W256" s="10" t="e">
        <f>VLOOKUP(U256,[2]Sheet1!$B$4:$C$893,2,0)</f>
        <v>#N/A</v>
      </c>
      <c r="X256" s="20"/>
      <c r="Y256" s="10" t="str">
        <f t="shared" si="25"/>
        <v>WINCOMHANOI</v>
      </c>
      <c r="Z256" s="2">
        <v>74250</v>
      </c>
    </row>
    <row r="257" spans="1:26" x14ac:dyDescent="0.2">
      <c r="A257" t="s">
        <v>0</v>
      </c>
      <c r="B257" t="s">
        <v>413</v>
      </c>
      <c r="C257" t="s">
        <v>17</v>
      </c>
      <c r="D257" t="s">
        <v>3</v>
      </c>
      <c r="E257" s="2">
        <v>407956</v>
      </c>
      <c r="F257" s="6">
        <v>440592.48000000004</v>
      </c>
      <c r="G257" s="2">
        <v>4</v>
      </c>
      <c r="H257" t="s">
        <v>4</v>
      </c>
      <c r="I257" t="s">
        <v>18</v>
      </c>
      <c r="J257" s="9" t="str">
        <f t="shared" si="23"/>
        <v>Giò tai nấm hương 500g</v>
      </c>
      <c r="K257" s="12" t="str">
        <f>VLOOKUP(J257,'[1]Mã Misa'!$B$2:$D$74,2,0)</f>
        <v>Giò tai nấm hương 500g</v>
      </c>
      <c r="L257" s="12" t="str">
        <f>VLOOKUP(K257,'[1]Mã Misa'!$C$2:$D$74,2,0)</f>
        <v>GTNH500</v>
      </c>
      <c r="M257" s="2">
        <v>101989</v>
      </c>
      <c r="N257" t="s">
        <v>414</v>
      </c>
      <c r="O257" s="10" t="str">
        <f t="shared" si="24"/>
        <v>0202755</v>
      </c>
      <c r="P257" s="3">
        <v>44634</v>
      </c>
      <c r="Q257" t="s">
        <v>415</v>
      </c>
      <c r="T257" s="12" t="str">
        <f>LEFT(U257,7)</f>
        <v xml:space="preserve">WM HNI </v>
      </c>
      <c r="U257" s="20" t="s">
        <v>4275</v>
      </c>
      <c r="V257" s="20"/>
      <c r="W257" s="10" t="e">
        <f>VLOOKUP(U257,[2]Sheet1!$B$4:$C$893,2,0)</f>
        <v>#N/A</v>
      </c>
      <c r="X257" s="20"/>
      <c r="Y257" s="10" t="str">
        <f t="shared" si="25"/>
        <v>WINCOMHANOI</v>
      </c>
      <c r="Z257" s="2">
        <v>407956</v>
      </c>
    </row>
    <row r="258" spans="1:26" x14ac:dyDescent="0.2">
      <c r="A258" t="s">
        <v>0</v>
      </c>
      <c r="B258" t="s">
        <v>416</v>
      </c>
      <c r="C258" t="s">
        <v>30</v>
      </c>
      <c r="D258" t="s">
        <v>3</v>
      </c>
      <c r="E258" s="2">
        <v>421600</v>
      </c>
      <c r="F258" s="6">
        <v>455328.00000000006</v>
      </c>
      <c r="G258" s="2">
        <v>4</v>
      </c>
      <c r="H258" t="s">
        <v>4</v>
      </c>
      <c r="I258" t="s">
        <v>31</v>
      </c>
      <c r="J258" s="9" t="str">
        <f t="shared" si="23"/>
        <v>_Đùi gà sốt cay 500g</v>
      </c>
      <c r="K258" s="12" t="str">
        <f>VLOOKUP(J258,'[1]Mã Misa'!$B$2:$D$74,2,0)</f>
        <v>Đùi gà sốt cay 500g</v>
      </c>
      <c r="L258" s="12" t="str">
        <f>VLOOKUP(K258,'[1]Mã Misa'!$C$2:$D$74,2,0)</f>
        <v>DGSC500</v>
      </c>
      <c r="M258" s="2">
        <v>105400</v>
      </c>
      <c r="N258" t="s">
        <v>417</v>
      </c>
      <c r="O258" s="10" t="str">
        <f t="shared" si="24"/>
        <v>0202769</v>
      </c>
      <c r="P258" s="3">
        <v>44634</v>
      </c>
      <c r="Q258" t="s">
        <v>418</v>
      </c>
      <c r="T258" s="12" t="str">
        <f t="shared" si="26"/>
        <v xml:space="preserve">WM+ HNI </v>
      </c>
      <c r="U258" s="20" t="s">
        <v>4276</v>
      </c>
      <c r="V258" s="20"/>
      <c r="W258" s="10" t="e">
        <f>VLOOKUP(U258,[2]Sheet1!$B$4:$C$893,2,0)</f>
        <v>#N/A</v>
      </c>
      <c r="X258" s="20"/>
      <c r="Y258" s="10" t="str">
        <f t="shared" si="25"/>
        <v>WINCOMHANOI</v>
      </c>
      <c r="Z258" s="2">
        <v>421600</v>
      </c>
    </row>
    <row r="259" spans="1:26" x14ac:dyDescent="0.2">
      <c r="A259" t="s">
        <v>0</v>
      </c>
      <c r="B259" t="s">
        <v>419</v>
      </c>
      <c r="C259" t="s">
        <v>32</v>
      </c>
      <c r="D259" t="s">
        <v>3</v>
      </c>
      <c r="E259" s="2">
        <v>73431</v>
      </c>
      <c r="F259" s="6">
        <v>79305.48000000001</v>
      </c>
      <c r="G259" s="2">
        <v>1</v>
      </c>
      <c r="H259" t="s">
        <v>4</v>
      </c>
      <c r="I259" t="s">
        <v>33</v>
      </c>
      <c r="J259" s="9" t="str">
        <f t="shared" si="23"/>
        <v>Chân giò heo muối gói 300g</v>
      </c>
      <c r="K259" s="12" t="str">
        <f>VLOOKUP(J259,'[1]Mã Misa'!$B$2:$D$74,2,0)</f>
        <v>Chân giò heo muối 300g</v>
      </c>
      <c r="L259" s="12" t="str">
        <f>VLOOKUP(K259,'[1]Mã Misa'!$C$2:$D$74,2,0)</f>
        <v>CGM300</v>
      </c>
      <c r="M259" s="2">
        <v>73431</v>
      </c>
      <c r="N259" t="s">
        <v>420</v>
      </c>
      <c r="O259" s="10" t="str">
        <f t="shared" si="24"/>
        <v>0001161</v>
      </c>
      <c r="P259" s="3">
        <v>44634</v>
      </c>
      <c r="Q259" t="s">
        <v>421</v>
      </c>
      <c r="T259" s="12" t="str">
        <f t="shared" si="26"/>
        <v xml:space="preserve">WM+ QBH </v>
      </c>
      <c r="U259" s="20" t="s">
        <v>4277</v>
      </c>
      <c r="V259" s="20"/>
      <c r="W259" s="10" t="e">
        <f>VLOOKUP(U259,[2]Sheet1!$B$4:$C$893,2,0)</f>
        <v>#N/A</v>
      </c>
      <c r="X259" s="20"/>
      <c r="Y259" s="10" t="str">
        <f t="shared" si="25"/>
        <v>WINCOMQUANGBINH</v>
      </c>
      <c r="Z259" s="2">
        <v>73431</v>
      </c>
    </row>
    <row r="260" spans="1:26" x14ac:dyDescent="0.2">
      <c r="A260" t="s">
        <v>0</v>
      </c>
      <c r="B260" t="s">
        <v>419</v>
      </c>
      <c r="C260" t="s">
        <v>30</v>
      </c>
      <c r="D260" t="s">
        <v>3</v>
      </c>
      <c r="E260" s="2">
        <v>210800</v>
      </c>
      <c r="F260" s="6">
        <v>227664.00000000003</v>
      </c>
      <c r="G260" s="2">
        <v>2</v>
      </c>
      <c r="H260" t="s">
        <v>4</v>
      </c>
      <c r="I260" t="s">
        <v>31</v>
      </c>
      <c r="J260" s="9" t="str">
        <f t="shared" ref="J260:J323" si="27">MID(I260,10,26)</f>
        <v>_Đùi gà sốt cay 500g</v>
      </c>
      <c r="K260" s="12" t="str">
        <f>VLOOKUP(J260,'[1]Mã Misa'!$B$2:$D$74,2,0)</f>
        <v>Đùi gà sốt cay 500g</v>
      </c>
      <c r="L260" s="12" t="str">
        <f>VLOOKUP(K260,'[1]Mã Misa'!$C$2:$D$74,2,0)</f>
        <v>DGSC500</v>
      </c>
      <c r="M260" s="2">
        <v>105400</v>
      </c>
      <c r="N260" t="s">
        <v>420</v>
      </c>
      <c r="O260" s="10" t="str">
        <f t="shared" ref="O260:O323" si="28">RIGHT(N260,7)</f>
        <v>0001161</v>
      </c>
      <c r="P260" s="3">
        <v>44634</v>
      </c>
      <c r="Q260" t="s">
        <v>421</v>
      </c>
      <c r="T260" s="12" t="str">
        <f t="shared" si="26"/>
        <v xml:space="preserve">WM+ QBH </v>
      </c>
      <c r="U260" s="20" t="s">
        <v>4277</v>
      </c>
      <c r="V260" s="20"/>
      <c r="W260" s="10" t="e">
        <f>VLOOKUP(U260,[2]Sheet1!$B$4:$C$893,2,0)</f>
        <v>#N/A</v>
      </c>
      <c r="X260" s="20"/>
      <c r="Y260" s="10" t="str">
        <f t="shared" ref="Y260:Y323" si="29">IF(ISNUMBER(SEARCH($V$3,T260)),"WINCOMHANOI",IF(ISNUMBER(SEARCH($V$4,T260)),"WINCOMHOCHIMINH",IF(ISNUMBER(SEARCH($V$5,T260)),"WINCOMDANANG",IF(ISNUMBER(SEARCH($V$6,T260)),"WINCOMHAIDUONG",IF(ISNUMBER(SEARCH($V$7,T260)),"WINCOMQUANGNINH",IF(ISNUMBER(SEARCH($V$8,T260)),"WINCOMHAIPHONG",IF(ISNUMBER(SEARCH($V$9,T260)),"WINCOMBACGIANG",IF(ISNUMBER(SEARCH($V$10,T260)),"WINCOMBACNINH",IF(ISNUMBER(SEARCH($V$11,T260)),"WINCOMPHUTHO",IF(ISNUMBER(SEARCH($V$12,T260)),"WINCOMHATINH",IF(ISNUMBER(SEARCH($V$13,T260)),"WINCOMTHAINGUYEN",IF(ISNUMBER(SEARCH($V$14,T260)),"WINCOMKHANHHOA",IF(ISNUMBER(SEARCH($V$15,T260)),"WINCOMHUNGYEN",IF(ISNUMBER(SEARCH($V$16,T260)),"WINCOMNGHEAN",IF(ISNUMBER(SEARCH($V$17,T260)),"WINCOMLAOCAI",IF(ISNUMBER(SEARCH($V$18,T260)),"WINCOMVUNGTAU",IF(ISNUMBER(SEARCH($V$19,T260)),"WINCOMBINHDUONG",IF(ISNUMBER(SEARCH($V$20,T260)),"WINCOMKIENGIANG",IF(ISNUMBER(SEARCH($V$21,T260)),"WINCOMHANAM",IF(ISNUMBER(SEARCH($V$22,T260)),"WINCOMNAMDINH",IF(ISNUMBER(SEARCH($V$23,T260)),"WINCOMLANGSON",IF(ISNUMBER(SEARCH($V$24,T260)),"WINCOMTHANHHOA",IF(ISNUMBER(SEARCH($V$25,T260)),"WINCOMYENBAI",IF(ISNUMBER(SEARCH($V$26,T260)),"WINCOMTUYENQUANG",IF(ISNUMBER(SEARCH($V$27,T260)),"WINCOMHUE",IF(ISNUMBER(SEARCH($V$28,T260)),"WINCOMQUANGNAM",IF(ISNUMBER(SEARCH($V$29,T260)),"WINCOMVINHPHUC",IF(ISNUMBER(SEARCH($V$30,T260)),"WINCOMHAGIANG",IF(ISNUMBER(SEARCH($V$31,T260)),"WINCOMNINHBINH",IF(ISNUMBER(SEARCH($V$32,T260)),"WINCOMTRAVINH",IF(ISNUMBER(SEARCH($V$33,T260)),"WINCOMCANTHO",IF(ISNUMBER(SEARCH($V$34,T260)),"WINCOMBENTRE",IF(ISNUMBER(SEARCH($V$35,T260)),"WINCOMCAMAU",IF(ISNUMBER(SEARCH($V$36,T260)),"WINCOMANGIANG",IF(ISNUMBER(SEARCH($V$37,T260)),"WINCOMNINHTHUAN",IF(ISNUMBER(SEARCH($V$38,T260)),"WINCOMTHAIBINH",IF(ISNUMBER(SEARCH($V$39,T260)),"WINCOMGIALAI",IF(ISNUMBER(SEARCH($V$40,T260)),"WINCOMHOABINH",IF(ISNUMBER(SEARCH($V$41,T260)),"WINCOMQUANGNGAI",IF(ISNUMBER(SEARCH($V$42,T260)),"WINCOMBINHTHUAN",IF(ISNUMBER(SEARCH($V$43,T260)),"WINCOMDAKLAK",IF(ISNUMBER(SEARCH($V$44,T260)),"WINCOMSOCTRANG",IF(ISNUMBER(SEARCH($V$45,T260)),"WINCOMSONLA",IF(ISNUMBER(SEARCH($V$46,T260)),"WINCOMKONTUM",IF(ISNUMBER(SEARCH($V$47,T260)),"WINCOMPHUYEN",IF(ISNUMBER(SEARCH($V$48,T260)),"WINCOMQUANGTRI",IF(ISNUMBER(SEARCH($V$49,T260)),"WINCOMBINHDINH",IF(ISNUMBER(SEARCH($V$50,T260)),"WINCOMCAOBANG",IF(ISNUMBER(SEARCH($V$51,T260)),"WINCOMQUANGBINH",IF(ISNUMBER(SEARCH($V$52,T260)),"WINCOMLAMDONG",IF(ISNUMBER(SEARCH($V$53,T260)),"WINCOMVINHLONG",IF(ISNUMBER(SEARCH($V$54,T260)),"WINCOMDONGTHAP",IF(ISNUMBER(SEARCH($V$55,T260)),"WINCOMTIENGIANG",IF(ISNUMBER(SEARCH($V$56,T260)),"WINCOMQUANGNINH",IF(ISNUMBER(SEARCH($V$57,T260)),"WINCOMDONGNAI",IF(ISNUMBER(SEARCH($V$58,T260)),"WINCOMHAUGIANG",0))))))))))))))))))))))))))))))))))))))))))))))))))))))))</f>
        <v>WINCOMQUANGBINH</v>
      </c>
      <c r="Z260" s="2">
        <v>210800</v>
      </c>
    </row>
    <row r="261" spans="1:26" x14ac:dyDescent="0.2">
      <c r="A261" t="s">
        <v>0</v>
      </c>
      <c r="B261" t="s">
        <v>422</v>
      </c>
      <c r="C261" t="s">
        <v>2</v>
      </c>
      <c r="D261" t="s">
        <v>3</v>
      </c>
      <c r="E261" s="2">
        <v>111058</v>
      </c>
      <c r="F261" s="6">
        <v>119942.64000000001</v>
      </c>
      <c r="G261" s="2">
        <v>1</v>
      </c>
      <c r="H261" t="s">
        <v>4</v>
      </c>
      <c r="I261" t="s">
        <v>5</v>
      </c>
      <c r="J261" s="9" t="str">
        <f t="shared" si="27"/>
        <v>Gà muối gói 500g</v>
      </c>
      <c r="K261" s="12" t="str">
        <f>VLOOKUP(J261,'[1]Mã Misa'!$B$2:$D$74,2,0)</f>
        <v>Gà muối 500g</v>
      </c>
      <c r="L261" s="12" t="str">
        <f>VLOOKUP(K261,'[1]Mã Misa'!$C$2:$D$74,2,0)</f>
        <v>GM500</v>
      </c>
      <c r="M261" s="2">
        <v>111058</v>
      </c>
      <c r="N261" t="s">
        <v>423</v>
      </c>
      <c r="O261" s="10" t="str">
        <f t="shared" si="28"/>
        <v>0003049</v>
      </c>
      <c r="P261" s="3">
        <v>44634</v>
      </c>
      <c r="Q261" t="s">
        <v>424</v>
      </c>
      <c r="T261" s="12" t="str">
        <f t="shared" si="26"/>
        <v xml:space="preserve">WM+ HYN </v>
      </c>
      <c r="U261" s="20" t="s">
        <v>4278</v>
      </c>
      <c r="V261" s="20"/>
      <c r="W261" s="10" t="e">
        <f>VLOOKUP(U261,[2]Sheet1!$B$4:$C$893,2,0)</f>
        <v>#N/A</v>
      </c>
      <c r="X261" s="20"/>
      <c r="Y261" s="10" t="str">
        <f t="shared" si="29"/>
        <v>WINCOMHUNGYEN</v>
      </c>
      <c r="Z261" s="2">
        <v>111058</v>
      </c>
    </row>
    <row r="262" spans="1:26" x14ac:dyDescent="0.2">
      <c r="A262" t="s">
        <v>0</v>
      </c>
      <c r="B262" t="s">
        <v>422</v>
      </c>
      <c r="C262" t="s">
        <v>17</v>
      </c>
      <c r="D262" t="s">
        <v>3</v>
      </c>
      <c r="E262" s="2">
        <v>101989</v>
      </c>
      <c r="F262" s="6">
        <v>110148.12000000001</v>
      </c>
      <c r="G262" s="2">
        <v>1</v>
      </c>
      <c r="H262" t="s">
        <v>4</v>
      </c>
      <c r="I262" t="s">
        <v>18</v>
      </c>
      <c r="J262" s="9" t="str">
        <f t="shared" si="27"/>
        <v>Giò tai nấm hương 500g</v>
      </c>
      <c r="K262" s="12" t="str">
        <f>VLOOKUP(J262,'[1]Mã Misa'!$B$2:$D$74,2,0)</f>
        <v>Giò tai nấm hương 500g</v>
      </c>
      <c r="L262" s="12" t="str">
        <f>VLOOKUP(K262,'[1]Mã Misa'!$C$2:$D$74,2,0)</f>
        <v>GTNH500</v>
      </c>
      <c r="M262" s="2">
        <v>101989</v>
      </c>
      <c r="N262" t="s">
        <v>423</v>
      </c>
      <c r="O262" s="10" t="str">
        <f t="shared" si="28"/>
        <v>0003049</v>
      </c>
      <c r="P262" s="3">
        <v>44634</v>
      </c>
      <c r="Q262" t="s">
        <v>424</v>
      </c>
      <c r="T262" s="12" t="str">
        <f t="shared" si="26"/>
        <v xml:space="preserve">WM+ HYN </v>
      </c>
      <c r="U262" s="20" t="s">
        <v>4278</v>
      </c>
      <c r="V262" s="20"/>
      <c r="W262" s="10" t="e">
        <f>VLOOKUP(U262,[2]Sheet1!$B$4:$C$893,2,0)</f>
        <v>#N/A</v>
      </c>
      <c r="X262" s="20"/>
      <c r="Y262" s="10" t="str">
        <f t="shared" si="29"/>
        <v>WINCOMHUNGYEN</v>
      </c>
      <c r="Z262" s="2">
        <v>101989</v>
      </c>
    </row>
    <row r="263" spans="1:26" x14ac:dyDescent="0.2">
      <c r="A263" t="s">
        <v>0</v>
      </c>
      <c r="B263" t="s">
        <v>425</v>
      </c>
      <c r="C263" t="s">
        <v>67</v>
      </c>
      <c r="D263" t="s">
        <v>3</v>
      </c>
      <c r="E263" s="2">
        <v>237600</v>
      </c>
      <c r="F263" s="6">
        <v>256608.00000000003</v>
      </c>
      <c r="G263" s="2">
        <v>4</v>
      </c>
      <c r="H263" t="s">
        <v>4</v>
      </c>
      <c r="I263" t="s">
        <v>68</v>
      </c>
      <c r="J263" s="9" t="str">
        <f t="shared" si="27"/>
        <v>_Giò lụa 250g</v>
      </c>
      <c r="K263" s="12" t="str">
        <f>VLOOKUP(J263,'[1]Mã Misa'!$B$2:$D$74,2,0)</f>
        <v>Giò lụa 250g</v>
      </c>
      <c r="L263" s="12" t="str">
        <f>VLOOKUP(K263,'[1]Mã Misa'!$C$2:$D$74,2,0)</f>
        <v>GL250</v>
      </c>
      <c r="M263" s="2">
        <v>59400</v>
      </c>
      <c r="N263" t="s">
        <v>426</v>
      </c>
      <c r="O263" s="10" t="str">
        <f t="shared" si="28"/>
        <v>0003050</v>
      </c>
      <c r="P263" s="3">
        <v>44634</v>
      </c>
      <c r="Q263" t="s">
        <v>427</v>
      </c>
      <c r="T263" s="12" t="str">
        <f t="shared" si="26"/>
        <v xml:space="preserve">WM+ HYN </v>
      </c>
      <c r="U263" s="20" t="s">
        <v>4279</v>
      </c>
      <c r="V263" s="20"/>
      <c r="W263" s="10" t="e">
        <f>VLOOKUP(U263,[2]Sheet1!$B$4:$C$893,2,0)</f>
        <v>#N/A</v>
      </c>
      <c r="X263" s="20"/>
      <c r="Y263" s="10" t="str">
        <f t="shared" si="29"/>
        <v>WINCOMHUNGYEN</v>
      </c>
      <c r="Z263" s="2">
        <v>237600</v>
      </c>
    </row>
    <row r="264" spans="1:26" x14ac:dyDescent="0.2">
      <c r="A264" t="s">
        <v>0</v>
      </c>
      <c r="B264" t="s">
        <v>425</v>
      </c>
      <c r="C264" t="s">
        <v>82</v>
      </c>
      <c r="D264" t="s">
        <v>3</v>
      </c>
      <c r="E264" s="2">
        <v>46000</v>
      </c>
      <c r="F264" s="6">
        <v>49680</v>
      </c>
      <c r="G264" s="2">
        <v>1</v>
      </c>
      <c r="H264" t="s">
        <v>4</v>
      </c>
      <c r="I264" t="s">
        <v>83</v>
      </c>
      <c r="J264" s="9" t="str">
        <f t="shared" si="27"/>
        <v>Mộc nấm hương gói 250g</v>
      </c>
      <c r="K264" s="12" t="str">
        <f>VLOOKUP(J264,'[1]Mã Misa'!$B$2:$D$74,2,0)</f>
        <v>Mộc Nấm Hương 250g</v>
      </c>
      <c r="L264" s="12" t="str">
        <f>VLOOKUP(K264,'[1]Mã Misa'!$C$2:$D$74,2,0)</f>
        <v>MNH250</v>
      </c>
      <c r="M264" s="2">
        <v>46000</v>
      </c>
      <c r="N264" t="s">
        <v>426</v>
      </c>
      <c r="O264" s="10" t="str">
        <f t="shared" si="28"/>
        <v>0003050</v>
      </c>
      <c r="P264" s="3">
        <v>44634</v>
      </c>
      <c r="Q264" t="s">
        <v>427</v>
      </c>
      <c r="T264" s="12" t="str">
        <f t="shared" si="26"/>
        <v xml:space="preserve">WM+ HYN </v>
      </c>
      <c r="U264" s="20" t="s">
        <v>4279</v>
      </c>
      <c r="V264" s="20"/>
      <c r="W264" s="10" t="e">
        <f>VLOOKUP(U264,[2]Sheet1!$B$4:$C$893,2,0)</f>
        <v>#N/A</v>
      </c>
      <c r="X264" s="20"/>
      <c r="Y264" s="10" t="str">
        <f t="shared" si="29"/>
        <v>WINCOMHUNGYEN</v>
      </c>
      <c r="Z264" s="2">
        <v>46000</v>
      </c>
    </row>
    <row r="265" spans="1:26" x14ac:dyDescent="0.2">
      <c r="A265" t="s">
        <v>0</v>
      </c>
      <c r="B265" t="s">
        <v>428</v>
      </c>
      <c r="C265" t="s">
        <v>82</v>
      </c>
      <c r="D265" t="s">
        <v>3</v>
      </c>
      <c r="E265" s="2">
        <v>46000</v>
      </c>
      <c r="F265" s="6">
        <v>49680</v>
      </c>
      <c r="G265" s="2">
        <v>1</v>
      </c>
      <c r="H265" t="s">
        <v>4</v>
      </c>
      <c r="I265" t="s">
        <v>83</v>
      </c>
      <c r="J265" s="9" t="str">
        <f t="shared" si="27"/>
        <v>Mộc nấm hương gói 250g</v>
      </c>
      <c r="K265" s="12" t="str">
        <f>VLOOKUP(J265,'[1]Mã Misa'!$B$2:$D$74,2,0)</f>
        <v>Mộc Nấm Hương 250g</v>
      </c>
      <c r="L265" s="12" t="str">
        <f>VLOOKUP(K265,'[1]Mã Misa'!$C$2:$D$74,2,0)</f>
        <v>MNH250</v>
      </c>
      <c r="M265" s="2">
        <v>46000</v>
      </c>
      <c r="N265" t="s">
        <v>429</v>
      </c>
      <c r="O265" s="10" t="str">
        <f t="shared" si="28"/>
        <v>0026471</v>
      </c>
      <c r="P265" s="3">
        <v>44634</v>
      </c>
      <c r="Q265" t="s">
        <v>430</v>
      </c>
      <c r="T265" s="12" t="str">
        <f t="shared" si="26"/>
        <v xml:space="preserve">WM+ DNG </v>
      </c>
      <c r="U265" s="20" t="s">
        <v>4280</v>
      </c>
      <c r="V265" s="20"/>
      <c r="W265" s="10" t="e">
        <f>VLOOKUP(U265,[2]Sheet1!$B$4:$C$893,2,0)</f>
        <v>#N/A</v>
      </c>
      <c r="X265" s="20"/>
      <c r="Y265" s="10" t="str">
        <f t="shared" si="29"/>
        <v>WINCOMDANANG</v>
      </c>
      <c r="Z265" s="2">
        <v>46000</v>
      </c>
    </row>
    <row r="266" spans="1:26" x14ac:dyDescent="0.2">
      <c r="A266" t="s">
        <v>0</v>
      </c>
      <c r="B266" t="s">
        <v>431</v>
      </c>
      <c r="C266" t="s">
        <v>67</v>
      </c>
      <c r="D266" t="s">
        <v>3</v>
      </c>
      <c r="E266" s="2">
        <v>59400</v>
      </c>
      <c r="F266" s="6">
        <v>64152.000000000007</v>
      </c>
      <c r="G266" s="2">
        <v>1</v>
      </c>
      <c r="H266" t="s">
        <v>4</v>
      </c>
      <c r="I266" t="s">
        <v>68</v>
      </c>
      <c r="J266" s="9" t="str">
        <f t="shared" si="27"/>
        <v>_Giò lụa 250g</v>
      </c>
      <c r="K266" s="12" t="str">
        <f>VLOOKUP(J266,'[1]Mã Misa'!$B$2:$D$74,2,0)</f>
        <v>Giò lụa 250g</v>
      </c>
      <c r="L266" s="12" t="str">
        <f>VLOOKUP(K266,'[1]Mã Misa'!$C$2:$D$74,2,0)</f>
        <v>GL250</v>
      </c>
      <c r="M266" s="2">
        <v>59400</v>
      </c>
      <c r="N266" t="s">
        <v>432</v>
      </c>
      <c r="O266" s="10" t="str">
        <f t="shared" si="28"/>
        <v>0202786</v>
      </c>
      <c r="P266" s="3">
        <v>44634</v>
      </c>
      <c r="Q266" t="s">
        <v>433</v>
      </c>
      <c r="T266" s="12" t="str">
        <f t="shared" si="26"/>
        <v xml:space="preserve">WM+ HNI </v>
      </c>
      <c r="U266" s="20" t="s">
        <v>4281</v>
      </c>
      <c r="V266" s="20"/>
      <c r="W266" s="10" t="e">
        <f>VLOOKUP(U266,[2]Sheet1!$B$4:$C$893,2,0)</f>
        <v>#N/A</v>
      </c>
      <c r="X266" s="20"/>
      <c r="Y266" s="10" t="str">
        <f t="shared" si="29"/>
        <v>WINCOMHANOI</v>
      </c>
      <c r="Z266" s="2">
        <v>59400</v>
      </c>
    </row>
    <row r="267" spans="1:26" x14ac:dyDescent="0.2">
      <c r="A267" t="s">
        <v>0</v>
      </c>
      <c r="B267" t="s">
        <v>431</v>
      </c>
      <c r="C267" t="s">
        <v>17</v>
      </c>
      <c r="D267" t="s">
        <v>3</v>
      </c>
      <c r="E267" s="2">
        <v>203978</v>
      </c>
      <c r="F267" s="6">
        <v>220296.24000000002</v>
      </c>
      <c r="G267" s="2">
        <v>2</v>
      </c>
      <c r="H267" t="s">
        <v>4</v>
      </c>
      <c r="I267" t="s">
        <v>18</v>
      </c>
      <c r="J267" s="9" t="str">
        <f t="shared" si="27"/>
        <v>Giò tai nấm hương 500g</v>
      </c>
      <c r="K267" s="12" t="str">
        <f>VLOOKUP(J267,'[1]Mã Misa'!$B$2:$D$74,2,0)</f>
        <v>Giò tai nấm hương 500g</v>
      </c>
      <c r="L267" s="12" t="str">
        <f>VLOOKUP(K267,'[1]Mã Misa'!$C$2:$D$74,2,0)</f>
        <v>GTNH500</v>
      </c>
      <c r="M267" s="2">
        <v>101989</v>
      </c>
      <c r="N267" t="s">
        <v>432</v>
      </c>
      <c r="O267" s="10" t="str">
        <f t="shared" si="28"/>
        <v>0202786</v>
      </c>
      <c r="P267" s="3">
        <v>44634</v>
      </c>
      <c r="Q267" t="s">
        <v>433</v>
      </c>
      <c r="T267" s="12" t="str">
        <f t="shared" si="26"/>
        <v xml:space="preserve">WM+ HNI </v>
      </c>
      <c r="U267" s="20" t="s">
        <v>4281</v>
      </c>
      <c r="V267" s="20"/>
      <c r="W267" s="10" t="e">
        <f>VLOOKUP(U267,[2]Sheet1!$B$4:$C$893,2,0)</f>
        <v>#N/A</v>
      </c>
      <c r="X267" s="20"/>
      <c r="Y267" s="10" t="str">
        <f t="shared" si="29"/>
        <v>WINCOMHANOI</v>
      </c>
      <c r="Z267" s="2">
        <v>203978</v>
      </c>
    </row>
    <row r="268" spans="1:26" x14ac:dyDescent="0.2">
      <c r="A268" t="s">
        <v>0</v>
      </c>
      <c r="B268" t="s">
        <v>434</v>
      </c>
      <c r="C268" t="s">
        <v>2</v>
      </c>
      <c r="D268" t="s">
        <v>3</v>
      </c>
      <c r="E268" s="2">
        <v>111058</v>
      </c>
      <c r="F268" s="6">
        <v>119942.64000000001</v>
      </c>
      <c r="G268" s="2">
        <v>1</v>
      </c>
      <c r="H268" t="s">
        <v>4</v>
      </c>
      <c r="I268" t="s">
        <v>5</v>
      </c>
      <c r="J268" s="9" t="str">
        <f t="shared" si="27"/>
        <v>Gà muối gói 500g</v>
      </c>
      <c r="K268" s="12" t="str">
        <f>VLOOKUP(J268,'[1]Mã Misa'!$B$2:$D$74,2,0)</f>
        <v>Gà muối 500g</v>
      </c>
      <c r="L268" s="12" t="str">
        <f>VLOOKUP(K268,'[1]Mã Misa'!$C$2:$D$74,2,0)</f>
        <v>GM500</v>
      </c>
      <c r="M268" s="2">
        <v>111058</v>
      </c>
      <c r="N268" t="s">
        <v>435</v>
      </c>
      <c r="O268" s="10" t="str">
        <f t="shared" si="28"/>
        <v>0202793</v>
      </c>
      <c r="P268" s="3">
        <v>44634</v>
      </c>
      <c r="Q268" t="s">
        <v>436</v>
      </c>
      <c r="T268" s="12" t="str">
        <f t="shared" si="26"/>
        <v xml:space="preserve">WM+ HNI </v>
      </c>
      <c r="U268" s="20" t="s">
        <v>4282</v>
      </c>
      <c r="V268" s="20"/>
      <c r="W268" s="10" t="e">
        <f>VLOOKUP(U268,[2]Sheet1!$B$4:$C$893,2,0)</f>
        <v>#N/A</v>
      </c>
      <c r="X268" s="20"/>
      <c r="Y268" s="10" t="str">
        <f t="shared" si="29"/>
        <v>WINCOMHANOI</v>
      </c>
      <c r="Z268" s="2">
        <v>111058</v>
      </c>
    </row>
    <row r="269" spans="1:26" x14ac:dyDescent="0.2">
      <c r="A269" t="s">
        <v>0</v>
      </c>
      <c r="B269" t="s">
        <v>437</v>
      </c>
      <c r="C269" t="s">
        <v>26</v>
      </c>
      <c r="D269" t="s">
        <v>3</v>
      </c>
      <c r="E269" s="2">
        <v>100364</v>
      </c>
      <c r="F269" s="6">
        <v>108393.12000000001</v>
      </c>
      <c r="G269" s="2">
        <v>2</v>
      </c>
      <c r="H269" t="s">
        <v>4</v>
      </c>
      <c r="I269" t="s">
        <v>27</v>
      </c>
      <c r="J269" s="9" t="str">
        <f t="shared" si="27"/>
        <v>Giò tai lưỡi xào gói 250g</v>
      </c>
      <c r="K269" s="12" t="str">
        <f>VLOOKUP(J269,'[1]Mã Misa'!$B$2:$D$74,2,0)</f>
        <v>Giò Tai Lưỡi Xào 250g</v>
      </c>
      <c r="L269" s="12" t="str">
        <f>VLOOKUP(K269,'[1]Mã Misa'!$C$2:$D$74,2,0)</f>
        <v>GTLX250G</v>
      </c>
      <c r="M269" s="2">
        <v>50182</v>
      </c>
      <c r="N269" t="s">
        <v>438</v>
      </c>
      <c r="O269" s="10" t="str">
        <f t="shared" si="28"/>
        <v>0202798</v>
      </c>
      <c r="P269" s="3">
        <v>44634</v>
      </c>
      <c r="Q269" t="s">
        <v>439</v>
      </c>
      <c r="T269" s="12" t="str">
        <f t="shared" si="26"/>
        <v xml:space="preserve">WM+ HNI </v>
      </c>
      <c r="U269" s="20" t="s">
        <v>4283</v>
      </c>
      <c r="V269" s="20"/>
      <c r="W269" s="10" t="e">
        <f>VLOOKUP(U269,[2]Sheet1!$B$4:$C$893,2,0)</f>
        <v>#N/A</v>
      </c>
      <c r="X269" s="20"/>
      <c r="Y269" s="10" t="str">
        <f t="shared" si="29"/>
        <v>WINCOMHANOI</v>
      </c>
      <c r="Z269" s="2">
        <v>100364</v>
      </c>
    </row>
    <row r="270" spans="1:26" x14ac:dyDescent="0.2">
      <c r="A270" t="s">
        <v>0</v>
      </c>
      <c r="B270" t="s">
        <v>437</v>
      </c>
      <c r="C270" t="s">
        <v>32</v>
      </c>
      <c r="D270" t="s">
        <v>3</v>
      </c>
      <c r="E270" s="2">
        <v>73431</v>
      </c>
      <c r="F270" s="6">
        <v>79305.48000000001</v>
      </c>
      <c r="G270" s="2">
        <v>1</v>
      </c>
      <c r="H270" t="s">
        <v>4</v>
      </c>
      <c r="I270" t="s">
        <v>33</v>
      </c>
      <c r="J270" s="9" t="str">
        <f t="shared" si="27"/>
        <v>Chân giò heo muối gói 300g</v>
      </c>
      <c r="K270" s="12" t="str">
        <f>VLOOKUP(J270,'[1]Mã Misa'!$B$2:$D$74,2,0)</f>
        <v>Chân giò heo muối 300g</v>
      </c>
      <c r="L270" s="12" t="str">
        <f>VLOOKUP(K270,'[1]Mã Misa'!$C$2:$D$74,2,0)</f>
        <v>CGM300</v>
      </c>
      <c r="M270" s="2">
        <v>73431</v>
      </c>
      <c r="N270" t="s">
        <v>438</v>
      </c>
      <c r="O270" s="10" t="str">
        <f t="shared" si="28"/>
        <v>0202798</v>
      </c>
      <c r="P270" s="3">
        <v>44634</v>
      </c>
      <c r="Q270" t="s">
        <v>439</v>
      </c>
      <c r="T270" s="12" t="str">
        <f t="shared" ref="T270:T333" si="30">LEFT(U270,8)</f>
        <v xml:space="preserve">WM+ HNI </v>
      </c>
      <c r="U270" s="20" t="s">
        <v>4283</v>
      </c>
      <c r="V270" s="20"/>
      <c r="W270" s="10" t="e">
        <f>VLOOKUP(U270,[2]Sheet1!$B$4:$C$893,2,0)</f>
        <v>#N/A</v>
      </c>
      <c r="X270" s="20"/>
      <c r="Y270" s="10" t="str">
        <f t="shared" si="29"/>
        <v>WINCOMHANOI</v>
      </c>
      <c r="Z270" s="2">
        <v>73431</v>
      </c>
    </row>
    <row r="271" spans="1:26" x14ac:dyDescent="0.2">
      <c r="A271" t="s">
        <v>0</v>
      </c>
      <c r="B271" t="s">
        <v>440</v>
      </c>
      <c r="C271" t="s">
        <v>17</v>
      </c>
      <c r="D271" t="s">
        <v>3</v>
      </c>
      <c r="E271" s="2">
        <v>101989</v>
      </c>
      <c r="F271" s="6">
        <v>110148.12000000001</v>
      </c>
      <c r="G271" s="2">
        <v>1</v>
      </c>
      <c r="H271" t="s">
        <v>4</v>
      </c>
      <c r="I271" t="s">
        <v>18</v>
      </c>
      <c r="J271" s="9" t="str">
        <f t="shared" si="27"/>
        <v>Giò tai nấm hương 500g</v>
      </c>
      <c r="K271" s="12" t="str">
        <f>VLOOKUP(J271,'[1]Mã Misa'!$B$2:$D$74,2,0)</f>
        <v>Giò tai nấm hương 500g</v>
      </c>
      <c r="L271" s="12" t="str">
        <f>VLOOKUP(K271,'[1]Mã Misa'!$C$2:$D$74,2,0)</f>
        <v>GTNH500</v>
      </c>
      <c r="M271" s="2">
        <v>101989</v>
      </c>
      <c r="N271" t="s">
        <v>441</v>
      </c>
      <c r="O271" s="10" t="str">
        <f t="shared" si="28"/>
        <v>0026474</v>
      </c>
      <c r="P271" s="3">
        <v>44634</v>
      </c>
      <c r="Q271" t="s">
        <v>442</v>
      </c>
      <c r="T271" s="12" t="str">
        <f t="shared" si="30"/>
        <v xml:space="preserve">WM+ DNG </v>
      </c>
      <c r="U271" s="20" t="s">
        <v>4284</v>
      </c>
      <c r="V271" s="20"/>
      <c r="W271" s="10" t="e">
        <f>VLOOKUP(U271,[2]Sheet1!$B$4:$C$893,2,0)</f>
        <v>#N/A</v>
      </c>
      <c r="X271" s="20"/>
      <c r="Y271" s="10" t="str">
        <f t="shared" si="29"/>
        <v>WINCOMDANANG</v>
      </c>
      <c r="Z271" s="2">
        <v>101989</v>
      </c>
    </row>
    <row r="272" spans="1:26" x14ac:dyDescent="0.2">
      <c r="A272" t="s">
        <v>0</v>
      </c>
      <c r="B272" t="s">
        <v>443</v>
      </c>
      <c r="C272" t="s">
        <v>2</v>
      </c>
      <c r="D272" t="s">
        <v>3</v>
      </c>
      <c r="E272" s="2">
        <v>111058</v>
      </c>
      <c r="F272" s="6">
        <v>119942.64000000001</v>
      </c>
      <c r="G272" s="2">
        <v>1</v>
      </c>
      <c r="H272" t="s">
        <v>4</v>
      </c>
      <c r="I272" t="s">
        <v>5</v>
      </c>
      <c r="J272" s="9" t="str">
        <f t="shared" si="27"/>
        <v>Gà muối gói 500g</v>
      </c>
      <c r="K272" s="12" t="str">
        <f>VLOOKUP(J272,'[1]Mã Misa'!$B$2:$D$74,2,0)</f>
        <v>Gà muối 500g</v>
      </c>
      <c r="L272" s="12" t="str">
        <f>VLOOKUP(K272,'[1]Mã Misa'!$C$2:$D$74,2,0)</f>
        <v>GM500</v>
      </c>
      <c r="M272" s="2">
        <v>111058</v>
      </c>
      <c r="N272" t="s">
        <v>444</v>
      </c>
      <c r="O272" s="10" t="str">
        <f t="shared" si="28"/>
        <v>0060947</v>
      </c>
      <c r="P272" s="3">
        <v>44634</v>
      </c>
      <c r="Q272" t="s">
        <v>445</v>
      </c>
      <c r="T272" s="12" t="str">
        <f t="shared" si="30"/>
        <v xml:space="preserve">WM+ HCM </v>
      </c>
      <c r="U272" s="20" t="s">
        <v>4285</v>
      </c>
      <c r="V272" s="20"/>
      <c r="W272" s="10" t="e">
        <f>VLOOKUP(U272,[2]Sheet1!$B$4:$C$893,2,0)</f>
        <v>#N/A</v>
      </c>
      <c r="X272" s="20"/>
      <c r="Y272" s="10" t="str">
        <f t="shared" si="29"/>
        <v>WINCOMHOCHIMINH</v>
      </c>
      <c r="Z272" s="2">
        <v>111058</v>
      </c>
    </row>
    <row r="273" spans="1:26" x14ac:dyDescent="0.2">
      <c r="A273" t="s">
        <v>0</v>
      </c>
      <c r="B273" t="s">
        <v>446</v>
      </c>
      <c r="C273" t="s">
        <v>32</v>
      </c>
      <c r="D273" t="s">
        <v>3</v>
      </c>
      <c r="E273" s="2">
        <v>220293</v>
      </c>
      <c r="F273" s="6">
        <v>237916.44</v>
      </c>
      <c r="G273" s="2">
        <v>3</v>
      </c>
      <c r="H273" t="s">
        <v>4</v>
      </c>
      <c r="I273" t="s">
        <v>33</v>
      </c>
      <c r="J273" s="9" t="str">
        <f t="shared" si="27"/>
        <v>Chân giò heo muối gói 300g</v>
      </c>
      <c r="K273" s="12" t="str">
        <f>VLOOKUP(J273,'[1]Mã Misa'!$B$2:$D$74,2,0)</f>
        <v>Chân giò heo muối 300g</v>
      </c>
      <c r="L273" s="12" t="str">
        <f>VLOOKUP(K273,'[1]Mã Misa'!$C$2:$D$74,2,0)</f>
        <v>CGM300</v>
      </c>
      <c r="M273" s="2">
        <v>73431</v>
      </c>
      <c r="N273" t="s">
        <v>447</v>
      </c>
      <c r="O273" s="10" t="str">
        <f t="shared" si="28"/>
        <v>0004915</v>
      </c>
      <c r="P273" s="3">
        <v>44634</v>
      </c>
      <c r="Q273" t="s">
        <v>448</v>
      </c>
      <c r="T273" s="12" t="str">
        <f t="shared" si="30"/>
        <v xml:space="preserve">WM+ HDG </v>
      </c>
      <c r="U273" s="20" t="s">
        <v>4286</v>
      </c>
      <c r="V273" s="20"/>
      <c r="W273" s="10" t="e">
        <f>VLOOKUP(U273,[2]Sheet1!$B$4:$C$893,2,0)</f>
        <v>#N/A</v>
      </c>
      <c r="X273" s="20"/>
      <c r="Y273" s="10" t="str">
        <f t="shared" si="29"/>
        <v>WINCOMHAIDUONG</v>
      </c>
      <c r="Z273" s="2">
        <v>220293</v>
      </c>
    </row>
    <row r="274" spans="1:26" x14ac:dyDescent="0.2">
      <c r="A274" t="s">
        <v>0</v>
      </c>
      <c r="B274" t="s">
        <v>449</v>
      </c>
      <c r="C274" t="s">
        <v>2</v>
      </c>
      <c r="D274" t="s">
        <v>3</v>
      </c>
      <c r="E274" s="2">
        <v>222116</v>
      </c>
      <c r="F274" s="6">
        <v>239885.28000000003</v>
      </c>
      <c r="G274" s="2">
        <v>2</v>
      </c>
      <c r="H274" t="s">
        <v>4</v>
      </c>
      <c r="I274" t="s">
        <v>5</v>
      </c>
      <c r="J274" s="9" t="str">
        <f t="shared" si="27"/>
        <v>Gà muối gói 500g</v>
      </c>
      <c r="K274" s="12" t="str">
        <f>VLOOKUP(J274,'[1]Mã Misa'!$B$2:$D$74,2,0)</f>
        <v>Gà muối 500g</v>
      </c>
      <c r="L274" s="12" t="str">
        <f>VLOOKUP(K274,'[1]Mã Misa'!$C$2:$D$74,2,0)</f>
        <v>GM500</v>
      </c>
      <c r="M274" s="2">
        <v>111058</v>
      </c>
      <c r="N274" t="s">
        <v>450</v>
      </c>
      <c r="O274" s="10" t="str">
        <f t="shared" si="28"/>
        <v>0002290</v>
      </c>
      <c r="P274" s="3">
        <v>44634</v>
      </c>
      <c r="Q274" t="s">
        <v>451</v>
      </c>
      <c r="T274" s="12" t="str">
        <f t="shared" si="30"/>
        <v xml:space="preserve">WM+ TNN </v>
      </c>
      <c r="U274" s="20" t="s">
        <v>4287</v>
      </c>
      <c r="V274" s="20"/>
      <c r="W274" s="10" t="e">
        <f>VLOOKUP(U274,[2]Sheet1!$B$4:$C$893,2,0)</f>
        <v>#N/A</v>
      </c>
      <c r="X274" s="20"/>
      <c r="Y274" s="10" t="str">
        <f t="shared" si="29"/>
        <v>WINCOMTHAINGUYEN</v>
      </c>
      <c r="Z274" s="2">
        <v>222116</v>
      </c>
    </row>
    <row r="275" spans="1:26" x14ac:dyDescent="0.2">
      <c r="A275" t="s">
        <v>0</v>
      </c>
      <c r="B275" t="s">
        <v>452</v>
      </c>
      <c r="C275" t="s">
        <v>26</v>
      </c>
      <c r="D275" t="s">
        <v>3</v>
      </c>
      <c r="E275" s="2">
        <v>150546</v>
      </c>
      <c r="F275" s="6">
        <v>162589.68000000002</v>
      </c>
      <c r="G275" s="2">
        <v>3</v>
      </c>
      <c r="H275" t="s">
        <v>4</v>
      </c>
      <c r="I275" t="s">
        <v>27</v>
      </c>
      <c r="J275" s="9" t="str">
        <f t="shared" si="27"/>
        <v>Giò tai lưỡi xào gói 250g</v>
      </c>
      <c r="K275" s="12" t="str">
        <f>VLOOKUP(J275,'[1]Mã Misa'!$B$2:$D$74,2,0)</f>
        <v>Giò Tai Lưỡi Xào 250g</v>
      </c>
      <c r="L275" s="12" t="str">
        <f>VLOOKUP(K275,'[1]Mã Misa'!$C$2:$D$74,2,0)</f>
        <v>GTLX250G</v>
      </c>
      <c r="M275" s="2">
        <v>50182</v>
      </c>
      <c r="N275" t="s">
        <v>453</v>
      </c>
      <c r="O275" s="10" t="str">
        <f t="shared" si="28"/>
        <v>0002216</v>
      </c>
      <c r="P275" s="3">
        <v>44634</v>
      </c>
      <c r="Q275" t="s">
        <v>454</v>
      </c>
      <c r="T275" s="12" t="str">
        <f t="shared" si="30"/>
        <v xml:space="preserve">WM+ TBH </v>
      </c>
      <c r="U275" s="20" t="s">
        <v>4288</v>
      </c>
      <c r="V275" s="20"/>
      <c r="W275" s="10" t="e">
        <f>VLOOKUP(U275,[2]Sheet1!$B$4:$C$893,2,0)</f>
        <v>#N/A</v>
      </c>
      <c r="X275" s="20"/>
      <c r="Y275" s="10" t="str">
        <f t="shared" si="29"/>
        <v>WINCOMTHAIBINH</v>
      </c>
      <c r="Z275" s="2">
        <v>150546</v>
      </c>
    </row>
    <row r="276" spans="1:26" x14ac:dyDescent="0.2">
      <c r="A276" t="s">
        <v>0</v>
      </c>
      <c r="B276" t="s">
        <v>452</v>
      </c>
      <c r="C276" t="s">
        <v>82</v>
      </c>
      <c r="D276" t="s">
        <v>3</v>
      </c>
      <c r="E276" s="2">
        <v>92000</v>
      </c>
      <c r="F276" s="6">
        <v>99360</v>
      </c>
      <c r="G276" s="2">
        <v>2</v>
      </c>
      <c r="H276" t="s">
        <v>4</v>
      </c>
      <c r="I276" t="s">
        <v>83</v>
      </c>
      <c r="J276" s="9" t="str">
        <f t="shared" si="27"/>
        <v>Mộc nấm hương gói 250g</v>
      </c>
      <c r="K276" s="12" t="str">
        <f>VLOOKUP(J276,'[1]Mã Misa'!$B$2:$D$74,2,0)</f>
        <v>Mộc Nấm Hương 250g</v>
      </c>
      <c r="L276" s="12" t="str">
        <f>VLOOKUP(K276,'[1]Mã Misa'!$C$2:$D$74,2,0)</f>
        <v>MNH250</v>
      </c>
      <c r="M276" s="2">
        <v>46000</v>
      </c>
      <c r="N276" t="s">
        <v>453</v>
      </c>
      <c r="O276" s="10" t="str">
        <f t="shared" si="28"/>
        <v>0002216</v>
      </c>
      <c r="P276" s="3">
        <v>44634</v>
      </c>
      <c r="Q276" t="s">
        <v>454</v>
      </c>
      <c r="T276" s="12" t="str">
        <f t="shared" si="30"/>
        <v xml:space="preserve">WM+ TBH </v>
      </c>
      <c r="U276" s="20" t="s">
        <v>4288</v>
      </c>
      <c r="V276" s="20"/>
      <c r="W276" s="10" t="e">
        <f>VLOOKUP(U276,[2]Sheet1!$B$4:$C$893,2,0)</f>
        <v>#N/A</v>
      </c>
      <c r="X276" s="20"/>
      <c r="Y276" s="10" t="str">
        <f t="shared" si="29"/>
        <v>WINCOMTHAIBINH</v>
      </c>
      <c r="Z276" s="2">
        <v>92000</v>
      </c>
    </row>
    <row r="277" spans="1:26" x14ac:dyDescent="0.2">
      <c r="A277" t="s">
        <v>0</v>
      </c>
      <c r="B277" t="s">
        <v>452</v>
      </c>
      <c r="C277" t="s">
        <v>2</v>
      </c>
      <c r="D277" t="s">
        <v>3</v>
      </c>
      <c r="E277" s="2">
        <v>222116</v>
      </c>
      <c r="F277" s="6">
        <v>239885.28000000003</v>
      </c>
      <c r="G277" s="2">
        <v>2</v>
      </c>
      <c r="H277" t="s">
        <v>4</v>
      </c>
      <c r="I277" t="s">
        <v>5</v>
      </c>
      <c r="J277" s="9" t="str">
        <f t="shared" si="27"/>
        <v>Gà muối gói 500g</v>
      </c>
      <c r="K277" s="12" t="str">
        <f>VLOOKUP(J277,'[1]Mã Misa'!$B$2:$D$74,2,0)</f>
        <v>Gà muối 500g</v>
      </c>
      <c r="L277" s="12" t="str">
        <f>VLOOKUP(K277,'[1]Mã Misa'!$C$2:$D$74,2,0)</f>
        <v>GM500</v>
      </c>
      <c r="M277" s="2">
        <v>111058</v>
      </c>
      <c r="N277" t="s">
        <v>453</v>
      </c>
      <c r="O277" s="10" t="str">
        <f t="shared" si="28"/>
        <v>0002216</v>
      </c>
      <c r="P277" s="3">
        <v>44634</v>
      </c>
      <c r="Q277" t="s">
        <v>454</v>
      </c>
      <c r="T277" s="12" t="str">
        <f t="shared" si="30"/>
        <v xml:space="preserve">WM+ TBH </v>
      </c>
      <c r="U277" s="20" t="s">
        <v>4288</v>
      </c>
      <c r="V277" s="20"/>
      <c r="W277" s="10" t="e">
        <f>VLOOKUP(U277,[2]Sheet1!$B$4:$C$893,2,0)</f>
        <v>#N/A</v>
      </c>
      <c r="X277" s="20"/>
      <c r="Y277" s="10" t="str">
        <f t="shared" si="29"/>
        <v>WINCOMTHAIBINH</v>
      </c>
      <c r="Z277" s="2">
        <v>222116</v>
      </c>
    </row>
    <row r="278" spans="1:26" x14ac:dyDescent="0.2">
      <c r="A278" t="s">
        <v>0</v>
      </c>
      <c r="B278" t="s">
        <v>452</v>
      </c>
      <c r="C278" t="s">
        <v>43</v>
      </c>
      <c r="D278" t="s">
        <v>3</v>
      </c>
      <c r="E278" s="2">
        <v>425700</v>
      </c>
      <c r="F278" s="6">
        <v>459756.00000000006</v>
      </c>
      <c r="G278" s="2">
        <v>6</v>
      </c>
      <c r="H278" t="s">
        <v>4</v>
      </c>
      <c r="I278" t="s">
        <v>44</v>
      </c>
      <c r="J278" s="9" t="str">
        <f t="shared" si="27"/>
        <v>_Chả nướng 300g</v>
      </c>
      <c r="K278" s="12" t="str">
        <f>VLOOKUP(J278,'[1]Mã Misa'!$B$2:$D$74,2,0)</f>
        <v>Chả nướng 300g</v>
      </c>
      <c r="L278" s="12" t="str">
        <f>VLOOKUP(K278,'[1]Mã Misa'!$C$2:$D$74,2,0)</f>
        <v>CN300</v>
      </c>
      <c r="M278" s="2">
        <v>70950</v>
      </c>
      <c r="N278" t="s">
        <v>453</v>
      </c>
      <c r="O278" s="10" t="str">
        <f t="shared" si="28"/>
        <v>0002216</v>
      </c>
      <c r="P278" s="3">
        <v>44634</v>
      </c>
      <c r="Q278" t="s">
        <v>454</v>
      </c>
      <c r="T278" s="12" t="str">
        <f t="shared" si="30"/>
        <v xml:space="preserve">WM+ TBH </v>
      </c>
      <c r="U278" s="20" t="s">
        <v>4288</v>
      </c>
      <c r="V278" s="20"/>
      <c r="W278" s="10" t="e">
        <f>VLOOKUP(U278,[2]Sheet1!$B$4:$C$893,2,0)</f>
        <v>#N/A</v>
      </c>
      <c r="X278" s="20"/>
      <c r="Y278" s="10" t="str">
        <f t="shared" si="29"/>
        <v>WINCOMTHAIBINH</v>
      </c>
      <c r="Z278" s="2">
        <v>425700</v>
      </c>
    </row>
    <row r="279" spans="1:26" x14ac:dyDescent="0.2">
      <c r="A279" t="s">
        <v>0</v>
      </c>
      <c r="B279" t="s">
        <v>455</v>
      </c>
      <c r="C279" t="s">
        <v>236</v>
      </c>
      <c r="D279" t="s">
        <v>3</v>
      </c>
      <c r="E279" s="2">
        <v>87787</v>
      </c>
      <c r="F279" s="6">
        <v>94809.96</v>
      </c>
      <c r="G279" s="2">
        <v>1</v>
      </c>
      <c r="H279" t="s">
        <v>4</v>
      </c>
      <c r="I279" t="s">
        <v>237</v>
      </c>
      <c r="J279" s="9" t="str">
        <f t="shared" si="27"/>
        <v>Bắp bò muối gói 200g</v>
      </c>
      <c r="K279" s="12" t="str">
        <f>VLOOKUP(J279,'[1]Mã Misa'!$B$2:$D$74,2,0)</f>
        <v>Bắp bò muối 200g</v>
      </c>
      <c r="L279" s="12" t="str">
        <f>VLOOKUP(K279,'[1]Mã Misa'!$C$2:$D$74,2,0)</f>
        <v>BBM200</v>
      </c>
      <c r="M279" s="2">
        <v>87787</v>
      </c>
      <c r="N279" t="s">
        <v>456</v>
      </c>
      <c r="O279" s="10" t="str">
        <f t="shared" si="28"/>
        <v>0060955</v>
      </c>
      <c r="P279" s="3">
        <v>44634</v>
      </c>
      <c r="Q279" t="s">
        <v>457</v>
      </c>
      <c r="T279" s="12" t="str">
        <f t="shared" si="30"/>
        <v xml:space="preserve">WM+ HCM </v>
      </c>
      <c r="U279" s="20" t="s">
        <v>4289</v>
      </c>
      <c r="V279" s="20"/>
      <c r="W279" s="10" t="e">
        <f>VLOOKUP(U279,[2]Sheet1!$B$4:$C$893,2,0)</f>
        <v>#N/A</v>
      </c>
      <c r="X279" s="20"/>
      <c r="Y279" s="10" t="str">
        <f t="shared" si="29"/>
        <v>WINCOMHOCHIMINH</v>
      </c>
      <c r="Z279" s="2">
        <v>87787</v>
      </c>
    </row>
    <row r="280" spans="1:26" x14ac:dyDescent="0.2">
      <c r="A280" t="s">
        <v>0</v>
      </c>
      <c r="B280" t="s">
        <v>458</v>
      </c>
      <c r="C280" t="s">
        <v>459</v>
      </c>
      <c r="D280" t="s">
        <v>460</v>
      </c>
      <c r="E280" s="2">
        <v>177188</v>
      </c>
      <c r="F280" s="6">
        <v>177188</v>
      </c>
      <c r="G280" s="2">
        <v>1</v>
      </c>
      <c r="H280" t="s">
        <v>461</v>
      </c>
      <c r="I280" t="s">
        <v>462</v>
      </c>
      <c r="J280" s="9" t="str">
        <f t="shared" si="27"/>
        <v xml:space="preserve"> Mực lá câu làm sạch 450g</v>
      </c>
      <c r="K280" s="12" t="str">
        <f>VLOOKUP(J280,'[1]Mã Misa'!$B$2:$D$74,2,0)</f>
        <v>Mực lá câu làm sạch 450g</v>
      </c>
      <c r="L280" s="12" t="str">
        <f>VLOOKUP(K280,'[1]Mã Misa'!$C$2:$D$74,2,0)</f>
        <v>ML450</v>
      </c>
      <c r="M280" s="2">
        <v>177188</v>
      </c>
      <c r="N280" t="s">
        <v>463</v>
      </c>
      <c r="O280" s="10" t="str">
        <f t="shared" si="28"/>
        <v>0060958</v>
      </c>
      <c r="P280" s="3">
        <v>44634</v>
      </c>
      <c r="Q280" t="s">
        <v>464</v>
      </c>
      <c r="T280" s="12" t="str">
        <f t="shared" si="30"/>
        <v xml:space="preserve">WM+ HCM </v>
      </c>
      <c r="U280" s="20" t="s">
        <v>4290</v>
      </c>
      <c r="V280" s="20"/>
      <c r="W280" s="10" t="e">
        <f>VLOOKUP(U280,[2]Sheet1!$B$4:$C$893,2,0)</f>
        <v>#N/A</v>
      </c>
      <c r="X280" s="20"/>
      <c r="Y280" s="10" t="str">
        <f t="shared" si="29"/>
        <v>WINCOMHOCHIMINH</v>
      </c>
      <c r="Z280" s="2">
        <v>177188</v>
      </c>
    </row>
    <row r="281" spans="1:26" x14ac:dyDescent="0.2">
      <c r="A281" t="s">
        <v>0</v>
      </c>
      <c r="B281" t="s">
        <v>465</v>
      </c>
      <c r="C281" t="s">
        <v>67</v>
      </c>
      <c r="D281" t="s">
        <v>3</v>
      </c>
      <c r="E281" s="2">
        <v>712800</v>
      </c>
      <c r="F281" s="6">
        <v>769824</v>
      </c>
      <c r="G281" s="2">
        <v>12</v>
      </c>
      <c r="H281" t="s">
        <v>4</v>
      </c>
      <c r="I281" t="s">
        <v>68</v>
      </c>
      <c r="J281" s="9" t="str">
        <f t="shared" si="27"/>
        <v>_Giò lụa 250g</v>
      </c>
      <c r="K281" s="12" t="str">
        <f>VLOOKUP(J281,'[1]Mã Misa'!$B$2:$D$74,2,0)</f>
        <v>Giò lụa 250g</v>
      </c>
      <c r="L281" s="12" t="str">
        <f>VLOOKUP(K281,'[1]Mã Misa'!$C$2:$D$74,2,0)</f>
        <v>GL250</v>
      </c>
      <c r="M281" s="2">
        <v>59400</v>
      </c>
      <c r="N281" t="s">
        <v>466</v>
      </c>
      <c r="O281" s="10" t="str">
        <f t="shared" si="28"/>
        <v>0202833</v>
      </c>
      <c r="P281" s="3">
        <v>44634</v>
      </c>
      <c r="Q281" t="s">
        <v>467</v>
      </c>
      <c r="T281" s="12" t="str">
        <f t="shared" si="30"/>
        <v xml:space="preserve">WM+ HNI </v>
      </c>
      <c r="U281" s="20" t="s">
        <v>4291</v>
      </c>
      <c r="V281" s="20"/>
      <c r="W281" s="10" t="e">
        <f>VLOOKUP(U281,[2]Sheet1!$B$4:$C$893,2,0)</f>
        <v>#N/A</v>
      </c>
      <c r="X281" s="20"/>
      <c r="Y281" s="10" t="str">
        <f t="shared" si="29"/>
        <v>WINCOMHANOI</v>
      </c>
      <c r="Z281" s="2">
        <v>712800</v>
      </c>
    </row>
    <row r="282" spans="1:26" x14ac:dyDescent="0.2">
      <c r="A282" t="s">
        <v>0</v>
      </c>
      <c r="B282" t="s">
        <v>465</v>
      </c>
      <c r="C282" t="s">
        <v>17</v>
      </c>
      <c r="D282" t="s">
        <v>3</v>
      </c>
      <c r="E282" s="2">
        <v>101989</v>
      </c>
      <c r="F282" s="6">
        <v>110148.12000000001</v>
      </c>
      <c r="G282" s="2">
        <v>1</v>
      </c>
      <c r="H282" t="s">
        <v>4</v>
      </c>
      <c r="I282" t="s">
        <v>18</v>
      </c>
      <c r="J282" s="9" t="str">
        <f t="shared" si="27"/>
        <v>Giò tai nấm hương 500g</v>
      </c>
      <c r="K282" s="12" t="str">
        <f>VLOOKUP(J282,'[1]Mã Misa'!$B$2:$D$74,2,0)</f>
        <v>Giò tai nấm hương 500g</v>
      </c>
      <c r="L282" s="12" t="str">
        <f>VLOOKUP(K282,'[1]Mã Misa'!$C$2:$D$74,2,0)</f>
        <v>GTNH500</v>
      </c>
      <c r="M282" s="2">
        <v>101989</v>
      </c>
      <c r="N282" t="s">
        <v>466</v>
      </c>
      <c r="O282" s="10" t="str">
        <f t="shared" si="28"/>
        <v>0202833</v>
      </c>
      <c r="P282" s="3">
        <v>44634</v>
      </c>
      <c r="Q282" t="s">
        <v>467</v>
      </c>
      <c r="T282" s="12" t="str">
        <f t="shared" si="30"/>
        <v xml:space="preserve">WM+ HNI </v>
      </c>
      <c r="U282" s="20" t="s">
        <v>4291</v>
      </c>
      <c r="V282" s="20"/>
      <c r="W282" s="10" t="e">
        <f>VLOOKUP(U282,[2]Sheet1!$B$4:$C$893,2,0)</f>
        <v>#N/A</v>
      </c>
      <c r="X282" s="20"/>
      <c r="Y282" s="10" t="str">
        <f t="shared" si="29"/>
        <v>WINCOMHANOI</v>
      </c>
      <c r="Z282" s="2">
        <v>101989</v>
      </c>
    </row>
    <row r="283" spans="1:26" x14ac:dyDescent="0.2">
      <c r="A283" t="s">
        <v>0</v>
      </c>
      <c r="B283" t="s">
        <v>468</v>
      </c>
      <c r="C283" t="s">
        <v>26</v>
      </c>
      <c r="D283" t="s">
        <v>3</v>
      </c>
      <c r="E283" s="2">
        <v>50182</v>
      </c>
      <c r="F283" s="6">
        <v>54196.560000000005</v>
      </c>
      <c r="G283" s="2">
        <v>1</v>
      </c>
      <c r="H283" t="s">
        <v>4</v>
      </c>
      <c r="I283" t="s">
        <v>27</v>
      </c>
      <c r="J283" s="9" t="str">
        <f t="shared" si="27"/>
        <v>Giò tai lưỡi xào gói 250g</v>
      </c>
      <c r="K283" s="12" t="str">
        <f>VLOOKUP(J283,'[1]Mã Misa'!$B$2:$D$74,2,0)</f>
        <v>Giò Tai Lưỡi Xào 250g</v>
      </c>
      <c r="L283" s="12" t="str">
        <f>VLOOKUP(K283,'[1]Mã Misa'!$C$2:$D$74,2,0)</f>
        <v>GTLX250G</v>
      </c>
      <c r="M283" s="2">
        <v>50182</v>
      </c>
      <c r="N283" t="s">
        <v>469</v>
      </c>
      <c r="O283" s="10" t="str">
        <f t="shared" si="28"/>
        <v>0202838</v>
      </c>
      <c r="P283" s="3">
        <v>44634</v>
      </c>
      <c r="Q283" t="s">
        <v>470</v>
      </c>
      <c r="T283" s="12" t="str">
        <f t="shared" si="30"/>
        <v xml:space="preserve">WM+ HNI </v>
      </c>
      <c r="U283" s="20" t="s">
        <v>4292</v>
      </c>
      <c r="V283" s="20"/>
      <c r="W283" s="10" t="e">
        <f>VLOOKUP(U283,[2]Sheet1!$B$4:$C$893,2,0)</f>
        <v>#N/A</v>
      </c>
      <c r="X283" s="20"/>
      <c r="Y283" s="10" t="str">
        <f t="shared" si="29"/>
        <v>WINCOMHANOI</v>
      </c>
      <c r="Z283" s="2">
        <v>50182</v>
      </c>
    </row>
    <row r="284" spans="1:26" x14ac:dyDescent="0.2">
      <c r="A284" t="s">
        <v>0</v>
      </c>
      <c r="B284" t="s">
        <v>468</v>
      </c>
      <c r="C284" t="s">
        <v>82</v>
      </c>
      <c r="D284" t="s">
        <v>3</v>
      </c>
      <c r="E284" s="2">
        <v>92000</v>
      </c>
      <c r="F284" s="6">
        <v>99360</v>
      </c>
      <c r="G284" s="2">
        <v>2</v>
      </c>
      <c r="H284" t="s">
        <v>4</v>
      </c>
      <c r="I284" t="s">
        <v>83</v>
      </c>
      <c r="J284" s="9" t="str">
        <f t="shared" si="27"/>
        <v>Mộc nấm hương gói 250g</v>
      </c>
      <c r="K284" s="12" t="str">
        <f>VLOOKUP(J284,'[1]Mã Misa'!$B$2:$D$74,2,0)</f>
        <v>Mộc Nấm Hương 250g</v>
      </c>
      <c r="L284" s="12" t="str">
        <f>VLOOKUP(K284,'[1]Mã Misa'!$C$2:$D$74,2,0)</f>
        <v>MNH250</v>
      </c>
      <c r="M284" s="2">
        <v>46000</v>
      </c>
      <c r="N284" t="s">
        <v>469</v>
      </c>
      <c r="O284" s="10" t="str">
        <f t="shared" si="28"/>
        <v>0202838</v>
      </c>
      <c r="P284" s="3">
        <v>44634</v>
      </c>
      <c r="Q284" t="s">
        <v>470</v>
      </c>
      <c r="T284" s="12" t="str">
        <f t="shared" si="30"/>
        <v xml:space="preserve">WM+ HNI </v>
      </c>
      <c r="U284" s="20" t="s">
        <v>4292</v>
      </c>
      <c r="V284" s="20"/>
      <c r="W284" s="10" t="e">
        <f>VLOOKUP(U284,[2]Sheet1!$B$4:$C$893,2,0)</f>
        <v>#N/A</v>
      </c>
      <c r="X284" s="20"/>
      <c r="Y284" s="10" t="str">
        <f t="shared" si="29"/>
        <v>WINCOMHANOI</v>
      </c>
      <c r="Z284" s="2">
        <v>92000</v>
      </c>
    </row>
    <row r="285" spans="1:26" x14ac:dyDescent="0.2">
      <c r="A285" t="s">
        <v>0</v>
      </c>
      <c r="B285" t="s">
        <v>471</v>
      </c>
      <c r="C285" t="s">
        <v>67</v>
      </c>
      <c r="D285" t="s">
        <v>3</v>
      </c>
      <c r="E285" s="2">
        <v>59400</v>
      </c>
      <c r="F285" s="6">
        <v>64152.000000000007</v>
      </c>
      <c r="G285" s="2">
        <v>1</v>
      </c>
      <c r="H285" t="s">
        <v>4</v>
      </c>
      <c r="I285" t="s">
        <v>68</v>
      </c>
      <c r="J285" s="9" t="str">
        <f t="shared" si="27"/>
        <v>_Giò lụa 250g</v>
      </c>
      <c r="K285" s="12" t="str">
        <f>VLOOKUP(J285,'[1]Mã Misa'!$B$2:$D$74,2,0)</f>
        <v>Giò lụa 250g</v>
      </c>
      <c r="L285" s="12" t="str">
        <f>VLOOKUP(K285,'[1]Mã Misa'!$C$2:$D$74,2,0)</f>
        <v>GL250</v>
      </c>
      <c r="M285" s="2">
        <v>59400</v>
      </c>
      <c r="N285" t="s">
        <v>472</v>
      </c>
      <c r="O285" s="10" t="str">
        <f t="shared" si="28"/>
        <v>0202845</v>
      </c>
      <c r="P285" s="3">
        <v>44634</v>
      </c>
      <c r="Q285" t="s">
        <v>473</v>
      </c>
      <c r="T285" s="12" t="str">
        <f t="shared" si="30"/>
        <v xml:space="preserve">WM+ HNI </v>
      </c>
      <c r="U285" s="20" t="s">
        <v>4293</v>
      </c>
      <c r="V285" s="20"/>
      <c r="W285" s="10" t="e">
        <f>VLOOKUP(U285,[2]Sheet1!$B$4:$C$893,2,0)</f>
        <v>#N/A</v>
      </c>
      <c r="X285" s="20"/>
      <c r="Y285" s="10" t="str">
        <f t="shared" si="29"/>
        <v>WINCOMHANOI</v>
      </c>
      <c r="Z285" s="2">
        <v>59400</v>
      </c>
    </row>
    <row r="286" spans="1:26" x14ac:dyDescent="0.2">
      <c r="A286" t="s">
        <v>0</v>
      </c>
      <c r="B286" t="s">
        <v>471</v>
      </c>
      <c r="C286" t="s">
        <v>13</v>
      </c>
      <c r="D286" t="s">
        <v>3</v>
      </c>
      <c r="E286" s="2">
        <v>90750</v>
      </c>
      <c r="F286" s="6">
        <v>98010</v>
      </c>
      <c r="G286" s="2">
        <v>1</v>
      </c>
      <c r="H286" t="s">
        <v>4</v>
      </c>
      <c r="I286" t="s">
        <v>14</v>
      </c>
      <c r="J286" s="9" t="str">
        <f t="shared" si="27"/>
        <v>_Chân gà sốt cay 400g</v>
      </c>
      <c r="K286" s="12" t="str">
        <f>VLOOKUP(J286,'[1]Mã Misa'!$B$2:$D$74,2,0)</f>
        <v>Chân gà sốt cay 400g</v>
      </c>
      <c r="L286" s="12" t="str">
        <f>VLOOKUP(K286,'[1]Mã Misa'!$C$2:$D$74,2,0)</f>
        <v>CGSC400</v>
      </c>
      <c r="M286" s="2">
        <v>90750</v>
      </c>
      <c r="N286" t="s">
        <v>472</v>
      </c>
      <c r="O286" s="10" t="str">
        <f t="shared" si="28"/>
        <v>0202845</v>
      </c>
      <c r="P286" s="3">
        <v>44634</v>
      </c>
      <c r="Q286" t="s">
        <v>473</v>
      </c>
      <c r="T286" s="12" t="str">
        <f t="shared" si="30"/>
        <v xml:space="preserve">WM+ HNI </v>
      </c>
      <c r="U286" s="20" t="s">
        <v>4293</v>
      </c>
      <c r="V286" s="20"/>
      <c r="W286" s="10" t="e">
        <f>VLOOKUP(U286,[2]Sheet1!$B$4:$C$893,2,0)</f>
        <v>#N/A</v>
      </c>
      <c r="X286" s="20"/>
      <c r="Y286" s="10" t="str">
        <f t="shared" si="29"/>
        <v>WINCOMHANOI</v>
      </c>
      <c r="Z286" s="2">
        <v>90750</v>
      </c>
    </row>
    <row r="287" spans="1:26" x14ac:dyDescent="0.2">
      <c r="A287" t="s">
        <v>0</v>
      </c>
      <c r="B287" t="s">
        <v>471</v>
      </c>
      <c r="C287" t="s">
        <v>30</v>
      </c>
      <c r="D287" t="s">
        <v>3</v>
      </c>
      <c r="E287" s="2">
        <v>421600</v>
      </c>
      <c r="F287" s="6">
        <v>455328.00000000006</v>
      </c>
      <c r="G287" s="2">
        <v>4</v>
      </c>
      <c r="H287" t="s">
        <v>4</v>
      </c>
      <c r="I287" t="s">
        <v>31</v>
      </c>
      <c r="J287" s="9" t="str">
        <f t="shared" si="27"/>
        <v>_Đùi gà sốt cay 500g</v>
      </c>
      <c r="K287" s="12" t="str">
        <f>VLOOKUP(J287,'[1]Mã Misa'!$B$2:$D$74,2,0)</f>
        <v>Đùi gà sốt cay 500g</v>
      </c>
      <c r="L287" s="12" t="str">
        <f>VLOOKUP(K287,'[1]Mã Misa'!$C$2:$D$74,2,0)</f>
        <v>DGSC500</v>
      </c>
      <c r="M287" s="2">
        <v>105400</v>
      </c>
      <c r="N287" t="s">
        <v>472</v>
      </c>
      <c r="O287" s="10" t="str">
        <f t="shared" si="28"/>
        <v>0202845</v>
      </c>
      <c r="P287" s="3">
        <v>44634</v>
      </c>
      <c r="Q287" t="s">
        <v>473</v>
      </c>
      <c r="T287" s="12" t="str">
        <f t="shared" si="30"/>
        <v xml:space="preserve">WM+ HNI </v>
      </c>
      <c r="U287" s="20" t="s">
        <v>4293</v>
      </c>
      <c r="V287" s="20"/>
      <c r="W287" s="10" t="e">
        <f>VLOOKUP(U287,[2]Sheet1!$B$4:$C$893,2,0)</f>
        <v>#N/A</v>
      </c>
      <c r="X287" s="20"/>
      <c r="Y287" s="10" t="str">
        <f t="shared" si="29"/>
        <v>WINCOMHANOI</v>
      </c>
      <c r="Z287" s="2">
        <v>421600</v>
      </c>
    </row>
    <row r="288" spans="1:26" x14ac:dyDescent="0.2">
      <c r="A288" t="s">
        <v>0</v>
      </c>
      <c r="B288" t="s">
        <v>474</v>
      </c>
      <c r="C288" t="s">
        <v>67</v>
      </c>
      <c r="D288" t="s">
        <v>3</v>
      </c>
      <c r="E288" s="2">
        <v>237600</v>
      </c>
      <c r="F288" s="6">
        <v>256608.00000000003</v>
      </c>
      <c r="G288" s="2">
        <v>4</v>
      </c>
      <c r="H288" t="s">
        <v>4</v>
      </c>
      <c r="I288" t="s">
        <v>68</v>
      </c>
      <c r="J288" s="9" t="str">
        <f t="shared" si="27"/>
        <v>_Giò lụa 250g</v>
      </c>
      <c r="K288" s="12" t="str">
        <f>VLOOKUP(J288,'[1]Mã Misa'!$B$2:$D$74,2,0)</f>
        <v>Giò lụa 250g</v>
      </c>
      <c r="L288" s="12" t="str">
        <f>VLOOKUP(K288,'[1]Mã Misa'!$C$2:$D$74,2,0)</f>
        <v>GL250</v>
      </c>
      <c r="M288" s="2">
        <v>59400</v>
      </c>
      <c r="N288" t="s">
        <v>475</v>
      </c>
      <c r="O288" s="10" t="str">
        <f t="shared" si="28"/>
        <v>0202849</v>
      </c>
      <c r="P288" s="3">
        <v>44634</v>
      </c>
      <c r="Q288" t="s">
        <v>476</v>
      </c>
      <c r="T288" s="12" t="str">
        <f t="shared" si="30"/>
        <v xml:space="preserve">WM+ HNI </v>
      </c>
      <c r="U288" s="20" t="s">
        <v>4294</v>
      </c>
      <c r="V288" s="20"/>
      <c r="W288" s="10" t="e">
        <f>VLOOKUP(U288,[2]Sheet1!$B$4:$C$893,2,0)</f>
        <v>#N/A</v>
      </c>
      <c r="X288" s="20"/>
      <c r="Y288" s="10" t="str">
        <f t="shared" si="29"/>
        <v>WINCOMHANOI</v>
      </c>
      <c r="Z288" s="2">
        <v>237600</v>
      </c>
    </row>
    <row r="289" spans="1:26" x14ac:dyDescent="0.2">
      <c r="A289" t="s">
        <v>0</v>
      </c>
      <c r="B289" t="s">
        <v>477</v>
      </c>
      <c r="C289" t="s">
        <v>2</v>
      </c>
      <c r="D289" t="s">
        <v>3</v>
      </c>
      <c r="E289" s="2">
        <v>222116</v>
      </c>
      <c r="F289" s="6">
        <v>239885.28000000003</v>
      </c>
      <c r="G289" s="2">
        <v>2</v>
      </c>
      <c r="H289" t="s">
        <v>4</v>
      </c>
      <c r="I289" t="s">
        <v>5</v>
      </c>
      <c r="J289" s="9" t="str">
        <f t="shared" si="27"/>
        <v>Gà muối gói 500g</v>
      </c>
      <c r="K289" s="12" t="str">
        <f>VLOOKUP(J289,'[1]Mã Misa'!$B$2:$D$74,2,0)</f>
        <v>Gà muối 500g</v>
      </c>
      <c r="L289" s="12" t="str">
        <f>VLOOKUP(K289,'[1]Mã Misa'!$C$2:$D$74,2,0)</f>
        <v>GM500</v>
      </c>
      <c r="M289" s="2">
        <v>111058</v>
      </c>
      <c r="N289" t="s">
        <v>478</v>
      </c>
      <c r="O289" s="10" t="str">
        <f t="shared" si="28"/>
        <v>0060967</v>
      </c>
      <c r="P289" s="3">
        <v>44634</v>
      </c>
      <c r="Q289" t="s">
        <v>479</v>
      </c>
      <c r="T289" s="12" t="str">
        <f t="shared" si="30"/>
        <v xml:space="preserve">WM+ HCM </v>
      </c>
      <c r="U289" s="20" t="s">
        <v>4295</v>
      </c>
      <c r="V289" s="20"/>
      <c r="W289" s="10" t="e">
        <f>VLOOKUP(U289,[2]Sheet1!$B$4:$C$893,2,0)</f>
        <v>#N/A</v>
      </c>
      <c r="X289" s="20"/>
      <c r="Y289" s="10" t="str">
        <f t="shared" si="29"/>
        <v>WINCOMHOCHIMINH</v>
      </c>
      <c r="Z289" s="2">
        <v>222116</v>
      </c>
    </row>
    <row r="290" spans="1:26" x14ac:dyDescent="0.2">
      <c r="A290" t="s">
        <v>0</v>
      </c>
      <c r="B290" t="s">
        <v>480</v>
      </c>
      <c r="C290" t="s">
        <v>26</v>
      </c>
      <c r="D290" t="s">
        <v>3</v>
      </c>
      <c r="E290" s="2">
        <v>100364</v>
      </c>
      <c r="F290" s="6">
        <v>108393.12000000001</v>
      </c>
      <c r="G290" s="2">
        <v>2</v>
      </c>
      <c r="H290" t="s">
        <v>4</v>
      </c>
      <c r="I290" t="s">
        <v>27</v>
      </c>
      <c r="J290" s="9" t="str">
        <f t="shared" si="27"/>
        <v>Giò tai lưỡi xào gói 250g</v>
      </c>
      <c r="K290" s="12" t="str">
        <f>VLOOKUP(J290,'[1]Mã Misa'!$B$2:$D$74,2,0)</f>
        <v>Giò Tai Lưỡi Xào 250g</v>
      </c>
      <c r="L290" s="12" t="str">
        <f>VLOOKUP(K290,'[1]Mã Misa'!$C$2:$D$74,2,0)</f>
        <v>GTLX250G</v>
      </c>
      <c r="M290" s="2">
        <v>50182</v>
      </c>
      <c r="N290" t="s">
        <v>481</v>
      </c>
      <c r="O290" s="10" t="str">
        <f t="shared" si="28"/>
        <v>0202856</v>
      </c>
      <c r="P290" s="3">
        <v>44634</v>
      </c>
      <c r="Q290" t="s">
        <v>482</v>
      </c>
      <c r="T290" s="12" t="str">
        <f t="shared" si="30"/>
        <v xml:space="preserve">WM+ HNI </v>
      </c>
      <c r="U290" s="20" t="s">
        <v>4296</v>
      </c>
      <c r="V290" s="20"/>
      <c r="W290" s="10" t="e">
        <f>VLOOKUP(U290,[2]Sheet1!$B$4:$C$893,2,0)</f>
        <v>#N/A</v>
      </c>
      <c r="X290" s="20"/>
      <c r="Y290" s="10" t="str">
        <f t="shared" si="29"/>
        <v>WINCOMHANOI</v>
      </c>
      <c r="Z290" s="2">
        <v>100364</v>
      </c>
    </row>
    <row r="291" spans="1:26" x14ac:dyDescent="0.2">
      <c r="A291" t="s">
        <v>0</v>
      </c>
      <c r="B291" t="s">
        <v>480</v>
      </c>
      <c r="C291" t="s">
        <v>9</v>
      </c>
      <c r="D291" t="s">
        <v>3</v>
      </c>
      <c r="E291" s="2">
        <v>55595</v>
      </c>
      <c r="F291" s="6">
        <v>60042.600000000006</v>
      </c>
      <c r="G291" s="2">
        <v>1</v>
      </c>
      <c r="H291" t="s">
        <v>4</v>
      </c>
      <c r="I291" t="s">
        <v>10</v>
      </c>
      <c r="J291" s="9" t="str">
        <f t="shared" si="27"/>
        <v>Tai heo muối gói 200g</v>
      </c>
      <c r="K291" s="12" t="str">
        <f>VLOOKUP(J291,'[1]Mã Misa'!$B$2:$D$74,2,0)</f>
        <v>Tai heo muối 200g</v>
      </c>
      <c r="L291" s="12" t="str">
        <f>VLOOKUP(K291,'[1]Mã Misa'!$C$2:$D$74,2,0)</f>
        <v>TH200</v>
      </c>
      <c r="M291" s="2">
        <v>55595</v>
      </c>
      <c r="N291" t="s">
        <v>481</v>
      </c>
      <c r="O291" s="10" t="str">
        <f t="shared" si="28"/>
        <v>0202856</v>
      </c>
      <c r="P291" s="3">
        <v>44634</v>
      </c>
      <c r="Q291" t="s">
        <v>482</v>
      </c>
      <c r="T291" s="12" t="str">
        <f t="shared" si="30"/>
        <v xml:space="preserve">WM+ HNI </v>
      </c>
      <c r="U291" s="20" t="s">
        <v>4296</v>
      </c>
      <c r="V291" s="20"/>
      <c r="W291" s="10" t="e">
        <f>VLOOKUP(U291,[2]Sheet1!$B$4:$C$893,2,0)</f>
        <v>#N/A</v>
      </c>
      <c r="X291" s="20"/>
      <c r="Y291" s="10" t="str">
        <f t="shared" si="29"/>
        <v>WINCOMHANOI</v>
      </c>
      <c r="Z291" s="2">
        <v>55595</v>
      </c>
    </row>
    <row r="292" spans="1:26" x14ac:dyDescent="0.2">
      <c r="A292" t="s">
        <v>0</v>
      </c>
      <c r="B292" t="s">
        <v>480</v>
      </c>
      <c r="C292" t="s">
        <v>236</v>
      </c>
      <c r="D292" t="s">
        <v>3</v>
      </c>
      <c r="E292" s="2">
        <v>87787</v>
      </c>
      <c r="F292" s="6">
        <v>94809.96</v>
      </c>
      <c r="G292" s="2">
        <v>1</v>
      </c>
      <c r="H292" t="s">
        <v>4</v>
      </c>
      <c r="I292" t="s">
        <v>237</v>
      </c>
      <c r="J292" s="9" t="str">
        <f t="shared" si="27"/>
        <v>Bắp bò muối gói 200g</v>
      </c>
      <c r="K292" s="12" t="str">
        <f>VLOOKUP(J292,'[1]Mã Misa'!$B$2:$D$74,2,0)</f>
        <v>Bắp bò muối 200g</v>
      </c>
      <c r="L292" s="12" t="str">
        <f>VLOOKUP(K292,'[1]Mã Misa'!$C$2:$D$74,2,0)</f>
        <v>BBM200</v>
      </c>
      <c r="M292" s="2">
        <v>87787</v>
      </c>
      <c r="N292" t="s">
        <v>481</v>
      </c>
      <c r="O292" s="10" t="str">
        <f t="shared" si="28"/>
        <v>0202856</v>
      </c>
      <c r="P292" s="3">
        <v>44634</v>
      </c>
      <c r="Q292" t="s">
        <v>482</v>
      </c>
      <c r="T292" s="12" t="str">
        <f t="shared" si="30"/>
        <v xml:space="preserve">WM+ HNI </v>
      </c>
      <c r="U292" s="20" t="s">
        <v>4296</v>
      </c>
      <c r="V292" s="20"/>
      <c r="W292" s="10" t="e">
        <f>VLOOKUP(U292,[2]Sheet1!$B$4:$C$893,2,0)</f>
        <v>#N/A</v>
      </c>
      <c r="X292" s="20"/>
      <c r="Y292" s="10" t="str">
        <f t="shared" si="29"/>
        <v>WINCOMHANOI</v>
      </c>
      <c r="Z292" s="2">
        <v>87787</v>
      </c>
    </row>
    <row r="293" spans="1:26" x14ac:dyDescent="0.2">
      <c r="A293" t="s">
        <v>0</v>
      </c>
      <c r="B293" t="s">
        <v>480</v>
      </c>
      <c r="C293" t="s">
        <v>32</v>
      </c>
      <c r="D293" t="s">
        <v>3</v>
      </c>
      <c r="E293" s="2">
        <v>220293</v>
      </c>
      <c r="F293" s="6">
        <v>237916.44</v>
      </c>
      <c r="G293" s="2">
        <v>3</v>
      </c>
      <c r="H293" t="s">
        <v>4</v>
      </c>
      <c r="I293" t="s">
        <v>33</v>
      </c>
      <c r="J293" s="9" t="str">
        <f t="shared" si="27"/>
        <v>Chân giò heo muối gói 300g</v>
      </c>
      <c r="K293" s="12" t="str">
        <f>VLOOKUP(J293,'[1]Mã Misa'!$B$2:$D$74,2,0)</f>
        <v>Chân giò heo muối 300g</v>
      </c>
      <c r="L293" s="12" t="str">
        <f>VLOOKUP(K293,'[1]Mã Misa'!$C$2:$D$74,2,0)</f>
        <v>CGM300</v>
      </c>
      <c r="M293" s="2">
        <v>73431</v>
      </c>
      <c r="N293" t="s">
        <v>481</v>
      </c>
      <c r="O293" s="10" t="str">
        <f t="shared" si="28"/>
        <v>0202856</v>
      </c>
      <c r="P293" s="3">
        <v>44634</v>
      </c>
      <c r="Q293" t="s">
        <v>482</v>
      </c>
      <c r="T293" s="12" t="str">
        <f t="shared" si="30"/>
        <v xml:space="preserve">WM+ HNI </v>
      </c>
      <c r="U293" s="20" t="s">
        <v>4296</v>
      </c>
      <c r="V293" s="20"/>
      <c r="W293" s="10" t="e">
        <f>VLOOKUP(U293,[2]Sheet1!$B$4:$C$893,2,0)</f>
        <v>#N/A</v>
      </c>
      <c r="X293" s="20"/>
      <c r="Y293" s="10" t="str">
        <f t="shared" si="29"/>
        <v>WINCOMHANOI</v>
      </c>
      <c r="Z293" s="2">
        <v>220293</v>
      </c>
    </row>
    <row r="294" spans="1:26" x14ac:dyDescent="0.2">
      <c r="A294" t="s">
        <v>0</v>
      </c>
      <c r="B294" t="s">
        <v>480</v>
      </c>
      <c r="C294" t="s">
        <v>82</v>
      </c>
      <c r="D294" t="s">
        <v>3</v>
      </c>
      <c r="E294" s="2">
        <v>92000</v>
      </c>
      <c r="F294" s="6">
        <v>99360</v>
      </c>
      <c r="G294" s="2">
        <v>2</v>
      </c>
      <c r="H294" t="s">
        <v>4</v>
      </c>
      <c r="I294" t="s">
        <v>83</v>
      </c>
      <c r="J294" s="9" t="str">
        <f t="shared" si="27"/>
        <v>Mộc nấm hương gói 250g</v>
      </c>
      <c r="K294" s="12" t="str">
        <f>VLOOKUP(J294,'[1]Mã Misa'!$B$2:$D$74,2,0)</f>
        <v>Mộc Nấm Hương 250g</v>
      </c>
      <c r="L294" s="12" t="str">
        <f>VLOOKUP(K294,'[1]Mã Misa'!$C$2:$D$74,2,0)</f>
        <v>MNH250</v>
      </c>
      <c r="M294" s="2">
        <v>46000</v>
      </c>
      <c r="N294" t="s">
        <v>481</v>
      </c>
      <c r="O294" s="10" t="str">
        <f t="shared" si="28"/>
        <v>0202856</v>
      </c>
      <c r="P294" s="3">
        <v>44634</v>
      </c>
      <c r="Q294" t="s">
        <v>482</v>
      </c>
      <c r="T294" s="12" t="str">
        <f t="shared" si="30"/>
        <v xml:space="preserve">WM+ HNI </v>
      </c>
      <c r="U294" s="20" t="s">
        <v>4296</v>
      </c>
      <c r="V294" s="20"/>
      <c r="W294" s="10" t="e">
        <f>VLOOKUP(U294,[2]Sheet1!$B$4:$C$893,2,0)</f>
        <v>#N/A</v>
      </c>
      <c r="X294" s="20"/>
      <c r="Y294" s="10" t="str">
        <f t="shared" si="29"/>
        <v>WINCOMHANOI</v>
      </c>
      <c r="Z294" s="2">
        <v>92000</v>
      </c>
    </row>
    <row r="295" spans="1:26" x14ac:dyDescent="0.2">
      <c r="A295" t="s">
        <v>0</v>
      </c>
      <c r="B295" t="s">
        <v>483</v>
      </c>
      <c r="C295" t="s">
        <v>82</v>
      </c>
      <c r="D295" t="s">
        <v>3</v>
      </c>
      <c r="E295" s="2">
        <v>184000</v>
      </c>
      <c r="F295" s="6">
        <v>198720</v>
      </c>
      <c r="G295" s="2">
        <v>4</v>
      </c>
      <c r="H295" t="s">
        <v>4</v>
      </c>
      <c r="I295" t="s">
        <v>83</v>
      </c>
      <c r="J295" s="9" t="str">
        <f t="shared" si="27"/>
        <v>Mộc nấm hương gói 250g</v>
      </c>
      <c r="K295" s="12" t="str">
        <f>VLOOKUP(J295,'[1]Mã Misa'!$B$2:$D$74,2,0)</f>
        <v>Mộc Nấm Hương 250g</v>
      </c>
      <c r="L295" s="12" t="str">
        <f>VLOOKUP(K295,'[1]Mã Misa'!$C$2:$D$74,2,0)</f>
        <v>MNH250</v>
      </c>
      <c r="M295" s="2">
        <v>46000</v>
      </c>
      <c r="N295" t="s">
        <v>484</v>
      </c>
      <c r="O295" s="10" t="str">
        <f t="shared" si="28"/>
        <v>0004401</v>
      </c>
      <c r="P295" s="3">
        <v>44634</v>
      </c>
      <c r="Q295" t="s">
        <v>485</v>
      </c>
      <c r="T295" s="12" t="str">
        <f t="shared" si="30"/>
        <v xml:space="preserve">WM+ AGG </v>
      </c>
      <c r="U295" s="20" t="s">
        <v>4297</v>
      </c>
      <c r="V295" s="20"/>
      <c r="W295" s="10" t="e">
        <f>VLOOKUP(U295,[2]Sheet1!$B$4:$C$893,2,0)</f>
        <v>#N/A</v>
      </c>
      <c r="X295" s="20"/>
      <c r="Y295" s="10" t="str">
        <f t="shared" si="29"/>
        <v>WINCOMANGIANG</v>
      </c>
      <c r="Z295" s="2">
        <v>184000</v>
      </c>
    </row>
    <row r="296" spans="1:26" x14ac:dyDescent="0.2">
      <c r="A296" t="s">
        <v>0</v>
      </c>
      <c r="B296" t="s">
        <v>486</v>
      </c>
      <c r="C296" t="s">
        <v>487</v>
      </c>
      <c r="D296" t="s">
        <v>460</v>
      </c>
      <c r="E296" s="2">
        <v>595350</v>
      </c>
      <c r="F296" s="6">
        <v>595350</v>
      </c>
      <c r="G296" s="2">
        <v>3</v>
      </c>
      <c r="H296" t="s">
        <v>461</v>
      </c>
      <c r="I296" t="s">
        <v>488</v>
      </c>
      <c r="J296" s="9" t="str">
        <f t="shared" si="27"/>
        <v xml:space="preserve"> Tôm mũ ni nguyên con 450g</v>
      </c>
      <c r="K296" s="12" t="str">
        <f>VLOOKUP(J296,'[1]Mã Misa'!$B$2:$D$74,2,0)</f>
        <v>Tôm mũ ni nguyên con 450g</v>
      </c>
      <c r="L296" s="12" t="str">
        <f>VLOOKUP(K296,'[1]Mã Misa'!$C$2:$D$74,2,0)</f>
        <v>TNC450</v>
      </c>
      <c r="M296" s="2">
        <v>198450</v>
      </c>
      <c r="N296" t="s">
        <v>489</v>
      </c>
      <c r="O296" s="10" t="str">
        <f t="shared" si="28"/>
        <v>0060974</v>
      </c>
      <c r="P296" s="3">
        <v>44634</v>
      </c>
      <c r="Q296" t="s">
        <v>490</v>
      </c>
      <c r="T296" s="12" t="str">
        <f t="shared" si="30"/>
        <v xml:space="preserve">WM+ HCM </v>
      </c>
      <c r="U296" s="20" t="s">
        <v>4298</v>
      </c>
      <c r="V296" s="20"/>
      <c r="W296" s="10" t="e">
        <f>VLOOKUP(U296,[2]Sheet1!$B$4:$C$893,2,0)</f>
        <v>#N/A</v>
      </c>
      <c r="X296" s="20"/>
      <c r="Y296" s="10" t="str">
        <f t="shared" si="29"/>
        <v>WINCOMHOCHIMINH</v>
      </c>
      <c r="Z296" s="2">
        <v>595350</v>
      </c>
    </row>
    <row r="297" spans="1:26" x14ac:dyDescent="0.2">
      <c r="A297" t="s">
        <v>0</v>
      </c>
      <c r="B297" t="s">
        <v>486</v>
      </c>
      <c r="C297" t="s">
        <v>491</v>
      </c>
      <c r="D297" t="s">
        <v>460</v>
      </c>
      <c r="E297" s="2">
        <v>704700</v>
      </c>
      <c r="F297" s="6">
        <v>704700</v>
      </c>
      <c r="G297" s="2">
        <v>2</v>
      </c>
      <c r="H297" t="s">
        <v>461</v>
      </c>
      <c r="I297" t="s">
        <v>492</v>
      </c>
      <c r="J297" s="9" t="str">
        <f t="shared" si="27"/>
        <v xml:space="preserve"> Tôm mũ ni bỏ đầu 450g</v>
      </c>
      <c r="K297" s="12" t="str">
        <f>VLOOKUP(J297,'[1]Mã Misa'!$B$2:$D$74,2,0)</f>
        <v>Tôm mũ ni bỏ đầu 450g</v>
      </c>
      <c r="L297" s="12" t="str">
        <f>VLOOKUP(K297,'[1]Mã Misa'!$C$2:$D$74,2,0)</f>
        <v>TBĐ450</v>
      </c>
      <c r="M297" s="2">
        <v>352350</v>
      </c>
      <c r="N297" t="s">
        <v>489</v>
      </c>
      <c r="O297" s="10" t="str">
        <f t="shared" si="28"/>
        <v>0060974</v>
      </c>
      <c r="P297" s="3">
        <v>44634</v>
      </c>
      <c r="Q297" t="s">
        <v>490</v>
      </c>
      <c r="T297" s="12" t="str">
        <f t="shared" si="30"/>
        <v xml:space="preserve">WM+ HCM </v>
      </c>
      <c r="U297" s="20" t="s">
        <v>4298</v>
      </c>
      <c r="V297" s="20"/>
      <c r="W297" s="10" t="e">
        <f>VLOOKUP(U297,[2]Sheet1!$B$4:$C$893,2,0)</f>
        <v>#N/A</v>
      </c>
      <c r="X297" s="20"/>
      <c r="Y297" s="10" t="str">
        <f t="shared" si="29"/>
        <v>WINCOMHOCHIMINH</v>
      </c>
      <c r="Z297" s="2">
        <v>704700</v>
      </c>
    </row>
    <row r="298" spans="1:26" x14ac:dyDescent="0.2">
      <c r="A298" t="s">
        <v>0</v>
      </c>
      <c r="B298" t="s">
        <v>493</v>
      </c>
      <c r="C298" t="s">
        <v>2</v>
      </c>
      <c r="D298" t="s">
        <v>3</v>
      </c>
      <c r="E298" s="2">
        <v>111058</v>
      </c>
      <c r="F298" s="6">
        <v>119942.64000000001</v>
      </c>
      <c r="G298" s="2">
        <v>1</v>
      </c>
      <c r="H298" t="s">
        <v>4</v>
      </c>
      <c r="I298" t="s">
        <v>5</v>
      </c>
      <c r="J298" s="9" t="str">
        <f t="shared" si="27"/>
        <v>Gà muối gói 500g</v>
      </c>
      <c r="K298" s="12" t="str">
        <f>VLOOKUP(J298,'[1]Mã Misa'!$B$2:$D$74,2,0)</f>
        <v>Gà muối 500g</v>
      </c>
      <c r="L298" s="12" t="str">
        <f>VLOOKUP(K298,'[1]Mã Misa'!$C$2:$D$74,2,0)</f>
        <v>GM500</v>
      </c>
      <c r="M298" s="2">
        <v>111058</v>
      </c>
      <c r="N298" t="s">
        <v>494</v>
      </c>
      <c r="O298" s="10" t="str">
        <f t="shared" si="28"/>
        <v>0202872</v>
      </c>
      <c r="P298" s="3">
        <v>44634</v>
      </c>
      <c r="Q298" t="s">
        <v>495</v>
      </c>
      <c r="T298" s="12" t="str">
        <f t="shared" si="30"/>
        <v xml:space="preserve">WM+ HNI </v>
      </c>
      <c r="U298" s="20" t="s">
        <v>4299</v>
      </c>
      <c r="V298" s="20"/>
      <c r="W298" s="10" t="e">
        <f>VLOOKUP(U298,[2]Sheet1!$B$4:$C$893,2,0)</f>
        <v>#N/A</v>
      </c>
      <c r="X298" s="20"/>
      <c r="Y298" s="10" t="str">
        <f t="shared" si="29"/>
        <v>WINCOMHANOI</v>
      </c>
      <c r="Z298" s="2">
        <v>111058</v>
      </c>
    </row>
    <row r="299" spans="1:26" x14ac:dyDescent="0.2">
      <c r="A299" t="s">
        <v>0</v>
      </c>
      <c r="B299" t="s">
        <v>493</v>
      </c>
      <c r="C299" t="s">
        <v>32</v>
      </c>
      <c r="D299" t="s">
        <v>3</v>
      </c>
      <c r="E299" s="2">
        <v>73431</v>
      </c>
      <c r="F299" s="6">
        <v>79305.48000000001</v>
      </c>
      <c r="G299" s="2">
        <v>1</v>
      </c>
      <c r="H299" t="s">
        <v>4</v>
      </c>
      <c r="I299" t="s">
        <v>33</v>
      </c>
      <c r="J299" s="9" t="str">
        <f t="shared" si="27"/>
        <v>Chân giò heo muối gói 300g</v>
      </c>
      <c r="K299" s="12" t="str">
        <f>VLOOKUP(J299,'[1]Mã Misa'!$B$2:$D$74,2,0)</f>
        <v>Chân giò heo muối 300g</v>
      </c>
      <c r="L299" s="12" t="str">
        <f>VLOOKUP(K299,'[1]Mã Misa'!$C$2:$D$74,2,0)</f>
        <v>CGM300</v>
      </c>
      <c r="M299" s="2">
        <v>73431</v>
      </c>
      <c r="N299" t="s">
        <v>494</v>
      </c>
      <c r="O299" s="10" t="str">
        <f t="shared" si="28"/>
        <v>0202872</v>
      </c>
      <c r="P299" s="3">
        <v>44634</v>
      </c>
      <c r="Q299" t="s">
        <v>495</v>
      </c>
      <c r="T299" s="12" t="str">
        <f t="shared" si="30"/>
        <v xml:space="preserve">WM+ HNI </v>
      </c>
      <c r="U299" s="20" t="s">
        <v>4299</v>
      </c>
      <c r="V299" s="20"/>
      <c r="W299" s="10" t="e">
        <f>VLOOKUP(U299,[2]Sheet1!$B$4:$C$893,2,0)</f>
        <v>#N/A</v>
      </c>
      <c r="X299" s="20"/>
      <c r="Y299" s="10" t="str">
        <f t="shared" si="29"/>
        <v>WINCOMHANOI</v>
      </c>
      <c r="Z299" s="2">
        <v>73431</v>
      </c>
    </row>
    <row r="300" spans="1:26" x14ac:dyDescent="0.2">
      <c r="A300" t="s">
        <v>0</v>
      </c>
      <c r="B300" t="s">
        <v>496</v>
      </c>
      <c r="C300" t="s">
        <v>30</v>
      </c>
      <c r="D300" t="s">
        <v>3</v>
      </c>
      <c r="E300" s="2">
        <v>210800</v>
      </c>
      <c r="F300" s="6">
        <v>227664.00000000003</v>
      </c>
      <c r="G300" s="2">
        <v>2</v>
      </c>
      <c r="H300" t="s">
        <v>4</v>
      </c>
      <c r="I300" t="s">
        <v>31</v>
      </c>
      <c r="J300" s="9" t="str">
        <f t="shared" si="27"/>
        <v>_Đùi gà sốt cay 500g</v>
      </c>
      <c r="K300" s="12" t="str">
        <f>VLOOKUP(J300,'[1]Mã Misa'!$B$2:$D$74,2,0)</f>
        <v>Đùi gà sốt cay 500g</v>
      </c>
      <c r="L300" s="12" t="str">
        <f>VLOOKUP(K300,'[1]Mã Misa'!$C$2:$D$74,2,0)</f>
        <v>DGSC500</v>
      </c>
      <c r="M300" s="2">
        <v>105400</v>
      </c>
      <c r="N300" t="s">
        <v>497</v>
      </c>
      <c r="O300" s="10" t="str">
        <f t="shared" si="28"/>
        <v>0202879</v>
      </c>
      <c r="P300" s="3">
        <v>44634</v>
      </c>
      <c r="Q300" t="s">
        <v>498</v>
      </c>
      <c r="T300" s="12" t="str">
        <f t="shared" si="30"/>
        <v xml:space="preserve">WM+ HNI </v>
      </c>
      <c r="U300" s="20" t="s">
        <v>4300</v>
      </c>
      <c r="V300" s="20"/>
      <c r="W300" s="10" t="e">
        <f>VLOOKUP(U300,[2]Sheet1!$B$4:$C$893,2,0)</f>
        <v>#N/A</v>
      </c>
      <c r="X300" s="20"/>
      <c r="Y300" s="10" t="str">
        <f t="shared" si="29"/>
        <v>WINCOMHANOI</v>
      </c>
      <c r="Z300" s="2">
        <v>210800</v>
      </c>
    </row>
    <row r="301" spans="1:26" x14ac:dyDescent="0.2">
      <c r="A301" t="s">
        <v>0</v>
      </c>
      <c r="B301" t="s">
        <v>496</v>
      </c>
      <c r="C301" t="s">
        <v>13</v>
      </c>
      <c r="D301" t="s">
        <v>3</v>
      </c>
      <c r="E301" s="2">
        <v>181500</v>
      </c>
      <c r="F301" s="6">
        <v>196020</v>
      </c>
      <c r="G301" s="2">
        <v>2</v>
      </c>
      <c r="H301" t="s">
        <v>4</v>
      </c>
      <c r="I301" t="s">
        <v>14</v>
      </c>
      <c r="J301" s="9" t="str">
        <f t="shared" si="27"/>
        <v>_Chân gà sốt cay 400g</v>
      </c>
      <c r="K301" s="12" t="str">
        <f>VLOOKUP(J301,'[1]Mã Misa'!$B$2:$D$74,2,0)</f>
        <v>Chân gà sốt cay 400g</v>
      </c>
      <c r="L301" s="12" t="str">
        <f>VLOOKUP(K301,'[1]Mã Misa'!$C$2:$D$74,2,0)</f>
        <v>CGSC400</v>
      </c>
      <c r="M301" s="2">
        <v>90750</v>
      </c>
      <c r="N301" t="s">
        <v>497</v>
      </c>
      <c r="O301" s="10" t="str">
        <f t="shared" si="28"/>
        <v>0202879</v>
      </c>
      <c r="P301" s="3">
        <v>44634</v>
      </c>
      <c r="Q301" t="s">
        <v>498</v>
      </c>
      <c r="T301" s="12" t="str">
        <f t="shared" si="30"/>
        <v xml:space="preserve">WM+ HNI </v>
      </c>
      <c r="U301" s="20" t="s">
        <v>4300</v>
      </c>
      <c r="V301" s="20"/>
      <c r="W301" s="10" t="e">
        <f>VLOOKUP(U301,[2]Sheet1!$B$4:$C$893,2,0)</f>
        <v>#N/A</v>
      </c>
      <c r="X301" s="20"/>
      <c r="Y301" s="10" t="str">
        <f t="shared" si="29"/>
        <v>WINCOMHANOI</v>
      </c>
      <c r="Z301" s="2">
        <v>181500</v>
      </c>
    </row>
    <row r="302" spans="1:26" x14ac:dyDescent="0.2">
      <c r="A302" t="s">
        <v>0</v>
      </c>
      <c r="B302" t="s">
        <v>496</v>
      </c>
      <c r="C302" t="s">
        <v>17</v>
      </c>
      <c r="D302" t="s">
        <v>3</v>
      </c>
      <c r="E302" s="2">
        <v>713923</v>
      </c>
      <c r="F302" s="6">
        <v>771036.84000000008</v>
      </c>
      <c r="G302" s="2">
        <v>7</v>
      </c>
      <c r="H302" t="s">
        <v>4</v>
      </c>
      <c r="I302" t="s">
        <v>18</v>
      </c>
      <c r="J302" s="9" t="str">
        <f t="shared" si="27"/>
        <v>Giò tai nấm hương 500g</v>
      </c>
      <c r="K302" s="12" t="str">
        <f>VLOOKUP(J302,'[1]Mã Misa'!$B$2:$D$74,2,0)</f>
        <v>Giò tai nấm hương 500g</v>
      </c>
      <c r="L302" s="12" t="str">
        <f>VLOOKUP(K302,'[1]Mã Misa'!$C$2:$D$74,2,0)</f>
        <v>GTNH500</v>
      </c>
      <c r="M302" s="2">
        <v>101989</v>
      </c>
      <c r="N302" t="s">
        <v>497</v>
      </c>
      <c r="O302" s="10" t="str">
        <f t="shared" si="28"/>
        <v>0202879</v>
      </c>
      <c r="P302" s="3">
        <v>44634</v>
      </c>
      <c r="Q302" t="s">
        <v>498</v>
      </c>
      <c r="T302" s="12" t="str">
        <f t="shared" si="30"/>
        <v xml:space="preserve">WM+ HNI </v>
      </c>
      <c r="U302" s="20" t="s">
        <v>4300</v>
      </c>
      <c r="V302" s="20"/>
      <c r="W302" s="10" t="e">
        <f>VLOOKUP(U302,[2]Sheet1!$B$4:$C$893,2,0)</f>
        <v>#N/A</v>
      </c>
      <c r="X302" s="20"/>
      <c r="Y302" s="10" t="str">
        <f t="shared" si="29"/>
        <v>WINCOMHANOI</v>
      </c>
      <c r="Z302" s="2">
        <v>713923</v>
      </c>
    </row>
    <row r="303" spans="1:26" x14ac:dyDescent="0.2">
      <c r="A303" t="s">
        <v>0</v>
      </c>
      <c r="B303" t="s">
        <v>499</v>
      </c>
      <c r="C303" t="s">
        <v>2</v>
      </c>
      <c r="D303" t="s">
        <v>3</v>
      </c>
      <c r="E303" s="2">
        <v>222116</v>
      </c>
      <c r="F303" s="6">
        <v>239885.28000000003</v>
      </c>
      <c r="G303" s="2">
        <v>2</v>
      </c>
      <c r="H303" t="s">
        <v>4</v>
      </c>
      <c r="I303" t="s">
        <v>5</v>
      </c>
      <c r="J303" s="9" t="str">
        <f t="shared" si="27"/>
        <v>Gà muối gói 500g</v>
      </c>
      <c r="K303" s="12" t="str">
        <f>VLOOKUP(J303,'[1]Mã Misa'!$B$2:$D$74,2,0)</f>
        <v>Gà muối 500g</v>
      </c>
      <c r="L303" s="12" t="str">
        <f>VLOOKUP(K303,'[1]Mã Misa'!$C$2:$D$74,2,0)</f>
        <v>GM500</v>
      </c>
      <c r="M303" s="2">
        <v>111058</v>
      </c>
      <c r="N303" t="s">
        <v>500</v>
      </c>
      <c r="O303" s="10" t="str">
        <f t="shared" si="28"/>
        <v>0009164</v>
      </c>
      <c r="P303" s="3">
        <v>44634</v>
      </c>
      <c r="Q303" t="s">
        <v>501</v>
      </c>
      <c r="T303" s="12" t="str">
        <f t="shared" si="30"/>
        <v xml:space="preserve">WM+ CTO </v>
      </c>
      <c r="U303" s="20" t="s">
        <v>4301</v>
      </c>
      <c r="V303" s="20"/>
      <c r="W303" s="10" t="e">
        <f>VLOOKUP(U303,[2]Sheet1!$B$4:$C$893,2,0)</f>
        <v>#N/A</v>
      </c>
      <c r="X303" s="20"/>
      <c r="Y303" s="10" t="str">
        <f t="shared" si="29"/>
        <v>WINCOMCANTHO</v>
      </c>
      <c r="Z303" s="2">
        <v>222116</v>
      </c>
    </row>
    <row r="304" spans="1:26" x14ac:dyDescent="0.2">
      <c r="A304" t="s">
        <v>0</v>
      </c>
      <c r="B304" t="s">
        <v>499</v>
      </c>
      <c r="C304" t="s">
        <v>26</v>
      </c>
      <c r="D304" t="s">
        <v>3</v>
      </c>
      <c r="E304" s="2">
        <v>150546</v>
      </c>
      <c r="F304" s="6">
        <v>162589.68000000002</v>
      </c>
      <c r="G304" s="2">
        <v>3</v>
      </c>
      <c r="H304" t="s">
        <v>4</v>
      </c>
      <c r="I304" t="s">
        <v>27</v>
      </c>
      <c r="J304" s="9" t="str">
        <f t="shared" si="27"/>
        <v>Giò tai lưỡi xào gói 250g</v>
      </c>
      <c r="K304" s="12" t="str">
        <f>VLOOKUP(J304,'[1]Mã Misa'!$B$2:$D$74,2,0)</f>
        <v>Giò Tai Lưỡi Xào 250g</v>
      </c>
      <c r="L304" s="12" t="str">
        <f>VLOOKUP(K304,'[1]Mã Misa'!$C$2:$D$74,2,0)</f>
        <v>GTLX250G</v>
      </c>
      <c r="M304" s="2">
        <v>50182</v>
      </c>
      <c r="N304" t="s">
        <v>500</v>
      </c>
      <c r="O304" s="10" t="str">
        <f t="shared" si="28"/>
        <v>0009164</v>
      </c>
      <c r="P304" s="3">
        <v>44634</v>
      </c>
      <c r="Q304" t="s">
        <v>501</v>
      </c>
      <c r="T304" s="12" t="str">
        <f t="shared" si="30"/>
        <v xml:space="preserve">WM+ CTO </v>
      </c>
      <c r="U304" s="20" t="s">
        <v>4301</v>
      </c>
      <c r="V304" s="20"/>
      <c r="W304" s="10" t="e">
        <f>VLOOKUP(U304,[2]Sheet1!$B$4:$C$893,2,0)</f>
        <v>#N/A</v>
      </c>
      <c r="X304" s="20"/>
      <c r="Y304" s="10" t="str">
        <f t="shared" si="29"/>
        <v>WINCOMCANTHO</v>
      </c>
      <c r="Z304" s="2">
        <v>150546</v>
      </c>
    </row>
    <row r="305" spans="1:26" x14ac:dyDescent="0.2">
      <c r="A305" t="s">
        <v>0</v>
      </c>
      <c r="B305" t="s">
        <v>502</v>
      </c>
      <c r="C305" t="s">
        <v>2</v>
      </c>
      <c r="D305" t="s">
        <v>3</v>
      </c>
      <c r="E305" s="2">
        <v>222116</v>
      </c>
      <c r="F305" s="6">
        <v>239885.28000000003</v>
      </c>
      <c r="G305" s="2">
        <v>2</v>
      </c>
      <c r="H305" t="s">
        <v>4</v>
      </c>
      <c r="I305" t="s">
        <v>5</v>
      </c>
      <c r="J305" s="9" t="str">
        <f t="shared" si="27"/>
        <v>Gà muối gói 500g</v>
      </c>
      <c r="K305" s="12" t="str">
        <f>VLOOKUP(J305,'[1]Mã Misa'!$B$2:$D$74,2,0)</f>
        <v>Gà muối 500g</v>
      </c>
      <c r="L305" s="12" t="str">
        <f>VLOOKUP(K305,'[1]Mã Misa'!$C$2:$D$74,2,0)</f>
        <v>GM500</v>
      </c>
      <c r="M305" s="2">
        <v>111058</v>
      </c>
      <c r="N305" t="s">
        <v>503</v>
      </c>
      <c r="O305" s="10" t="str">
        <f t="shared" si="28"/>
        <v>0060981</v>
      </c>
      <c r="P305" s="3">
        <v>44634</v>
      </c>
      <c r="Q305" t="s">
        <v>504</v>
      </c>
      <c r="T305" s="12" t="str">
        <f t="shared" si="30"/>
        <v xml:space="preserve">WM+ HCM </v>
      </c>
      <c r="U305" s="20" t="s">
        <v>4302</v>
      </c>
      <c r="V305" s="20"/>
      <c r="W305" s="10" t="e">
        <f>VLOOKUP(U305,[2]Sheet1!$B$4:$C$893,2,0)</f>
        <v>#N/A</v>
      </c>
      <c r="X305" s="20"/>
      <c r="Y305" s="10" t="str">
        <f t="shared" si="29"/>
        <v>WINCOMHOCHIMINH</v>
      </c>
      <c r="Z305" s="2">
        <v>222116</v>
      </c>
    </row>
    <row r="306" spans="1:26" x14ac:dyDescent="0.2">
      <c r="A306" t="s">
        <v>0</v>
      </c>
      <c r="B306" t="s">
        <v>505</v>
      </c>
      <c r="C306" t="s">
        <v>30</v>
      </c>
      <c r="D306" t="s">
        <v>3</v>
      </c>
      <c r="E306" s="2">
        <v>105400</v>
      </c>
      <c r="F306" s="6">
        <v>113832.00000000001</v>
      </c>
      <c r="G306" s="2">
        <v>1</v>
      </c>
      <c r="H306" t="s">
        <v>4</v>
      </c>
      <c r="I306" t="s">
        <v>31</v>
      </c>
      <c r="J306" s="9" t="str">
        <f t="shared" si="27"/>
        <v>_Đùi gà sốt cay 500g</v>
      </c>
      <c r="K306" s="12" t="str">
        <f>VLOOKUP(J306,'[1]Mã Misa'!$B$2:$D$74,2,0)</f>
        <v>Đùi gà sốt cay 500g</v>
      </c>
      <c r="L306" s="12" t="str">
        <f>VLOOKUP(K306,'[1]Mã Misa'!$C$2:$D$74,2,0)</f>
        <v>DGSC500</v>
      </c>
      <c r="M306" s="2">
        <v>105400</v>
      </c>
      <c r="N306" t="s">
        <v>506</v>
      </c>
      <c r="O306" s="10" t="str">
        <f t="shared" si="28"/>
        <v>0017978</v>
      </c>
      <c r="P306" s="3">
        <v>44634</v>
      </c>
      <c r="Q306" t="s">
        <v>507</v>
      </c>
      <c r="T306" s="12" t="str">
        <f t="shared" si="30"/>
        <v xml:space="preserve">WM+ QNH </v>
      </c>
      <c r="U306" s="20" t="s">
        <v>4303</v>
      </c>
      <c r="V306" s="20"/>
      <c r="W306" s="10" t="e">
        <f>VLOOKUP(U306,[2]Sheet1!$B$4:$C$893,2,0)</f>
        <v>#N/A</v>
      </c>
      <c r="X306" s="20"/>
      <c r="Y306" s="10" t="str">
        <f t="shared" si="29"/>
        <v>WINCOMQUANGNINH</v>
      </c>
      <c r="Z306" s="2">
        <v>105400</v>
      </c>
    </row>
    <row r="307" spans="1:26" x14ac:dyDescent="0.2">
      <c r="A307" t="s">
        <v>0</v>
      </c>
      <c r="B307" t="s">
        <v>505</v>
      </c>
      <c r="C307" t="s">
        <v>50</v>
      </c>
      <c r="D307" t="s">
        <v>3</v>
      </c>
      <c r="E307" s="2">
        <v>122100</v>
      </c>
      <c r="F307" s="6">
        <v>131868</v>
      </c>
      <c r="G307" s="2">
        <v>2</v>
      </c>
      <c r="H307" t="s">
        <v>4</v>
      </c>
      <c r="I307" t="s">
        <v>51</v>
      </c>
      <c r="J307" s="9" t="str">
        <f t="shared" si="27"/>
        <v>_Giò sụn gà 250g</v>
      </c>
      <c r="K307" s="12" t="str">
        <f>VLOOKUP(J307,'[1]Mã Misa'!$B$2:$D$74,2,0)</f>
        <v>Giò sụn gà 250g</v>
      </c>
      <c r="L307" s="12" t="str">
        <f>VLOOKUP(K307,'[1]Mã Misa'!$C$2:$D$74,2,0)</f>
        <v>GSG250</v>
      </c>
      <c r="M307" s="2">
        <v>61050</v>
      </c>
      <c r="N307" t="s">
        <v>506</v>
      </c>
      <c r="O307" s="10" t="str">
        <f t="shared" si="28"/>
        <v>0017978</v>
      </c>
      <c r="P307" s="3">
        <v>44634</v>
      </c>
      <c r="Q307" t="s">
        <v>507</v>
      </c>
      <c r="T307" s="12" t="str">
        <f t="shared" si="30"/>
        <v xml:space="preserve">WM+ QNH </v>
      </c>
      <c r="U307" s="20" t="s">
        <v>4303</v>
      </c>
      <c r="V307" s="20"/>
      <c r="W307" s="10" t="e">
        <f>VLOOKUP(U307,[2]Sheet1!$B$4:$C$893,2,0)</f>
        <v>#N/A</v>
      </c>
      <c r="X307" s="20"/>
      <c r="Y307" s="10" t="str">
        <f t="shared" si="29"/>
        <v>WINCOMQUANGNINH</v>
      </c>
      <c r="Z307" s="2">
        <v>122100</v>
      </c>
    </row>
    <row r="308" spans="1:26" x14ac:dyDescent="0.2">
      <c r="A308" t="s">
        <v>0</v>
      </c>
      <c r="B308" t="s">
        <v>505</v>
      </c>
      <c r="C308" t="s">
        <v>67</v>
      </c>
      <c r="D308" t="s">
        <v>3</v>
      </c>
      <c r="E308" s="2">
        <v>237600</v>
      </c>
      <c r="F308" s="6">
        <v>256608.00000000003</v>
      </c>
      <c r="G308" s="2">
        <v>4</v>
      </c>
      <c r="H308" t="s">
        <v>4</v>
      </c>
      <c r="I308" t="s">
        <v>68</v>
      </c>
      <c r="J308" s="9" t="str">
        <f t="shared" si="27"/>
        <v>_Giò lụa 250g</v>
      </c>
      <c r="K308" s="12" t="str">
        <f>VLOOKUP(J308,'[1]Mã Misa'!$B$2:$D$74,2,0)</f>
        <v>Giò lụa 250g</v>
      </c>
      <c r="L308" s="12" t="str">
        <f>VLOOKUP(K308,'[1]Mã Misa'!$C$2:$D$74,2,0)</f>
        <v>GL250</v>
      </c>
      <c r="M308" s="2">
        <v>59400</v>
      </c>
      <c r="N308" t="s">
        <v>506</v>
      </c>
      <c r="O308" s="10" t="str">
        <f t="shared" si="28"/>
        <v>0017978</v>
      </c>
      <c r="P308" s="3">
        <v>44634</v>
      </c>
      <c r="Q308" t="s">
        <v>507</v>
      </c>
      <c r="T308" s="12" t="str">
        <f t="shared" si="30"/>
        <v xml:space="preserve">WM+ QNH </v>
      </c>
      <c r="U308" s="20" t="s">
        <v>4303</v>
      </c>
      <c r="V308" s="20"/>
      <c r="W308" s="10" t="e">
        <f>VLOOKUP(U308,[2]Sheet1!$B$4:$C$893,2,0)</f>
        <v>#N/A</v>
      </c>
      <c r="X308" s="20"/>
      <c r="Y308" s="10" t="str">
        <f t="shared" si="29"/>
        <v>WINCOMQUANGNINH</v>
      </c>
      <c r="Z308" s="2">
        <v>237600</v>
      </c>
    </row>
    <row r="309" spans="1:26" x14ac:dyDescent="0.2">
      <c r="A309" t="s">
        <v>0</v>
      </c>
      <c r="B309" t="s">
        <v>508</v>
      </c>
      <c r="C309" t="s">
        <v>67</v>
      </c>
      <c r="D309" t="s">
        <v>3</v>
      </c>
      <c r="E309" s="2">
        <v>178200</v>
      </c>
      <c r="F309" s="6">
        <v>192456</v>
      </c>
      <c r="G309" s="2">
        <v>3</v>
      </c>
      <c r="H309" t="s">
        <v>4</v>
      </c>
      <c r="I309" t="s">
        <v>68</v>
      </c>
      <c r="J309" s="9" t="str">
        <f t="shared" si="27"/>
        <v>_Giò lụa 250g</v>
      </c>
      <c r="K309" s="12" t="str">
        <f>VLOOKUP(J309,'[1]Mã Misa'!$B$2:$D$74,2,0)</f>
        <v>Giò lụa 250g</v>
      </c>
      <c r="L309" s="12" t="str">
        <f>VLOOKUP(K309,'[1]Mã Misa'!$C$2:$D$74,2,0)</f>
        <v>GL250</v>
      </c>
      <c r="M309" s="2">
        <v>59400</v>
      </c>
      <c r="N309" t="s">
        <v>509</v>
      </c>
      <c r="O309" s="10" t="str">
        <f t="shared" si="28"/>
        <v>0202897</v>
      </c>
      <c r="P309" s="3">
        <v>44634</v>
      </c>
      <c r="Q309" t="s">
        <v>510</v>
      </c>
      <c r="T309" s="12" t="str">
        <f t="shared" si="30"/>
        <v xml:space="preserve">WM+ HNI </v>
      </c>
      <c r="U309" s="20" t="s">
        <v>4304</v>
      </c>
      <c r="V309" s="20"/>
      <c r="W309" s="10" t="e">
        <f>VLOOKUP(U309,[2]Sheet1!$B$4:$C$893,2,0)</f>
        <v>#N/A</v>
      </c>
      <c r="X309" s="20"/>
      <c r="Y309" s="10" t="str">
        <f t="shared" si="29"/>
        <v>WINCOMHANOI</v>
      </c>
      <c r="Z309" s="2">
        <v>178200</v>
      </c>
    </row>
    <row r="310" spans="1:26" x14ac:dyDescent="0.2">
      <c r="A310" t="s">
        <v>0</v>
      </c>
      <c r="B310" t="s">
        <v>511</v>
      </c>
      <c r="C310" t="s">
        <v>26</v>
      </c>
      <c r="D310" t="s">
        <v>3</v>
      </c>
      <c r="E310" s="2">
        <v>50182</v>
      </c>
      <c r="F310" s="6">
        <v>54196.560000000005</v>
      </c>
      <c r="G310" s="2">
        <v>1</v>
      </c>
      <c r="H310" t="s">
        <v>4</v>
      </c>
      <c r="I310" t="s">
        <v>27</v>
      </c>
      <c r="J310" s="9" t="str">
        <f t="shared" si="27"/>
        <v>Giò tai lưỡi xào gói 250g</v>
      </c>
      <c r="K310" s="12" t="str">
        <f>VLOOKUP(J310,'[1]Mã Misa'!$B$2:$D$74,2,0)</f>
        <v>Giò Tai Lưỡi Xào 250g</v>
      </c>
      <c r="L310" s="12" t="str">
        <f>VLOOKUP(K310,'[1]Mã Misa'!$C$2:$D$74,2,0)</f>
        <v>GTLX250G</v>
      </c>
      <c r="M310" s="2">
        <v>50182</v>
      </c>
      <c r="N310" t="s">
        <v>512</v>
      </c>
      <c r="O310" s="10" t="str">
        <f t="shared" si="28"/>
        <v>0002838</v>
      </c>
      <c r="P310" s="3">
        <v>44634</v>
      </c>
      <c r="Q310" t="s">
        <v>513</v>
      </c>
      <c r="T310" s="12" t="str">
        <f t="shared" si="30"/>
        <v xml:space="preserve">WM+ BTN </v>
      </c>
      <c r="U310" s="20" t="s">
        <v>4305</v>
      </c>
      <c r="V310" s="20"/>
      <c r="W310" s="10" t="e">
        <f>VLOOKUP(U310,[2]Sheet1!$B$4:$C$893,2,0)</f>
        <v>#N/A</v>
      </c>
      <c r="X310" s="20"/>
      <c r="Y310" s="10" t="str">
        <f t="shared" si="29"/>
        <v>WINCOMBINHTHUAN</v>
      </c>
      <c r="Z310" s="2">
        <v>50182</v>
      </c>
    </row>
    <row r="311" spans="1:26" x14ac:dyDescent="0.2">
      <c r="A311" t="s">
        <v>0</v>
      </c>
      <c r="B311" t="s">
        <v>511</v>
      </c>
      <c r="C311" t="s">
        <v>82</v>
      </c>
      <c r="D311" t="s">
        <v>3</v>
      </c>
      <c r="E311" s="2">
        <v>46000</v>
      </c>
      <c r="F311" s="6">
        <v>49680</v>
      </c>
      <c r="G311" s="2">
        <v>1</v>
      </c>
      <c r="H311" t="s">
        <v>4</v>
      </c>
      <c r="I311" t="s">
        <v>83</v>
      </c>
      <c r="J311" s="9" t="str">
        <f t="shared" si="27"/>
        <v>Mộc nấm hương gói 250g</v>
      </c>
      <c r="K311" s="12" t="str">
        <f>VLOOKUP(J311,'[1]Mã Misa'!$B$2:$D$74,2,0)</f>
        <v>Mộc Nấm Hương 250g</v>
      </c>
      <c r="L311" s="12" t="str">
        <f>VLOOKUP(K311,'[1]Mã Misa'!$C$2:$D$74,2,0)</f>
        <v>MNH250</v>
      </c>
      <c r="M311" s="2">
        <v>46000</v>
      </c>
      <c r="N311" t="s">
        <v>512</v>
      </c>
      <c r="O311" s="10" t="str">
        <f t="shared" si="28"/>
        <v>0002838</v>
      </c>
      <c r="P311" s="3">
        <v>44634</v>
      </c>
      <c r="Q311" t="s">
        <v>513</v>
      </c>
      <c r="T311" s="12" t="str">
        <f t="shared" si="30"/>
        <v xml:space="preserve">WM+ BTN </v>
      </c>
      <c r="U311" s="20" t="s">
        <v>4305</v>
      </c>
      <c r="V311" s="20"/>
      <c r="W311" s="10" t="e">
        <f>VLOOKUP(U311,[2]Sheet1!$B$4:$C$893,2,0)</f>
        <v>#N/A</v>
      </c>
      <c r="X311" s="20"/>
      <c r="Y311" s="10" t="str">
        <f t="shared" si="29"/>
        <v>WINCOMBINHTHUAN</v>
      </c>
      <c r="Z311" s="2">
        <v>46000</v>
      </c>
    </row>
    <row r="312" spans="1:26" x14ac:dyDescent="0.2">
      <c r="A312" t="s">
        <v>0</v>
      </c>
      <c r="B312" t="s">
        <v>514</v>
      </c>
      <c r="C312" t="s">
        <v>26</v>
      </c>
      <c r="D312" t="s">
        <v>3</v>
      </c>
      <c r="E312" s="2">
        <v>100364</v>
      </c>
      <c r="F312" s="6">
        <v>108393.12000000001</v>
      </c>
      <c r="G312" s="2">
        <v>2</v>
      </c>
      <c r="H312" t="s">
        <v>4</v>
      </c>
      <c r="I312" t="s">
        <v>27</v>
      </c>
      <c r="J312" s="9" t="str">
        <f t="shared" si="27"/>
        <v>Giò tai lưỡi xào gói 250g</v>
      </c>
      <c r="K312" s="12" t="str">
        <f>VLOOKUP(J312,'[1]Mã Misa'!$B$2:$D$74,2,0)</f>
        <v>Giò Tai Lưỡi Xào 250g</v>
      </c>
      <c r="L312" s="12" t="str">
        <f>VLOOKUP(K312,'[1]Mã Misa'!$C$2:$D$74,2,0)</f>
        <v>GTLX250G</v>
      </c>
      <c r="M312" s="2">
        <v>50182</v>
      </c>
      <c r="N312" t="s">
        <v>515</v>
      </c>
      <c r="O312" s="10" t="str">
        <f t="shared" si="28"/>
        <v>0202909</v>
      </c>
      <c r="P312" s="3">
        <v>44634</v>
      </c>
      <c r="Q312" t="s">
        <v>516</v>
      </c>
      <c r="T312" s="12" t="str">
        <f t="shared" si="30"/>
        <v xml:space="preserve">WM+ HNI </v>
      </c>
      <c r="U312" s="20" t="s">
        <v>4306</v>
      </c>
      <c r="V312" s="20"/>
      <c r="W312" s="10" t="e">
        <f>VLOOKUP(U312,[2]Sheet1!$B$4:$C$893,2,0)</f>
        <v>#N/A</v>
      </c>
      <c r="X312" s="20"/>
      <c r="Y312" s="10" t="str">
        <f t="shared" si="29"/>
        <v>WINCOMHANOI</v>
      </c>
      <c r="Z312" s="2">
        <v>100364</v>
      </c>
    </row>
    <row r="313" spans="1:26" x14ac:dyDescent="0.2">
      <c r="A313" t="s">
        <v>0</v>
      </c>
      <c r="B313" t="s">
        <v>517</v>
      </c>
      <c r="C313" t="s">
        <v>26</v>
      </c>
      <c r="D313" t="s">
        <v>3</v>
      </c>
      <c r="E313" s="2">
        <v>50182</v>
      </c>
      <c r="F313" s="6">
        <v>54196.560000000005</v>
      </c>
      <c r="G313" s="2">
        <v>1</v>
      </c>
      <c r="H313" t="s">
        <v>4</v>
      </c>
      <c r="I313" t="s">
        <v>27</v>
      </c>
      <c r="J313" s="9" t="str">
        <f t="shared" si="27"/>
        <v>Giò tai lưỡi xào gói 250g</v>
      </c>
      <c r="K313" s="12" t="str">
        <f>VLOOKUP(J313,'[1]Mã Misa'!$B$2:$D$74,2,0)</f>
        <v>Giò Tai Lưỡi Xào 250g</v>
      </c>
      <c r="L313" s="12" t="str">
        <f>VLOOKUP(K313,'[1]Mã Misa'!$C$2:$D$74,2,0)</f>
        <v>GTLX250G</v>
      </c>
      <c r="M313" s="2">
        <v>50182</v>
      </c>
      <c r="N313" t="s">
        <v>518</v>
      </c>
      <c r="O313" s="10" t="str">
        <f t="shared" si="28"/>
        <v>0003340</v>
      </c>
      <c r="P313" s="3">
        <v>44634</v>
      </c>
      <c r="Q313" t="s">
        <v>519</v>
      </c>
      <c r="T313" s="12" t="str">
        <f t="shared" si="30"/>
        <v xml:space="preserve">WM+ BGG </v>
      </c>
      <c r="U313" s="20" t="s">
        <v>4307</v>
      </c>
      <c r="V313" s="20"/>
      <c r="W313" s="10" t="e">
        <f>VLOOKUP(U313,[2]Sheet1!$B$4:$C$893,2,0)</f>
        <v>#N/A</v>
      </c>
      <c r="X313" s="20"/>
      <c r="Y313" s="10" t="str">
        <f t="shared" si="29"/>
        <v>WINCOMBACGIANG</v>
      </c>
      <c r="Z313" s="2">
        <v>50182</v>
      </c>
    </row>
    <row r="314" spans="1:26" x14ac:dyDescent="0.2">
      <c r="A314" t="s">
        <v>0</v>
      </c>
      <c r="B314" t="s">
        <v>520</v>
      </c>
      <c r="C314" t="s">
        <v>50</v>
      </c>
      <c r="D314" t="s">
        <v>3</v>
      </c>
      <c r="E314" s="2">
        <v>61050</v>
      </c>
      <c r="F314" s="6">
        <v>65934</v>
      </c>
      <c r="G314" s="2">
        <v>1</v>
      </c>
      <c r="H314" t="s">
        <v>4</v>
      </c>
      <c r="I314" t="s">
        <v>51</v>
      </c>
      <c r="J314" s="9" t="str">
        <f t="shared" si="27"/>
        <v>_Giò sụn gà 250g</v>
      </c>
      <c r="K314" s="12" t="str">
        <f>VLOOKUP(J314,'[1]Mã Misa'!$B$2:$D$74,2,0)</f>
        <v>Giò sụn gà 250g</v>
      </c>
      <c r="L314" s="12" t="str">
        <f>VLOOKUP(K314,'[1]Mã Misa'!$C$2:$D$74,2,0)</f>
        <v>GSG250</v>
      </c>
      <c r="M314" s="2">
        <v>61050</v>
      </c>
      <c r="N314" t="s">
        <v>521</v>
      </c>
      <c r="O314" s="10" t="str">
        <f t="shared" si="28"/>
        <v>0202921</v>
      </c>
      <c r="P314" s="3">
        <v>44634</v>
      </c>
      <c r="Q314" t="s">
        <v>522</v>
      </c>
      <c r="T314" s="12" t="str">
        <f t="shared" si="30"/>
        <v xml:space="preserve">WM+ HNI </v>
      </c>
      <c r="U314" s="20" t="s">
        <v>4308</v>
      </c>
      <c r="V314" s="20"/>
      <c r="W314" s="10" t="e">
        <f>VLOOKUP(U314,[2]Sheet1!$B$4:$C$893,2,0)</f>
        <v>#N/A</v>
      </c>
      <c r="X314" s="20"/>
      <c r="Y314" s="10" t="str">
        <f t="shared" si="29"/>
        <v>WINCOMHANOI</v>
      </c>
      <c r="Z314" s="2">
        <v>61050</v>
      </c>
    </row>
    <row r="315" spans="1:26" x14ac:dyDescent="0.2">
      <c r="A315" t="s">
        <v>0</v>
      </c>
      <c r="B315" t="s">
        <v>520</v>
      </c>
      <c r="C315" t="s">
        <v>26</v>
      </c>
      <c r="D315" t="s">
        <v>3</v>
      </c>
      <c r="E315" s="2">
        <v>50182</v>
      </c>
      <c r="F315" s="6">
        <v>54196.560000000005</v>
      </c>
      <c r="G315" s="2">
        <v>1</v>
      </c>
      <c r="H315" t="s">
        <v>4</v>
      </c>
      <c r="I315" t="s">
        <v>27</v>
      </c>
      <c r="J315" s="9" t="str">
        <f t="shared" si="27"/>
        <v>Giò tai lưỡi xào gói 250g</v>
      </c>
      <c r="K315" s="12" t="str">
        <f>VLOOKUP(J315,'[1]Mã Misa'!$B$2:$D$74,2,0)</f>
        <v>Giò Tai Lưỡi Xào 250g</v>
      </c>
      <c r="L315" s="12" t="str">
        <f>VLOOKUP(K315,'[1]Mã Misa'!$C$2:$D$74,2,0)</f>
        <v>GTLX250G</v>
      </c>
      <c r="M315" s="2">
        <v>50182</v>
      </c>
      <c r="N315" t="s">
        <v>521</v>
      </c>
      <c r="O315" s="10" t="str">
        <f t="shared" si="28"/>
        <v>0202921</v>
      </c>
      <c r="P315" s="3">
        <v>44634</v>
      </c>
      <c r="Q315" t="s">
        <v>522</v>
      </c>
      <c r="T315" s="12" t="str">
        <f t="shared" si="30"/>
        <v xml:space="preserve">WM+ HNI </v>
      </c>
      <c r="U315" s="20" t="s">
        <v>4308</v>
      </c>
      <c r="V315" s="20"/>
      <c r="W315" s="10" t="e">
        <f>VLOOKUP(U315,[2]Sheet1!$B$4:$C$893,2,0)</f>
        <v>#N/A</v>
      </c>
      <c r="X315" s="20"/>
      <c r="Y315" s="10" t="str">
        <f t="shared" si="29"/>
        <v>WINCOMHANOI</v>
      </c>
      <c r="Z315" s="2">
        <v>50182</v>
      </c>
    </row>
    <row r="316" spans="1:26" x14ac:dyDescent="0.2">
      <c r="A316" t="s">
        <v>0</v>
      </c>
      <c r="B316" t="s">
        <v>523</v>
      </c>
      <c r="C316" t="s">
        <v>2</v>
      </c>
      <c r="D316" t="s">
        <v>3</v>
      </c>
      <c r="E316" s="2">
        <v>111058</v>
      </c>
      <c r="F316" s="6">
        <v>119942.64000000001</v>
      </c>
      <c r="G316" s="2">
        <v>1</v>
      </c>
      <c r="H316" t="s">
        <v>4</v>
      </c>
      <c r="I316" t="s">
        <v>5</v>
      </c>
      <c r="J316" s="9" t="str">
        <f t="shared" si="27"/>
        <v>Gà muối gói 500g</v>
      </c>
      <c r="K316" s="12" t="str">
        <f>VLOOKUP(J316,'[1]Mã Misa'!$B$2:$D$74,2,0)</f>
        <v>Gà muối 500g</v>
      </c>
      <c r="L316" s="12" t="str">
        <f>VLOOKUP(K316,'[1]Mã Misa'!$C$2:$D$74,2,0)</f>
        <v>GM500</v>
      </c>
      <c r="M316" s="2">
        <v>111058</v>
      </c>
      <c r="N316" t="s">
        <v>524</v>
      </c>
      <c r="O316" s="10" t="str">
        <f t="shared" si="28"/>
        <v>0001232</v>
      </c>
      <c r="P316" s="3">
        <v>44634</v>
      </c>
      <c r="Q316" t="s">
        <v>525</v>
      </c>
      <c r="T316" s="12" t="str">
        <f>LEFT(U316,7)</f>
        <v xml:space="preserve">WM+VLG </v>
      </c>
      <c r="U316" s="20" t="s">
        <v>4309</v>
      </c>
      <c r="V316" s="20"/>
      <c r="W316" s="10" t="e">
        <f>VLOOKUP(U316,[2]Sheet1!$B$4:$C$893,2,0)</f>
        <v>#N/A</v>
      </c>
      <c r="X316" s="20"/>
      <c r="Y316" s="10" t="str">
        <f t="shared" si="29"/>
        <v>WINCOMVINHLONG</v>
      </c>
      <c r="Z316" s="2">
        <v>111058</v>
      </c>
    </row>
    <row r="317" spans="1:26" x14ac:dyDescent="0.2">
      <c r="A317" t="s">
        <v>0</v>
      </c>
      <c r="B317" t="s">
        <v>526</v>
      </c>
      <c r="C317" t="s">
        <v>30</v>
      </c>
      <c r="D317" t="s">
        <v>3</v>
      </c>
      <c r="E317" s="2">
        <v>316200</v>
      </c>
      <c r="F317" s="6">
        <v>341496</v>
      </c>
      <c r="G317" s="2">
        <v>3</v>
      </c>
      <c r="H317" t="s">
        <v>4</v>
      </c>
      <c r="I317" t="s">
        <v>31</v>
      </c>
      <c r="J317" s="9" t="str">
        <f t="shared" si="27"/>
        <v>_Đùi gà sốt cay 500g</v>
      </c>
      <c r="K317" s="12" t="str">
        <f>VLOOKUP(J317,'[1]Mã Misa'!$B$2:$D$74,2,0)</f>
        <v>Đùi gà sốt cay 500g</v>
      </c>
      <c r="L317" s="12" t="str">
        <f>VLOOKUP(K317,'[1]Mã Misa'!$C$2:$D$74,2,0)</f>
        <v>DGSC500</v>
      </c>
      <c r="M317" s="2">
        <v>105400</v>
      </c>
      <c r="N317" t="s">
        <v>527</v>
      </c>
      <c r="O317" s="10" t="str">
        <f t="shared" si="28"/>
        <v>0060990</v>
      </c>
      <c r="P317" s="3">
        <v>44634</v>
      </c>
      <c r="Q317" t="s">
        <v>145</v>
      </c>
      <c r="T317" s="12" t="str">
        <f t="shared" si="30"/>
        <v xml:space="preserve">WM+ HCM </v>
      </c>
      <c r="U317" s="20" t="s">
        <v>4189</v>
      </c>
      <c r="V317" s="20"/>
      <c r="W317" s="10" t="e">
        <f>VLOOKUP(U317,[2]Sheet1!$B$4:$C$893,2,0)</f>
        <v>#N/A</v>
      </c>
      <c r="X317" s="20"/>
      <c r="Y317" s="10" t="str">
        <f t="shared" si="29"/>
        <v>WINCOMHOCHIMINH</v>
      </c>
      <c r="Z317" s="2">
        <v>316200</v>
      </c>
    </row>
    <row r="318" spans="1:26" x14ac:dyDescent="0.2">
      <c r="A318" t="s">
        <v>0</v>
      </c>
      <c r="B318" t="s">
        <v>528</v>
      </c>
      <c r="C318" t="s">
        <v>32</v>
      </c>
      <c r="D318" t="s">
        <v>3</v>
      </c>
      <c r="E318" s="2">
        <v>146862</v>
      </c>
      <c r="F318" s="6">
        <v>158610.96000000002</v>
      </c>
      <c r="G318" s="2">
        <v>2</v>
      </c>
      <c r="H318" t="s">
        <v>4</v>
      </c>
      <c r="I318" t="s">
        <v>33</v>
      </c>
      <c r="J318" s="9" t="str">
        <f t="shared" si="27"/>
        <v>Chân giò heo muối gói 300g</v>
      </c>
      <c r="K318" s="12" t="str">
        <f>VLOOKUP(J318,'[1]Mã Misa'!$B$2:$D$74,2,0)</f>
        <v>Chân giò heo muối 300g</v>
      </c>
      <c r="L318" s="12" t="str">
        <f>VLOOKUP(K318,'[1]Mã Misa'!$C$2:$D$74,2,0)</f>
        <v>CGM300</v>
      </c>
      <c r="M318" s="2">
        <v>73431</v>
      </c>
      <c r="N318" t="s">
        <v>529</v>
      </c>
      <c r="O318" s="10" t="str">
        <f t="shared" si="28"/>
        <v>0202926</v>
      </c>
      <c r="P318" s="3">
        <v>44634</v>
      </c>
      <c r="Q318" t="s">
        <v>530</v>
      </c>
      <c r="T318" s="12" t="str">
        <f t="shared" si="30"/>
        <v xml:space="preserve">WM+ HNI </v>
      </c>
      <c r="U318" s="20" t="s">
        <v>4310</v>
      </c>
      <c r="V318" s="20"/>
      <c r="W318" s="10" t="e">
        <f>VLOOKUP(U318,[2]Sheet1!$B$4:$C$893,2,0)</f>
        <v>#N/A</v>
      </c>
      <c r="X318" s="20"/>
      <c r="Y318" s="10" t="str">
        <f t="shared" si="29"/>
        <v>WINCOMHANOI</v>
      </c>
      <c r="Z318" s="2">
        <v>146862</v>
      </c>
    </row>
    <row r="319" spans="1:26" x14ac:dyDescent="0.2">
      <c r="A319" t="s">
        <v>0</v>
      </c>
      <c r="B319" t="s">
        <v>528</v>
      </c>
      <c r="C319" t="s">
        <v>2</v>
      </c>
      <c r="D319" t="s">
        <v>3</v>
      </c>
      <c r="E319" s="2">
        <v>111058</v>
      </c>
      <c r="F319" s="6">
        <v>119942.64000000001</v>
      </c>
      <c r="G319" s="2">
        <v>1</v>
      </c>
      <c r="H319" t="s">
        <v>4</v>
      </c>
      <c r="I319" t="s">
        <v>5</v>
      </c>
      <c r="J319" s="9" t="str">
        <f t="shared" si="27"/>
        <v>Gà muối gói 500g</v>
      </c>
      <c r="K319" s="12" t="str">
        <f>VLOOKUP(J319,'[1]Mã Misa'!$B$2:$D$74,2,0)</f>
        <v>Gà muối 500g</v>
      </c>
      <c r="L319" s="12" t="str">
        <f>VLOOKUP(K319,'[1]Mã Misa'!$C$2:$D$74,2,0)</f>
        <v>GM500</v>
      </c>
      <c r="M319" s="2">
        <v>111058</v>
      </c>
      <c r="N319" t="s">
        <v>529</v>
      </c>
      <c r="O319" s="10" t="str">
        <f t="shared" si="28"/>
        <v>0202926</v>
      </c>
      <c r="P319" s="3">
        <v>44634</v>
      </c>
      <c r="Q319" t="s">
        <v>530</v>
      </c>
      <c r="T319" s="12" t="str">
        <f t="shared" si="30"/>
        <v xml:space="preserve">WM+ HNI </v>
      </c>
      <c r="U319" s="20" t="s">
        <v>4310</v>
      </c>
      <c r="V319" s="20"/>
      <c r="W319" s="10" t="e">
        <f>VLOOKUP(U319,[2]Sheet1!$B$4:$C$893,2,0)</f>
        <v>#N/A</v>
      </c>
      <c r="X319" s="20"/>
      <c r="Y319" s="10" t="str">
        <f t="shared" si="29"/>
        <v>WINCOMHANOI</v>
      </c>
      <c r="Z319" s="2">
        <v>111058</v>
      </c>
    </row>
    <row r="320" spans="1:26" x14ac:dyDescent="0.2">
      <c r="A320" t="s">
        <v>0</v>
      </c>
      <c r="B320" t="s">
        <v>528</v>
      </c>
      <c r="C320" t="s">
        <v>82</v>
      </c>
      <c r="D320" t="s">
        <v>3</v>
      </c>
      <c r="E320" s="2">
        <v>46000</v>
      </c>
      <c r="F320" s="6">
        <v>49680</v>
      </c>
      <c r="G320" s="2">
        <v>1</v>
      </c>
      <c r="H320" t="s">
        <v>4</v>
      </c>
      <c r="I320" t="s">
        <v>83</v>
      </c>
      <c r="J320" s="9" t="str">
        <f t="shared" si="27"/>
        <v>Mộc nấm hương gói 250g</v>
      </c>
      <c r="K320" s="12" t="str">
        <f>VLOOKUP(J320,'[1]Mã Misa'!$B$2:$D$74,2,0)</f>
        <v>Mộc Nấm Hương 250g</v>
      </c>
      <c r="L320" s="12" t="str">
        <f>VLOOKUP(K320,'[1]Mã Misa'!$C$2:$D$74,2,0)</f>
        <v>MNH250</v>
      </c>
      <c r="M320" s="2">
        <v>46000</v>
      </c>
      <c r="N320" t="s">
        <v>529</v>
      </c>
      <c r="O320" s="10" t="str">
        <f t="shared" si="28"/>
        <v>0202926</v>
      </c>
      <c r="P320" s="3">
        <v>44634</v>
      </c>
      <c r="Q320" t="s">
        <v>530</v>
      </c>
      <c r="T320" s="12" t="str">
        <f t="shared" si="30"/>
        <v xml:space="preserve">WM+ HNI </v>
      </c>
      <c r="U320" s="20" t="s">
        <v>4310</v>
      </c>
      <c r="V320" s="20"/>
      <c r="W320" s="10" t="e">
        <f>VLOOKUP(U320,[2]Sheet1!$B$4:$C$893,2,0)</f>
        <v>#N/A</v>
      </c>
      <c r="X320" s="20"/>
      <c r="Y320" s="10" t="str">
        <f t="shared" si="29"/>
        <v>WINCOMHANOI</v>
      </c>
      <c r="Z320" s="2">
        <v>46000</v>
      </c>
    </row>
    <row r="321" spans="1:26" x14ac:dyDescent="0.2">
      <c r="A321" t="s">
        <v>0</v>
      </c>
      <c r="B321" t="s">
        <v>531</v>
      </c>
      <c r="C321" t="s">
        <v>50</v>
      </c>
      <c r="D321" t="s">
        <v>3</v>
      </c>
      <c r="E321" s="2">
        <v>366300</v>
      </c>
      <c r="F321" s="6">
        <v>395604</v>
      </c>
      <c r="G321" s="2">
        <v>6</v>
      </c>
      <c r="H321" t="s">
        <v>4</v>
      </c>
      <c r="I321" t="s">
        <v>51</v>
      </c>
      <c r="J321" s="9" t="str">
        <f t="shared" si="27"/>
        <v>_Giò sụn gà 250g</v>
      </c>
      <c r="K321" s="12" t="str">
        <f>VLOOKUP(J321,'[1]Mã Misa'!$B$2:$D$74,2,0)</f>
        <v>Giò sụn gà 250g</v>
      </c>
      <c r="L321" s="12" t="str">
        <f>VLOOKUP(K321,'[1]Mã Misa'!$C$2:$D$74,2,0)</f>
        <v>GSG250</v>
      </c>
      <c r="M321" s="2">
        <v>61050</v>
      </c>
      <c r="N321" t="s">
        <v>56</v>
      </c>
      <c r="O321" s="10" t="str">
        <f t="shared" si="28"/>
        <v>0002693</v>
      </c>
      <c r="P321" s="3">
        <v>44634</v>
      </c>
      <c r="Q321" t="s">
        <v>532</v>
      </c>
      <c r="T321" s="12" t="str">
        <f t="shared" si="30"/>
        <v xml:space="preserve">WM+ NTN </v>
      </c>
      <c r="U321" s="20" t="s">
        <v>4311</v>
      </c>
      <c r="V321" s="20"/>
      <c r="W321" s="10" t="e">
        <f>VLOOKUP(U321,[2]Sheet1!$B$4:$C$893,2,0)</f>
        <v>#N/A</v>
      </c>
      <c r="X321" s="20"/>
      <c r="Y321" s="10" t="str">
        <f t="shared" si="29"/>
        <v>WINCOMNINHTHUAN</v>
      </c>
      <c r="Z321" s="2">
        <v>366300</v>
      </c>
    </row>
    <row r="322" spans="1:26" x14ac:dyDescent="0.2">
      <c r="A322" t="s">
        <v>0</v>
      </c>
      <c r="B322" t="s">
        <v>531</v>
      </c>
      <c r="C322" t="s">
        <v>67</v>
      </c>
      <c r="D322" t="s">
        <v>3</v>
      </c>
      <c r="E322" s="2">
        <v>475200</v>
      </c>
      <c r="F322" s="6">
        <v>513216.00000000006</v>
      </c>
      <c r="G322" s="2">
        <v>8</v>
      </c>
      <c r="H322" t="s">
        <v>4</v>
      </c>
      <c r="I322" t="s">
        <v>68</v>
      </c>
      <c r="J322" s="9" t="str">
        <f t="shared" si="27"/>
        <v>_Giò lụa 250g</v>
      </c>
      <c r="K322" s="12" t="str">
        <f>VLOOKUP(J322,'[1]Mã Misa'!$B$2:$D$74,2,0)</f>
        <v>Giò lụa 250g</v>
      </c>
      <c r="L322" s="12" t="str">
        <f>VLOOKUP(K322,'[1]Mã Misa'!$C$2:$D$74,2,0)</f>
        <v>GL250</v>
      </c>
      <c r="M322" s="2">
        <v>59400</v>
      </c>
      <c r="N322" t="s">
        <v>56</v>
      </c>
      <c r="O322" s="10" t="str">
        <f t="shared" si="28"/>
        <v>0002693</v>
      </c>
      <c r="P322" s="3">
        <v>44634</v>
      </c>
      <c r="Q322" t="s">
        <v>532</v>
      </c>
      <c r="T322" s="12" t="str">
        <f t="shared" si="30"/>
        <v xml:space="preserve">WM+ NTN </v>
      </c>
      <c r="U322" s="20" t="s">
        <v>4311</v>
      </c>
      <c r="V322" s="20"/>
      <c r="W322" s="10" t="e">
        <f>VLOOKUP(U322,[2]Sheet1!$B$4:$C$893,2,0)</f>
        <v>#N/A</v>
      </c>
      <c r="X322" s="20"/>
      <c r="Y322" s="10" t="str">
        <f t="shared" si="29"/>
        <v>WINCOMNINHTHUAN</v>
      </c>
      <c r="Z322" s="2">
        <v>475200</v>
      </c>
    </row>
    <row r="323" spans="1:26" x14ac:dyDescent="0.2">
      <c r="A323" t="s">
        <v>0</v>
      </c>
      <c r="B323" t="s">
        <v>533</v>
      </c>
      <c r="C323" t="s">
        <v>2</v>
      </c>
      <c r="D323" t="s">
        <v>3</v>
      </c>
      <c r="E323" s="2">
        <v>111058</v>
      </c>
      <c r="F323" s="6">
        <v>119942.64000000001</v>
      </c>
      <c r="G323" s="2">
        <v>1</v>
      </c>
      <c r="H323" t="s">
        <v>4</v>
      </c>
      <c r="I323" t="s">
        <v>5</v>
      </c>
      <c r="J323" s="9" t="str">
        <f t="shared" si="27"/>
        <v>Gà muối gói 500g</v>
      </c>
      <c r="K323" s="12" t="str">
        <f>VLOOKUP(J323,'[1]Mã Misa'!$B$2:$D$74,2,0)</f>
        <v>Gà muối 500g</v>
      </c>
      <c r="L323" s="12" t="str">
        <f>VLOOKUP(K323,'[1]Mã Misa'!$C$2:$D$74,2,0)</f>
        <v>GM500</v>
      </c>
      <c r="M323" s="2">
        <v>111058</v>
      </c>
      <c r="N323" t="s">
        <v>534</v>
      </c>
      <c r="O323" s="10" t="str">
        <f t="shared" si="28"/>
        <v>0026489</v>
      </c>
      <c r="P323" s="3">
        <v>44634</v>
      </c>
      <c r="Q323" t="s">
        <v>535</v>
      </c>
      <c r="T323" s="12" t="str">
        <f t="shared" si="30"/>
        <v xml:space="preserve">WM+ DNG </v>
      </c>
      <c r="U323" s="20" t="s">
        <v>4312</v>
      </c>
      <c r="V323" s="20"/>
      <c r="W323" s="10" t="e">
        <f>VLOOKUP(U323,[2]Sheet1!$B$4:$C$893,2,0)</f>
        <v>#N/A</v>
      </c>
      <c r="X323" s="20"/>
      <c r="Y323" s="10" t="str">
        <f t="shared" si="29"/>
        <v>WINCOMDANANG</v>
      </c>
      <c r="Z323" s="2">
        <v>111058</v>
      </c>
    </row>
    <row r="324" spans="1:26" x14ac:dyDescent="0.2">
      <c r="A324" t="s">
        <v>0</v>
      </c>
      <c r="B324" t="s">
        <v>536</v>
      </c>
      <c r="C324" t="s">
        <v>2</v>
      </c>
      <c r="D324" t="s">
        <v>3</v>
      </c>
      <c r="E324" s="2">
        <v>111058</v>
      </c>
      <c r="F324" s="6">
        <v>119942.64000000001</v>
      </c>
      <c r="G324" s="2">
        <v>1</v>
      </c>
      <c r="H324" t="s">
        <v>4</v>
      </c>
      <c r="I324" t="s">
        <v>5</v>
      </c>
      <c r="J324" s="9" t="str">
        <f t="shared" ref="J324:J387" si="31">MID(I324,10,26)</f>
        <v>Gà muối gói 500g</v>
      </c>
      <c r="K324" s="12" t="str">
        <f>VLOOKUP(J324,'[1]Mã Misa'!$B$2:$D$74,2,0)</f>
        <v>Gà muối 500g</v>
      </c>
      <c r="L324" s="12" t="str">
        <f>VLOOKUP(K324,'[1]Mã Misa'!$C$2:$D$74,2,0)</f>
        <v>GM500</v>
      </c>
      <c r="M324" s="2">
        <v>111058</v>
      </c>
      <c r="N324" t="s">
        <v>537</v>
      </c>
      <c r="O324" s="10" t="str">
        <f t="shared" ref="O324:O387" si="32">RIGHT(N324,7)</f>
        <v>0001162</v>
      </c>
      <c r="P324" s="3">
        <v>44634</v>
      </c>
      <c r="Q324" t="s">
        <v>538</v>
      </c>
      <c r="T324" s="12" t="str">
        <f t="shared" si="30"/>
        <v xml:space="preserve">WM+ QBH </v>
      </c>
      <c r="U324" s="20" t="s">
        <v>4313</v>
      </c>
      <c r="V324" s="20"/>
      <c r="W324" s="10" t="e">
        <f>VLOOKUP(U324,[2]Sheet1!$B$4:$C$893,2,0)</f>
        <v>#N/A</v>
      </c>
      <c r="X324" s="20"/>
      <c r="Y324" s="10" t="str">
        <f t="shared" ref="Y324:Y387" si="33">IF(ISNUMBER(SEARCH($V$3,T324)),"WINCOMHANOI",IF(ISNUMBER(SEARCH($V$4,T324)),"WINCOMHOCHIMINH",IF(ISNUMBER(SEARCH($V$5,T324)),"WINCOMDANANG",IF(ISNUMBER(SEARCH($V$6,T324)),"WINCOMHAIDUONG",IF(ISNUMBER(SEARCH($V$7,T324)),"WINCOMQUANGNINH",IF(ISNUMBER(SEARCH($V$8,T324)),"WINCOMHAIPHONG",IF(ISNUMBER(SEARCH($V$9,T324)),"WINCOMBACGIANG",IF(ISNUMBER(SEARCH($V$10,T324)),"WINCOMBACNINH",IF(ISNUMBER(SEARCH($V$11,T324)),"WINCOMPHUTHO",IF(ISNUMBER(SEARCH($V$12,T324)),"WINCOMHATINH",IF(ISNUMBER(SEARCH($V$13,T324)),"WINCOMTHAINGUYEN",IF(ISNUMBER(SEARCH($V$14,T324)),"WINCOMKHANHHOA",IF(ISNUMBER(SEARCH($V$15,T324)),"WINCOMHUNGYEN",IF(ISNUMBER(SEARCH($V$16,T324)),"WINCOMNGHEAN",IF(ISNUMBER(SEARCH($V$17,T324)),"WINCOMLAOCAI",IF(ISNUMBER(SEARCH($V$18,T324)),"WINCOMVUNGTAU",IF(ISNUMBER(SEARCH($V$19,T324)),"WINCOMBINHDUONG",IF(ISNUMBER(SEARCH($V$20,T324)),"WINCOMKIENGIANG",IF(ISNUMBER(SEARCH($V$21,T324)),"WINCOMHANAM",IF(ISNUMBER(SEARCH($V$22,T324)),"WINCOMNAMDINH",IF(ISNUMBER(SEARCH($V$23,T324)),"WINCOMLANGSON",IF(ISNUMBER(SEARCH($V$24,T324)),"WINCOMTHANHHOA",IF(ISNUMBER(SEARCH($V$25,T324)),"WINCOMYENBAI",IF(ISNUMBER(SEARCH($V$26,T324)),"WINCOMTUYENQUANG",IF(ISNUMBER(SEARCH($V$27,T324)),"WINCOMHUE",IF(ISNUMBER(SEARCH($V$28,T324)),"WINCOMQUANGNAM",IF(ISNUMBER(SEARCH($V$29,T324)),"WINCOMVINHPHUC",IF(ISNUMBER(SEARCH($V$30,T324)),"WINCOMHAGIANG",IF(ISNUMBER(SEARCH($V$31,T324)),"WINCOMNINHBINH",IF(ISNUMBER(SEARCH($V$32,T324)),"WINCOMTRAVINH",IF(ISNUMBER(SEARCH($V$33,T324)),"WINCOMCANTHO",IF(ISNUMBER(SEARCH($V$34,T324)),"WINCOMBENTRE",IF(ISNUMBER(SEARCH($V$35,T324)),"WINCOMCAMAU",IF(ISNUMBER(SEARCH($V$36,T324)),"WINCOMANGIANG",IF(ISNUMBER(SEARCH($V$37,T324)),"WINCOMNINHTHUAN",IF(ISNUMBER(SEARCH($V$38,T324)),"WINCOMTHAIBINH",IF(ISNUMBER(SEARCH($V$39,T324)),"WINCOMGIALAI",IF(ISNUMBER(SEARCH($V$40,T324)),"WINCOMHOABINH",IF(ISNUMBER(SEARCH($V$41,T324)),"WINCOMQUANGNGAI",IF(ISNUMBER(SEARCH($V$42,T324)),"WINCOMBINHTHUAN",IF(ISNUMBER(SEARCH($V$43,T324)),"WINCOMDAKLAK",IF(ISNUMBER(SEARCH($V$44,T324)),"WINCOMSOCTRANG",IF(ISNUMBER(SEARCH($V$45,T324)),"WINCOMSONLA",IF(ISNUMBER(SEARCH($V$46,T324)),"WINCOMKONTUM",IF(ISNUMBER(SEARCH($V$47,T324)),"WINCOMPHUYEN",IF(ISNUMBER(SEARCH($V$48,T324)),"WINCOMQUANGTRI",IF(ISNUMBER(SEARCH($V$49,T324)),"WINCOMBINHDINH",IF(ISNUMBER(SEARCH($V$50,T324)),"WINCOMCAOBANG",IF(ISNUMBER(SEARCH($V$51,T324)),"WINCOMQUANGBINH",IF(ISNUMBER(SEARCH($V$52,T324)),"WINCOMLAMDONG",IF(ISNUMBER(SEARCH($V$53,T324)),"WINCOMVINHLONG",IF(ISNUMBER(SEARCH($V$54,T324)),"WINCOMDONGTHAP",IF(ISNUMBER(SEARCH($V$55,T324)),"WINCOMTIENGIANG",IF(ISNUMBER(SEARCH($V$56,T324)),"WINCOMQUANGNINH",IF(ISNUMBER(SEARCH($V$57,T324)),"WINCOMDONGNAI",IF(ISNUMBER(SEARCH($V$58,T324)),"WINCOMHAUGIANG",0))))))))))))))))))))))))))))))))))))))))))))))))))))))))</f>
        <v>WINCOMQUANGBINH</v>
      </c>
      <c r="Z324" s="2">
        <v>111058</v>
      </c>
    </row>
    <row r="325" spans="1:26" x14ac:dyDescent="0.2">
      <c r="A325" t="s">
        <v>0</v>
      </c>
      <c r="B325" t="s">
        <v>539</v>
      </c>
      <c r="C325" t="s">
        <v>2</v>
      </c>
      <c r="D325" t="s">
        <v>3</v>
      </c>
      <c r="E325" s="2">
        <v>111058</v>
      </c>
      <c r="F325" s="6">
        <v>119942.64000000001</v>
      </c>
      <c r="G325" s="2">
        <v>1</v>
      </c>
      <c r="H325" t="s">
        <v>4</v>
      </c>
      <c r="I325" t="s">
        <v>5</v>
      </c>
      <c r="J325" s="9" t="str">
        <f t="shared" si="31"/>
        <v>Gà muối gói 500g</v>
      </c>
      <c r="K325" s="12" t="str">
        <f>VLOOKUP(J325,'[1]Mã Misa'!$B$2:$D$74,2,0)</f>
        <v>Gà muối 500g</v>
      </c>
      <c r="L325" s="12" t="str">
        <f>VLOOKUP(K325,'[1]Mã Misa'!$C$2:$D$74,2,0)</f>
        <v>GM500</v>
      </c>
      <c r="M325" s="2">
        <v>111058</v>
      </c>
      <c r="N325" t="s">
        <v>540</v>
      </c>
      <c r="O325" s="10" t="str">
        <f t="shared" si="32"/>
        <v>0202932</v>
      </c>
      <c r="P325" s="3">
        <v>44634</v>
      </c>
      <c r="Q325" t="s">
        <v>541</v>
      </c>
      <c r="T325" s="12" t="str">
        <f t="shared" si="30"/>
        <v xml:space="preserve">WM+ HNI </v>
      </c>
      <c r="U325" s="20" t="s">
        <v>4314</v>
      </c>
      <c r="V325" s="20"/>
      <c r="W325" s="10" t="e">
        <f>VLOOKUP(U325,[2]Sheet1!$B$4:$C$893,2,0)</f>
        <v>#N/A</v>
      </c>
      <c r="X325" s="20"/>
      <c r="Y325" s="10" t="str">
        <f t="shared" si="33"/>
        <v>WINCOMHANOI</v>
      </c>
      <c r="Z325" s="2">
        <v>111058</v>
      </c>
    </row>
    <row r="326" spans="1:26" x14ac:dyDescent="0.2">
      <c r="A326" t="s">
        <v>0</v>
      </c>
      <c r="B326" t="s">
        <v>542</v>
      </c>
      <c r="C326" t="s">
        <v>26</v>
      </c>
      <c r="D326" t="s">
        <v>3</v>
      </c>
      <c r="E326" s="2">
        <v>351274</v>
      </c>
      <c r="F326" s="6">
        <v>379375.92000000004</v>
      </c>
      <c r="G326" s="2">
        <v>7</v>
      </c>
      <c r="H326" t="s">
        <v>4</v>
      </c>
      <c r="I326" t="s">
        <v>27</v>
      </c>
      <c r="J326" s="9" t="str">
        <f t="shared" si="31"/>
        <v>Giò tai lưỡi xào gói 250g</v>
      </c>
      <c r="K326" s="12" t="str">
        <f>VLOOKUP(J326,'[1]Mã Misa'!$B$2:$D$74,2,0)</f>
        <v>Giò Tai Lưỡi Xào 250g</v>
      </c>
      <c r="L326" s="12" t="str">
        <f>VLOOKUP(K326,'[1]Mã Misa'!$C$2:$D$74,2,0)</f>
        <v>GTLX250G</v>
      </c>
      <c r="M326" s="2">
        <v>50182</v>
      </c>
      <c r="N326" t="s">
        <v>543</v>
      </c>
      <c r="O326" s="10" t="str">
        <f t="shared" si="32"/>
        <v>0202933</v>
      </c>
      <c r="P326" s="3">
        <v>44634</v>
      </c>
      <c r="Q326" t="s">
        <v>541</v>
      </c>
      <c r="T326" s="12" t="str">
        <f t="shared" si="30"/>
        <v xml:space="preserve">WM+ HNI </v>
      </c>
      <c r="U326" s="20" t="s">
        <v>4314</v>
      </c>
      <c r="V326" s="20"/>
      <c r="W326" s="10" t="e">
        <f>VLOOKUP(U326,[2]Sheet1!$B$4:$C$893,2,0)</f>
        <v>#N/A</v>
      </c>
      <c r="X326" s="20"/>
      <c r="Y326" s="10" t="str">
        <f t="shared" si="33"/>
        <v>WINCOMHANOI</v>
      </c>
      <c r="Z326" s="2">
        <v>351274</v>
      </c>
    </row>
    <row r="327" spans="1:26" x14ac:dyDescent="0.2">
      <c r="A327" t="s">
        <v>0</v>
      </c>
      <c r="B327" t="s">
        <v>544</v>
      </c>
      <c r="C327" t="s">
        <v>459</v>
      </c>
      <c r="D327" t="s">
        <v>460</v>
      </c>
      <c r="E327" s="2">
        <v>177188</v>
      </c>
      <c r="F327" s="6">
        <v>177188</v>
      </c>
      <c r="G327" s="2">
        <v>1</v>
      </c>
      <c r="H327" t="s">
        <v>461</v>
      </c>
      <c r="I327" t="s">
        <v>462</v>
      </c>
      <c r="J327" s="9" t="str">
        <f t="shared" si="31"/>
        <v xml:space="preserve"> Mực lá câu làm sạch 450g</v>
      </c>
      <c r="K327" s="12" t="str">
        <f>VLOOKUP(J327,'[1]Mã Misa'!$B$2:$D$74,2,0)</f>
        <v>Mực lá câu làm sạch 450g</v>
      </c>
      <c r="L327" s="12" t="str">
        <f>VLOOKUP(K327,'[1]Mã Misa'!$C$2:$D$74,2,0)</f>
        <v>ML450</v>
      </c>
      <c r="M327" s="2">
        <v>177188</v>
      </c>
      <c r="N327" t="s">
        <v>545</v>
      </c>
      <c r="O327" s="10" t="str">
        <f t="shared" si="32"/>
        <v>0202935</v>
      </c>
      <c r="P327" s="3">
        <v>44634</v>
      </c>
      <c r="Q327" t="s">
        <v>546</v>
      </c>
      <c r="T327" s="12" t="str">
        <f t="shared" si="30"/>
        <v xml:space="preserve">WM+ HNI </v>
      </c>
      <c r="U327" s="20" t="s">
        <v>4315</v>
      </c>
      <c r="V327" s="20"/>
      <c r="W327" s="10" t="e">
        <f>VLOOKUP(U327,[2]Sheet1!$B$4:$C$893,2,0)</f>
        <v>#N/A</v>
      </c>
      <c r="X327" s="20"/>
      <c r="Y327" s="10" t="str">
        <f t="shared" si="33"/>
        <v>WINCOMHANOI</v>
      </c>
      <c r="Z327" s="2">
        <v>177188</v>
      </c>
    </row>
    <row r="328" spans="1:26" x14ac:dyDescent="0.2">
      <c r="A328" t="s">
        <v>0</v>
      </c>
      <c r="B328" t="s">
        <v>547</v>
      </c>
      <c r="C328" t="s">
        <v>32</v>
      </c>
      <c r="D328" t="s">
        <v>3</v>
      </c>
      <c r="E328" s="2">
        <v>73431</v>
      </c>
      <c r="F328" s="6">
        <v>79305.48000000001</v>
      </c>
      <c r="G328" s="2">
        <v>1</v>
      </c>
      <c r="H328" t="s">
        <v>4</v>
      </c>
      <c r="I328" t="s">
        <v>33</v>
      </c>
      <c r="J328" s="9" t="str">
        <f t="shared" si="31"/>
        <v>Chân giò heo muối gói 300g</v>
      </c>
      <c r="K328" s="12" t="str">
        <f>VLOOKUP(J328,'[1]Mã Misa'!$B$2:$D$74,2,0)</f>
        <v>Chân giò heo muối 300g</v>
      </c>
      <c r="L328" s="12" t="str">
        <f>VLOOKUP(K328,'[1]Mã Misa'!$C$2:$D$74,2,0)</f>
        <v>CGM300</v>
      </c>
      <c r="M328" s="2">
        <v>73431</v>
      </c>
      <c r="N328" t="s">
        <v>548</v>
      </c>
      <c r="O328" s="10" t="str">
        <f t="shared" si="32"/>
        <v>0009168</v>
      </c>
      <c r="P328" s="3">
        <v>44634</v>
      </c>
      <c r="Q328" t="s">
        <v>549</v>
      </c>
      <c r="T328" s="12" t="str">
        <f t="shared" si="30"/>
        <v xml:space="preserve">WM+ CTO </v>
      </c>
      <c r="U328" s="20" t="s">
        <v>4316</v>
      </c>
      <c r="V328" s="20"/>
      <c r="W328" s="10" t="e">
        <f>VLOOKUP(U328,[2]Sheet1!$B$4:$C$893,2,0)</f>
        <v>#N/A</v>
      </c>
      <c r="X328" s="20"/>
      <c r="Y328" s="10" t="str">
        <f t="shared" si="33"/>
        <v>WINCOMCANTHO</v>
      </c>
      <c r="Z328" s="2">
        <v>73431</v>
      </c>
    </row>
    <row r="329" spans="1:26" x14ac:dyDescent="0.2">
      <c r="A329" t="s">
        <v>0</v>
      </c>
      <c r="B329" t="s">
        <v>547</v>
      </c>
      <c r="C329" t="s">
        <v>2</v>
      </c>
      <c r="D329" t="s">
        <v>3</v>
      </c>
      <c r="E329" s="2">
        <v>444232</v>
      </c>
      <c r="F329" s="6">
        <v>479770.56000000006</v>
      </c>
      <c r="G329" s="2">
        <v>4</v>
      </c>
      <c r="H329" t="s">
        <v>4</v>
      </c>
      <c r="I329" t="s">
        <v>5</v>
      </c>
      <c r="J329" s="9" t="str">
        <f t="shared" si="31"/>
        <v>Gà muối gói 500g</v>
      </c>
      <c r="K329" s="12" t="str">
        <f>VLOOKUP(J329,'[1]Mã Misa'!$B$2:$D$74,2,0)</f>
        <v>Gà muối 500g</v>
      </c>
      <c r="L329" s="12" t="str">
        <f>VLOOKUP(K329,'[1]Mã Misa'!$C$2:$D$74,2,0)</f>
        <v>GM500</v>
      </c>
      <c r="M329" s="2">
        <v>111058</v>
      </c>
      <c r="N329" t="s">
        <v>548</v>
      </c>
      <c r="O329" s="10" t="str">
        <f t="shared" si="32"/>
        <v>0009168</v>
      </c>
      <c r="P329" s="3">
        <v>44634</v>
      </c>
      <c r="Q329" t="s">
        <v>549</v>
      </c>
      <c r="T329" s="12" t="str">
        <f t="shared" si="30"/>
        <v xml:space="preserve">WM+ CTO </v>
      </c>
      <c r="U329" s="20" t="s">
        <v>4316</v>
      </c>
      <c r="V329" s="20"/>
      <c r="W329" s="10" t="e">
        <f>VLOOKUP(U329,[2]Sheet1!$B$4:$C$893,2,0)</f>
        <v>#N/A</v>
      </c>
      <c r="X329" s="20"/>
      <c r="Y329" s="10" t="str">
        <f t="shared" si="33"/>
        <v>WINCOMCANTHO</v>
      </c>
      <c r="Z329" s="2">
        <v>444232</v>
      </c>
    </row>
    <row r="330" spans="1:26" x14ac:dyDescent="0.2">
      <c r="A330" t="s">
        <v>0</v>
      </c>
      <c r="B330" t="s">
        <v>550</v>
      </c>
      <c r="C330" t="s">
        <v>17</v>
      </c>
      <c r="D330" t="s">
        <v>3</v>
      </c>
      <c r="E330" s="2">
        <v>203978</v>
      </c>
      <c r="F330" s="6">
        <v>220296.24000000002</v>
      </c>
      <c r="G330" s="2">
        <v>2</v>
      </c>
      <c r="H330" t="s">
        <v>4</v>
      </c>
      <c r="I330" t="s">
        <v>18</v>
      </c>
      <c r="J330" s="9" t="str">
        <f t="shared" si="31"/>
        <v>Giò tai nấm hương 500g</v>
      </c>
      <c r="K330" s="12" t="str">
        <f>VLOOKUP(J330,'[1]Mã Misa'!$B$2:$D$74,2,0)</f>
        <v>Giò tai nấm hương 500g</v>
      </c>
      <c r="L330" s="12" t="str">
        <f>VLOOKUP(K330,'[1]Mã Misa'!$C$2:$D$74,2,0)</f>
        <v>GTNH500</v>
      </c>
      <c r="M330" s="2">
        <v>101989</v>
      </c>
      <c r="N330" t="s">
        <v>551</v>
      </c>
      <c r="O330" s="10" t="str">
        <f t="shared" si="32"/>
        <v>0026490</v>
      </c>
      <c r="P330" s="3">
        <v>44634</v>
      </c>
      <c r="Q330" t="s">
        <v>552</v>
      </c>
      <c r="T330" s="12" t="str">
        <f t="shared" si="30"/>
        <v xml:space="preserve">WM+ DNG </v>
      </c>
      <c r="U330" s="20" t="s">
        <v>4317</v>
      </c>
      <c r="V330" s="20"/>
      <c r="W330" s="10" t="e">
        <f>VLOOKUP(U330,[2]Sheet1!$B$4:$C$893,2,0)</f>
        <v>#N/A</v>
      </c>
      <c r="X330" s="20"/>
      <c r="Y330" s="10" t="str">
        <f t="shared" si="33"/>
        <v>WINCOMDANANG</v>
      </c>
      <c r="Z330" s="2">
        <v>203978</v>
      </c>
    </row>
    <row r="331" spans="1:26" x14ac:dyDescent="0.2">
      <c r="A331" t="s">
        <v>0</v>
      </c>
      <c r="B331" t="s">
        <v>550</v>
      </c>
      <c r="C331" t="s">
        <v>82</v>
      </c>
      <c r="D331" t="s">
        <v>3</v>
      </c>
      <c r="E331" s="2">
        <v>46000</v>
      </c>
      <c r="F331" s="6">
        <v>49680</v>
      </c>
      <c r="G331" s="2">
        <v>1</v>
      </c>
      <c r="H331" t="s">
        <v>4</v>
      </c>
      <c r="I331" t="s">
        <v>83</v>
      </c>
      <c r="J331" s="9" t="str">
        <f t="shared" si="31"/>
        <v>Mộc nấm hương gói 250g</v>
      </c>
      <c r="K331" s="12" t="str">
        <f>VLOOKUP(J331,'[1]Mã Misa'!$B$2:$D$74,2,0)</f>
        <v>Mộc Nấm Hương 250g</v>
      </c>
      <c r="L331" s="12" t="str">
        <f>VLOOKUP(K331,'[1]Mã Misa'!$C$2:$D$74,2,0)</f>
        <v>MNH250</v>
      </c>
      <c r="M331" s="2">
        <v>46000</v>
      </c>
      <c r="N331" t="s">
        <v>551</v>
      </c>
      <c r="O331" s="10" t="str">
        <f t="shared" si="32"/>
        <v>0026490</v>
      </c>
      <c r="P331" s="3">
        <v>44634</v>
      </c>
      <c r="Q331" t="s">
        <v>552</v>
      </c>
      <c r="T331" s="12" t="str">
        <f t="shared" si="30"/>
        <v xml:space="preserve">WM+ DNG </v>
      </c>
      <c r="U331" s="20" t="s">
        <v>4317</v>
      </c>
      <c r="V331" s="20"/>
      <c r="W331" s="10" t="e">
        <f>VLOOKUP(U331,[2]Sheet1!$B$4:$C$893,2,0)</f>
        <v>#N/A</v>
      </c>
      <c r="X331" s="20"/>
      <c r="Y331" s="10" t="str">
        <f t="shared" si="33"/>
        <v>WINCOMDANANG</v>
      </c>
      <c r="Z331" s="2">
        <v>46000</v>
      </c>
    </row>
    <row r="332" spans="1:26" x14ac:dyDescent="0.2">
      <c r="A332" t="s">
        <v>0</v>
      </c>
      <c r="B332" t="s">
        <v>553</v>
      </c>
      <c r="C332" t="s">
        <v>15</v>
      </c>
      <c r="D332" t="s">
        <v>3</v>
      </c>
      <c r="E332" s="2">
        <v>94013</v>
      </c>
      <c r="F332" s="6">
        <v>101534.04000000001</v>
      </c>
      <c r="G332" s="2">
        <v>1</v>
      </c>
      <c r="H332" t="s">
        <v>4</v>
      </c>
      <c r="I332" t="s">
        <v>16</v>
      </c>
      <c r="J332" s="9" t="str">
        <f t="shared" si="31"/>
        <v xml:space="preserve"> Giò lụa 500g</v>
      </c>
      <c r="K332" s="12" t="str">
        <f>VLOOKUP(J332,'[1]Mã Misa'!$B$2:$D$74,2,0)</f>
        <v>Giò lụa 500g</v>
      </c>
      <c r="L332" s="12" t="str">
        <f>VLOOKUP(K332,'[1]Mã Misa'!$C$2:$D$74,2,0)</f>
        <v>GL500</v>
      </c>
      <c r="M332" s="2">
        <v>94013</v>
      </c>
      <c r="N332" t="s">
        <v>554</v>
      </c>
      <c r="O332" s="10" t="str">
        <f t="shared" si="32"/>
        <v>0202947</v>
      </c>
      <c r="P332" s="3">
        <v>44634</v>
      </c>
      <c r="Q332" t="s">
        <v>555</v>
      </c>
      <c r="T332" s="12" t="str">
        <f t="shared" si="30"/>
        <v>WM HNI Đ</v>
      </c>
      <c r="U332" s="20" t="s">
        <v>4318</v>
      </c>
      <c r="V332" s="20"/>
      <c r="W332" s="10" t="e">
        <f>VLOOKUP(U332,[2]Sheet1!$B$4:$C$893,2,0)</f>
        <v>#N/A</v>
      </c>
      <c r="X332" s="20"/>
      <c r="Y332" s="10" t="str">
        <f t="shared" si="33"/>
        <v>WINCOMHANOI</v>
      </c>
      <c r="Z332" s="2">
        <v>94013</v>
      </c>
    </row>
    <row r="333" spans="1:26" x14ac:dyDescent="0.2">
      <c r="A333" t="s">
        <v>0</v>
      </c>
      <c r="B333" t="s">
        <v>553</v>
      </c>
      <c r="C333" t="s">
        <v>82</v>
      </c>
      <c r="D333" t="s">
        <v>3</v>
      </c>
      <c r="E333" s="2">
        <v>92000</v>
      </c>
      <c r="F333" s="6">
        <v>99360</v>
      </c>
      <c r="G333" s="2">
        <v>2</v>
      </c>
      <c r="H333" t="s">
        <v>4</v>
      </c>
      <c r="I333" t="s">
        <v>83</v>
      </c>
      <c r="J333" s="9" t="str">
        <f t="shared" si="31"/>
        <v>Mộc nấm hương gói 250g</v>
      </c>
      <c r="K333" s="12" t="str">
        <f>VLOOKUP(J333,'[1]Mã Misa'!$B$2:$D$74,2,0)</f>
        <v>Mộc Nấm Hương 250g</v>
      </c>
      <c r="L333" s="12" t="str">
        <f>VLOOKUP(K333,'[1]Mã Misa'!$C$2:$D$74,2,0)</f>
        <v>MNH250</v>
      </c>
      <c r="M333" s="2">
        <v>46000</v>
      </c>
      <c r="N333" t="s">
        <v>554</v>
      </c>
      <c r="O333" s="10" t="str">
        <f t="shared" si="32"/>
        <v>0202947</v>
      </c>
      <c r="P333" s="3">
        <v>44634</v>
      </c>
      <c r="Q333" t="s">
        <v>555</v>
      </c>
      <c r="T333" s="12" t="str">
        <f t="shared" si="30"/>
        <v>WM HNI Đ</v>
      </c>
      <c r="U333" s="20" t="s">
        <v>4318</v>
      </c>
      <c r="V333" s="20"/>
      <c r="W333" s="10" t="e">
        <f>VLOOKUP(U333,[2]Sheet1!$B$4:$C$893,2,0)</f>
        <v>#N/A</v>
      </c>
      <c r="X333" s="20"/>
      <c r="Y333" s="10" t="str">
        <f t="shared" si="33"/>
        <v>WINCOMHANOI</v>
      </c>
      <c r="Z333" s="2">
        <v>92000</v>
      </c>
    </row>
    <row r="334" spans="1:26" x14ac:dyDescent="0.2">
      <c r="A334" t="s">
        <v>0</v>
      </c>
      <c r="B334" t="s">
        <v>553</v>
      </c>
      <c r="C334" t="s">
        <v>32</v>
      </c>
      <c r="D334" t="s">
        <v>3</v>
      </c>
      <c r="E334" s="2">
        <v>73431</v>
      </c>
      <c r="F334" s="6">
        <v>79305.48000000001</v>
      </c>
      <c r="G334" s="2">
        <v>1</v>
      </c>
      <c r="H334" t="s">
        <v>4</v>
      </c>
      <c r="I334" t="s">
        <v>33</v>
      </c>
      <c r="J334" s="9" t="str">
        <f t="shared" si="31"/>
        <v>Chân giò heo muối gói 300g</v>
      </c>
      <c r="K334" s="12" t="str">
        <f>VLOOKUP(J334,'[1]Mã Misa'!$B$2:$D$74,2,0)</f>
        <v>Chân giò heo muối 300g</v>
      </c>
      <c r="L334" s="12" t="str">
        <f>VLOOKUP(K334,'[1]Mã Misa'!$C$2:$D$74,2,0)</f>
        <v>CGM300</v>
      </c>
      <c r="M334" s="2">
        <v>73431</v>
      </c>
      <c r="N334" t="s">
        <v>554</v>
      </c>
      <c r="O334" s="10" t="str">
        <f t="shared" si="32"/>
        <v>0202947</v>
      </c>
      <c r="P334" s="3">
        <v>44634</v>
      </c>
      <c r="Q334" t="s">
        <v>555</v>
      </c>
      <c r="T334" s="12" t="str">
        <f t="shared" ref="T334:T397" si="34">LEFT(U334,8)</f>
        <v>WM HNI Đ</v>
      </c>
      <c r="U334" s="20" t="s">
        <v>4318</v>
      </c>
      <c r="V334" s="20"/>
      <c r="W334" s="10" t="e">
        <f>VLOOKUP(U334,[2]Sheet1!$B$4:$C$893,2,0)</f>
        <v>#N/A</v>
      </c>
      <c r="X334" s="20"/>
      <c r="Y334" s="10" t="str">
        <f t="shared" si="33"/>
        <v>WINCOMHANOI</v>
      </c>
      <c r="Z334" s="2">
        <v>73431</v>
      </c>
    </row>
    <row r="335" spans="1:26" x14ac:dyDescent="0.2">
      <c r="A335" t="s">
        <v>0</v>
      </c>
      <c r="B335" t="s">
        <v>553</v>
      </c>
      <c r="C335" t="s">
        <v>17</v>
      </c>
      <c r="D335" t="s">
        <v>3</v>
      </c>
      <c r="E335" s="2">
        <v>101989</v>
      </c>
      <c r="F335" s="6">
        <v>110148.12000000001</v>
      </c>
      <c r="G335" s="2">
        <v>1</v>
      </c>
      <c r="H335" t="s">
        <v>4</v>
      </c>
      <c r="I335" t="s">
        <v>18</v>
      </c>
      <c r="J335" s="9" t="str">
        <f t="shared" si="31"/>
        <v>Giò tai nấm hương 500g</v>
      </c>
      <c r="K335" s="12" t="str">
        <f>VLOOKUP(J335,'[1]Mã Misa'!$B$2:$D$74,2,0)</f>
        <v>Giò tai nấm hương 500g</v>
      </c>
      <c r="L335" s="12" t="str">
        <f>VLOOKUP(K335,'[1]Mã Misa'!$C$2:$D$74,2,0)</f>
        <v>GTNH500</v>
      </c>
      <c r="M335" s="2">
        <v>101989</v>
      </c>
      <c r="N335" t="s">
        <v>554</v>
      </c>
      <c r="O335" s="10" t="str">
        <f t="shared" si="32"/>
        <v>0202947</v>
      </c>
      <c r="P335" s="3">
        <v>44634</v>
      </c>
      <c r="Q335" t="s">
        <v>555</v>
      </c>
      <c r="T335" s="12" t="str">
        <f t="shared" si="34"/>
        <v>WM HNI Đ</v>
      </c>
      <c r="U335" s="20" t="s">
        <v>4318</v>
      </c>
      <c r="V335" s="20"/>
      <c r="W335" s="10" t="e">
        <f>VLOOKUP(U335,[2]Sheet1!$B$4:$C$893,2,0)</f>
        <v>#N/A</v>
      </c>
      <c r="X335" s="20"/>
      <c r="Y335" s="10" t="str">
        <f t="shared" si="33"/>
        <v>WINCOMHANOI</v>
      </c>
      <c r="Z335" s="2">
        <v>101989</v>
      </c>
    </row>
    <row r="336" spans="1:26" x14ac:dyDescent="0.2">
      <c r="A336" t="s">
        <v>0</v>
      </c>
      <c r="B336" t="s">
        <v>553</v>
      </c>
      <c r="C336" t="s">
        <v>15</v>
      </c>
      <c r="D336" t="s">
        <v>3</v>
      </c>
      <c r="E336" s="2">
        <v>188026</v>
      </c>
      <c r="F336" s="6">
        <v>203068.08000000002</v>
      </c>
      <c r="G336" s="2">
        <v>2</v>
      </c>
      <c r="H336" t="s">
        <v>4</v>
      </c>
      <c r="I336" t="s">
        <v>16</v>
      </c>
      <c r="J336" s="9" t="str">
        <f t="shared" si="31"/>
        <v xml:space="preserve"> Giò lụa 500g</v>
      </c>
      <c r="K336" s="12" t="str">
        <f>VLOOKUP(J336,'[1]Mã Misa'!$B$2:$D$74,2,0)</f>
        <v>Giò lụa 500g</v>
      </c>
      <c r="L336" s="12" t="str">
        <f>VLOOKUP(K336,'[1]Mã Misa'!$C$2:$D$74,2,0)</f>
        <v>GL500</v>
      </c>
      <c r="M336" s="2">
        <v>94013</v>
      </c>
      <c r="N336" t="s">
        <v>554</v>
      </c>
      <c r="O336" s="10" t="str">
        <f t="shared" si="32"/>
        <v>0202947</v>
      </c>
      <c r="P336" s="3">
        <v>44634</v>
      </c>
      <c r="Q336" t="s">
        <v>555</v>
      </c>
      <c r="T336" s="12" t="str">
        <f t="shared" si="34"/>
        <v>WM HNI Đ</v>
      </c>
      <c r="U336" s="20" t="s">
        <v>4318</v>
      </c>
      <c r="V336" s="20"/>
      <c r="W336" s="10" t="e">
        <f>VLOOKUP(U336,[2]Sheet1!$B$4:$C$893,2,0)</f>
        <v>#N/A</v>
      </c>
      <c r="X336" s="20"/>
      <c r="Y336" s="10" t="str">
        <f t="shared" si="33"/>
        <v>WINCOMHANOI</v>
      </c>
      <c r="Z336" s="2">
        <v>188026</v>
      </c>
    </row>
    <row r="337" spans="1:26" x14ac:dyDescent="0.2">
      <c r="A337" t="s">
        <v>0</v>
      </c>
      <c r="B337" t="s">
        <v>556</v>
      </c>
      <c r="C337" t="s">
        <v>2</v>
      </c>
      <c r="D337" t="s">
        <v>3</v>
      </c>
      <c r="E337" s="2">
        <v>333174</v>
      </c>
      <c r="F337" s="6">
        <v>359827.92000000004</v>
      </c>
      <c r="G337" s="2">
        <v>3</v>
      </c>
      <c r="H337" t="s">
        <v>4</v>
      </c>
      <c r="I337" t="s">
        <v>5</v>
      </c>
      <c r="J337" s="9" t="str">
        <f t="shared" si="31"/>
        <v>Gà muối gói 500g</v>
      </c>
      <c r="K337" s="12" t="str">
        <f>VLOOKUP(J337,'[1]Mã Misa'!$B$2:$D$74,2,0)</f>
        <v>Gà muối 500g</v>
      </c>
      <c r="L337" s="12" t="str">
        <f>VLOOKUP(K337,'[1]Mã Misa'!$C$2:$D$74,2,0)</f>
        <v>GM500</v>
      </c>
      <c r="M337" s="2">
        <v>111058</v>
      </c>
      <c r="N337" t="s">
        <v>557</v>
      </c>
      <c r="O337" s="10" t="str">
        <f t="shared" si="32"/>
        <v>0202952</v>
      </c>
      <c r="P337" s="3">
        <v>44634</v>
      </c>
      <c r="Q337" t="s">
        <v>558</v>
      </c>
      <c r="T337" s="12" t="str">
        <f t="shared" si="34"/>
        <v xml:space="preserve">WM+ HNI </v>
      </c>
      <c r="U337" s="20" t="s">
        <v>4319</v>
      </c>
      <c r="V337" s="20"/>
      <c r="W337" s="10" t="e">
        <f>VLOOKUP(U337,[2]Sheet1!$B$4:$C$893,2,0)</f>
        <v>#N/A</v>
      </c>
      <c r="X337" s="20"/>
      <c r="Y337" s="10" t="str">
        <f t="shared" si="33"/>
        <v>WINCOMHANOI</v>
      </c>
      <c r="Z337" s="2">
        <v>333174</v>
      </c>
    </row>
    <row r="338" spans="1:26" x14ac:dyDescent="0.2">
      <c r="A338" t="s">
        <v>0</v>
      </c>
      <c r="B338" t="s">
        <v>559</v>
      </c>
      <c r="C338" t="s">
        <v>32</v>
      </c>
      <c r="D338" t="s">
        <v>3</v>
      </c>
      <c r="E338" s="2">
        <v>73431</v>
      </c>
      <c r="F338" s="6">
        <v>79305.48000000001</v>
      </c>
      <c r="G338" s="2">
        <v>1</v>
      </c>
      <c r="H338" t="s">
        <v>4</v>
      </c>
      <c r="I338" t="s">
        <v>33</v>
      </c>
      <c r="J338" s="9" t="str">
        <f t="shared" si="31"/>
        <v>Chân giò heo muối gói 300g</v>
      </c>
      <c r="K338" s="12" t="str">
        <f>VLOOKUP(J338,'[1]Mã Misa'!$B$2:$D$74,2,0)</f>
        <v>Chân giò heo muối 300g</v>
      </c>
      <c r="L338" s="12" t="str">
        <f>VLOOKUP(K338,'[1]Mã Misa'!$C$2:$D$74,2,0)</f>
        <v>CGM300</v>
      </c>
      <c r="M338" s="2">
        <v>73431</v>
      </c>
      <c r="N338" t="s">
        <v>560</v>
      </c>
      <c r="O338" s="10" t="str">
        <f t="shared" si="32"/>
        <v>0202954</v>
      </c>
      <c r="P338" s="3">
        <v>44634</v>
      </c>
      <c r="Q338" t="s">
        <v>561</v>
      </c>
      <c r="T338" s="12" t="str">
        <f t="shared" si="34"/>
        <v xml:space="preserve">WM+ HNI </v>
      </c>
      <c r="U338" s="20" t="s">
        <v>4320</v>
      </c>
      <c r="V338" s="20"/>
      <c r="W338" s="10" t="e">
        <f>VLOOKUP(U338,[2]Sheet1!$B$4:$C$893,2,0)</f>
        <v>#N/A</v>
      </c>
      <c r="X338" s="20"/>
      <c r="Y338" s="10" t="str">
        <f t="shared" si="33"/>
        <v>WINCOMHANOI</v>
      </c>
      <c r="Z338" s="2">
        <v>73431</v>
      </c>
    </row>
    <row r="339" spans="1:26" x14ac:dyDescent="0.2">
      <c r="A339" t="s">
        <v>0</v>
      </c>
      <c r="B339" t="s">
        <v>562</v>
      </c>
      <c r="C339" t="s">
        <v>2</v>
      </c>
      <c r="D339" t="s">
        <v>3</v>
      </c>
      <c r="E339" s="2">
        <v>111058</v>
      </c>
      <c r="F339" s="6">
        <v>119942.64000000001</v>
      </c>
      <c r="G339" s="2">
        <v>1</v>
      </c>
      <c r="H339" t="s">
        <v>4</v>
      </c>
      <c r="I339" t="s">
        <v>5</v>
      </c>
      <c r="J339" s="9" t="str">
        <f t="shared" si="31"/>
        <v>Gà muối gói 500g</v>
      </c>
      <c r="K339" s="12" t="str">
        <f>VLOOKUP(J339,'[1]Mã Misa'!$B$2:$D$74,2,0)</f>
        <v>Gà muối 500g</v>
      </c>
      <c r="L339" s="12" t="str">
        <f>VLOOKUP(K339,'[1]Mã Misa'!$C$2:$D$74,2,0)</f>
        <v>GM500</v>
      </c>
      <c r="M339" s="2">
        <v>111058</v>
      </c>
      <c r="N339" t="s">
        <v>563</v>
      </c>
      <c r="O339" s="10" t="str">
        <f t="shared" si="32"/>
        <v>0004249</v>
      </c>
      <c r="P339" s="3">
        <v>44634</v>
      </c>
      <c r="Q339" t="s">
        <v>564</v>
      </c>
      <c r="T339" s="12" t="str">
        <f t="shared" si="34"/>
        <v xml:space="preserve">WM+ VTU </v>
      </c>
      <c r="U339" s="20" t="s">
        <v>4321</v>
      </c>
      <c r="V339" s="20"/>
      <c r="W339" s="10" t="e">
        <f>VLOOKUP(U339,[2]Sheet1!$B$4:$C$893,2,0)</f>
        <v>#N/A</v>
      </c>
      <c r="X339" s="20"/>
      <c r="Y339" s="10" t="str">
        <f t="shared" si="33"/>
        <v>WINCOMVUNGTAU</v>
      </c>
      <c r="Z339" s="2">
        <v>111058</v>
      </c>
    </row>
    <row r="340" spans="1:26" x14ac:dyDescent="0.2">
      <c r="A340" t="s">
        <v>0</v>
      </c>
      <c r="B340" t="s">
        <v>565</v>
      </c>
      <c r="C340" t="s">
        <v>566</v>
      </c>
      <c r="D340" t="s">
        <v>3</v>
      </c>
      <c r="E340" s="2">
        <v>61250</v>
      </c>
      <c r="F340" s="6">
        <v>66150</v>
      </c>
      <c r="G340" s="2">
        <v>1</v>
      </c>
      <c r="H340" t="s">
        <v>461</v>
      </c>
      <c r="I340" t="s">
        <v>567</v>
      </c>
      <c r="J340" s="9" t="str">
        <f t="shared" si="31"/>
        <v xml:space="preserve"> Càng ghẹ cốm hoa 250g</v>
      </c>
      <c r="K340" s="12" t="str">
        <f>VLOOKUP(J340,'[1]Mã Misa'!$B$2:$D$74,2,0)</f>
        <v>Càng ghẹ cốm hoa 250g</v>
      </c>
      <c r="L340" s="12" t="str">
        <f>VLOOKUP(K340,'[1]Mã Misa'!$C$2:$D$74,2,0)</f>
        <v>CGCH250</v>
      </c>
      <c r="M340" s="2">
        <v>61250</v>
      </c>
      <c r="N340" t="s">
        <v>568</v>
      </c>
      <c r="O340" s="10" t="str">
        <f t="shared" si="32"/>
        <v>0202967</v>
      </c>
      <c r="P340" s="3">
        <v>44634</v>
      </c>
      <c r="Q340" t="s">
        <v>569</v>
      </c>
      <c r="T340" s="12" t="str">
        <f t="shared" si="34"/>
        <v xml:space="preserve">WM+ HNI </v>
      </c>
      <c r="U340" s="20" t="s">
        <v>4322</v>
      </c>
      <c r="V340" s="20"/>
      <c r="W340" s="10" t="e">
        <f>VLOOKUP(U340,[2]Sheet1!$B$4:$C$893,2,0)</f>
        <v>#N/A</v>
      </c>
      <c r="X340" s="20"/>
      <c r="Y340" s="10" t="str">
        <f t="shared" si="33"/>
        <v>WINCOMHANOI</v>
      </c>
      <c r="Z340" s="2">
        <v>61250</v>
      </c>
    </row>
    <row r="341" spans="1:26" x14ac:dyDescent="0.2">
      <c r="A341" t="s">
        <v>0</v>
      </c>
      <c r="B341" t="s">
        <v>570</v>
      </c>
      <c r="C341" t="s">
        <v>32</v>
      </c>
      <c r="D341" t="s">
        <v>3</v>
      </c>
      <c r="E341" s="2">
        <v>146862</v>
      </c>
      <c r="F341" s="6">
        <v>158610.96000000002</v>
      </c>
      <c r="G341" s="2">
        <v>2</v>
      </c>
      <c r="H341" t="s">
        <v>4</v>
      </c>
      <c r="I341" t="s">
        <v>33</v>
      </c>
      <c r="J341" s="9" t="str">
        <f t="shared" si="31"/>
        <v>Chân giò heo muối gói 300g</v>
      </c>
      <c r="K341" s="12" t="str">
        <f>VLOOKUP(J341,'[1]Mã Misa'!$B$2:$D$74,2,0)</f>
        <v>Chân giò heo muối 300g</v>
      </c>
      <c r="L341" s="12" t="str">
        <f>VLOOKUP(K341,'[1]Mã Misa'!$C$2:$D$74,2,0)</f>
        <v>CGM300</v>
      </c>
      <c r="M341" s="2">
        <v>73431</v>
      </c>
      <c r="N341" t="s">
        <v>571</v>
      </c>
      <c r="O341" s="10" t="str">
        <f t="shared" si="32"/>
        <v>0001147</v>
      </c>
      <c r="P341" s="3">
        <v>44634</v>
      </c>
      <c r="Q341" t="s">
        <v>572</v>
      </c>
      <c r="T341" s="12" t="str">
        <f t="shared" si="34"/>
        <v xml:space="preserve">WM+ YBI </v>
      </c>
      <c r="U341" s="20" t="s">
        <v>4323</v>
      </c>
      <c r="V341" s="20"/>
      <c r="W341" s="10" t="e">
        <f>VLOOKUP(U341,[2]Sheet1!$B$4:$C$893,2,0)</f>
        <v>#N/A</v>
      </c>
      <c r="X341" s="20"/>
      <c r="Y341" s="10" t="str">
        <f t="shared" si="33"/>
        <v>WINCOMYENBAI</v>
      </c>
      <c r="Z341" s="2">
        <v>146862</v>
      </c>
    </row>
    <row r="342" spans="1:26" x14ac:dyDescent="0.2">
      <c r="A342" t="s">
        <v>0</v>
      </c>
      <c r="B342" t="s">
        <v>573</v>
      </c>
      <c r="C342" t="s">
        <v>26</v>
      </c>
      <c r="D342" t="s">
        <v>3</v>
      </c>
      <c r="E342" s="2">
        <v>752730</v>
      </c>
      <c r="F342" s="6">
        <v>812948.4</v>
      </c>
      <c r="G342" s="2">
        <v>15</v>
      </c>
      <c r="H342" t="s">
        <v>4</v>
      </c>
      <c r="I342" t="s">
        <v>27</v>
      </c>
      <c r="J342" s="9" t="str">
        <f t="shared" si="31"/>
        <v>Giò tai lưỡi xào gói 250g</v>
      </c>
      <c r="K342" s="12" t="str">
        <f>VLOOKUP(J342,'[1]Mã Misa'!$B$2:$D$74,2,0)</f>
        <v>Giò Tai Lưỡi Xào 250g</v>
      </c>
      <c r="L342" s="12" t="str">
        <f>VLOOKUP(K342,'[1]Mã Misa'!$C$2:$D$74,2,0)</f>
        <v>GTLX250G</v>
      </c>
      <c r="M342" s="2">
        <v>50182</v>
      </c>
      <c r="N342" t="s">
        <v>574</v>
      </c>
      <c r="O342" s="10" t="str">
        <f t="shared" si="32"/>
        <v>0202972</v>
      </c>
      <c r="P342" s="3">
        <v>44634</v>
      </c>
      <c r="Q342" t="s">
        <v>575</v>
      </c>
      <c r="T342" s="12" t="str">
        <f t="shared" si="34"/>
        <v xml:space="preserve">WM+ HNI </v>
      </c>
      <c r="U342" s="20" t="s">
        <v>4324</v>
      </c>
      <c r="V342" s="20"/>
      <c r="W342" s="10" t="e">
        <f>VLOOKUP(U342,[2]Sheet1!$B$4:$C$893,2,0)</f>
        <v>#N/A</v>
      </c>
      <c r="X342" s="20"/>
      <c r="Y342" s="10" t="str">
        <f t="shared" si="33"/>
        <v>WINCOMHANOI</v>
      </c>
      <c r="Z342" s="2">
        <v>752730</v>
      </c>
    </row>
    <row r="343" spans="1:26" x14ac:dyDescent="0.2">
      <c r="A343" t="s">
        <v>0</v>
      </c>
      <c r="B343" t="s">
        <v>573</v>
      </c>
      <c r="C343" t="s">
        <v>32</v>
      </c>
      <c r="D343" t="s">
        <v>3</v>
      </c>
      <c r="E343" s="2">
        <v>734310</v>
      </c>
      <c r="F343" s="6">
        <v>793054.8</v>
      </c>
      <c r="G343" s="2">
        <v>10</v>
      </c>
      <c r="H343" t="s">
        <v>4</v>
      </c>
      <c r="I343" t="s">
        <v>33</v>
      </c>
      <c r="J343" s="9" t="str">
        <f t="shared" si="31"/>
        <v>Chân giò heo muối gói 300g</v>
      </c>
      <c r="K343" s="12" t="str">
        <f>VLOOKUP(J343,'[1]Mã Misa'!$B$2:$D$74,2,0)</f>
        <v>Chân giò heo muối 300g</v>
      </c>
      <c r="L343" s="12" t="str">
        <f>VLOOKUP(K343,'[1]Mã Misa'!$C$2:$D$74,2,0)</f>
        <v>CGM300</v>
      </c>
      <c r="M343" s="2">
        <v>73431</v>
      </c>
      <c r="N343" t="s">
        <v>574</v>
      </c>
      <c r="O343" s="10" t="str">
        <f t="shared" si="32"/>
        <v>0202972</v>
      </c>
      <c r="P343" s="3">
        <v>44634</v>
      </c>
      <c r="Q343" t="s">
        <v>575</v>
      </c>
      <c r="T343" s="12" t="str">
        <f t="shared" si="34"/>
        <v xml:space="preserve">WM+ HNI </v>
      </c>
      <c r="U343" s="20" t="s">
        <v>4324</v>
      </c>
      <c r="V343" s="20"/>
      <c r="W343" s="10" t="e">
        <f>VLOOKUP(U343,[2]Sheet1!$B$4:$C$893,2,0)</f>
        <v>#N/A</v>
      </c>
      <c r="X343" s="20"/>
      <c r="Y343" s="10" t="str">
        <f t="shared" si="33"/>
        <v>WINCOMHANOI</v>
      </c>
      <c r="Z343" s="2">
        <v>734310</v>
      </c>
    </row>
    <row r="344" spans="1:26" x14ac:dyDescent="0.2">
      <c r="A344" t="s">
        <v>0</v>
      </c>
      <c r="B344" t="s">
        <v>576</v>
      </c>
      <c r="C344" t="s">
        <v>2</v>
      </c>
      <c r="D344" t="s">
        <v>3</v>
      </c>
      <c r="E344" s="2">
        <v>222116</v>
      </c>
      <c r="F344" s="6">
        <v>239885.28000000003</v>
      </c>
      <c r="G344" s="2">
        <v>2</v>
      </c>
      <c r="H344" t="s">
        <v>4</v>
      </c>
      <c r="I344" t="s">
        <v>5</v>
      </c>
      <c r="J344" s="9" t="str">
        <f t="shared" si="31"/>
        <v>Gà muối gói 500g</v>
      </c>
      <c r="K344" s="12" t="str">
        <f>VLOOKUP(J344,'[1]Mã Misa'!$B$2:$D$74,2,0)</f>
        <v>Gà muối 500g</v>
      </c>
      <c r="L344" s="12" t="str">
        <f>VLOOKUP(K344,'[1]Mã Misa'!$C$2:$D$74,2,0)</f>
        <v>GM500</v>
      </c>
      <c r="M344" s="2">
        <v>111058</v>
      </c>
      <c r="N344" t="s">
        <v>577</v>
      </c>
      <c r="O344" s="10" t="str">
        <f t="shared" si="32"/>
        <v>0202977</v>
      </c>
      <c r="P344" s="3">
        <v>44634</v>
      </c>
      <c r="Q344" t="s">
        <v>578</v>
      </c>
      <c r="T344" s="12" t="str">
        <f t="shared" si="34"/>
        <v xml:space="preserve">WM+ HNI </v>
      </c>
      <c r="U344" s="20" t="s">
        <v>4325</v>
      </c>
      <c r="V344" s="20"/>
      <c r="W344" s="10" t="e">
        <f>VLOOKUP(U344,[2]Sheet1!$B$4:$C$893,2,0)</f>
        <v>#N/A</v>
      </c>
      <c r="X344" s="20"/>
      <c r="Y344" s="10" t="str">
        <f t="shared" si="33"/>
        <v>WINCOMHANOI</v>
      </c>
      <c r="Z344" s="2">
        <v>222116</v>
      </c>
    </row>
    <row r="345" spans="1:26" x14ac:dyDescent="0.2">
      <c r="A345" t="s">
        <v>0</v>
      </c>
      <c r="B345" t="s">
        <v>576</v>
      </c>
      <c r="C345" t="s">
        <v>26</v>
      </c>
      <c r="D345" t="s">
        <v>3</v>
      </c>
      <c r="E345" s="2">
        <v>50182</v>
      </c>
      <c r="F345" s="6">
        <v>54196.560000000005</v>
      </c>
      <c r="G345" s="2">
        <v>1</v>
      </c>
      <c r="H345" t="s">
        <v>4</v>
      </c>
      <c r="I345" t="s">
        <v>27</v>
      </c>
      <c r="J345" s="9" t="str">
        <f t="shared" si="31"/>
        <v>Giò tai lưỡi xào gói 250g</v>
      </c>
      <c r="K345" s="12" t="str">
        <f>VLOOKUP(J345,'[1]Mã Misa'!$B$2:$D$74,2,0)</f>
        <v>Giò Tai Lưỡi Xào 250g</v>
      </c>
      <c r="L345" s="12" t="str">
        <f>VLOOKUP(K345,'[1]Mã Misa'!$C$2:$D$74,2,0)</f>
        <v>GTLX250G</v>
      </c>
      <c r="M345" s="2">
        <v>50182</v>
      </c>
      <c r="N345" t="s">
        <v>577</v>
      </c>
      <c r="O345" s="10" t="str">
        <f t="shared" si="32"/>
        <v>0202977</v>
      </c>
      <c r="P345" s="3">
        <v>44634</v>
      </c>
      <c r="Q345" t="s">
        <v>578</v>
      </c>
      <c r="T345" s="12" t="str">
        <f t="shared" si="34"/>
        <v xml:space="preserve">WM+ HNI </v>
      </c>
      <c r="U345" s="20" t="s">
        <v>4325</v>
      </c>
      <c r="V345" s="20"/>
      <c r="W345" s="10" t="e">
        <f>VLOOKUP(U345,[2]Sheet1!$B$4:$C$893,2,0)</f>
        <v>#N/A</v>
      </c>
      <c r="X345" s="20"/>
      <c r="Y345" s="10" t="str">
        <f t="shared" si="33"/>
        <v>WINCOMHANOI</v>
      </c>
      <c r="Z345" s="2">
        <v>50182</v>
      </c>
    </row>
    <row r="346" spans="1:26" x14ac:dyDescent="0.2">
      <c r="A346" t="s">
        <v>0</v>
      </c>
      <c r="B346" t="s">
        <v>576</v>
      </c>
      <c r="C346" t="s">
        <v>67</v>
      </c>
      <c r="D346" t="s">
        <v>3</v>
      </c>
      <c r="E346" s="2">
        <v>118800</v>
      </c>
      <c r="F346" s="6">
        <v>128304.00000000001</v>
      </c>
      <c r="G346" s="2">
        <v>2</v>
      </c>
      <c r="H346" t="s">
        <v>4</v>
      </c>
      <c r="I346" t="s">
        <v>68</v>
      </c>
      <c r="J346" s="9" t="str">
        <f t="shared" si="31"/>
        <v>_Giò lụa 250g</v>
      </c>
      <c r="K346" s="12" t="str">
        <f>VLOOKUP(J346,'[1]Mã Misa'!$B$2:$D$74,2,0)</f>
        <v>Giò lụa 250g</v>
      </c>
      <c r="L346" s="12" t="str">
        <f>VLOOKUP(K346,'[1]Mã Misa'!$C$2:$D$74,2,0)</f>
        <v>GL250</v>
      </c>
      <c r="M346" s="2">
        <v>59400</v>
      </c>
      <c r="N346" t="s">
        <v>577</v>
      </c>
      <c r="O346" s="10" t="str">
        <f t="shared" si="32"/>
        <v>0202977</v>
      </c>
      <c r="P346" s="3">
        <v>44634</v>
      </c>
      <c r="Q346" t="s">
        <v>578</v>
      </c>
      <c r="T346" s="12" t="str">
        <f t="shared" si="34"/>
        <v xml:space="preserve">WM+ HNI </v>
      </c>
      <c r="U346" s="20" t="s">
        <v>4325</v>
      </c>
      <c r="V346" s="20"/>
      <c r="W346" s="10" t="e">
        <f>VLOOKUP(U346,[2]Sheet1!$B$4:$C$893,2,0)</f>
        <v>#N/A</v>
      </c>
      <c r="X346" s="20"/>
      <c r="Y346" s="10" t="str">
        <f t="shared" si="33"/>
        <v>WINCOMHANOI</v>
      </c>
      <c r="Z346" s="2">
        <v>118800</v>
      </c>
    </row>
    <row r="347" spans="1:26" x14ac:dyDescent="0.2">
      <c r="A347" t="s">
        <v>0</v>
      </c>
      <c r="B347" t="s">
        <v>576</v>
      </c>
      <c r="C347" t="s">
        <v>45</v>
      </c>
      <c r="D347" t="s">
        <v>3</v>
      </c>
      <c r="E347" s="2">
        <v>74250</v>
      </c>
      <c r="F347" s="6">
        <v>80190</v>
      </c>
      <c r="G347" s="2">
        <v>1</v>
      </c>
      <c r="H347" t="s">
        <v>4</v>
      </c>
      <c r="I347" t="s">
        <v>46</v>
      </c>
      <c r="J347" s="9" t="str">
        <f t="shared" si="31"/>
        <v>_Chả cốm 300g</v>
      </c>
      <c r="K347" s="12" t="str">
        <f>VLOOKUP(J347,'[1]Mã Misa'!$B$2:$D$74,2,0)</f>
        <v>Chả cốm 300g</v>
      </c>
      <c r="L347" s="12" t="str">
        <f>VLOOKUP(K347,'[1]Mã Misa'!$C$2:$D$74,2,0)</f>
        <v>CC300</v>
      </c>
      <c r="M347" s="2">
        <v>74250</v>
      </c>
      <c r="N347" t="s">
        <v>577</v>
      </c>
      <c r="O347" s="10" t="str">
        <f t="shared" si="32"/>
        <v>0202977</v>
      </c>
      <c r="P347" s="3">
        <v>44634</v>
      </c>
      <c r="Q347" t="s">
        <v>578</v>
      </c>
      <c r="T347" s="12" t="str">
        <f t="shared" si="34"/>
        <v xml:space="preserve">WM+ HNI </v>
      </c>
      <c r="U347" s="20" t="s">
        <v>4325</v>
      </c>
      <c r="V347" s="20"/>
      <c r="W347" s="10" t="e">
        <f>VLOOKUP(U347,[2]Sheet1!$B$4:$C$893,2,0)</f>
        <v>#N/A</v>
      </c>
      <c r="X347" s="20"/>
      <c r="Y347" s="10" t="str">
        <f t="shared" si="33"/>
        <v>WINCOMHANOI</v>
      </c>
      <c r="Z347" s="2">
        <v>74250</v>
      </c>
    </row>
    <row r="348" spans="1:26" x14ac:dyDescent="0.2">
      <c r="A348" t="s">
        <v>0</v>
      </c>
      <c r="B348" t="s">
        <v>579</v>
      </c>
      <c r="C348" t="s">
        <v>50</v>
      </c>
      <c r="D348" t="s">
        <v>3</v>
      </c>
      <c r="E348" s="2">
        <v>366300</v>
      </c>
      <c r="F348" s="6">
        <v>395604</v>
      </c>
      <c r="G348" s="2">
        <v>6</v>
      </c>
      <c r="H348" t="s">
        <v>4</v>
      </c>
      <c r="I348" t="s">
        <v>51</v>
      </c>
      <c r="J348" s="9" t="str">
        <f t="shared" si="31"/>
        <v>_Giò sụn gà 250g</v>
      </c>
      <c r="K348" s="12" t="str">
        <f>VLOOKUP(J348,'[1]Mã Misa'!$B$2:$D$74,2,0)</f>
        <v>Giò sụn gà 250g</v>
      </c>
      <c r="L348" s="12" t="str">
        <f>VLOOKUP(K348,'[1]Mã Misa'!$C$2:$D$74,2,0)</f>
        <v>GSG250</v>
      </c>
      <c r="M348" s="2">
        <v>61050</v>
      </c>
      <c r="N348" t="s">
        <v>580</v>
      </c>
      <c r="O348" s="10" t="str">
        <f t="shared" si="32"/>
        <v>0001148</v>
      </c>
      <c r="P348" s="3">
        <v>44634</v>
      </c>
      <c r="Q348" t="s">
        <v>572</v>
      </c>
      <c r="T348" s="12" t="str">
        <f t="shared" si="34"/>
        <v xml:space="preserve">WM+ YBI </v>
      </c>
      <c r="U348" s="20" t="s">
        <v>4323</v>
      </c>
      <c r="V348" s="20"/>
      <c r="W348" s="10" t="e">
        <f>VLOOKUP(U348,[2]Sheet1!$B$4:$C$893,2,0)</f>
        <v>#N/A</v>
      </c>
      <c r="X348" s="20"/>
      <c r="Y348" s="10" t="str">
        <f t="shared" si="33"/>
        <v>WINCOMYENBAI</v>
      </c>
      <c r="Z348" s="2">
        <v>366300</v>
      </c>
    </row>
    <row r="349" spans="1:26" x14ac:dyDescent="0.2">
      <c r="A349" t="s">
        <v>0</v>
      </c>
      <c r="B349" t="s">
        <v>579</v>
      </c>
      <c r="C349" t="s">
        <v>67</v>
      </c>
      <c r="D349" t="s">
        <v>3</v>
      </c>
      <c r="E349" s="2">
        <v>178200</v>
      </c>
      <c r="F349" s="6">
        <v>192456</v>
      </c>
      <c r="G349" s="2">
        <v>3</v>
      </c>
      <c r="H349" t="s">
        <v>4</v>
      </c>
      <c r="I349" t="s">
        <v>68</v>
      </c>
      <c r="J349" s="9" t="str">
        <f t="shared" si="31"/>
        <v>_Giò lụa 250g</v>
      </c>
      <c r="K349" s="12" t="str">
        <f>VLOOKUP(J349,'[1]Mã Misa'!$B$2:$D$74,2,0)</f>
        <v>Giò lụa 250g</v>
      </c>
      <c r="L349" s="12" t="str">
        <f>VLOOKUP(K349,'[1]Mã Misa'!$C$2:$D$74,2,0)</f>
        <v>GL250</v>
      </c>
      <c r="M349" s="2">
        <v>59400</v>
      </c>
      <c r="N349" t="s">
        <v>580</v>
      </c>
      <c r="O349" s="10" t="str">
        <f t="shared" si="32"/>
        <v>0001148</v>
      </c>
      <c r="P349" s="3">
        <v>44634</v>
      </c>
      <c r="Q349" t="s">
        <v>572</v>
      </c>
      <c r="T349" s="12" t="str">
        <f t="shared" si="34"/>
        <v xml:space="preserve">WM+ YBI </v>
      </c>
      <c r="U349" s="20" t="s">
        <v>4323</v>
      </c>
      <c r="V349" s="20"/>
      <c r="W349" s="10" t="e">
        <f>VLOOKUP(U349,[2]Sheet1!$B$4:$C$893,2,0)</f>
        <v>#N/A</v>
      </c>
      <c r="X349" s="20"/>
      <c r="Y349" s="10" t="str">
        <f t="shared" si="33"/>
        <v>WINCOMYENBAI</v>
      </c>
      <c r="Z349" s="2">
        <v>178200</v>
      </c>
    </row>
    <row r="350" spans="1:26" x14ac:dyDescent="0.2">
      <c r="A350" t="s">
        <v>0</v>
      </c>
      <c r="B350" t="s">
        <v>579</v>
      </c>
      <c r="C350" t="s">
        <v>17</v>
      </c>
      <c r="D350" t="s">
        <v>3</v>
      </c>
      <c r="E350" s="2">
        <v>713923</v>
      </c>
      <c r="F350" s="6">
        <v>771036.84000000008</v>
      </c>
      <c r="G350" s="2">
        <v>7</v>
      </c>
      <c r="H350" t="s">
        <v>4</v>
      </c>
      <c r="I350" t="s">
        <v>18</v>
      </c>
      <c r="J350" s="9" t="str">
        <f t="shared" si="31"/>
        <v>Giò tai nấm hương 500g</v>
      </c>
      <c r="K350" s="12" t="str">
        <f>VLOOKUP(J350,'[1]Mã Misa'!$B$2:$D$74,2,0)</f>
        <v>Giò tai nấm hương 500g</v>
      </c>
      <c r="L350" s="12" t="str">
        <f>VLOOKUP(K350,'[1]Mã Misa'!$C$2:$D$74,2,0)</f>
        <v>GTNH500</v>
      </c>
      <c r="M350" s="2">
        <v>101989</v>
      </c>
      <c r="N350" t="s">
        <v>580</v>
      </c>
      <c r="O350" s="10" t="str">
        <f t="shared" si="32"/>
        <v>0001148</v>
      </c>
      <c r="P350" s="3">
        <v>44634</v>
      </c>
      <c r="Q350" t="s">
        <v>572</v>
      </c>
      <c r="T350" s="12" t="str">
        <f t="shared" si="34"/>
        <v xml:space="preserve">WM+ YBI </v>
      </c>
      <c r="U350" s="20" t="s">
        <v>4323</v>
      </c>
      <c r="V350" s="20"/>
      <c r="W350" s="10" t="e">
        <f>VLOOKUP(U350,[2]Sheet1!$B$4:$C$893,2,0)</f>
        <v>#N/A</v>
      </c>
      <c r="X350" s="20"/>
      <c r="Y350" s="10" t="str">
        <f t="shared" si="33"/>
        <v>WINCOMYENBAI</v>
      </c>
      <c r="Z350" s="2">
        <v>713923</v>
      </c>
    </row>
    <row r="351" spans="1:26" x14ac:dyDescent="0.2">
      <c r="A351" t="s">
        <v>0</v>
      </c>
      <c r="B351" t="s">
        <v>581</v>
      </c>
      <c r="C351" t="s">
        <v>26</v>
      </c>
      <c r="D351" t="s">
        <v>3</v>
      </c>
      <c r="E351" s="2">
        <v>100364</v>
      </c>
      <c r="F351" s="6">
        <v>108393.12000000001</v>
      </c>
      <c r="G351" s="2">
        <v>2</v>
      </c>
      <c r="H351" t="s">
        <v>4</v>
      </c>
      <c r="I351" t="s">
        <v>27</v>
      </c>
      <c r="J351" s="9" t="str">
        <f t="shared" si="31"/>
        <v>Giò tai lưỡi xào gói 250g</v>
      </c>
      <c r="K351" s="12" t="str">
        <f>VLOOKUP(J351,'[1]Mã Misa'!$B$2:$D$74,2,0)</f>
        <v>Giò Tai Lưỡi Xào 250g</v>
      </c>
      <c r="L351" s="12" t="str">
        <f>VLOOKUP(K351,'[1]Mã Misa'!$C$2:$D$74,2,0)</f>
        <v>GTLX250G</v>
      </c>
      <c r="M351" s="2">
        <v>50182</v>
      </c>
      <c r="N351" t="s">
        <v>582</v>
      </c>
      <c r="O351" s="10" t="str">
        <f t="shared" si="32"/>
        <v>0202984</v>
      </c>
      <c r="P351" s="3">
        <v>44634</v>
      </c>
      <c r="Q351" t="s">
        <v>583</v>
      </c>
      <c r="T351" s="12" t="str">
        <f>LEFT(U351,7)</f>
        <v xml:space="preserve">WM HNI </v>
      </c>
      <c r="U351" s="20" t="s">
        <v>4326</v>
      </c>
      <c r="V351" s="20"/>
      <c r="W351" s="10" t="e">
        <f>VLOOKUP(U351,[2]Sheet1!$B$4:$C$893,2,0)</f>
        <v>#N/A</v>
      </c>
      <c r="X351" s="20"/>
      <c r="Y351" s="10" t="str">
        <f t="shared" si="33"/>
        <v>WINCOMHANOI</v>
      </c>
      <c r="Z351" s="2">
        <v>100364</v>
      </c>
    </row>
    <row r="352" spans="1:26" x14ac:dyDescent="0.2">
      <c r="A352" t="s">
        <v>0</v>
      </c>
      <c r="B352" t="s">
        <v>581</v>
      </c>
      <c r="C352" t="s">
        <v>13</v>
      </c>
      <c r="D352" t="s">
        <v>3</v>
      </c>
      <c r="E352" s="2">
        <v>453750</v>
      </c>
      <c r="F352" s="6">
        <v>490050.00000000006</v>
      </c>
      <c r="G352" s="2">
        <v>5</v>
      </c>
      <c r="H352" t="s">
        <v>4</v>
      </c>
      <c r="I352" t="s">
        <v>14</v>
      </c>
      <c r="J352" s="9" t="str">
        <f t="shared" si="31"/>
        <v>_Chân gà sốt cay 400g</v>
      </c>
      <c r="K352" s="12" t="str">
        <f>VLOOKUP(J352,'[1]Mã Misa'!$B$2:$D$74,2,0)</f>
        <v>Chân gà sốt cay 400g</v>
      </c>
      <c r="L352" s="12" t="str">
        <f>VLOOKUP(K352,'[1]Mã Misa'!$C$2:$D$74,2,0)</f>
        <v>CGSC400</v>
      </c>
      <c r="M352" s="2">
        <v>90750</v>
      </c>
      <c r="N352" t="s">
        <v>582</v>
      </c>
      <c r="O352" s="10" t="str">
        <f t="shared" si="32"/>
        <v>0202984</v>
      </c>
      <c r="P352" s="3">
        <v>44634</v>
      </c>
      <c r="Q352" t="s">
        <v>583</v>
      </c>
      <c r="T352" s="12" t="str">
        <f>LEFT(U352,7)</f>
        <v xml:space="preserve">WM HNI </v>
      </c>
      <c r="U352" s="20" t="s">
        <v>4326</v>
      </c>
      <c r="V352" s="20"/>
      <c r="W352" s="10" t="e">
        <f>VLOOKUP(U352,[2]Sheet1!$B$4:$C$893,2,0)</f>
        <v>#N/A</v>
      </c>
      <c r="X352" s="20"/>
      <c r="Y352" s="10" t="str">
        <f t="shared" si="33"/>
        <v>WINCOMHANOI</v>
      </c>
      <c r="Z352" s="2">
        <v>453750</v>
      </c>
    </row>
    <row r="353" spans="1:26" x14ac:dyDescent="0.2">
      <c r="A353" t="s">
        <v>0</v>
      </c>
      <c r="B353" t="s">
        <v>584</v>
      </c>
      <c r="C353" t="s">
        <v>32</v>
      </c>
      <c r="D353" t="s">
        <v>3</v>
      </c>
      <c r="E353" s="2">
        <v>73431</v>
      </c>
      <c r="F353" s="6">
        <v>79305.48000000001</v>
      </c>
      <c r="G353" s="2">
        <v>1</v>
      </c>
      <c r="H353" t="s">
        <v>4</v>
      </c>
      <c r="I353" t="s">
        <v>33</v>
      </c>
      <c r="J353" s="9" t="str">
        <f t="shared" si="31"/>
        <v>Chân giò heo muối gói 300g</v>
      </c>
      <c r="K353" s="12" t="str">
        <f>VLOOKUP(J353,'[1]Mã Misa'!$B$2:$D$74,2,0)</f>
        <v>Chân giò heo muối 300g</v>
      </c>
      <c r="L353" s="12" t="str">
        <f>VLOOKUP(K353,'[1]Mã Misa'!$C$2:$D$74,2,0)</f>
        <v>CGM300</v>
      </c>
      <c r="M353" s="2">
        <v>73431</v>
      </c>
      <c r="N353" t="s">
        <v>585</v>
      </c>
      <c r="O353" s="10" t="str">
        <f t="shared" si="32"/>
        <v>0061007</v>
      </c>
      <c r="P353" s="3">
        <v>44634</v>
      </c>
      <c r="Q353" t="s">
        <v>586</v>
      </c>
      <c r="T353" s="12" t="str">
        <f t="shared" si="34"/>
        <v xml:space="preserve">WM+ HCM </v>
      </c>
      <c r="U353" s="20" t="s">
        <v>4327</v>
      </c>
      <c r="V353" s="20"/>
      <c r="W353" s="10" t="e">
        <f>VLOOKUP(U353,[2]Sheet1!$B$4:$C$893,2,0)</f>
        <v>#N/A</v>
      </c>
      <c r="X353" s="20"/>
      <c r="Y353" s="10" t="str">
        <f t="shared" si="33"/>
        <v>WINCOMHOCHIMINH</v>
      </c>
      <c r="Z353" s="2">
        <v>73431</v>
      </c>
    </row>
    <row r="354" spans="1:26" x14ac:dyDescent="0.2">
      <c r="A354" t="s">
        <v>0</v>
      </c>
      <c r="B354" t="s">
        <v>587</v>
      </c>
      <c r="C354" t="s">
        <v>26</v>
      </c>
      <c r="D354" t="s">
        <v>3</v>
      </c>
      <c r="E354" s="2">
        <v>100364</v>
      </c>
      <c r="F354" s="6">
        <v>108393.12000000001</v>
      </c>
      <c r="G354" s="2">
        <v>2</v>
      </c>
      <c r="H354" t="s">
        <v>4</v>
      </c>
      <c r="I354" t="s">
        <v>27</v>
      </c>
      <c r="J354" s="9" t="str">
        <f t="shared" si="31"/>
        <v>Giò tai lưỡi xào gói 250g</v>
      </c>
      <c r="K354" s="12" t="str">
        <f>VLOOKUP(J354,'[1]Mã Misa'!$B$2:$D$74,2,0)</f>
        <v>Giò Tai Lưỡi Xào 250g</v>
      </c>
      <c r="L354" s="12" t="str">
        <f>VLOOKUP(K354,'[1]Mã Misa'!$C$2:$D$74,2,0)</f>
        <v>GTLX250G</v>
      </c>
      <c r="M354" s="2">
        <v>50182</v>
      </c>
      <c r="N354" t="s">
        <v>588</v>
      </c>
      <c r="O354" s="10" t="str">
        <f t="shared" si="32"/>
        <v>0004924</v>
      </c>
      <c r="P354" s="3">
        <v>44634</v>
      </c>
      <c r="Q354" t="s">
        <v>589</v>
      </c>
      <c r="T354" s="12" t="str">
        <f t="shared" si="34"/>
        <v xml:space="preserve">WM+ HDG </v>
      </c>
      <c r="U354" s="20" t="s">
        <v>4328</v>
      </c>
      <c r="V354" s="20"/>
      <c r="W354" s="10" t="e">
        <f>VLOOKUP(U354,[2]Sheet1!$B$4:$C$893,2,0)</f>
        <v>#N/A</v>
      </c>
      <c r="X354" s="20"/>
      <c r="Y354" s="10" t="str">
        <f t="shared" si="33"/>
        <v>WINCOMHAIDUONG</v>
      </c>
      <c r="Z354" s="2">
        <v>100364</v>
      </c>
    </row>
    <row r="355" spans="1:26" x14ac:dyDescent="0.2">
      <c r="A355" t="s">
        <v>0</v>
      </c>
      <c r="B355" t="s">
        <v>590</v>
      </c>
      <c r="C355" t="s">
        <v>9</v>
      </c>
      <c r="D355" t="s">
        <v>3</v>
      </c>
      <c r="E355" s="2">
        <v>222380</v>
      </c>
      <c r="F355" s="6">
        <v>240170.40000000002</v>
      </c>
      <c r="G355" s="2">
        <v>4</v>
      </c>
      <c r="H355" t="s">
        <v>4</v>
      </c>
      <c r="I355" t="s">
        <v>10</v>
      </c>
      <c r="J355" s="9" t="str">
        <f t="shared" si="31"/>
        <v>Tai heo muối gói 200g</v>
      </c>
      <c r="K355" s="12" t="str">
        <f>VLOOKUP(J355,'[1]Mã Misa'!$B$2:$D$74,2,0)</f>
        <v>Tai heo muối 200g</v>
      </c>
      <c r="L355" s="12" t="str">
        <f>VLOOKUP(K355,'[1]Mã Misa'!$C$2:$D$74,2,0)</f>
        <v>TH200</v>
      </c>
      <c r="M355" s="2">
        <v>55595</v>
      </c>
      <c r="N355" t="s">
        <v>591</v>
      </c>
      <c r="O355" s="10" t="str">
        <f t="shared" si="32"/>
        <v>0026493</v>
      </c>
      <c r="P355" s="3">
        <v>44634</v>
      </c>
      <c r="Q355" t="s">
        <v>592</v>
      </c>
      <c r="T355" s="12" t="str">
        <f t="shared" si="34"/>
        <v xml:space="preserve">WM+ DNG </v>
      </c>
      <c r="U355" s="20" t="s">
        <v>4329</v>
      </c>
      <c r="V355" s="20"/>
      <c r="W355" s="10" t="e">
        <f>VLOOKUP(U355,[2]Sheet1!$B$4:$C$893,2,0)</f>
        <v>#N/A</v>
      </c>
      <c r="X355" s="20"/>
      <c r="Y355" s="10" t="str">
        <f t="shared" si="33"/>
        <v>WINCOMDANANG</v>
      </c>
      <c r="Z355" s="2">
        <v>222380</v>
      </c>
    </row>
    <row r="356" spans="1:26" x14ac:dyDescent="0.2">
      <c r="A356" t="s">
        <v>0</v>
      </c>
      <c r="B356" t="s">
        <v>590</v>
      </c>
      <c r="C356" t="s">
        <v>26</v>
      </c>
      <c r="D356" t="s">
        <v>3</v>
      </c>
      <c r="E356" s="2">
        <v>100364</v>
      </c>
      <c r="F356" s="6">
        <v>108393.12000000001</v>
      </c>
      <c r="G356" s="2">
        <v>2</v>
      </c>
      <c r="H356" t="s">
        <v>4</v>
      </c>
      <c r="I356" t="s">
        <v>27</v>
      </c>
      <c r="J356" s="9" t="str">
        <f t="shared" si="31"/>
        <v>Giò tai lưỡi xào gói 250g</v>
      </c>
      <c r="K356" s="12" t="str">
        <f>VLOOKUP(J356,'[1]Mã Misa'!$B$2:$D$74,2,0)</f>
        <v>Giò Tai Lưỡi Xào 250g</v>
      </c>
      <c r="L356" s="12" t="str">
        <f>VLOOKUP(K356,'[1]Mã Misa'!$C$2:$D$74,2,0)</f>
        <v>GTLX250G</v>
      </c>
      <c r="M356" s="2">
        <v>50182</v>
      </c>
      <c r="N356" t="s">
        <v>591</v>
      </c>
      <c r="O356" s="10" t="str">
        <f t="shared" si="32"/>
        <v>0026493</v>
      </c>
      <c r="P356" s="3">
        <v>44634</v>
      </c>
      <c r="Q356" t="s">
        <v>592</v>
      </c>
      <c r="T356" s="12" t="str">
        <f t="shared" si="34"/>
        <v xml:space="preserve">WM+ DNG </v>
      </c>
      <c r="U356" s="20" t="s">
        <v>4329</v>
      </c>
      <c r="V356" s="20"/>
      <c r="W356" s="10" t="e">
        <f>VLOOKUP(U356,[2]Sheet1!$B$4:$C$893,2,0)</f>
        <v>#N/A</v>
      </c>
      <c r="X356" s="20"/>
      <c r="Y356" s="10" t="str">
        <f t="shared" si="33"/>
        <v>WINCOMDANANG</v>
      </c>
      <c r="Z356" s="2">
        <v>100364</v>
      </c>
    </row>
    <row r="357" spans="1:26" x14ac:dyDescent="0.2">
      <c r="A357" t="s">
        <v>0</v>
      </c>
      <c r="B357" t="s">
        <v>593</v>
      </c>
      <c r="C357" t="s">
        <v>2</v>
      </c>
      <c r="D357" t="s">
        <v>3</v>
      </c>
      <c r="E357" s="2">
        <v>222116</v>
      </c>
      <c r="F357" s="6">
        <v>239885.28000000003</v>
      </c>
      <c r="G357" s="2">
        <v>2</v>
      </c>
      <c r="H357" t="s">
        <v>4</v>
      </c>
      <c r="I357" t="s">
        <v>5</v>
      </c>
      <c r="J357" s="9" t="str">
        <f t="shared" si="31"/>
        <v>Gà muối gói 500g</v>
      </c>
      <c r="K357" s="12" t="str">
        <f>VLOOKUP(J357,'[1]Mã Misa'!$B$2:$D$74,2,0)</f>
        <v>Gà muối 500g</v>
      </c>
      <c r="L357" s="12" t="str">
        <f>VLOOKUP(K357,'[1]Mã Misa'!$C$2:$D$74,2,0)</f>
        <v>GM500</v>
      </c>
      <c r="M357" s="2">
        <v>111058</v>
      </c>
      <c r="N357" t="s">
        <v>594</v>
      </c>
      <c r="O357" s="10" t="str">
        <f t="shared" si="32"/>
        <v>0003052</v>
      </c>
      <c r="P357" s="3">
        <v>44634</v>
      </c>
      <c r="Q357" t="s">
        <v>595</v>
      </c>
      <c r="T357" s="12" t="str">
        <f t="shared" si="34"/>
        <v xml:space="preserve">WM+ HYN </v>
      </c>
      <c r="U357" s="20" t="s">
        <v>4330</v>
      </c>
      <c r="V357" s="20"/>
      <c r="W357" s="10" t="e">
        <f>VLOOKUP(U357,[2]Sheet1!$B$4:$C$893,2,0)</f>
        <v>#N/A</v>
      </c>
      <c r="X357" s="20"/>
      <c r="Y357" s="10" t="str">
        <f t="shared" si="33"/>
        <v>WINCOMHUNGYEN</v>
      </c>
      <c r="Z357" s="2">
        <v>222116</v>
      </c>
    </row>
    <row r="358" spans="1:26" x14ac:dyDescent="0.2">
      <c r="A358" t="s">
        <v>0</v>
      </c>
      <c r="B358" t="s">
        <v>596</v>
      </c>
      <c r="C358" t="s">
        <v>236</v>
      </c>
      <c r="D358" t="s">
        <v>3</v>
      </c>
      <c r="E358" s="2">
        <v>87787</v>
      </c>
      <c r="F358" s="6">
        <v>94809.96</v>
      </c>
      <c r="G358" s="2">
        <v>1</v>
      </c>
      <c r="H358" t="s">
        <v>4</v>
      </c>
      <c r="I358" t="s">
        <v>237</v>
      </c>
      <c r="J358" s="9" t="str">
        <f t="shared" si="31"/>
        <v>Bắp bò muối gói 200g</v>
      </c>
      <c r="K358" s="12" t="str">
        <f>VLOOKUP(J358,'[1]Mã Misa'!$B$2:$D$74,2,0)</f>
        <v>Bắp bò muối 200g</v>
      </c>
      <c r="L358" s="12" t="str">
        <f>VLOOKUP(K358,'[1]Mã Misa'!$C$2:$D$74,2,0)</f>
        <v>BBM200</v>
      </c>
      <c r="M358" s="2">
        <v>87787</v>
      </c>
      <c r="N358" t="s">
        <v>597</v>
      </c>
      <c r="O358" s="10" t="str">
        <f t="shared" si="32"/>
        <v>0061016</v>
      </c>
      <c r="P358" s="3">
        <v>44634</v>
      </c>
      <c r="Q358" t="s">
        <v>598</v>
      </c>
      <c r="T358" s="12" t="str">
        <f t="shared" si="34"/>
        <v xml:space="preserve">WM+ HCM </v>
      </c>
      <c r="U358" s="20" t="s">
        <v>4331</v>
      </c>
      <c r="V358" s="20"/>
      <c r="W358" s="10" t="e">
        <f>VLOOKUP(U358,[2]Sheet1!$B$4:$C$893,2,0)</f>
        <v>#N/A</v>
      </c>
      <c r="X358" s="20"/>
      <c r="Y358" s="10" t="str">
        <f t="shared" si="33"/>
        <v>WINCOMHOCHIMINH</v>
      </c>
      <c r="Z358" s="2">
        <v>87787</v>
      </c>
    </row>
    <row r="359" spans="1:26" x14ac:dyDescent="0.2">
      <c r="A359" t="s">
        <v>0</v>
      </c>
      <c r="B359" t="s">
        <v>596</v>
      </c>
      <c r="C359" t="s">
        <v>50</v>
      </c>
      <c r="D359" t="s">
        <v>3</v>
      </c>
      <c r="E359" s="2">
        <v>122100</v>
      </c>
      <c r="F359" s="6">
        <v>131868</v>
      </c>
      <c r="G359" s="2">
        <v>2</v>
      </c>
      <c r="H359" t="s">
        <v>4</v>
      </c>
      <c r="I359" t="s">
        <v>51</v>
      </c>
      <c r="J359" s="9" t="str">
        <f t="shared" si="31"/>
        <v>_Giò sụn gà 250g</v>
      </c>
      <c r="K359" s="12" t="str">
        <f>VLOOKUP(J359,'[1]Mã Misa'!$B$2:$D$74,2,0)</f>
        <v>Giò sụn gà 250g</v>
      </c>
      <c r="L359" s="12" t="str">
        <f>VLOOKUP(K359,'[1]Mã Misa'!$C$2:$D$74,2,0)</f>
        <v>GSG250</v>
      </c>
      <c r="M359" s="2">
        <v>61050</v>
      </c>
      <c r="N359" t="s">
        <v>597</v>
      </c>
      <c r="O359" s="10" t="str">
        <f t="shared" si="32"/>
        <v>0061016</v>
      </c>
      <c r="P359" s="3">
        <v>44634</v>
      </c>
      <c r="Q359" t="s">
        <v>598</v>
      </c>
      <c r="T359" s="12" t="str">
        <f t="shared" si="34"/>
        <v xml:space="preserve">WM+ HCM </v>
      </c>
      <c r="U359" s="20" t="s">
        <v>4331</v>
      </c>
      <c r="V359" s="20"/>
      <c r="W359" s="10" t="e">
        <f>VLOOKUP(U359,[2]Sheet1!$B$4:$C$893,2,0)</f>
        <v>#N/A</v>
      </c>
      <c r="X359" s="20"/>
      <c r="Y359" s="10" t="str">
        <f t="shared" si="33"/>
        <v>WINCOMHOCHIMINH</v>
      </c>
      <c r="Z359" s="2">
        <v>122100</v>
      </c>
    </row>
    <row r="360" spans="1:26" x14ac:dyDescent="0.2">
      <c r="A360" t="s">
        <v>0</v>
      </c>
      <c r="B360" t="s">
        <v>596</v>
      </c>
      <c r="C360" t="s">
        <v>67</v>
      </c>
      <c r="D360" t="s">
        <v>3</v>
      </c>
      <c r="E360" s="2">
        <v>118800</v>
      </c>
      <c r="F360" s="6">
        <v>128304.00000000001</v>
      </c>
      <c r="G360" s="2">
        <v>2</v>
      </c>
      <c r="H360" t="s">
        <v>4</v>
      </c>
      <c r="I360" t="s">
        <v>68</v>
      </c>
      <c r="J360" s="9" t="str">
        <f t="shared" si="31"/>
        <v>_Giò lụa 250g</v>
      </c>
      <c r="K360" s="12" t="str">
        <f>VLOOKUP(J360,'[1]Mã Misa'!$B$2:$D$74,2,0)</f>
        <v>Giò lụa 250g</v>
      </c>
      <c r="L360" s="12" t="str">
        <f>VLOOKUP(K360,'[1]Mã Misa'!$C$2:$D$74,2,0)</f>
        <v>GL250</v>
      </c>
      <c r="M360" s="2">
        <v>59400</v>
      </c>
      <c r="N360" t="s">
        <v>597</v>
      </c>
      <c r="O360" s="10" t="str">
        <f t="shared" si="32"/>
        <v>0061016</v>
      </c>
      <c r="P360" s="3">
        <v>44634</v>
      </c>
      <c r="Q360" t="s">
        <v>598</v>
      </c>
      <c r="T360" s="12" t="str">
        <f t="shared" si="34"/>
        <v xml:space="preserve">WM+ HCM </v>
      </c>
      <c r="U360" s="20" t="s">
        <v>4331</v>
      </c>
      <c r="V360" s="20"/>
      <c r="W360" s="10" t="e">
        <f>VLOOKUP(U360,[2]Sheet1!$B$4:$C$893,2,0)</f>
        <v>#N/A</v>
      </c>
      <c r="X360" s="20"/>
      <c r="Y360" s="10" t="str">
        <f t="shared" si="33"/>
        <v>WINCOMHOCHIMINH</v>
      </c>
      <c r="Z360" s="2">
        <v>118800</v>
      </c>
    </row>
    <row r="361" spans="1:26" x14ac:dyDescent="0.2">
      <c r="A361" t="s">
        <v>0</v>
      </c>
      <c r="B361" t="s">
        <v>596</v>
      </c>
      <c r="C361" t="s">
        <v>45</v>
      </c>
      <c r="D361" t="s">
        <v>3</v>
      </c>
      <c r="E361" s="2">
        <v>148500</v>
      </c>
      <c r="F361" s="6">
        <v>160380</v>
      </c>
      <c r="G361" s="2">
        <v>2</v>
      </c>
      <c r="H361" t="s">
        <v>4</v>
      </c>
      <c r="I361" t="s">
        <v>46</v>
      </c>
      <c r="J361" s="9" t="str">
        <f t="shared" si="31"/>
        <v>_Chả cốm 300g</v>
      </c>
      <c r="K361" s="12" t="str">
        <f>VLOOKUP(J361,'[1]Mã Misa'!$B$2:$D$74,2,0)</f>
        <v>Chả cốm 300g</v>
      </c>
      <c r="L361" s="12" t="str">
        <f>VLOOKUP(K361,'[1]Mã Misa'!$C$2:$D$74,2,0)</f>
        <v>CC300</v>
      </c>
      <c r="M361" s="2">
        <v>74250</v>
      </c>
      <c r="N361" t="s">
        <v>597</v>
      </c>
      <c r="O361" s="10" t="str">
        <f t="shared" si="32"/>
        <v>0061016</v>
      </c>
      <c r="P361" s="3">
        <v>44634</v>
      </c>
      <c r="Q361" t="s">
        <v>598</v>
      </c>
      <c r="T361" s="12" t="str">
        <f t="shared" si="34"/>
        <v xml:space="preserve">WM+ HCM </v>
      </c>
      <c r="U361" s="20" t="s">
        <v>4331</v>
      </c>
      <c r="V361" s="20"/>
      <c r="W361" s="10" t="e">
        <f>VLOOKUP(U361,[2]Sheet1!$B$4:$C$893,2,0)</f>
        <v>#N/A</v>
      </c>
      <c r="X361" s="20"/>
      <c r="Y361" s="10" t="str">
        <f t="shared" si="33"/>
        <v>WINCOMHOCHIMINH</v>
      </c>
      <c r="Z361" s="2">
        <v>148500</v>
      </c>
    </row>
    <row r="362" spans="1:26" x14ac:dyDescent="0.2">
      <c r="A362" t="s">
        <v>0</v>
      </c>
      <c r="B362" t="s">
        <v>596</v>
      </c>
      <c r="C362" t="s">
        <v>13</v>
      </c>
      <c r="D362" t="s">
        <v>3</v>
      </c>
      <c r="E362" s="2">
        <v>181500</v>
      </c>
      <c r="F362" s="6">
        <v>196020</v>
      </c>
      <c r="G362" s="2">
        <v>2</v>
      </c>
      <c r="H362" t="s">
        <v>4</v>
      </c>
      <c r="I362" t="s">
        <v>14</v>
      </c>
      <c r="J362" s="9" t="str">
        <f t="shared" si="31"/>
        <v>_Chân gà sốt cay 400g</v>
      </c>
      <c r="K362" s="12" t="str">
        <f>VLOOKUP(J362,'[1]Mã Misa'!$B$2:$D$74,2,0)</f>
        <v>Chân gà sốt cay 400g</v>
      </c>
      <c r="L362" s="12" t="str">
        <f>VLOOKUP(K362,'[1]Mã Misa'!$C$2:$D$74,2,0)</f>
        <v>CGSC400</v>
      </c>
      <c r="M362" s="2">
        <v>90750</v>
      </c>
      <c r="N362" t="s">
        <v>597</v>
      </c>
      <c r="O362" s="10" t="str">
        <f t="shared" si="32"/>
        <v>0061016</v>
      </c>
      <c r="P362" s="3">
        <v>44634</v>
      </c>
      <c r="Q362" t="s">
        <v>598</v>
      </c>
      <c r="T362" s="12" t="str">
        <f t="shared" si="34"/>
        <v xml:space="preserve">WM+ HCM </v>
      </c>
      <c r="U362" s="20" t="s">
        <v>4331</v>
      </c>
      <c r="V362" s="20"/>
      <c r="W362" s="10" t="e">
        <f>VLOOKUP(U362,[2]Sheet1!$B$4:$C$893,2,0)</f>
        <v>#N/A</v>
      </c>
      <c r="X362" s="20"/>
      <c r="Y362" s="10" t="str">
        <f t="shared" si="33"/>
        <v>WINCOMHOCHIMINH</v>
      </c>
      <c r="Z362" s="2">
        <v>181500</v>
      </c>
    </row>
    <row r="363" spans="1:26" x14ac:dyDescent="0.2">
      <c r="A363" t="s">
        <v>0</v>
      </c>
      <c r="B363" t="s">
        <v>596</v>
      </c>
      <c r="C363" t="s">
        <v>30</v>
      </c>
      <c r="D363" t="s">
        <v>3</v>
      </c>
      <c r="E363" s="2">
        <v>421600</v>
      </c>
      <c r="F363" s="6">
        <v>455328.00000000006</v>
      </c>
      <c r="G363" s="2">
        <v>4</v>
      </c>
      <c r="H363" t="s">
        <v>4</v>
      </c>
      <c r="I363" t="s">
        <v>31</v>
      </c>
      <c r="J363" s="9" t="str">
        <f t="shared" si="31"/>
        <v>_Đùi gà sốt cay 500g</v>
      </c>
      <c r="K363" s="12" t="str">
        <f>VLOOKUP(J363,'[1]Mã Misa'!$B$2:$D$74,2,0)</f>
        <v>Đùi gà sốt cay 500g</v>
      </c>
      <c r="L363" s="12" t="str">
        <f>VLOOKUP(K363,'[1]Mã Misa'!$C$2:$D$74,2,0)</f>
        <v>DGSC500</v>
      </c>
      <c r="M363" s="2">
        <v>105400</v>
      </c>
      <c r="N363" t="s">
        <v>597</v>
      </c>
      <c r="O363" s="10" t="str">
        <f t="shared" si="32"/>
        <v>0061016</v>
      </c>
      <c r="P363" s="3">
        <v>44634</v>
      </c>
      <c r="Q363" t="s">
        <v>598</v>
      </c>
      <c r="T363" s="12" t="str">
        <f t="shared" si="34"/>
        <v xml:space="preserve">WM+ HCM </v>
      </c>
      <c r="U363" s="20" t="s">
        <v>4331</v>
      </c>
      <c r="V363" s="20"/>
      <c r="W363" s="10" t="e">
        <f>VLOOKUP(U363,[2]Sheet1!$B$4:$C$893,2,0)</f>
        <v>#N/A</v>
      </c>
      <c r="X363" s="20"/>
      <c r="Y363" s="10" t="str">
        <f t="shared" si="33"/>
        <v>WINCOMHOCHIMINH</v>
      </c>
      <c r="Z363" s="2">
        <v>421600</v>
      </c>
    </row>
    <row r="364" spans="1:26" x14ac:dyDescent="0.2">
      <c r="A364" t="s">
        <v>0</v>
      </c>
      <c r="B364" t="s">
        <v>596</v>
      </c>
      <c r="C364" t="s">
        <v>2</v>
      </c>
      <c r="D364" t="s">
        <v>3</v>
      </c>
      <c r="E364" s="2">
        <v>444232</v>
      </c>
      <c r="F364" s="6">
        <v>479770.56000000006</v>
      </c>
      <c r="G364" s="2">
        <v>4</v>
      </c>
      <c r="H364" t="s">
        <v>4</v>
      </c>
      <c r="I364" t="s">
        <v>5</v>
      </c>
      <c r="J364" s="9" t="str">
        <f t="shared" si="31"/>
        <v>Gà muối gói 500g</v>
      </c>
      <c r="K364" s="12" t="str">
        <f>VLOOKUP(J364,'[1]Mã Misa'!$B$2:$D$74,2,0)</f>
        <v>Gà muối 500g</v>
      </c>
      <c r="L364" s="12" t="str">
        <f>VLOOKUP(K364,'[1]Mã Misa'!$C$2:$D$74,2,0)</f>
        <v>GM500</v>
      </c>
      <c r="M364" s="2">
        <v>111058</v>
      </c>
      <c r="N364" t="s">
        <v>597</v>
      </c>
      <c r="O364" s="10" t="str">
        <f t="shared" si="32"/>
        <v>0061016</v>
      </c>
      <c r="P364" s="3">
        <v>44634</v>
      </c>
      <c r="Q364" t="s">
        <v>598</v>
      </c>
      <c r="T364" s="12" t="str">
        <f t="shared" si="34"/>
        <v xml:space="preserve">WM+ HCM </v>
      </c>
      <c r="U364" s="20" t="s">
        <v>4331</v>
      </c>
      <c r="V364" s="20"/>
      <c r="W364" s="10" t="e">
        <f>VLOOKUP(U364,[2]Sheet1!$B$4:$C$893,2,0)</f>
        <v>#N/A</v>
      </c>
      <c r="X364" s="20"/>
      <c r="Y364" s="10" t="str">
        <f t="shared" si="33"/>
        <v>WINCOMHOCHIMINH</v>
      </c>
      <c r="Z364" s="2">
        <v>444232</v>
      </c>
    </row>
    <row r="365" spans="1:26" x14ac:dyDescent="0.2">
      <c r="A365" t="s">
        <v>0</v>
      </c>
      <c r="B365" t="s">
        <v>599</v>
      </c>
      <c r="C365" t="s">
        <v>17</v>
      </c>
      <c r="D365" t="s">
        <v>3</v>
      </c>
      <c r="E365" s="2">
        <v>305967</v>
      </c>
      <c r="F365" s="6">
        <v>330444.36000000004</v>
      </c>
      <c r="G365" s="2">
        <v>3</v>
      </c>
      <c r="H365" t="s">
        <v>4</v>
      </c>
      <c r="I365" t="s">
        <v>18</v>
      </c>
      <c r="J365" s="9" t="str">
        <f t="shared" si="31"/>
        <v>Giò tai nấm hương 500g</v>
      </c>
      <c r="K365" s="12" t="str">
        <f>VLOOKUP(J365,'[1]Mã Misa'!$B$2:$D$74,2,0)</f>
        <v>Giò tai nấm hương 500g</v>
      </c>
      <c r="L365" s="12" t="str">
        <f>VLOOKUP(K365,'[1]Mã Misa'!$C$2:$D$74,2,0)</f>
        <v>GTNH500</v>
      </c>
      <c r="M365" s="2">
        <v>101989</v>
      </c>
      <c r="N365" t="s">
        <v>600</v>
      </c>
      <c r="O365" s="10" t="str">
        <f t="shared" si="32"/>
        <v>0203005</v>
      </c>
      <c r="P365" s="3">
        <v>44634</v>
      </c>
      <c r="Q365" t="s">
        <v>569</v>
      </c>
      <c r="T365" s="12" t="str">
        <f t="shared" si="34"/>
        <v xml:space="preserve">WM+ HNI </v>
      </c>
      <c r="U365" s="20" t="s">
        <v>4322</v>
      </c>
      <c r="V365" s="20"/>
      <c r="W365" s="10" t="e">
        <f>VLOOKUP(U365,[2]Sheet1!$B$4:$C$893,2,0)</f>
        <v>#N/A</v>
      </c>
      <c r="X365" s="20"/>
      <c r="Y365" s="10" t="str">
        <f t="shared" si="33"/>
        <v>WINCOMHANOI</v>
      </c>
      <c r="Z365" s="2">
        <v>305967</v>
      </c>
    </row>
    <row r="366" spans="1:26" x14ac:dyDescent="0.2">
      <c r="A366" t="s">
        <v>0</v>
      </c>
      <c r="B366" t="s">
        <v>601</v>
      </c>
      <c r="C366" t="s">
        <v>17</v>
      </c>
      <c r="D366" t="s">
        <v>3</v>
      </c>
      <c r="E366" s="2">
        <v>407956</v>
      </c>
      <c r="F366" s="6">
        <v>440592.48000000004</v>
      </c>
      <c r="G366" s="2">
        <v>4</v>
      </c>
      <c r="H366" t="s">
        <v>4</v>
      </c>
      <c r="I366" t="s">
        <v>18</v>
      </c>
      <c r="J366" s="9" t="str">
        <f t="shared" si="31"/>
        <v>Giò tai nấm hương 500g</v>
      </c>
      <c r="K366" s="12" t="str">
        <f>VLOOKUP(J366,'[1]Mã Misa'!$B$2:$D$74,2,0)</f>
        <v>Giò tai nấm hương 500g</v>
      </c>
      <c r="L366" s="12" t="str">
        <f>VLOOKUP(K366,'[1]Mã Misa'!$C$2:$D$74,2,0)</f>
        <v>GTNH500</v>
      </c>
      <c r="M366" s="2">
        <v>101989</v>
      </c>
      <c r="N366" t="s">
        <v>602</v>
      </c>
      <c r="O366" s="10" t="str">
        <f t="shared" si="32"/>
        <v>0017983</v>
      </c>
      <c r="P366" s="3">
        <v>44634</v>
      </c>
      <c r="Q366" t="s">
        <v>603</v>
      </c>
      <c r="T366" s="12" t="str">
        <f t="shared" si="34"/>
        <v xml:space="preserve">WM+ QNH </v>
      </c>
      <c r="U366" s="20" t="s">
        <v>4332</v>
      </c>
      <c r="V366" s="20"/>
      <c r="W366" s="10" t="e">
        <f>VLOOKUP(U366,[2]Sheet1!$B$4:$C$893,2,0)</f>
        <v>#N/A</v>
      </c>
      <c r="X366" s="20"/>
      <c r="Y366" s="10" t="str">
        <f t="shared" si="33"/>
        <v>WINCOMQUANGNINH</v>
      </c>
      <c r="Z366" s="2">
        <v>407956</v>
      </c>
    </row>
    <row r="367" spans="1:26" x14ac:dyDescent="0.2">
      <c r="A367" t="s">
        <v>0</v>
      </c>
      <c r="B367" t="s">
        <v>601</v>
      </c>
      <c r="C367" t="s">
        <v>9</v>
      </c>
      <c r="D367" t="s">
        <v>3</v>
      </c>
      <c r="E367" s="2">
        <v>55595</v>
      </c>
      <c r="F367" s="6">
        <v>60042.600000000006</v>
      </c>
      <c r="G367" s="2">
        <v>1</v>
      </c>
      <c r="H367" t="s">
        <v>4</v>
      </c>
      <c r="I367" t="s">
        <v>10</v>
      </c>
      <c r="J367" s="9" t="str">
        <f t="shared" si="31"/>
        <v>Tai heo muối gói 200g</v>
      </c>
      <c r="K367" s="12" t="str">
        <f>VLOOKUP(J367,'[1]Mã Misa'!$B$2:$D$74,2,0)</f>
        <v>Tai heo muối 200g</v>
      </c>
      <c r="L367" s="12" t="str">
        <f>VLOOKUP(K367,'[1]Mã Misa'!$C$2:$D$74,2,0)</f>
        <v>TH200</v>
      </c>
      <c r="M367" s="2">
        <v>55595</v>
      </c>
      <c r="N367" t="s">
        <v>602</v>
      </c>
      <c r="O367" s="10" t="str">
        <f t="shared" si="32"/>
        <v>0017983</v>
      </c>
      <c r="P367" s="3">
        <v>44634</v>
      </c>
      <c r="Q367" t="s">
        <v>603</v>
      </c>
      <c r="T367" s="12" t="str">
        <f t="shared" si="34"/>
        <v xml:space="preserve">WM+ QNH </v>
      </c>
      <c r="U367" s="20" t="s">
        <v>4332</v>
      </c>
      <c r="V367" s="20"/>
      <c r="W367" s="10" t="e">
        <f>VLOOKUP(U367,[2]Sheet1!$B$4:$C$893,2,0)</f>
        <v>#N/A</v>
      </c>
      <c r="X367" s="20"/>
      <c r="Y367" s="10" t="str">
        <f t="shared" si="33"/>
        <v>WINCOMQUANGNINH</v>
      </c>
      <c r="Z367" s="2">
        <v>55595</v>
      </c>
    </row>
    <row r="368" spans="1:26" x14ac:dyDescent="0.2">
      <c r="A368" t="s">
        <v>0</v>
      </c>
      <c r="B368" t="s">
        <v>601</v>
      </c>
      <c r="C368" t="s">
        <v>26</v>
      </c>
      <c r="D368" t="s">
        <v>3</v>
      </c>
      <c r="E368" s="2">
        <v>501820</v>
      </c>
      <c r="F368" s="6">
        <v>541965.60000000009</v>
      </c>
      <c r="G368" s="2">
        <v>10</v>
      </c>
      <c r="H368" t="s">
        <v>4</v>
      </c>
      <c r="I368" t="s">
        <v>27</v>
      </c>
      <c r="J368" s="9" t="str">
        <f t="shared" si="31"/>
        <v>Giò tai lưỡi xào gói 250g</v>
      </c>
      <c r="K368" s="12" t="str">
        <f>VLOOKUP(J368,'[1]Mã Misa'!$B$2:$D$74,2,0)</f>
        <v>Giò Tai Lưỡi Xào 250g</v>
      </c>
      <c r="L368" s="12" t="str">
        <f>VLOOKUP(K368,'[1]Mã Misa'!$C$2:$D$74,2,0)</f>
        <v>GTLX250G</v>
      </c>
      <c r="M368" s="2">
        <v>50182</v>
      </c>
      <c r="N368" t="s">
        <v>602</v>
      </c>
      <c r="O368" s="10" t="str">
        <f t="shared" si="32"/>
        <v>0017983</v>
      </c>
      <c r="P368" s="3">
        <v>44634</v>
      </c>
      <c r="Q368" t="s">
        <v>603</v>
      </c>
      <c r="T368" s="12" t="str">
        <f t="shared" si="34"/>
        <v xml:space="preserve">WM+ QNH </v>
      </c>
      <c r="U368" s="20" t="s">
        <v>4332</v>
      </c>
      <c r="V368" s="20"/>
      <c r="W368" s="10" t="e">
        <f>VLOOKUP(U368,[2]Sheet1!$B$4:$C$893,2,0)</f>
        <v>#N/A</v>
      </c>
      <c r="X368" s="20"/>
      <c r="Y368" s="10" t="str">
        <f t="shared" si="33"/>
        <v>WINCOMQUANGNINH</v>
      </c>
      <c r="Z368" s="2">
        <v>501820</v>
      </c>
    </row>
    <row r="369" spans="1:26" x14ac:dyDescent="0.2">
      <c r="A369" t="s">
        <v>0</v>
      </c>
      <c r="B369" t="s">
        <v>604</v>
      </c>
      <c r="C369" t="s">
        <v>17</v>
      </c>
      <c r="D369" t="s">
        <v>3</v>
      </c>
      <c r="E369" s="2">
        <v>611934</v>
      </c>
      <c r="F369" s="6">
        <v>660888.72000000009</v>
      </c>
      <c r="G369" s="2">
        <v>6</v>
      </c>
      <c r="H369" t="s">
        <v>4</v>
      </c>
      <c r="I369" t="s">
        <v>18</v>
      </c>
      <c r="J369" s="9" t="str">
        <f t="shared" si="31"/>
        <v>Giò tai nấm hương 500g</v>
      </c>
      <c r="K369" s="12" t="str">
        <f>VLOOKUP(J369,'[1]Mã Misa'!$B$2:$D$74,2,0)</f>
        <v>Giò tai nấm hương 500g</v>
      </c>
      <c r="L369" s="12" t="str">
        <f>VLOOKUP(K369,'[1]Mã Misa'!$C$2:$D$74,2,0)</f>
        <v>GTNH500</v>
      </c>
      <c r="M369" s="2">
        <v>101989</v>
      </c>
      <c r="N369" t="s">
        <v>605</v>
      </c>
      <c r="O369" s="10" t="str">
        <f t="shared" si="32"/>
        <v>0001660</v>
      </c>
      <c r="P369" s="3">
        <v>44634</v>
      </c>
      <c r="Q369" t="s">
        <v>606</v>
      </c>
      <c r="T369" s="12" t="str">
        <f t="shared" si="34"/>
        <v xml:space="preserve">WM+ HNM </v>
      </c>
      <c r="U369" s="20" t="s">
        <v>4333</v>
      </c>
      <c r="V369" s="20"/>
      <c r="W369" s="10" t="e">
        <f>VLOOKUP(U369,[2]Sheet1!$B$4:$C$893,2,0)</f>
        <v>#N/A</v>
      </c>
      <c r="X369" s="20"/>
      <c r="Y369" s="10" t="str">
        <f t="shared" si="33"/>
        <v>WINCOMHANAM</v>
      </c>
      <c r="Z369" s="2">
        <v>611934</v>
      </c>
    </row>
    <row r="370" spans="1:26" x14ac:dyDescent="0.2">
      <c r="A370" t="s">
        <v>0</v>
      </c>
      <c r="B370" t="s">
        <v>604</v>
      </c>
      <c r="C370" t="s">
        <v>82</v>
      </c>
      <c r="D370" t="s">
        <v>3</v>
      </c>
      <c r="E370" s="2">
        <v>92000</v>
      </c>
      <c r="F370" s="6">
        <v>99360</v>
      </c>
      <c r="G370" s="2">
        <v>2</v>
      </c>
      <c r="H370" t="s">
        <v>4</v>
      </c>
      <c r="I370" t="s">
        <v>83</v>
      </c>
      <c r="J370" s="9" t="str">
        <f t="shared" si="31"/>
        <v>Mộc nấm hương gói 250g</v>
      </c>
      <c r="K370" s="12" t="str">
        <f>VLOOKUP(J370,'[1]Mã Misa'!$B$2:$D$74,2,0)</f>
        <v>Mộc Nấm Hương 250g</v>
      </c>
      <c r="L370" s="12" t="str">
        <f>VLOOKUP(K370,'[1]Mã Misa'!$C$2:$D$74,2,0)</f>
        <v>MNH250</v>
      </c>
      <c r="M370" s="2">
        <v>46000</v>
      </c>
      <c r="N370" t="s">
        <v>605</v>
      </c>
      <c r="O370" s="10" t="str">
        <f t="shared" si="32"/>
        <v>0001660</v>
      </c>
      <c r="P370" s="3">
        <v>44634</v>
      </c>
      <c r="Q370" t="s">
        <v>606</v>
      </c>
      <c r="T370" s="12" t="str">
        <f t="shared" si="34"/>
        <v xml:space="preserve">WM+ HNM </v>
      </c>
      <c r="U370" s="20" t="s">
        <v>4333</v>
      </c>
      <c r="V370" s="20"/>
      <c r="W370" s="10" t="e">
        <f>VLOOKUP(U370,[2]Sheet1!$B$4:$C$893,2,0)</f>
        <v>#N/A</v>
      </c>
      <c r="X370" s="20"/>
      <c r="Y370" s="10" t="str">
        <f t="shared" si="33"/>
        <v>WINCOMHANAM</v>
      </c>
      <c r="Z370" s="2">
        <v>92000</v>
      </c>
    </row>
    <row r="371" spans="1:26" x14ac:dyDescent="0.2">
      <c r="A371" t="s">
        <v>0</v>
      </c>
      <c r="B371" t="s">
        <v>607</v>
      </c>
      <c r="C371" t="s">
        <v>82</v>
      </c>
      <c r="D371" t="s">
        <v>3</v>
      </c>
      <c r="E371" s="2">
        <v>92000</v>
      </c>
      <c r="F371" s="6">
        <v>99360</v>
      </c>
      <c r="G371" s="2">
        <v>2</v>
      </c>
      <c r="H371" t="s">
        <v>4</v>
      </c>
      <c r="I371" t="s">
        <v>83</v>
      </c>
      <c r="J371" s="9" t="str">
        <f t="shared" si="31"/>
        <v>Mộc nấm hương gói 250g</v>
      </c>
      <c r="K371" s="12" t="str">
        <f>VLOOKUP(J371,'[1]Mã Misa'!$B$2:$D$74,2,0)</f>
        <v>Mộc Nấm Hương 250g</v>
      </c>
      <c r="L371" s="12" t="str">
        <f>VLOOKUP(K371,'[1]Mã Misa'!$C$2:$D$74,2,0)</f>
        <v>MNH250</v>
      </c>
      <c r="M371" s="2">
        <v>46000</v>
      </c>
      <c r="N371" t="s">
        <v>608</v>
      </c>
      <c r="O371" s="10" t="str">
        <f t="shared" si="32"/>
        <v>0203012</v>
      </c>
      <c r="P371" s="3">
        <v>44634</v>
      </c>
      <c r="Q371" t="s">
        <v>609</v>
      </c>
      <c r="T371" s="12" t="str">
        <f t="shared" si="34"/>
        <v xml:space="preserve">WM+ HNI </v>
      </c>
      <c r="U371" s="20" t="s">
        <v>4334</v>
      </c>
      <c r="V371" s="20"/>
      <c r="W371" s="10" t="e">
        <f>VLOOKUP(U371,[2]Sheet1!$B$4:$C$893,2,0)</f>
        <v>#N/A</v>
      </c>
      <c r="X371" s="20"/>
      <c r="Y371" s="10" t="str">
        <f t="shared" si="33"/>
        <v>WINCOMHANOI</v>
      </c>
      <c r="Z371" s="2">
        <v>92000</v>
      </c>
    </row>
    <row r="372" spans="1:26" x14ac:dyDescent="0.2">
      <c r="A372" t="s">
        <v>0</v>
      </c>
      <c r="B372" t="s">
        <v>610</v>
      </c>
      <c r="C372" t="s">
        <v>15</v>
      </c>
      <c r="D372" t="s">
        <v>3</v>
      </c>
      <c r="E372" s="2">
        <v>94013</v>
      </c>
      <c r="F372" s="6">
        <v>101534.04000000001</v>
      </c>
      <c r="G372" s="2">
        <v>1</v>
      </c>
      <c r="H372" t="s">
        <v>4</v>
      </c>
      <c r="I372" t="s">
        <v>16</v>
      </c>
      <c r="J372" s="9" t="str">
        <f t="shared" si="31"/>
        <v xml:space="preserve"> Giò lụa 500g</v>
      </c>
      <c r="K372" s="12" t="str">
        <f>VLOOKUP(J372,'[1]Mã Misa'!$B$2:$D$74,2,0)</f>
        <v>Giò lụa 500g</v>
      </c>
      <c r="L372" s="12" t="str">
        <f>VLOOKUP(K372,'[1]Mã Misa'!$C$2:$D$74,2,0)</f>
        <v>GL500</v>
      </c>
      <c r="M372" s="2">
        <v>94013</v>
      </c>
      <c r="N372" t="s">
        <v>611</v>
      </c>
      <c r="O372" s="10" t="str">
        <f t="shared" si="32"/>
        <v>0004458</v>
      </c>
      <c r="P372" s="3">
        <v>44634</v>
      </c>
      <c r="Q372" t="s">
        <v>612</v>
      </c>
      <c r="T372" s="12" t="str">
        <f t="shared" si="34"/>
        <v xml:space="preserve">WM+ NAN </v>
      </c>
      <c r="U372" s="20" t="s">
        <v>4335</v>
      </c>
      <c r="V372" s="20"/>
      <c r="W372" s="10" t="e">
        <f>VLOOKUP(U372,[2]Sheet1!$B$4:$C$893,2,0)</f>
        <v>#N/A</v>
      </c>
      <c r="X372" s="20"/>
      <c r="Y372" s="10" t="str">
        <f t="shared" si="33"/>
        <v>WINCOMNGHEAN</v>
      </c>
      <c r="Z372" s="2">
        <v>94013</v>
      </c>
    </row>
    <row r="373" spans="1:26" x14ac:dyDescent="0.2">
      <c r="A373" t="s">
        <v>0</v>
      </c>
      <c r="B373" t="s">
        <v>610</v>
      </c>
      <c r="C373" t="s">
        <v>17</v>
      </c>
      <c r="D373" t="s">
        <v>3</v>
      </c>
      <c r="E373" s="2">
        <v>203978</v>
      </c>
      <c r="F373" s="6">
        <v>220296.24000000002</v>
      </c>
      <c r="G373" s="2">
        <v>2</v>
      </c>
      <c r="H373" t="s">
        <v>4</v>
      </c>
      <c r="I373" t="s">
        <v>18</v>
      </c>
      <c r="J373" s="9" t="str">
        <f t="shared" si="31"/>
        <v>Giò tai nấm hương 500g</v>
      </c>
      <c r="K373" s="12" t="str">
        <f>VLOOKUP(J373,'[1]Mã Misa'!$B$2:$D$74,2,0)</f>
        <v>Giò tai nấm hương 500g</v>
      </c>
      <c r="L373" s="12" t="str">
        <f>VLOOKUP(K373,'[1]Mã Misa'!$C$2:$D$74,2,0)</f>
        <v>GTNH500</v>
      </c>
      <c r="M373" s="2">
        <v>101989</v>
      </c>
      <c r="N373" t="s">
        <v>611</v>
      </c>
      <c r="O373" s="10" t="str">
        <f t="shared" si="32"/>
        <v>0004458</v>
      </c>
      <c r="P373" s="3">
        <v>44634</v>
      </c>
      <c r="Q373" t="s">
        <v>612</v>
      </c>
      <c r="T373" s="12" t="str">
        <f t="shared" si="34"/>
        <v xml:space="preserve">WM+ NAN </v>
      </c>
      <c r="U373" s="20" t="s">
        <v>4335</v>
      </c>
      <c r="V373" s="20"/>
      <c r="W373" s="10" t="e">
        <f>VLOOKUP(U373,[2]Sheet1!$B$4:$C$893,2,0)</f>
        <v>#N/A</v>
      </c>
      <c r="X373" s="20"/>
      <c r="Y373" s="10" t="str">
        <f t="shared" si="33"/>
        <v>WINCOMNGHEAN</v>
      </c>
      <c r="Z373" s="2">
        <v>203978</v>
      </c>
    </row>
    <row r="374" spans="1:26" x14ac:dyDescent="0.2">
      <c r="A374" t="s">
        <v>0</v>
      </c>
      <c r="B374" t="s">
        <v>613</v>
      </c>
      <c r="C374" t="s">
        <v>2</v>
      </c>
      <c r="D374" t="s">
        <v>3</v>
      </c>
      <c r="E374" s="2">
        <v>111058</v>
      </c>
      <c r="F374" s="6">
        <v>119942.64000000001</v>
      </c>
      <c r="G374" s="2">
        <v>1</v>
      </c>
      <c r="H374" t="s">
        <v>4</v>
      </c>
      <c r="I374" t="s">
        <v>5</v>
      </c>
      <c r="J374" s="9" t="str">
        <f t="shared" si="31"/>
        <v>Gà muối gói 500g</v>
      </c>
      <c r="K374" s="12" t="str">
        <f>VLOOKUP(J374,'[1]Mã Misa'!$B$2:$D$74,2,0)</f>
        <v>Gà muối 500g</v>
      </c>
      <c r="L374" s="12" t="str">
        <f>VLOOKUP(K374,'[1]Mã Misa'!$C$2:$D$74,2,0)</f>
        <v>GM500</v>
      </c>
      <c r="M374" s="2">
        <v>111058</v>
      </c>
      <c r="N374" t="s">
        <v>614</v>
      </c>
      <c r="O374" s="10" t="str">
        <f t="shared" si="32"/>
        <v>0015215</v>
      </c>
      <c r="P374" s="3">
        <v>44634</v>
      </c>
      <c r="Q374" t="s">
        <v>615</v>
      </c>
      <c r="T374" s="12" t="str">
        <f t="shared" si="34"/>
        <v xml:space="preserve">WM+ HPG </v>
      </c>
      <c r="U374" s="20" t="s">
        <v>4336</v>
      </c>
      <c r="V374" s="20"/>
      <c r="W374" s="10" t="e">
        <f>VLOOKUP(U374,[2]Sheet1!$B$4:$C$893,2,0)</f>
        <v>#N/A</v>
      </c>
      <c r="X374" s="20"/>
      <c r="Y374" s="10" t="str">
        <f t="shared" si="33"/>
        <v>WINCOMHAIPHONG</v>
      </c>
      <c r="Z374" s="2">
        <v>111058</v>
      </c>
    </row>
    <row r="375" spans="1:26" x14ac:dyDescent="0.2">
      <c r="A375" t="s">
        <v>0</v>
      </c>
      <c r="B375" t="s">
        <v>616</v>
      </c>
      <c r="C375" t="s">
        <v>30</v>
      </c>
      <c r="D375" t="s">
        <v>3</v>
      </c>
      <c r="E375" s="2">
        <v>316200</v>
      </c>
      <c r="F375" s="6">
        <v>341496</v>
      </c>
      <c r="G375" s="2">
        <v>3</v>
      </c>
      <c r="H375" t="s">
        <v>4</v>
      </c>
      <c r="I375" t="s">
        <v>31</v>
      </c>
      <c r="J375" s="9" t="str">
        <f t="shared" si="31"/>
        <v>_Đùi gà sốt cay 500g</v>
      </c>
      <c r="K375" s="12" t="str">
        <f>VLOOKUP(J375,'[1]Mã Misa'!$B$2:$D$74,2,0)</f>
        <v>Đùi gà sốt cay 500g</v>
      </c>
      <c r="L375" s="12" t="str">
        <f>VLOOKUP(K375,'[1]Mã Misa'!$C$2:$D$74,2,0)</f>
        <v>DGSC500</v>
      </c>
      <c r="M375" s="2">
        <v>105400</v>
      </c>
      <c r="N375" t="s">
        <v>617</v>
      </c>
      <c r="O375" s="10" t="str">
        <f t="shared" si="32"/>
        <v>0003342</v>
      </c>
      <c r="P375" s="3">
        <v>44634</v>
      </c>
      <c r="Q375" t="s">
        <v>618</v>
      </c>
      <c r="T375" s="12" t="str">
        <f t="shared" si="34"/>
        <v xml:space="preserve">WM+ BGG </v>
      </c>
      <c r="U375" s="20" t="s">
        <v>4337</v>
      </c>
      <c r="V375" s="20"/>
      <c r="W375" s="10" t="e">
        <f>VLOOKUP(U375,[2]Sheet1!$B$4:$C$893,2,0)</f>
        <v>#N/A</v>
      </c>
      <c r="X375" s="20"/>
      <c r="Y375" s="10" t="str">
        <f t="shared" si="33"/>
        <v>WINCOMBACGIANG</v>
      </c>
      <c r="Z375" s="2">
        <v>316200</v>
      </c>
    </row>
    <row r="376" spans="1:26" x14ac:dyDescent="0.2">
      <c r="A376" t="s">
        <v>0</v>
      </c>
      <c r="B376" t="s">
        <v>619</v>
      </c>
      <c r="C376" t="s">
        <v>82</v>
      </c>
      <c r="D376" t="s">
        <v>3</v>
      </c>
      <c r="E376" s="2">
        <v>368000</v>
      </c>
      <c r="F376" s="6">
        <v>397440</v>
      </c>
      <c r="G376" s="2">
        <v>8</v>
      </c>
      <c r="H376" t="s">
        <v>4</v>
      </c>
      <c r="I376" t="s">
        <v>83</v>
      </c>
      <c r="J376" s="9" t="str">
        <f t="shared" si="31"/>
        <v>Mộc nấm hương gói 250g</v>
      </c>
      <c r="K376" s="12" t="str">
        <f>VLOOKUP(J376,'[1]Mã Misa'!$B$2:$D$74,2,0)</f>
        <v>Mộc Nấm Hương 250g</v>
      </c>
      <c r="L376" s="12" t="str">
        <f>VLOOKUP(K376,'[1]Mã Misa'!$C$2:$D$74,2,0)</f>
        <v>MNH250</v>
      </c>
      <c r="M376" s="2">
        <v>46000</v>
      </c>
      <c r="N376" t="s">
        <v>620</v>
      </c>
      <c r="O376" s="10" t="str">
        <f t="shared" si="32"/>
        <v>0009179</v>
      </c>
      <c r="P376" s="3">
        <v>44634</v>
      </c>
      <c r="Q376" t="s">
        <v>621</v>
      </c>
      <c r="T376" s="12" t="str">
        <f t="shared" si="34"/>
        <v xml:space="preserve">WM+ CTO </v>
      </c>
      <c r="U376" s="20" t="s">
        <v>4338</v>
      </c>
      <c r="V376" s="20"/>
      <c r="W376" s="10" t="e">
        <f>VLOOKUP(U376,[2]Sheet1!$B$4:$C$893,2,0)</f>
        <v>#N/A</v>
      </c>
      <c r="X376" s="20"/>
      <c r="Y376" s="10" t="str">
        <f t="shared" si="33"/>
        <v>WINCOMCANTHO</v>
      </c>
      <c r="Z376" s="2">
        <v>368000</v>
      </c>
    </row>
    <row r="377" spans="1:26" x14ac:dyDescent="0.2">
      <c r="A377" t="s">
        <v>0</v>
      </c>
      <c r="B377" t="s">
        <v>622</v>
      </c>
      <c r="C377" t="s">
        <v>30</v>
      </c>
      <c r="D377" t="s">
        <v>3</v>
      </c>
      <c r="E377" s="2">
        <v>105400</v>
      </c>
      <c r="F377" s="6">
        <v>113832.00000000001</v>
      </c>
      <c r="G377" s="2">
        <v>1</v>
      </c>
      <c r="H377" t="s">
        <v>4</v>
      </c>
      <c r="I377" t="s">
        <v>31</v>
      </c>
      <c r="J377" s="9" t="str">
        <f t="shared" si="31"/>
        <v>_Đùi gà sốt cay 500g</v>
      </c>
      <c r="K377" s="12" t="str">
        <f>VLOOKUP(J377,'[1]Mã Misa'!$B$2:$D$74,2,0)</f>
        <v>Đùi gà sốt cay 500g</v>
      </c>
      <c r="L377" s="12" t="str">
        <f>VLOOKUP(K377,'[1]Mã Misa'!$C$2:$D$74,2,0)</f>
        <v>DGSC500</v>
      </c>
      <c r="M377" s="2">
        <v>105400</v>
      </c>
      <c r="N377" t="s">
        <v>623</v>
      </c>
      <c r="O377" s="10" t="str">
        <f t="shared" si="32"/>
        <v>0017986</v>
      </c>
      <c r="P377" s="3">
        <v>44634</v>
      </c>
      <c r="Q377" t="s">
        <v>624</v>
      </c>
      <c r="T377" s="12" t="str">
        <f t="shared" si="34"/>
        <v xml:space="preserve">WM+ QNH </v>
      </c>
      <c r="U377" s="20" t="s">
        <v>4339</v>
      </c>
      <c r="V377" s="20"/>
      <c r="W377" s="10" t="e">
        <f>VLOOKUP(U377,[2]Sheet1!$B$4:$C$893,2,0)</f>
        <v>#N/A</v>
      </c>
      <c r="X377" s="20"/>
      <c r="Y377" s="10" t="str">
        <f t="shared" si="33"/>
        <v>WINCOMQUANGNINH</v>
      </c>
      <c r="Z377" s="2">
        <v>105400</v>
      </c>
    </row>
    <row r="378" spans="1:26" x14ac:dyDescent="0.2">
      <c r="A378" t="s">
        <v>0</v>
      </c>
      <c r="B378" t="s">
        <v>625</v>
      </c>
      <c r="C378" t="s">
        <v>82</v>
      </c>
      <c r="D378" t="s">
        <v>3</v>
      </c>
      <c r="E378" s="2">
        <v>92000</v>
      </c>
      <c r="F378" s="6">
        <v>99360</v>
      </c>
      <c r="G378" s="2">
        <v>2</v>
      </c>
      <c r="H378" t="s">
        <v>4</v>
      </c>
      <c r="I378" t="s">
        <v>83</v>
      </c>
      <c r="J378" s="9" t="str">
        <f t="shared" si="31"/>
        <v>Mộc nấm hương gói 250g</v>
      </c>
      <c r="K378" s="12" t="str">
        <f>VLOOKUP(J378,'[1]Mã Misa'!$B$2:$D$74,2,0)</f>
        <v>Mộc Nấm Hương 250g</v>
      </c>
      <c r="L378" s="12" t="str">
        <f>VLOOKUP(K378,'[1]Mã Misa'!$C$2:$D$74,2,0)</f>
        <v>MNH250</v>
      </c>
      <c r="M378" s="2">
        <v>46000</v>
      </c>
      <c r="N378" t="s">
        <v>626</v>
      </c>
      <c r="O378" s="10" t="str">
        <f t="shared" si="32"/>
        <v>0000155</v>
      </c>
      <c r="P378" s="3">
        <v>44634</v>
      </c>
      <c r="Q378" t="s">
        <v>627</v>
      </c>
      <c r="T378" s="12" t="str">
        <f t="shared" si="34"/>
        <v xml:space="preserve">WM+ CBG </v>
      </c>
      <c r="U378" s="20" t="s">
        <v>4340</v>
      </c>
      <c r="V378" s="20"/>
      <c r="W378" s="10" t="e">
        <f>VLOOKUP(U378,[2]Sheet1!$B$4:$C$893,2,0)</f>
        <v>#N/A</v>
      </c>
      <c r="X378" s="20"/>
      <c r="Y378" s="10" t="str">
        <f t="shared" si="33"/>
        <v>WINCOMCAOBANG</v>
      </c>
      <c r="Z378" s="2">
        <v>92000</v>
      </c>
    </row>
    <row r="379" spans="1:26" x14ac:dyDescent="0.2">
      <c r="A379" t="s">
        <v>0</v>
      </c>
      <c r="B379" t="s">
        <v>628</v>
      </c>
      <c r="C379" t="s">
        <v>13</v>
      </c>
      <c r="D379" t="s">
        <v>3</v>
      </c>
      <c r="E379" s="2">
        <v>90750</v>
      </c>
      <c r="F379" s="6">
        <v>98010</v>
      </c>
      <c r="G379" s="2">
        <v>1</v>
      </c>
      <c r="H379" t="s">
        <v>4</v>
      </c>
      <c r="I379" t="s">
        <v>14</v>
      </c>
      <c r="J379" s="9" t="str">
        <f t="shared" si="31"/>
        <v>_Chân gà sốt cay 400g</v>
      </c>
      <c r="K379" s="12" t="str">
        <f>VLOOKUP(J379,'[1]Mã Misa'!$B$2:$D$74,2,0)</f>
        <v>Chân gà sốt cay 400g</v>
      </c>
      <c r="L379" s="12" t="str">
        <f>VLOOKUP(K379,'[1]Mã Misa'!$C$2:$D$74,2,0)</f>
        <v>CGSC400</v>
      </c>
      <c r="M379" s="2">
        <v>90750</v>
      </c>
      <c r="N379" t="s">
        <v>629</v>
      </c>
      <c r="O379" s="10" t="str">
        <f t="shared" si="32"/>
        <v>0007374</v>
      </c>
      <c r="P379" s="3">
        <v>44634</v>
      </c>
      <c r="Q379" t="s">
        <v>630</v>
      </c>
      <c r="T379" s="12" t="str">
        <f>LEFT(U379,11)</f>
        <v xml:space="preserve">WM VCP THA </v>
      </c>
      <c r="U379" s="20" t="s">
        <v>4341</v>
      </c>
      <c r="V379" s="20"/>
      <c r="W379" s="10" t="e">
        <f>VLOOKUP(U379,[2]Sheet1!$B$4:$C$893,2,0)</f>
        <v>#N/A</v>
      </c>
      <c r="X379" s="20"/>
      <c r="Y379" s="10" t="str">
        <f t="shared" si="33"/>
        <v>WINCOMTHANHHOA</v>
      </c>
      <c r="Z379" s="2">
        <v>272250</v>
      </c>
    </row>
    <row r="380" spans="1:26" x14ac:dyDescent="0.2">
      <c r="A380" t="s">
        <v>0</v>
      </c>
      <c r="B380" t="s">
        <v>631</v>
      </c>
      <c r="C380" t="s">
        <v>2</v>
      </c>
      <c r="D380" t="s">
        <v>3</v>
      </c>
      <c r="E380" s="2">
        <v>111058</v>
      </c>
      <c r="F380" s="6">
        <v>119942.64000000001</v>
      </c>
      <c r="G380" s="2">
        <v>1</v>
      </c>
      <c r="H380" t="s">
        <v>4</v>
      </c>
      <c r="I380" t="s">
        <v>5</v>
      </c>
      <c r="J380" s="9" t="str">
        <f t="shared" si="31"/>
        <v>Gà muối gói 500g</v>
      </c>
      <c r="K380" s="12" t="str">
        <f>VLOOKUP(J380,'[1]Mã Misa'!$B$2:$D$74,2,0)</f>
        <v>Gà muối 500g</v>
      </c>
      <c r="L380" s="12" t="str">
        <f>VLOOKUP(K380,'[1]Mã Misa'!$C$2:$D$74,2,0)</f>
        <v>GM500</v>
      </c>
      <c r="M380" s="2">
        <v>111058</v>
      </c>
      <c r="N380" t="s">
        <v>632</v>
      </c>
      <c r="O380" s="10" t="str">
        <f t="shared" si="32"/>
        <v>0001355</v>
      </c>
      <c r="P380" s="3">
        <v>44634</v>
      </c>
      <c r="Q380" t="s">
        <v>633</v>
      </c>
      <c r="T380" s="12" t="str">
        <f t="shared" ref="T380:T383" si="35">LEFT(U380,11)</f>
        <v>WM+ QNM 274</v>
      </c>
      <c r="U380" s="20" t="s">
        <v>4342</v>
      </c>
      <c r="V380" s="20"/>
      <c r="W380" s="10" t="e">
        <f>VLOOKUP(U380,[2]Sheet1!$B$4:$C$893,2,0)</f>
        <v>#N/A</v>
      </c>
      <c r="X380" s="20"/>
      <c r="Y380" s="10" t="str">
        <f t="shared" si="33"/>
        <v>WINCOMQUANGNAM</v>
      </c>
      <c r="Z380" s="2">
        <v>111058</v>
      </c>
    </row>
    <row r="381" spans="1:26" x14ac:dyDescent="0.2">
      <c r="A381" t="s">
        <v>0</v>
      </c>
      <c r="B381" t="s">
        <v>634</v>
      </c>
      <c r="C381" t="s">
        <v>15</v>
      </c>
      <c r="D381" t="s">
        <v>3</v>
      </c>
      <c r="E381" s="2">
        <v>94013</v>
      </c>
      <c r="F381" s="6">
        <v>101534.04000000001</v>
      </c>
      <c r="G381" s="2">
        <v>1</v>
      </c>
      <c r="H381" t="s">
        <v>4</v>
      </c>
      <c r="I381" t="s">
        <v>16</v>
      </c>
      <c r="J381" s="9" t="str">
        <f t="shared" si="31"/>
        <v xml:space="preserve"> Giò lụa 500g</v>
      </c>
      <c r="K381" s="12" t="str">
        <f>VLOOKUP(J381,'[1]Mã Misa'!$B$2:$D$74,2,0)</f>
        <v>Giò lụa 500g</v>
      </c>
      <c r="L381" s="12" t="str">
        <f>VLOOKUP(K381,'[1]Mã Misa'!$C$2:$D$74,2,0)</f>
        <v>GL500</v>
      </c>
      <c r="M381" s="2">
        <v>94013</v>
      </c>
      <c r="N381" t="s">
        <v>635</v>
      </c>
      <c r="O381" s="10" t="str">
        <f t="shared" si="32"/>
        <v>0203038</v>
      </c>
      <c r="P381" s="3">
        <v>44634</v>
      </c>
      <c r="Q381" t="s">
        <v>636</v>
      </c>
      <c r="T381" s="12" t="str">
        <f t="shared" si="35"/>
        <v xml:space="preserve">WM VMM HNI </v>
      </c>
      <c r="U381" s="20" t="s">
        <v>4343</v>
      </c>
      <c r="V381" s="20"/>
      <c r="W381" s="10" t="e">
        <f>VLOOKUP(U381,[2]Sheet1!$B$4:$C$893,2,0)</f>
        <v>#N/A</v>
      </c>
      <c r="X381" s="20"/>
      <c r="Y381" s="10" t="str">
        <f t="shared" si="33"/>
        <v>WINCOMHANOI</v>
      </c>
      <c r="Z381" s="2">
        <v>94013</v>
      </c>
    </row>
    <row r="382" spans="1:26" x14ac:dyDescent="0.2">
      <c r="A382" t="s">
        <v>0</v>
      </c>
      <c r="B382" t="s">
        <v>634</v>
      </c>
      <c r="C382" t="s">
        <v>13</v>
      </c>
      <c r="D382" t="s">
        <v>3</v>
      </c>
      <c r="E382" s="2">
        <v>363000</v>
      </c>
      <c r="F382" s="6">
        <v>392040</v>
      </c>
      <c r="G382" s="2">
        <v>4</v>
      </c>
      <c r="H382" t="s">
        <v>4</v>
      </c>
      <c r="I382" t="s">
        <v>14</v>
      </c>
      <c r="J382" s="9" t="str">
        <f t="shared" si="31"/>
        <v>_Chân gà sốt cay 400g</v>
      </c>
      <c r="K382" s="12" t="str">
        <f>VLOOKUP(J382,'[1]Mã Misa'!$B$2:$D$74,2,0)</f>
        <v>Chân gà sốt cay 400g</v>
      </c>
      <c r="L382" s="12" t="str">
        <f>VLOOKUP(K382,'[1]Mã Misa'!$C$2:$D$74,2,0)</f>
        <v>CGSC400</v>
      </c>
      <c r="M382" s="2">
        <v>90750</v>
      </c>
      <c r="N382" t="s">
        <v>635</v>
      </c>
      <c r="O382" s="10" t="str">
        <f t="shared" si="32"/>
        <v>0203038</v>
      </c>
      <c r="P382" s="3">
        <v>44634</v>
      </c>
      <c r="Q382" t="s">
        <v>636</v>
      </c>
      <c r="T382" s="12" t="str">
        <f t="shared" si="35"/>
        <v xml:space="preserve">WM VMM HNI </v>
      </c>
      <c r="U382" s="20" t="s">
        <v>4343</v>
      </c>
      <c r="V382" s="20"/>
      <c r="W382" s="10" t="e">
        <f>VLOOKUP(U382,[2]Sheet1!$B$4:$C$893,2,0)</f>
        <v>#N/A</v>
      </c>
      <c r="X382" s="20"/>
      <c r="Y382" s="10" t="str">
        <f t="shared" si="33"/>
        <v>WINCOMHANOI</v>
      </c>
      <c r="Z382" s="2">
        <v>363000</v>
      </c>
    </row>
    <row r="383" spans="1:26" x14ac:dyDescent="0.2">
      <c r="A383" t="s">
        <v>0</v>
      </c>
      <c r="B383" t="s">
        <v>634</v>
      </c>
      <c r="C383" t="s">
        <v>30</v>
      </c>
      <c r="D383" t="s">
        <v>3</v>
      </c>
      <c r="E383" s="2">
        <v>316200</v>
      </c>
      <c r="F383" s="6">
        <v>341496</v>
      </c>
      <c r="G383" s="2">
        <v>3</v>
      </c>
      <c r="H383" t="s">
        <v>4</v>
      </c>
      <c r="I383" t="s">
        <v>31</v>
      </c>
      <c r="J383" s="9" t="str">
        <f t="shared" si="31"/>
        <v>_Đùi gà sốt cay 500g</v>
      </c>
      <c r="K383" s="12" t="str">
        <f>VLOOKUP(J383,'[1]Mã Misa'!$B$2:$D$74,2,0)</f>
        <v>Đùi gà sốt cay 500g</v>
      </c>
      <c r="L383" s="12" t="str">
        <f>VLOOKUP(K383,'[1]Mã Misa'!$C$2:$D$74,2,0)</f>
        <v>DGSC500</v>
      </c>
      <c r="M383" s="2">
        <v>105400</v>
      </c>
      <c r="N383" t="s">
        <v>635</v>
      </c>
      <c r="O383" s="10" t="str">
        <f t="shared" si="32"/>
        <v>0203038</v>
      </c>
      <c r="P383" s="3">
        <v>44634</v>
      </c>
      <c r="Q383" t="s">
        <v>636</v>
      </c>
      <c r="T383" s="12" t="str">
        <f t="shared" si="35"/>
        <v xml:space="preserve">WM VMM HNI </v>
      </c>
      <c r="U383" s="20" t="s">
        <v>4343</v>
      </c>
      <c r="V383" s="20"/>
      <c r="W383" s="10" t="e">
        <f>VLOOKUP(U383,[2]Sheet1!$B$4:$C$893,2,0)</f>
        <v>#N/A</v>
      </c>
      <c r="X383" s="20"/>
      <c r="Y383" s="10" t="str">
        <f t="shared" si="33"/>
        <v>WINCOMHANOI</v>
      </c>
      <c r="Z383" s="2">
        <v>316200</v>
      </c>
    </row>
    <row r="384" spans="1:26" x14ac:dyDescent="0.2">
      <c r="A384" t="s">
        <v>0</v>
      </c>
      <c r="B384" t="s">
        <v>637</v>
      </c>
      <c r="C384" t="s">
        <v>2</v>
      </c>
      <c r="D384" t="s">
        <v>3</v>
      </c>
      <c r="E384" s="2">
        <v>111058</v>
      </c>
      <c r="F384" s="6">
        <v>119942.64000000001</v>
      </c>
      <c r="G384" s="2">
        <v>1</v>
      </c>
      <c r="H384" t="s">
        <v>4</v>
      </c>
      <c r="I384" t="s">
        <v>5</v>
      </c>
      <c r="J384" s="9" t="str">
        <f t="shared" si="31"/>
        <v>Gà muối gói 500g</v>
      </c>
      <c r="K384" s="12" t="str">
        <f>VLOOKUP(J384,'[1]Mã Misa'!$B$2:$D$74,2,0)</f>
        <v>Gà muối 500g</v>
      </c>
      <c r="L384" s="12" t="str">
        <f>VLOOKUP(K384,'[1]Mã Misa'!$C$2:$D$74,2,0)</f>
        <v>GM500</v>
      </c>
      <c r="M384" s="2">
        <v>111058</v>
      </c>
      <c r="N384" t="s">
        <v>638</v>
      </c>
      <c r="O384" s="10" t="str">
        <f t="shared" si="32"/>
        <v>0203041</v>
      </c>
      <c r="P384" s="3">
        <v>44634</v>
      </c>
      <c r="Q384" t="s">
        <v>639</v>
      </c>
      <c r="T384" s="12" t="str">
        <f t="shared" si="34"/>
        <v xml:space="preserve">WM+ HNI </v>
      </c>
      <c r="U384" s="20" t="s">
        <v>4344</v>
      </c>
      <c r="V384" s="20"/>
      <c r="W384" s="10" t="e">
        <f>VLOOKUP(U384,[2]Sheet1!$B$4:$C$893,2,0)</f>
        <v>#N/A</v>
      </c>
      <c r="X384" s="20"/>
      <c r="Y384" s="10" t="str">
        <f t="shared" si="33"/>
        <v>WINCOMHANOI</v>
      </c>
      <c r="Z384" s="2">
        <v>111058</v>
      </c>
    </row>
    <row r="385" spans="1:26" x14ac:dyDescent="0.2">
      <c r="A385" t="s">
        <v>0</v>
      </c>
      <c r="B385" t="s">
        <v>640</v>
      </c>
      <c r="C385" t="s">
        <v>26</v>
      </c>
      <c r="D385" t="s">
        <v>3</v>
      </c>
      <c r="E385" s="2">
        <v>100364</v>
      </c>
      <c r="F385" s="6">
        <v>108393.12000000001</v>
      </c>
      <c r="G385" s="2">
        <v>2</v>
      </c>
      <c r="H385" t="s">
        <v>4</v>
      </c>
      <c r="I385" t="s">
        <v>27</v>
      </c>
      <c r="J385" s="9" t="str">
        <f t="shared" si="31"/>
        <v>Giò tai lưỡi xào gói 250g</v>
      </c>
      <c r="K385" s="12" t="str">
        <f>VLOOKUP(J385,'[1]Mã Misa'!$B$2:$D$74,2,0)</f>
        <v>Giò Tai Lưỡi Xào 250g</v>
      </c>
      <c r="L385" s="12" t="str">
        <f>VLOOKUP(K385,'[1]Mã Misa'!$C$2:$D$74,2,0)</f>
        <v>GTLX250G</v>
      </c>
      <c r="M385" s="2">
        <v>50182</v>
      </c>
      <c r="N385" t="s">
        <v>641</v>
      </c>
      <c r="O385" s="10" t="str">
        <f t="shared" si="32"/>
        <v>0203042</v>
      </c>
      <c r="P385" s="3">
        <v>44634</v>
      </c>
      <c r="Q385" t="s">
        <v>642</v>
      </c>
      <c r="T385" s="12" t="str">
        <f t="shared" si="34"/>
        <v xml:space="preserve">WM+ HNI </v>
      </c>
      <c r="U385" s="20" t="s">
        <v>4345</v>
      </c>
      <c r="V385" s="20"/>
      <c r="W385" s="10" t="e">
        <f>VLOOKUP(U385,[2]Sheet1!$B$4:$C$893,2,0)</f>
        <v>#N/A</v>
      </c>
      <c r="X385" s="20"/>
      <c r="Y385" s="10" t="str">
        <f t="shared" si="33"/>
        <v>WINCOMHANOI</v>
      </c>
      <c r="Z385" s="2">
        <v>100364</v>
      </c>
    </row>
    <row r="386" spans="1:26" x14ac:dyDescent="0.2">
      <c r="A386" t="s">
        <v>0</v>
      </c>
      <c r="B386" t="s">
        <v>643</v>
      </c>
      <c r="C386" t="s">
        <v>17</v>
      </c>
      <c r="D386" t="s">
        <v>3</v>
      </c>
      <c r="E386" s="2">
        <v>509945</v>
      </c>
      <c r="F386" s="6">
        <v>550740.60000000009</v>
      </c>
      <c r="G386" s="2">
        <v>5</v>
      </c>
      <c r="H386" t="s">
        <v>4</v>
      </c>
      <c r="I386" t="s">
        <v>18</v>
      </c>
      <c r="J386" s="9" t="str">
        <f t="shared" si="31"/>
        <v>Giò tai nấm hương 500g</v>
      </c>
      <c r="K386" s="12" t="str">
        <f>VLOOKUP(J386,'[1]Mã Misa'!$B$2:$D$74,2,0)</f>
        <v>Giò tai nấm hương 500g</v>
      </c>
      <c r="L386" s="12" t="str">
        <f>VLOOKUP(K386,'[1]Mã Misa'!$C$2:$D$74,2,0)</f>
        <v>GTNH500</v>
      </c>
      <c r="M386" s="2">
        <v>101989</v>
      </c>
      <c r="N386" t="s">
        <v>644</v>
      </c>
      <c r="O386" s="10" t="str">
        <f t="shared" si="32"/>
        <v>0004266</v>
      </c>
      <c r="P386" s="3">
        <v>44634</v>
      </c>
      <c r="Q386" t="s">
        <v>645</v>
      </c>
      <c r="T386" s="12" t="str">
        <f t="shared" si="34"/>
        <v xml:space="preserve">WM+ BDG </v>
      </c>
      <c r="U386" s="20" t="s">
        <v>4346</v>
      </c>
      <c r="V386" s="20"/>
      <c r="W386" s="10" t="e">
        <f>VLOOKUP(U386,[2]Sheet1!$B$4:$C$893,2,0)</f>
        <v>#N/A</v>
      </c>
      <c r="X386" s="20"/>
      <c r="Y386" s="10" t="str">
        <f t="shared" si="33"/>
        <v>WINCOMBINHDUONG</v>
      </c>
      <c r="Z386" s="2">
        <v>509945</v>
      </c>
    </row>
    <row r="387" spans="1:26" x14ac:dyDescent="0.2">
      <c r="A387" t="s">
        <v>0</v>
      </c>
      <c r="B387" t="s">
        <v>643</v>
      </c>
      <c r="C387" t="s">
        <v>15</v>
      </c>
      <c r="D387" t="s">
        <v>3</v>
      </c>
      <c r="E387" s="2">
        <v>94013</v>
      </c>
      <c r="F387" s="6">
        <v>101534.04000000001</v>
      </c>
      <c r="G387" s="2">
        <v>1</v>
      </c>
      <c r="H387" t="s">
        <v>4</v>
      </c>
      <c r="I387" t="s">
        <v>16</v>
      </c>
      <c r="J387" s="9" t="str">
        <f t="shared" si="31"/>
        <v xml:space="preserve"> Giò lụa 500g</v>
      </c>
      <c r="K387" s="12" t="str">
        <f>VLOOKUP(J387,'[1]Mã Misa'!$B$2:$D$74,2,0)</f>
        <v>Giò lụa 500g</v>
      </c>
      <c r="L387" s="12" t="str">
        <f>VLOOKUP(K387,'[1]Mã Misa'!$C$2:$D$74,2,0)</f>
        <v>GL500</v>
      </c>
      <c r="M387" s="2">
        <v>94013</v>
      </c>
      <c r="N387" t="s">
        <v>644</v>
      </c>
      <c r="O387" s="10" t="str">
        <f t="shared" si="32"/>
        <v>0004266</v>
      </c>
      <c r="P387" s="3">
        <v>44634</v>
      </c>
      <c r="Q387" t="s">
        <v>645</v>
      </c>
      <c r="T387" s="12" t="str">
        <f t="shared" si="34"/>
        <v xml:space="preserve">WM+ BDG </v>
      </c>
      <c r="U387" s="20" t="s">
        <v>4346</v>
      </c>
      <c r="V387" s="20"/>
      <c r="W387" s="10" t="e">
        <f>VLOOKUP(U387,[2]Sheet1!$B$4:$C$893,2,0)</f>
        <v>#N/A</v>
      </c>
      <c r="X387" s="20"/>
      <c r="Y387" s="10" t="str">
        <f t="shared" si="33"/>
        <v>WINCOMBINHDUONG</v>
      </c>
      <c r="Z387" s="2">
        <v>94013</v>
      </c>
    </row>
    <row r="388" spans="1:26" x14ac:dyDescent="0.2">
      <c r="A388" t="s">
        <v>0</v>
      </c>
      <c r="B388" t="s">
        <v>646</v>
      </c>
      <c r="C388" t="s">
        <v>17</v>
      </c>
      <c r="D388" t="s">
        <v>3</v>
      </c>
      <c r="E388" s="2">
        <v>407956</v>
      </c>
      <c r="F388" s="6">
        <v>440592.48000000004</v>
      </c>
      <c r="G388" s="2">
        <v>4</v>
      </c>
      <c r="H388" t="s">
        <v>4</v>
      </c>
      <c r="I388" t="s">
        <v>18</v>
      </c>
      <c r="J388" s="9" t="str">
        <f t="shared" ref="J388:J451" si="36">MID(I388,10,26)</f>
        <v>Giò tai nấm hương 500g</v>
      </c>
      <c r="K388" s="12" t="str">
        <f>VLOOKUP(J388,'[1]Mã Misa'!$B$2:$D$74,2,0)</f>
        <v>Giò tai nấm hương 500g</v>
      </c>
      <c r="L388" s="12" t="str">
        <f>VLOOKUP(K388,'[1]Mã Misa'!$C$2:$D$74,2,0)</f>
        <v>GTNH500</v>
      </c>
      <c r="M388" s="2">
        <v>101989</v>
      </c>
      <c r="N388" t="s">
        <v>647</v>
      </c>
      <c r="O388" s="10" t="str">
        <f t="shared" ref="O388:O451" si="37">RIGHT(N388,7)</f>
        <v>0203045</v>
      </c>
      <c r="P388" s="3">
        <v>44634</v>
      </c>
      <c r="Q388" t="s">
        <v>648</v>
      </c>
      <c r="T388" s="12" t="str">
        <f t="shared" si="34"/>
        <v xml:space="preserve">WM+ HNI </v>
      </c>
      <c r="U388" s="20" t="s">
        <v>4347</v>
      </c>
      <c r="V388" s="20"/>
      <c r="W388" s="10" t="e">
        <f>VLOOKUP(U388,[2]Sheet1!$B$4:$C$893,2,0)</f>
        <v>#N/A</v>
      </c>
      <c r="X388" s="20"/>
      <c r="Y388" s="10" t="str">
        <f t="shared" ref="Y388:Y451" si="38">IF(ISNUMBER(SEARCH($V$3,T388)),"WINCOMHANOI",IF(ISNUMBER(SEARCH($V$4,T388)),"WINCOMHOCHIMINH",IF(ISNUMBER(SEARCH($V$5,T388)),"WINCOMDANANG",IF(ISNUMBER(SEARCH($V$6,T388)),"WINCOMHAIDUONG",IF(ISNUMBER(SEARCH($V$7,T388)),"WINCOMQUANGNINH",IF(ISNUMBER(SEARCH($V$8,T388)),"WINCOMHAIPHONG",IF(ISNUMBER(SEARCH($V$9,T388)),"WINCOMBACGIANG",IF(ISNUMBER(SEARCH($V$10,T388)),"WINCOMBACNINH",IF(ISNUMBER(SEARCH($V$11,T388)),"WINCOMPHUTHO",IF(ISNUMBER(SEARCH($V$12,T388)),"WINCOMHATINH",IF(ISNUMBER(SEARCH($V$13,T388)),"WINCOMTHAINGUYEN",IF(ISNUMBER(SEARCH($V$14,T388)),"WINCOMKHANHHOA",IF(ISNUMBER(SEARCH($V$15,T388)),"WINCOMHUNGYEN",IF(ISNUMBER(SEARCH($V$16,T388)),"WINCOMNGHEAN",IF(ISNUMBER(SEARCH($V$17,T388)),"WINCOMLAOCAI",IF(ISNUMBER(SEARCH($V$18,T388)),"WINCOMVUNGTAU",IF(ISNUMBER(SEARCH($V$19,T388)),"WINCOMBINHDUONG",IF(ISNUMBER(SEARCH($V$20,T388)),"WINCOMKIENGIANG",IF(ISNUMBER(SEARCH($V$21,T388)),"WINCOMHANAM",IF(ISNUMBER(SEARCH($V$22,T388)),"WINCOMNAMDINH",IF(ISNUMBER(SEARCH($V$23,T388)),"WINCOMLANGSON",IF(ISNUMBER(SEARCH($V$24,T388)),"WINCOMTHANHHOA",IF(ISNUMBER(SEARCH($V$25,T388)),"WINCOMYENBAI",IF(ISNUMBER(SEARCH($V$26,T388)),"WINCOMTUYENQUANG",IF(ISNUMBER(SEARCH($V$27,T388)),"WINCOMHUE",IF(ISNUMBER(SEARCH($V$28,T388)),"WINCOMQUANGNAM",IF(ISNUMBER(SEARCH($V$29,T388)),"WINCOMVINHPHUC",IF(ISNUMBER(SEARCH($V$30,T388)),"WINCOMHAGIANG",IF(ISNUMBER(SEARCH($V$31,T388)),"WINCOMNINHBINH",IF(ISNUMBER(SEARCH($V$32,T388)),"WINCOMTRAVINH",IF(ISNUMBER(SEARCH($V$33,T388)),"WINCOMCANTHO",IF(ISNUMBER(SEARCH($V$34,T388)),"WINCOMBENTRE",IF(ISNUMBER(SEARCH($V$35,T388)),"WINCOMCAMAU",IF(ISNUMBER(SEARCH($V$36,T388)),"WINCOMANGIANG",IF(ISNUMBER(SEARCH($V$37,T388)),"WINCOMNINHTHUAN",IF(ISNUMBER(SEARCH($V$38,T388)),"WINCOMTHAIBINH",IF(ISNUMBER(SEARCH($V$39,T388)),"WINCOMGIALAI",IF(ISNUMBER(SEARCH($V$40,T388)),"WINCOMHOABINH",IF(ISNUMBER(SEARCH($V$41,T388)),"WINCOMQUANGNGAI",IF(ISNUMBER(SEARCH($V$42,T388)),"WINCOMBINHTHUAN",IF(ISNUMBER(SEARCH($V$43,T388)),"WINCOMDAKLAK",IF(ISNUMBER(SEARCH($V$44,T388)),"WINCOMSOCTRANG",IF(ISNUMBER(SEARCH($V$45,T388)),"WINCOMSONLA",IF(ISNUMBER(SEARCH($V$46,T388)),"WINCOMKONTUM",IF(ISNUMBER(SEARCH($V$47,T388)),"WINCOMPHUYEN",IF(ISNUMBER(SEARCH($V$48,T388)),"WINCOMQUANGTRI",IF(ISNUMBER(SEARCH($V$49,T388)),"WINCOMBINHDINH",IF(ISNUMBER(SEARCH($V$50,T388)),"WINCOMCAOBANG",IF(ISNUMBER(SEARCH($V$51,T388)),"WINCOMQUANGBINH",IF(ISNUMBER(SEARCH($V$52,T388)),"WINCOMLAMDONG",IF(ISNUMBER(SEARCH($V$53,T388)),"WINCOMVINHLONG",IF(ISNUMBER(SEARCH($V$54,T388)),"WINCOMDONGTHAP",IF(ISNUMBER(SEARCH($V$55,T388)),"WINCOMTIENGIANG",IF(ISNUMBER(SEARCH($V$56,T388)),"WINCOMQUANGNINH",IF(ISNUMBER(SEARCH($V$57,T388)),"WINCOMDONGNAI",IF(ISNUMBER(SEARCH($V$58,T388)),"WINCOMHAUGIANG",0))))))))))))))))))))))))))))))))))))))))))))))))))))))))</f>
        <v>WINCOMHANOI</v>
      </c>
      <c r="Z388" s="2">
        <v>407956</v>
      </c>
    </row>
    <row r="389" spans="1:26" x14ac:dyDescent="0.2">
      <c r="A389" t="s">
        <v>0</v>
      </c>
      <c r="B389" t="s">
        <v>646</v>
      </c>
      <c r="C389" t="s">
        <v>26</v>
      </c>
      <c r="D389" t="s">
        <v>3</v>
      </c>
      <c r="E389" s="2">
        <v>50182</v>
      </c>
      <c r="F389" s="6">
        <v>54196.560000000005</v>
      </c>
      <c r="G389" s="2">
        <v>1</v>
      </c>
      <c r="H389" t="s">
        <v>4</v>
      </c>
      <c r="I389" t="s">
        <v>27</v>
      </c>
      <c r="J389" s="9" t="str">
        <f t="shared" si="36"/>
        <v>Giò tai lưỡi xào gói 250g</v>
      </c>
      <c r="K389" s="12" t="str">
        <f>VLOOKUP(J389,'[1]Mã Misa'!$B$2:$D$74,2,0)</f>
        <v>Giò Tai Lưỡi Xào 250g</v>
      </c>
      <c r="L389" s="12" t="str">
        <f>VLOOKUP(K389,'[1]Mã Misa'!$C$2:$D$74,2,0)</f>
        <v>GTLX250G</v>
      </c>
      <c r="M389" s="2">
        <v>50182</v>
      </c>
      <c r="N389" t="s">
        <v>647</v>
      </c>
      <c r="O389" s="10" t="str">
        <f t="shared" si="37"/>
        <v>0203045</v>
      </c>
      <c r="P389" s="3">
        <v>44634</v>
      </c>
      <c r="Q389" t="s">
        <v>648</v>
      </c>
      <c r="T389" s="12" t="str">
        <f t="shared" si="34"/>
        <v xml:space="preserve">WM+ HNI </v>
      </c>
      <c r="U389" s="20" t="s">
        <v>4347</v>
      </c>
      <c r="V389" s="20"/>
      <c r="W389" s="10" t="e">
        <f>VLOOKUP(U389,[2]Sheet1!$B$4:$C$893,2,0)</f>
        <v>#N/A</v>
      </c>
      <c r="X389" s="20"/>
      <c r="Y389" s="10" t="str">
        <f t="shared" si="38"/>
        <v>WINCOMHANOI</v>
      </c>
      <c r="Z389" s="2">
        <v>50182</v>
      </c>
    </row>
    <row r="390" spans="1:26" x14ac:dyDescent="0.2">
      <c r="A390" t="s">
        <v>0</v>
      </c>
      <c r="B390" t="s">
        <v>649</v>
      </c>
      <c r="C390" t="s">
        <v>2</v>
      </c>
      <c r="D390" t="s">
        <v>3</v>
      </c>
      <c r="E390" s="2">
        <v>111058</v>
      </c>
      <c r="F390" s="6">
        <v>119942.64000000001</v>
      </c>
      <c r="G390" s="2">
        <v>1</v>
      </c>
      <c r="H390" t="s">
        <v>4</v>
      </c>
      <c r="I390" t="s">
        <v>5</v>
      </c>
      <c r="J390" s="9" t="str">
        <f t="shared" si="36"/>
        <v>Gà muối gói 500g</v>
      </c>
      <c r="K390" s="12" t="str">
        <f>VLOOKUP(J390,'[1]Mã Misa'!$B$2:$D$74,2,0)</f>
        <v>Gà muối 500g</v>
      </c>
      <c r="L390" s="12" t="str">
        <f>VLOOKUP(K390,'[1]Mã Misa'!$C$2:$D$74,2,0)</f>
        <v>GM500</v>
      </c>
      <c r="M390" s="2">
        <v>111058</v>
      </c>
      <c r="N390" t="s">
        <v>650</v>
      </c>
      <c r="O390" s="10" t="str">
        <f t="shared" si="37"/>
        <v>0003246</v>
      </c>
      <c r="P390" s="3">
        <v>44634</v>
      </c>
      <c r="Q390" t="s">
        <v>651</v>
      </c>
      <c r="T390" s="12" t="str">
        <f t="shared" si="34"/>
        <v xml:space="preserve">WM+ NDH </v>
      </c>
      <c r="U390" s="20" t="s">
        <v>4348</v>
      </c>
      <c r="V390" s="20"/>
      <c r="W390" s="10" t="e">
        <f>VLOOKUP(U390,[2]Sheet1!$B$4:$C$893,2,0)</f>
        <v>#N/A</v>
      </c>
      <c r="X390" s="20"/>
      <c r="Y390" s="10" t="str">
        <f t="shared" si="38"/>
        <v>WINCOMNAMDINH</v>
      </c>
      <c r="Z390" s="2">
        <v>111058</v>
      </c>
    </row>
    <row r="391" spans="1:26" x14ac:dyDescent="0.2">
      <c r="A391" t="s">
        <v>0</v>
      </c>
      <c r="B391" t="s">
        <v>649</v>
      </c>
      <c r="C391" t="s">
        <v>32</v>
      </c>
      <c r="D391" t="s">
        <v>3</v>
      </c>
      <c r="E391" s="2">
        <v>73431</v>
      </c>
      <c r="F391" s="6">
        <v>79305.48000000001</v>
      </c>
      <c r="G391" s="2">
        <v>1</v>
      </c>
      <c r="H391" t="s">
        <v>4</v>
      </c>
      <c r="I391" t="s">
        <v>33</v>
      </c>
      <c r="J391" s="9" t="str">
        <f t="shared" si="36"/>
        <v>Chân giò heo muối gói 300g</v>
      </c>
      <c r="K391" s="12" t="str">
        <f>VLOOKUP(J391,'[1]Mã Misa'!$B$2:$D$74,2,0)</f>
        <v>Chân giò heo muối 300g</v>
      </c>
      <c r="L391" s="12" t="str">
        <f>VLOOKUP(K391,'[1]Mã Misa'!$C$2:$D$74,2,0)</f>
        <v>CGM300</v>
      </c>
      <c r="M391" s="2">
        <v>73431</v>
      </c>
      <c r="N391" t="s">
        <v>650</v>
      </c>
      <c r="O391" s="10" t="str">
        <f t="shared" si="37"/>
        <v>0003246</v>
      </c>
      <c r="P391" s="3">
        <v>44634</v>
      </c>
      <c r="Q391" t="s">
        <v>651</v>
      </c>
      <c r="T391" s="12" t="str">
        <f t="shared" si="34"/>
        <v xml:space="preserve">WM+ NDH </v>
      </c>
      <c r="U391" s="20" t="s">
        <v>4348</v>
      </c>
      <c r="V391" s="20"/>
      <c r="W391" s="10" t="e">
        <f>VLOOKUP(U391,[2]Sheet1!$B$4:$C$893,2,0)</f>
        <v>#N/A</v>
      </c>
      <c r="X391" s="20"/>
      <c r="Y391" s="10" t="str">
        <f t="shared" si="38"/>
        <v>WINCOMNAMDINH</v>
      </c>
      <c r="Z391" s="2">
        <v>73431</v>
      </c>
    </row>
    <row r="392" spans="1:26" x14ac:dyDescent="0.2">
      <c r="A392" t="s">
        <v>0</v>
      </c>
      <c r="B392" t="s">
        <v>652</v>
      </c>
      <c r="C392" t="s">
        <v>2</v>
      </c>
      <c r="D392" t="s">
        <v>3</v>
      </c>
      <c r="E392" s="2">
        <v>111058</v>
      </c>
      <c r="F392" s="6">
        <v>119942.64000000001</v>
      </c>
      <c r="G392" s="2">
        <v>1</v>
      </c>
      <c r="H392" t="s">
        <v>4</v>
      </c>
      <c r="I392" t="s">
        <v>5</v>
      </c>
      <c r="J392" s="9" t="str">
        <f t="shared" si="36"/>
        <v>Gà muối gói 500g</v>
      </c>
      <c r="K392" s="12" t="str">
        <f>VLOOKUP(J392,'[1]Mã Misa'!$B$2:$D$74,2,0)</f>
        <v>Gà muối 500g</v>
      </c>
      <c r="L392" s="12" t="str">
        <f>VLOOKUP(K392,'[1]Mã Misa'!$C$2:$D$74,2,0)</f>
        <v>GM500</v>
      </c>
      <c r="M392" s="2">
        <v>111058</v>
      </c>
      <c r="N392" t="s">
        <v>653</v>
      </c>
      <c r="O392" s="10" t="str">
        <f t="shared" si="37"/>
        <v>0026498</v>
      </c>
      <c r="P392" s="3">
        <v>44634</v>
      </c>
      <c r="Q392" t="s">
        <v>654</v>
      </c>
      <c r="T392" s="12" t="str">
        <f t="shared" si="34"/>
        <v xml:space="preserve">WM+ DNG </v>
      </c>
      <c r="U392" s="20" t="s">
        <v>4349</v>
      </c>
      <c r="V392" s="20"/>
      <c r="W392" s="10" t="e">
        <f>VLOOKUP(U392,[2]Sheet1!$B$4:$C$893,2,0)</f>
        <v>#N/A</v>
      </c>
      <c r="X392" s="20"/>
      <c r="Y392" s="10" t="str">
        <f t="shared" si="38"/>
        <v>WINCOMDANANG</v>
      </c>
      <c r="Z392" s="2">
        <v>111058</v>
      </c>
    </row>
    <row r="393" spans="1:26" x14ac:dyDescent="0.2">
      <c r="A393" t="s">
        <v>0</v>
      </c>
      <c r="B393" t="s">
        <v>655</v>
      </c>
      <c r="C393" t="s">
        <v>2</v>
      </c>
      <c r="D393" t="s">
        <v>3</v>
      </c>
      <c r="E393" s="2">
        <v>111058</v>
      </c>
      <c r="F393" s="6">
        <v>119942.64000000001</v>
      </c>
      <c r="G393" s="2">
        <v>1</v>
      </c>
      <c r="H393" t="s">
        <v>4</v>
      </c>
      <c r="I393" t="s">
        <v>5</v>
      </c>
      <c r="J393" s="9" t="str">
        <f t="shared" si="36"/>
        <v>Gà muối gói 500g</v>
      </c>
      <c r="K393" s="12" t="str">
        <f>VLOOKUP(J393,'[1]Mã Misa'!$B$2:$D$74,2,0)</f>
        <v>Gà muối 500g</v>
      </c>
      <c r="L393" s="12" t="str">
        <f>VLOOKUP(K393,'[1]Mã Misa'!$C$2:$D$74,2,0)</f>
        <v>GM500</v>
      </c>
      <c r="M393" s="2">
        <v>111058</v>
      </c>
      <c r="N393" t="s">
        <v>656</v>
      </c>
      <c r="O393" s="10" t="str">
        <f t="shared" si="37"/>
        <v>0061035</v>
      </c>
      <c r="P393" s="3">
        <v>44634</v>
      </c>
      <c r="Q393" t="s">
        <v>657</v>
      </c>
      <c r="T393" s="12" t="str">
        <f t="shared" si="34"/>
        <v xml:space="preserve">WM+ HCM </v>
      </c>
      <c r="U393" s="20" t="s">
        <v>4350</v>
      </c>
      <c r="V393" s="20"/>
      <c r="W393" s="10" t="e">
        <f>VLOOKUP(U393,[2]Sheet1!$B$4:$C$893,2,0)</f>
        <v>#N/A</v>
      </c>
      <c r="X393" s="20"/>
      <c r="Y393" s="10" t="str">
        <f t="shared" si="38"/>
        <v>WINCOMHOCHIMINH</v>
      </c>
      <c r="Z393" s="2">
        <v>111058</v>
      </c>
    </row>
    <row r="394" spans="1:26" x14ac:dyDescent="0.2">
      <c r="A394" t="s">
        <v>0</v>
      </c>
      <c r="B394" t="s">
        <v>658</v>
      </c>
      <c r="C394" t="s">
        <v>82</v>
      </c>
      <c r="D394" t="s">
        <v>3</v>
      </c>
      <c r="E394" s="2">
        <v>46000</v>
      </c>
      <c r="F394" s="6">
        <v>49680</v>
      </c>
      <c r="G394" s="2">
        <v>1</v>
      </c>
      <c r="H394" t="s">
        <v>4</v>
      </c>
      <c r="I394" t="s">
        <v>83</v>
      </c>
      <c r="J394" s="9" t="str">
        <f t="shared" si="36"/>
        <v>Mộc nấm hương gói 250g</v>
      </c>
      <c r="K394" s="12" t="str">
        <f>VLOOKUP(J394,'[1]Mã Misa'!$B$2:$D$74,2,0)</f>
        <v>Mộc Nấm Hương 250g</v>
      </c>
      <c r="L394" s="12" t="str">
        <f>VLOOKUP(K394,'[1]Mã Misa'!$C$2:$D$74,2,0)</f>
        <v>MNH250</v>
      </c>
      <c r="M394" s="2">
        <v>46000</v>
      </c>
      <c r="N394" t="s">
        <v>659</v>
      </c>
      <c r="O394" s="10" t="str">
        <f t="shared" si="37"/>
        <v>0026499</v>
      </c>
      <c r="P394" s="3">
        <v>44634</v>
      </c>
      <c r="Q394" t="s">
        <v>660</v>
      </c>
      <c r="T394" s="12" t="str">
        <f t="shared" si="34"/>
        <v xml:space="preserve">WM+ DNG </v>
      </c>
      <c r="U394" s="20" t="s">
        <v>4351</v>
      </c>
      <c r="V394" s="20"/>
      <c r="W394" s="10" t="e">
        <f>VLOOKUP(U394,[2]Sheet1!$B$4:$C$893,2,0)</f>
        <v>#N/A</v>
      </c>
      <c r="X394" s="20"/>
      <c r="Y394" s="10" t="str">
        <f t="shared" si="38"/>
        <v>WINCOMDANANG</v>
      </c>
      <c r="Z394" s="2">
        <v>46000</v>
      </c>
    </row>
    <row r="395" spans="1:26" x14ac:dyDescent="0.2">
      <c r="A395" t="s">
        <v>0</v>
      </c>
      <c r="B395" t="s">
        <v>661</v>
      </c>
      <c r="C395" t="s">
        <v>26</v>
      </c>
      <c r="D395" t="s">
        <v>3</v>
      </c>
      <c r="E395" s="2">
        <v>200728</v>
      </c>
      <c r="F395" s="6">
        <v>216786.24000000002</v>
      </c>
      <c r="G395" s="2">
        <v>4</v>
      </c>
      <c r="H395" t="s">
        <v>4</v>
      </c>
      <c r="I395" t="s">
        <v>27</v>
      </c>
      <c r="J395" s="9" t="str">
        <f t="shared" si="36"/>
        <v>Giò tai lưỡi xào gói 250g</v>
      </c>
      <c r="K395" s="12" t="str">
        <f>VLOOKUP(J395,'[1]Mã Misa'!$B$2:$D$74,2,0)</f>
        <v>Giò Tai Lưỡi Xào 250g</v>
      </c>
      <c r="L395" s="12" t="str">
        <f>VLOOKUP(K395,'[1]Mã Misa'!$C$2:$D$74,2,0)</f>
        <v>GTLX250G</v>
      </c>
      <c r="M395" s="2">
        <v>50182</v>
      </c>
      <c r="N395" t="s">
        <v>662</v>
      </c>
      <c r="O395" s="10" t="str">
        <f t="shared" si="37"/>
        <v>0004925</v>
      </c>
      <c r="P395" s="3">
        <v>44634</v>
      </c>
      <c r="Q395" t="s">
        <v>663</v>
      </c>
      <c r="T395" s="12" t="str">
        <f t="shared" si="34"/>
        <v xml:space="preserve">WM+ HDG </v>
      </c>
      <c r="U395" s="20" t="s">
        <v>4352</v>
      </c>
      <c r="V395" s="20"/>
      <c r="W395" s="10" t="e">
        <f>VLOOKUP(U395,[2]Sheet1!$B$4:$C$893,2,0)</f>
        <v>#N/A</v>
      </c>
      <c r="X395" s="20"/>
      <c r="Y395" s="10" t="str">
        <f t="shared" si="38"/>
        <v>WINCOMHAIDUONG</v>
      </c>
      <c r="Z395" s="2">
        <v>200728</v>
      </c>
    </row>
    <row r="396" spans="1:26" x14ac:dyDescent="0.2">
      <c r="A396" t="s">
        <v>0</v>
      </c>
      <c r="B396" t="s">
        <v>664</v>
      </c>
      <c r="C396" t="s">
        <v>17</v>
      </c>
      <c r="D396" t="s">
        <v>3</v>
      </c>
      <c r="E396" s="2">
        <v>305967</v>
      </c>
      <c r="F396" s="6">
        <v>330444.36000000004</v>
      </c>
      <c r="G396" s="2">
        <v>3</v>
      </c>
      <c r="H396" t="s">
        <v>4</v>
      </c>
      <c r="I396" t="s">
        <v>18</v>
      </c>
      <c r="J396" s="9" t="str">
        <f t="shared" si="36"/>
        <v>Giò tai nấm hương 500g</v>
      </c>
      <c r="K396" s="12" t="str">
        <f>VLOOKUP(J396,'[1]Mã Misa'!$B$2:$D$74,2,0)</f>
        <v>Giò tai nấm hương 500g</v>
      </c>
      <c r="L396" s="12" t="str">
        <f>VLOOKUP(K396,'[1]Mã Misa'!$C$2:$D$74,2,0)</f>
        <v>GTNH500</v>
      </c>
      <c r="M396" s="2">
        <v>101989</v>
      </c>
      <c r="N396" t="s">
        <v>665</v>
      </c>
      <c r="O396" s="10" t="str">
        <f t="shared" si="37"/>
        <v>0203059</v>
      </c>
      <c r="P396" s="3">
        <v>44634</v>
      </c>
      <c r="Q396" t="s">
        <v>666</v>
      </c>
      <c r="T396" s="12" t="str">
        <f t="shared" si="34"/>
        <v xml:space="preserve">WM+ HNI </v>
      </c>
      <c r="U396" s="20" t="s">
        <v>4353</v>
      </c>
      <c r="V396" s="20"/>
      <c r="W396" s="10" t="e">
        <f>VLOOKUP(U396,[2]Sheet1!$B$4:$C$893,2,0)</f>
        <v>#N/A</v>
      </c>
      <c r="X396" s="20"/>
      <c r="Y396" s="10" t="str">
        <f t="shared" si="38"/>
        <v>WINCOMHANOI</v>
      </c>
      <c r="Z396" s="2">
        <v>305967</v>
      </c>
    </row>
    <row r="397" spans="1:26" x14ac:dyDescent="0.2">
      <c r="A397" t="s">
        <v>0</v>
      </c>
      <c r="B397" t="s">
        <v>664</v>
      </c>
      <c r="C397" t="s">
        <v>82</v>
      </c>
      <c r="D397" t="s">
        <v>3</v>
      </c>
      <c r="E397" s="2">
        <v>92000</v>
      </c>
      <c r="F397" s="6">
        <v>99360</v>
      </c>
      <c r="G397" s="2">
        <v>2</v>
      </c>
      <c r="H397" t="s">
        <v>4</v>
      </c>
      <c r="I397" t="s">
        <v>83</v>
      </c>
      <c r="J397" s="9" t="str">
        <f t="shared" si="36"/>
        <v>Mộc nấm hương gói 250g</v>
      </c>
      <c r="K397" s="12" t="str">
        <f>VLOOKUP(J397,'[1]Mã Misa'!$B$2:$D$74,2,0)</f>
        <v>Mộc Nấm Hương 250g</v>
      </c>
      <c r="L397" s="12" t="str">
        <f>VLOOKUP(K397,'[1]Mã Misa'!$C$2:$D$74,2,0)</f>
        <v>MNH250</v>
      </c>
      <c r="M397" s="2">
        <v>46000</v>
      </c>
      <c r="N397" t="s">
        <v>665</v>
      </c>
      <c r="O397" s="10" t="str">
        <f t="shared" si="37"/>
        <v>0203059</v>
      </c>
      <c r="P397" s="3">
        <v>44634</v>
      </c>
      <c r="Q397" t="s">
        <v>666</v>
      </c>
      <c r="T397" s="12" t="str">
        <f t="shared" si="34"/>
        <v xml:space="preserve">WM+ HNI </v>
      </c>
      <c r="U397" s="20" t="s">
        <v>4353</v>
      </c>
      <c r="V397" s="20"/>
      <c r="W397" s="10" t="e">
        <f>VLOOKUP(U397,[2]Sheet1!$B$4:$C$893,2,0)</f>
        <v>#N/A</v>
      </c>
      <c r="X397" s="20"/>
      <c r="Y397" s="10" t="str">
        <f t="shared" si="38"/>
        <v>WINCOMHANOI</v>
      </c>
      <c r="Z397" s="2">
        <v>92000</v>
      </c>
    </row>
    <row r="398" spans="1:26" x14ac:dyDescent="0.2">
      <c r="A398" t="s">
        <v>0</v>
      </c>
      <c r="B398" t="s">
        <v>664</v>
      </c>
      <c r="C398" t="s">
        <v>26</v>
      </c>
      <c r="D398" t="s">
        <v>3</v>
      </c>
      <c r="E398" s="2">
        <v>50182</v>
      </c>
      <c r="F398" s="6">
        <v>54196.560000000005</v>
      </c>
      <c r="G398" s="2">
        <v>1</v>
      </c>
      <c r="H398" t="s">
        <v>4</v>
      </c>
      <c r="I398" t="s">
        <v>27</v>
      </c>
      <c r="J398" s="9" t="str">
        <f t="shared" si="36"/>
        <v>Giò tai lưỡi xào gói 250g</v>
      </c>
      <c r="K398" s="12" t="str">
        <f>VLOOKUP(J398,'[1]Mã Misa'!$B$2:$D$74,2,0)</f>
        <v>Giò Tai Lưỡi Xào 250g</v>
      </c>
      <c r="L398" s="12" t="str">
        <f>VLOOKUP(K398,'[1]Mã Misa'!$C$2:$D$74,2,0)</f>
        <v>GTLX250G</v>
      </c>
      <c r="M398" s="2">
        <v>50182</v>
      </c>
      <c r="N398" t="s">
        <v>665</v>
      </c>
      <c r="O398" s="10" t="str">
        <f t="shared" si="37"/>
        <v>0203059</v>
      </c>
      <c r="P398" s="3">
        <v>44634</v>
      </c>
      <c r="Q398" t="s">
        <v>666</v>
      </c>
      <c r="T398" s="12" t="str">
        <f t="shared" ref="T398:T461" si="39">LEFT(U398,8)</f>
        <v xml:space="preserve">WM+ HNI </v>
      </c>
      <c r="U398" s="20" t="s">
        <v>4353</v>
      </c>
      <c r="V398" s="20"/>
      <c r="W398" s="10" t="e">
        <f>VLOOKUP(U398,[2]Sheet1!$B$4:$C$893,2,0)</f>
        <v>#N/A</v>
      </c>
      <c r="X398" s="20"/>
      <c r="Y398" s="10" t="str">
        <f t="shared" si="38"/>
        <v>WINCOMHANOI</v>
      </c>
      <c r="Z398" s="2">
        <v>50182</v>
      </c>
    </row>
    <row r="399" spans="1:26" x14ac:dyDescent="0.2">
      <c r="A399" t="s">
        <v>0</v>
      </c>
      <c r="B399" t="s">
        <v>664</v>
      </c>
      <c r="C399" t="s">
        <v>2</v>
      </c>
      <c r="D399" t="s">
        <v>3</v>
      </c>
      <c r="E399" s="2">
        <v>111058</v>
      </c>
      <c r="F399" s="6">
        <v>119942.64000000001</v>
      </c>
      <c r="G399" s="2">
        <v>1</v>
      </c>
      <c r="H399" t="s">
        <v>4</v>
      </c>
      <c r="I399" t="s">
        <v>5</v>
      </c>
      <c r="J399" s="9" t="str">
        <f t="shared" si="36"/>
        <v>Gà muối gói 500g</v>
      </c>
      <c r="K399" s="12" t="str">
        <f>VLOOKUP(J399,'[1]Mã Misa'!$B$2:$D$74,2,0)</f>
        <v>Gà muối 500g</v>
      </c>
      <c r="L399" s="12" t="str">
        <f>VLOOKUP(K399,'[1]Mã Misa'!$C$2:$D$74,2,0)</f>
        <v>GM500</v>
      </c>
      <c r="M399" s="2">
        <v>111058</v>
      </c>
      <c r="N399" t="s">
        <v>665</v>
      </c>
      <c r="O399" s="10" t="str">
        <f t="shared" si="37"/>
        <v>0203059</v>
      </c>
      <c r="P399" s="3">
        <v>44634</v>
      </c>
      <c r="Q399" t="s">
        <v>666</v>
      </c>
      <c r="T399" s="12" t="str">
        <f t="shared" si="39"/>
        <v xml:space="preserve">WM+ HNI </v>
      </c>
      <c r="U399" s="20" t="s">
        <v>4353</v>
      </c>
      <c r="V399" s="20"/>
      <c r="W399" s="10" t="e">
        <f>VLOOKUP(U399,[2]Sheet1!$B$4:$C$893,2,0)</f>
        <v>#N/A</v>
      </c>
      <c r="X399" s="20"/>
      <c r="Y399" s="10" t="str">
        <f t="shared" si="38"/>
        <v>WINCOMHANOI</v>
      </c>
      <c r="Z399" s="2">
        <v>111058</v>
      </c>
    </row>
    <row r="400" spans="1:26" x14ac:dyDescent="0.2">
      <c r="A400" t="s">
        <v>0</v>
      </c>
      <c r="B400" t="s">
        <v>664</v>
      </c>
      <c r="C400" t="s">
        <v>236</v>
      </c>
      <c r="D400" t="s">
        <v>3</v>
      </c>
      <c r="E400" s="2">
        <v>87787</v>
      </c>
      <c r="F400" s="6">
        <v>94809.96</v>
      </c>
      <c r="G400" s="2">
        <v>1</v>
      </c>
      <c r="H400" t="s">
        <v>4</v>
      </c>
      <c r="I400" t="s">
        <v>237</v>
      </c>
      <c r="J400" s="9" t="str">
        <f t="shared" si="36"/>
        <v>Bắp bò muối gói 200g</v>
      </c>
      <c r="K400" s="12" t="str">
        <f>VLOOKUP(J400,'[1]Mã Misa'!$B$2:$D$74,2,0)</f>
        <v>Bắp bò muối 200g</v>
      </c>
      <c r="L400" s="12" t="str">
        <f>VLOOKUP(K400,'[1]Mã Misa'!$C$2:$D$74,2,0)</f>
        <v>BBM200</v>
      </c>
      <c r="M400" s="2">
        <v>87787</v>
      </c>
      <c r="N400" t="s">
        <v>665</v>
      </c>
      <c r="O400" s="10" t="str">
        <f t="shared" si="37"/>
        <v>0203059</v>
      </c>
      <c r="P400" s="3">
        <v>44634</v>
      </c>
      <c r="Q400" t="s">
        <v>666</v>
      </c>
      <c r="T400" s="12" t="str">
        <f t="shared" si="39"/>
        <v xml:space="preserve">WM+ HNI </v>
      </c>
      <c r="U400" s="20" t="s">
        <v>4353</v>
      </c>
      <c r="V400" s="20"/>
      <c r="W400" s="10" t="e">
        <f>VLOOKUP(U400,[2]Sheet1!$B$4:$C$893,2,0)</f>
        <v>#N/A</v>
      </c>
      <c r="X400" s="20"/>
      <c r="Y400" s="10" t="str">
        <f t="shared" si="38"/>
        <v>WINCOMHANOI</v>
      </c>
      <c r="Z400" s="2">
        <v>87787</v>
      </c>
    </row>
    <row r="401" spans="1:26" x14ac:dyDescent="0.2">
      <c r="A401" t="s">
        <v>0</v>
      </c>
      <c r="B401" t="s">
        <v>667</v>
      </c>
      <c r="C401" t="s">
        <v>2</v>
      </c>
      <c r="D401" t="s">
        <v>3</v>
      </c>
      <c r="E401" s="2">
        <v>111058</v>
      </c>
      <c r="F401" s="6">
        <v>119942.64000000001</v>
      </c>
      <c r="G401" s="2">
        <v>1</v>
      </c>
      <c r="H401" t="s">
        <v>4</v>
      </c>
      <c r="I401" t="s">
        <v>5</v>
      </c>
      <c r="J401" s="9" t="str">
        <f t="shared" si="36"/>
        <v>Gà muối gói 500g</v>
      </c>
      <c r="K401" s="12" t="str">
        <f>VLOOKUP(J401,'[1]Mã Misa'!$B$2:$D$74,2,0)</f>
        <v>Gà muối 500g</v>
      </c>
      <c r="L401" s="12" t="str">
        <f>VLOOKUP(K401,'[1]Mã Misa'!$C$2:$D$74,2,0)</f>
        <v>GM500</v>
      </c>
      <c r="M401" s="2">
        <v>111058</v>
      </c>
      <c r="N401" t="s">
        <v>668</v>
      </c>
      <c r="O401" s="10" t="str">
        <f t="shared" si="37"/>
        <v>0001688</v>
      </c>
      <c r="P401" s="3">
        <v>44634</v>
      </c>
      <c r="Q401" t="s">
        <v>669</v>
      </c>
      <c r="T401" s="12" t="str">
        <f t="shared" si="39"/>
        <v xml:space="preserve">WM+ QTI </v>
      </c>
      <c r="U401" s="20" t="s">
        <v>4354</v>
      </c>
      <c r="V401" s="20"/>
      <c r="W401" s="10" t="e">
        <f>VLOOKUP(U401,[2]Sheet1!$B$4:$C$893,2,0)</f>
        <v>#N/A</v>
      </c>
      <c r="X401" s="20"/>
      <c r="Y401" s="10" t="str">
        <f t="shared" si="38"/>
        <v>WINCOMQUANGTRI</v>
      </c>
      <c r="Z401" s="2">
        <v>111058</v>
      </c>
    </row>
    <row r="402" spans="1:26" x14ac:dyDescent="0.2">
      <c r="A402" t="s">
        <v>0</v>
      </c>
      <c r="B402" t="s">
        <v>670</v>
      </c>
      <c r="C402" t="s">
        <v>26</v>
      </c>
      <c r="D402" t="s">
        <v>3</v>
      </c>
      <c r="E402" s="2">
        <v>100364</v>
      </c>
      <c r="F402" s="6">
        <v>108393.12000000001</v>
      </c>
      <c r="G402" s="2">
        <v>2</v>
      </c>
      <c r="H402" t="s">
        <v>4</v>
      </c>
      <c r="I402" t="s">
        <v>27</v>
      </c>
      <c r="J402" s="9" t="str">
        <f t="shared" si="36"/>
        <v>Giò tai lưỡi xào gói 250g</v>
      </c>
      <c r="K402" s="12" t="str">
        <f>VLOOKUP(J402,'[1]Mã Misa'!$B$2:$D$74,2,0)</f>
        <v>Giò Tai Lưỡi Xào 250g</v>
      </c>
      <c r="L402" s="12" t="str">
        <f>VLOOKUP(K402,'[1]Mã Misa'!$C$2:$D$74,2,0)</f>
        <v>GTLX250G</v>
      </c>
      <c r="M402" s="2">
        <v>50182</v>
      </c>
      <c r="N402" t="s">
        <v>671</v>
      </c>
      <c r="O402" s="10" t="str">
        <f t="shared" si="37"/>
        <v>0203067</v>
      </c>
      <c r="P402" s="3">
        <v>44634</v>
      </c>
      <c r="Q402" t="s">
        <v>672</v>
      </c>
      <c r="T402" s="12" t="str">
        <f t="shared" si="39"/>
        <v xml:space="preserve">WM+ HNI </v>
      </c>
      <c r="U402" s="20" t="s">
        <v>4355</v>
      </c>
      <c r="V402" s="20"/>
      <c r="W402" s="10" t="e">
        <f>VLOOKUP(U402,[2]Sheet1!$B$4:$C$893,2,0)</f>
        <v>#N/A</v>
      </c>
      <c r="X402" s="20"/>
      <c r="Y402" s="10" t="str">
        <f t="shared" si="38"/>
        <v>WINCOMHANOI</v>
      </c>
      <c r="Z402" s="2">
        <v>100364</v>
      </c>
    </row>
    <row r="403" spans="1:26" x14ac:dyDescent="0.2">
      <c r="A403" t="s">
        <v>0</v>
      </c>
      <c r="B403" t="s">
        <v>673</v>
      </c>
      <c r="C403" t="s">
        <v>2</v>
      </c>
      <c r="D403" t="s">
        <v>3</v>
      </c>
      <c r="E403" s="2">
        <v>111058</v>
      </c>
      <c r="F403" s="6">
        <v>119942.64000000001</v>
      </c>
      <c r="G403" s="2">
        <v>1</v>
      </c>
      <c r="H403" t="s">
        <v>4</v>
      </c>
      <c r="I403" t="s">
        <v>5</v>
      </c>
      <c r="J403" s="9" t="str">
        <f t="shared" si="36"/>
        <v>Gà muối gói 500g</v>
      </c>
      <c r="K403" s="12" t="str">
        <f>VLOOKUP(J403,'[1]Mã Misa'!$B$2:$D$74,2,0)</f>
        <v>Gà muối 500g</v>
      </c>
      <c r="L403" s="12" t="str">
        <f>VLOOKUP(K403,'[1]Mã Misa'!$C$2:$D$74,2,0)</f>
        <v>GM500</v>
      </c>
      <c r="M403" s="2">
        <v>111058</v>
      </c>
      <c r="N403" t="s">
        <v>674</v>
      </c>
      <c r="O403" s="10" t="str">
        <f t="shared" si="37"/>
        <v>0203069</v>
      </c>
      <c r="P403" s="3">
        <v>44634</v>
      </c>
      <c r="Q403" t="s">
        <v>675</v>
      </c>
      <c r="T403" s="12" t="str">
        <f t="shared" si="39"/>
        <v xml:space="preserve">WM+ HNI </v>
      </c>
      <c r="U403" s="20" t="s">
        <v>4356</v>
      </c>
      <c r="V403" s="20"/>
      <c r="W403" s="10" t="e">
        <f>VLOOKUP(U403,[2]Sheet1!$B$4:$C$893,2,0)</f>
        <v>#N/A</v>
      </c>
      <c r="X403" s="20"/>
      <c r="Y403" s="10" t="str">
        <f t="shared" si="38"/>
        <v>WINCOMHANOI</v>
      </c>
      <c r="Z403" s="2">
        <v>111058</v>
      </c>
    </row>
    <row r="404" spans="1:26" x14ac:dyDescent="0.2">
      <c r="A404" t="s">
        <v>0</v>
      </c>
      <c r="B404" t="s">
        <v>673</v>
      </c>
      <c r="C404" t="s">
        <v>67</v>
      </c>
      <c r="D404" t="s">
        <v>3</v>
      </c>
      <c r="E404" s="2">
        <v>178200</v>
      </c>
      <c r="F404" s="6">
        <v>192456</v>
      </c>
      <c r="G404" s="2">
        <v>3</v>
      </c>
      <c r="H404" t="s">
        <v>4</v>
      </c>
      <c r="I404" t="s">
        <v>68</v>
      </c>
      <c r="J404" s="9" t="str">
        <f t="shared" si="36"/>
        <v>_Giò lụa 250g</v>
      </c>
      <c r="K404" s="12" t="str">
        <f>VLOOKUP(J404,'[1]Mã Misa'!$B$2:$D$74,2,0)</f>
        <v>Giò lụa 250g</v>
      </c>
      <c r="L404" s="12" t="str">
        <f>VLOOKUP(K404,'[1]Mã Misa'!$C$2:$D$74,2,0)</f>
        <v>GL250</v>
      </c>
      <c r="M404" s="2">
        <v>59400</v>
      </c>
      <c r="N404" t="s">
        <v>674</v>
      </c>
      <c r="O404" s="10" t="str">
        <f t="shared" si="37"/>
        <v>0203069</v>
      </c>
      <c r="P404" s="3">
        <v>44634</v>
      </c>
      <c r="Q404" t="s">
        <v>675</v>
      </c>
      <c r="T404" s="12" t="str">
        <f t="shared" si="39"/>
        <v xml:space="preserve">WM+ HNI </v>
      </c>
      <c r="U404" s="20" t="s">
        <v>4356</v>
      </c>
      <c r="V404" s="20"/>
      <c r="W404" s="10" t="e">
        <f>VLOOKUP(U404,[2]Sheet1!$B$4:$C$893,2,0)</f>
        <v>#N/A</v>
      </c>
      <c r="X404" s="20"/>
      <c r="Y404" s="10" t="str">
        <f t="shared" si="38"/>
        <v>WINCOMHANOI</v>
      </c>
      <c r="Z404" s="2">
        <v>178200</v>
      </c>
    </row>
    <row r="405" spans="1:26" x14ac:dyDescent="0.2">
      <c r="A405" t="s">
        <v>0</v>
      </c>
      <c r="B405" t="s">
        <v>673</v>
      </c>
      <c r="C405" t="s">
        <v>17</v>
      </c>
      <c r="D405" t="s">
        <v>3</v>
      </c>
      <c r="E405" s="2">
        <v>101989</v>
      </c>
      <c r="F405" s="6">
        <v>110148.12000000001</v>
      </c>
      <c r="G405" s="2">
        <v>1</v>
      </c>
      <c r="H405" t="s">
        <v>4</v>
      </c>
      <c r="I405" t="s">
        <v>18</v>
      </c>
      <c r="J405" s="9" t="str">
        <f t="shared" si="36"/>
        <v>Giò tai nấm hương 500g</v>
      </c>
      <c r="K405" s="12" t="str">
        <f>VLOOKUP(J405,'[1]Mã Misa'!$B$2:$D$74,2,0)</f>
        <v>Giò tai nấm hương 500g</v>
      </c>
      <c r="L405" s="12" t="str">
        <f>VLOOKUP(K405,'[1]Mã Misa'!$C$2:$D$74,2,0)</f>
        <v>GTNH500</v>
      </c>
      <c r="M405" s="2">
        <v>101989</v>
      </c>
      <c r="N405" t="s">
        <v>674</v>
      </c>
      <c r="O405" s="10" t="str">
        <f t="shared" si="37"/>
        <v>0203069</v>
      </c>
      <c r="P405" s="3">
        <v>44634</v>
      </c>
      <c r="Q405" t="s">
        <v>675</v>
      </c>
      <c r="T405" s="12" t="str">
        <f t="shared" si="39"/>
        <v xml:space="preserve">WM+ HNI </v>
      </c>
      <c r="U405" s="20" t="s">
        <v>4356</v>
      </c>
      <c r="V405" s="20"/>
      <c r="W405" s="10" t="e">
        <f>VLOOKUP(U405,[2]Sheet1!$B$4:$C$893,2,0)</f>
        <v>#N/A</v>
      </c>
      <c r="X405" s="20"/>
      <c r="Y405" s="10" t="str">
        <f t="shared" si="38"/>
        <v>WINCOMHANOI</v>
      </c>
      <c r="Z405" s="2">
        <v>101989</v>
      </c>
    </row>
    <row r="406" spans="1:26" x14ac:dyDescent="0.2">
      <c r="A406" t="s">
        <v>0</v>
      </c>
      <c r="B406" t="s">
        <v>673</v>
      </c>
      <c r="C406" t="s">
        <v>26</v>
      </c>
      <c r="D406" t="s">
        <v>3</v>
      </c>
      <c r="E406" s="2">
        <v>50182</v>
      </c>
      <c r="F406" s="6">
        <v>54196.560000000005</v>
      </c>
      <c r="G406" s="2">
        <v>1</v>
      </c>
      <c r="H406" t="s">
        <v>4</v>
      </c>
      <c r="I406" t="s">
        <v>27</v>
      </c>
      <c r="J406" s="9" t="str">
        <f t="shared" si="36"/>
        <v>Giò tai lưỡi xào gói 250g</v>
      </c>
      <c r="K406" s="12" t="str">
        <f>VLOOKUP(J406,'[1]Mã Misa'!$B$2:$D$74,2,0)</f>
        <v>Giò Tai Lưỡi Xào 250g</v>
      </c>
      <c r="L406" s="12" t="str">
        <f>VLOOKUP(K406,'[1]Mã Misa'!$C$2:$D$74,2,0)</f>
        <v>GTLX250G</v>
      </c>
      <c r="M406" s="2">
        <v>50182</v>
      </c>
      <c r="N406" t="s">
        <v>674</v>
      </c>
      <c r="O406" s="10" t="str">
        <f t="shared" si="37"/>
        <v>0203069</v>
      </c>
      <c r="P406" s="3">
        <v>44634</v>
      </c>
      <c r="Q406" t="s">
        <v>675</v>
      </c>
      <c r="T406" s="12" t="str">
        <f t="shared" si="39"/>
        <v xml:space="preserve">WM+ HNI </v>
      </c>
      <c r="U406" s="20" t="s">
        <v>4356</v>
      </c>
      <c r="V406" s="20"/>
      <c r="W406" s="10" t="e">
        <f>VLOOKUP(U406,[2]Sheet1!$B$4:$C$893,2,0)</f>
        <v>#N/A</v>
      </c>
      <c r="X406" s="20"/>
      <c r="Y406" s="10" t="str">
        <f t="shared" si="38"/>
        <v>WINCOMHANOI</v>
      </c>
      <c r="Z406" s="2">
        <v>50182</v>
      </c>
    </row>
    <row r="407" spans="1:26" x14ac:dyDescent="0.2">
      <c r="A407" t="s">
        <v>0</v>
      </c>
      <c r="B407" t="s">
        <v>676</v>
      </c>
      <c r="C407" t="s">
        <v>32</v>
      </c>
      <c r="D407" t="s">
        <v>3</v>
      </c>
      <c r="E407" s="2">
        <v>73431</v>
      </c>
      <c r="F407" s="6">
        <v>79305.48000000001</v>
      </c>
      <c r="G407" s="2">
        <v>1</v>
      </c>
      <c r="H407" t="s">
        <v>4</v>
      </c>
      <c r="I407" t="s">
        <v>33</v>
      </c>
      <c r="J407" s="9" t="str">
        <f t="shared" si="36"/>
        <v>Chân giò heo muối gói 300g</v>
      </c>
      <c r="K407" s="12" t="str">
        <f>VLOOKUP(J407,'[1]Mã Misa'!$B$2:$D$74,2,0)</f>
        <v>Chân giò heo muối 300g</v>
      </c>
      <c r="L407" s="12" t="str">
        <f>VLOOKUP(K407,'[1]Mã Misa'!$C$2:$D$74,2,0)</f>
        <v>CGM300</v>
      </c>
      <c r="M407" s="2">
        <v>73431</v>
      </c>
      <c r="N407" t="s">
        <v>677</v>
      </c>
      <c r="O407" s="10" t="str">
        <f t="shared" si="37"/>
        <v>0005385</v>
      </c>
      <c r="P407" s="3">
        <v>44634</v>
      </c>
      <c r="Q407" t="s">
        <v>678</v>
      </c>
      <c r="T407" s="12" t="str">
        <f t="shared" si="39"/>
        <v xml:space="preserve">WM+ DNI </v>
      </c>
      <c r="U407" s="20" t="s">
        <v>4357</v>
      </c>
      <c r="V407" s="20"/>
      <c r="W407" s="10" t="e">
        <f>VLOOKUP(U407,[2]Sheet1!$B$4:$C$893,2,0)</f>
        <v>#N/A</v>
      </c>
      <c r="X407" s="20"/>
      <c r="Y407" s="10" t="str">
        <f t="shared" si="38"/>
        <v>WINCOMDONGNAI</v>
      </c>
      <c r="Z407" s="2">
        <v>73431</v>
      </c>
    </row>
    <row r="408" spans="1:26" x14ac:dyDescent="0.2">
      <c r="A408" t="s">
        <v>0</v>
      </c>
      <c r="B408" t="s">
        <v>676</v>
      </c>
      <c r="C408" t="s">
        <v>2</v>
      </c>
      <c r="D408" t="s">
        <v>3</v>
      </c>
      <c r="E408" s="2">
        <v>111058</v>
      </c>
      <c r="F408" s="6">
        <v>119942.64000000001</v>
      </c>
      <c r="G408" s="2">
        <v>1</v>
      </c>
      <c r="H408" t="s">
        <v>4</v>
      </c>
      <c r="I408" t="s">
        <v>5</v>
      </c>
      <c r="J408" s="9" t="str">
        <f t="shared" si="36"/>
        <v>Gà muối gói 500g</v>
      </c>
      <c r="K408" s="12" t="str">
        <f>VLOOKUP(J408,'[1]Mã Misa'!$B$2:$D$74,2,0)</f>
        <v>Gà muối 500g</v>
      </c>
      <c r="L408" s="12" t="str">
        <f>VLOOKUP(K408,'[1]Mã Misa'!$C$2:$D$74,2,0)</f>
        <v>GM500</v>
      </c>
      <c r="M408" s="2">
        <v>111058</v>
      </c>
      <c r="N408" t="s">
        <v>677</v>
      </c>
      <c r="O408" s="10" t="str">
        <f t="shared" si="37"/>
        <v>0005385</v>
      </c>
      <c r="P408" s="3">
        <v>44634</v>
      </c>
      <c r="Q408" t="s">
        <v>678</v>
      </c>
      <c r="T408" s="12" t="str">
        <f t="shared" si="39"/>
        <v xml:space="preserve">WM+ DNI </v>
      </c>
      <c r="U408" s="20" t="s">
        <v>4357</v>
      </c>
      <c r="V408" s="20"/>
      <c r="W408" s="10" t="e">
        <f>VLOOKUP(U408,[2]Sheet1!$B$4:$C$893,2,0)</f>
        <v>#N/A</v>
      </c>
      <c r="X408" s="20"/>
      <c r="Y408" s="10" t="str">
        <f t="shared" si="38"/>
        <v>WINCOMDONGNAI</v>
      </c>
      <c r="Z408" s="2">
        <v>111058</v>
      </c>
    </row>
    <row r="409" spans="1:26" x14ac:dyDescent="0.2">
      <c r="A409" t="s">
        <v>0</v>
      </c>
      <c r="B409" t="s">
        <v>679</v>
      </c>
      <c r="C409" t="s">
        <v>67</v>
      </c>
      <c r="D409" t="s">
        <v>3</v>
      </c>
      <c r="E409" s="2">
        <v>178200</v>
      </c>
      <c r="F409" s="6">
        <v>192456</v>
      </c>
      <c r="G409" s="2">
        <v>3</v>
      </c>
      <c r="H409" t="s">
        <v>4</v>
      </c>
      <c r="I409" t="s">
        <v>68</v>
      </c>
      <c r="J409" s="9" t="str">
        <f t="shared" si="36"/>
        <v>_Giò lụa 250g</v>
      </c>
      <c r="K409" s="12" t="str">
        <f>VLOOKUP(J409,'[1]Mã Misa'!$B$2:$D$74,2,0)</f>
        <v>Giò lụa 250g</v>
      </c>
      <c r="L409" s="12" t="str">
        <f>VLOOKUP(K409,'[1]Mã Misa'!$C$2:$D$74,2,0)</f>
        <v>GL250</v>
      </c>
      <c r="M409" s="2">
        <v>59400</v>
      </c>
      <c r="N409" t="s">
        <v>680</v>
      </c>
      <c r="O409" s="10" t="str">
        <f t="shared" si="37"/>
        <v>0002004</v>
      </c>
      <c r="P409" s="3">
        <v>44634</v>
      </c>
      <c r="Q409" t="s">
        <v>681</v>
      </c>
      <c r="T409" s="12" t="str">
        <f t="shared" si="39"/>
        <v xml:space="preserve">WM+ TQG </v>
      </c>
      <c r="U409" s="20" t="s">
        <v>4358</v>
      </c>
      <c r="V409" s="20"/>
      <c r="W409" s="10" t="e">
        <f>VLOOKUP(U409,[2]Sheet1!$B$4:$C$893,2,0)</f>
        <v>#N/A</v>
      </c>
      <c r="X409" s="20"/>
      <c r="Y409" s="10" t="str">
        <f t="shared" si="38"/>
        <v>WINCOMTUYENQUANG</v>
      </c>
      <c r="Z409" s="2">
        <v>178200</v>
      </c>
    </row>
    <row r="410" spans="1:26" x14ac:dyDescent="0.2">
      <c r="A410" t="s">
        <v>0</v>
      </c>
      <c r="B410" t="s">
        <v>679</v>
      </c>
      <c r="C410" t="s">
        <v>45</v>
      </c>
      <c r="D410" t="s">
        <v>3</v>
      </c>
      <c r="E410" s="2">
        <v>222750</v>
      </c>
      <c r="F410" s="6">
        <v>240570.00000000003</v>
      </c>
      <c r="G410" s="2">
        <v>3</v>
      </c>
      <c r="H410" t="s">
        <v>4</v>
      </c>
      <c r="I410" t="s">
        <v>46</v>
      </c>
      <c r="J410" s="9" t="str">
        <f t="shared" si="36"/>
        <v>_Chả cốm 300g</v>
      </c>
      <c r="K410" s="12" t="str">
        <f>VLOOKUP(J410,'[1]Mã Misa'!$B$2:$D$74,2,0)</f>
        <v>Chả cốm 300g</v>
      </c>
      <c r="L410" s="12" t="str">
        <f>VLOOKUP(K410,'[1]Mã Misa'!$C$2:$D$74,2,0)</f>
        <v>CC300</v>
      </c>
      <c r="M410" s="2">
        <v>74250</v>
      </c>
      <c r="N410" t="s">
        <v>680</v>
      </c>
      <c r="O410" s="10" t="str">
        <f t="shared" si="37"/>
        <v>0002004</v>
      </c>
      <c r="P410" s="3">
        <v>44634</v>
      </c>
      <c r="Q410" t="s">
        <v>681</v>
      </c>
      <c r="T410" s="12" t="str">
        <f t="shared" si="39"/>
        <v xml:space="preserve">WM+ TQG </v>
      </c>
      <c r="U410" s="20" t="s">
        <v>4358</v>
      </c>
      <c r="V410" s="20"/>
      <c r="W410" s="10" t="e">
        <f>VLOOKUP(U410,[2]Sheet1!$B$4:$C$893,2,0)</f>
        <v>#N/A</v>
      </c>
      <c r="X410" s="20"/>
      <c r="Y410" s="10" t="str">
        <f t="shared" si="38"/>
        <v>WINCOMTUYENQUANG</v>
      </c>
      <c r="Z410" s="2">
        <v>222750</v>
      </c>
    </row>
    <row r="411" spans="1:26" x14ac:dyDescent="0.2">
      <c r="A411" t="s">
        <v>0</v>
      </c>
      <c r="B411" t="s">
        <v>679</v>
      </c>
      <c r="C411" t="s">
        <v>30</v>
      </c>
      <c r="D411" t="s">
        <v>3</v>
      </c>
      <c r="E411" s="2">
        <v>316200</v>
      </c>
      <c r="F411" s="6">
        <v>341496</v>
      </c>
      <c r="G411" s="2">
        <v>3</v>
      </c>
      <c r="H411" t="s">
        <v>4</v>
      </c>
      <c r="I411" t="s">
        <v>31</v>
      </c>
      <c r="J411" s="9" t="str">
        <f t="shared" si="36"/>
        <v>_Đùi gà sốt cay 500g</v>
      </c>
      <c r="K411" s="12" t="str">
        <f>VLOOKUP(J411,'[1]Mã Misa'!$B$2:$D$74,2,0)</f>
        <v>Đùi gà sốt cay 500g</v>
      </c>
      <c r="L411" s="12" t="str">
        <f>VLOOKUP(K411,'[1]Mã Misa'!$C$2:$D$74,2,0)</f>
        <v>DGSC500</v>
      </c>
      <c r="M411" s="2">
        <v>105400</v>
      </c>
      <c r="N411" t="s">
        <v>680</v>
      </c>
      <c r="O411" s="10" t="str">
        <f t="shared" si="37"/>
        <v>0002004</v>
      </c>
      <c r="P411" s="3">
        <v>44634</v>
      </c>
      <c r="Q411" t="s">
        <v>681</v>
      </c>
      <c r="T411" s="12" t="str">
        <f t="shared" si="39"/>
        <v xml:space="preserve">WM+ TQG </v>
      </c>
      <c r="U411" s="20" t="s">
        <v>4358</v>
      </c>
      <c r="V411" s="20"/>
      <c r="W411" s="10" t="e">
        <f>VLOOKUP(U411,[2]Sheet1!$B$4:$C$893,2,0)</f>
        <v>#N/A</v>
      </c>
      <c r="X411" s="20"/>
      <c r="Y411" s="10" t="str">
        <f t="shared" si="38"/>
        <v>WINCOMTUYENQUANG</v>
      </c>
      <c r="Z411" s="2">
        <v>316200</v>
      </c>
    </row>
    <row r="412" spans="1:26" x14ac:dyDescent="0.2">
      <c r="A412" t="s">
        <v>0</v>
      </c>
      <c r="B412" t="s">
        <v>679</v>
      </c>
      <c r="C412" t="s">
        <v>13</v>
      </c>
      <c r="D412" t="s">
        <v>3</v>
      </c>
      <c r="E412" s="2">
        <v>181500</v>
      </c>
      <c r="F412" s="6">
        <v>196020</v>
      </c>
      <c r="G412" s="2">
        <v>2</v>
      </c>
      <c r="H412" t="s">
        <v>4</v>
      </c>
      <c r="I412" t="s">
        <v>14</v>
      </c>
      <c r="J412" s="9" t="str">
        <f t="shared" si="36"/>
        <v>_Chân gà sốt cay 400g</v>
      </c>
      <c r="K412" s="12" t="str">
        <f>VLOOKUP(J412,'[1]Mã Misa'!$B$2:$D$74,2,0)</f>
        <v>Chân gà sốt cay 400g</v>
      </c>
      <c r="L412" s="12" t="str">
        <f>VLOOKUP(K412,'[1]Mã Misa'!$C$2:$D$74,2,0)</f>
        <v>CGSC400</v>
      </c>
      <c r="M412" s="2">
        <v>90750</v>
      </c>
      <c r="N412" t="s">
        <v>680</v>
      </c>
      <c r="O412" s="10" t="str">
        <f t="shared" si="37"/>
        <v>0002004</v>
      </c>
      <c r="P412" s="3">
        <v>44634</v>
      </c>
      <c r="Q412" t="s">
        <v>681</v>
      </c>
      <c r="T412" s="12" t="str">
        <f t="shared" si="39"/>
        <v xml:space="preserve">WM+ TQG </v>
      </c>
      <c r="U412" s="20" t="s">
        <v>4358</v>
      </c>
      <c r="V412" s="20"/>
      <c r="W412" s="10" t="e">
        <f>VLOOKUP(U412,[2]Sheet1!$B$4:$C$893,2,0)</f>
        <v>#N/A</v>
      </c>
      <c r="X412" s="20"/>
      <c r="Y412" s="10" t="str">
        <f t="shared" si="38"/>
        <v>WINCOMTUYENQUANG</v>
      </c>
      <c r="Z412" s="2">
        <v>181500</v>
      </c>
    </row>
    <row r="413" spans="1:26" x14ac:dyDescent="0.2">
      <c r="A413" t="s">
        <v>0</v>
      </c>
      <c r="B413" t="s">
        <v>682</v>
      </c>
      <c r="C413" t="s">
        <v>17</v>
      </c>
      <c r="D413" t="s">
        <v>3</v>
      </c>
      <c r="E413" s="2">
        <v>203978</v>
      </c>
      <c r="F413" s="6">
        <v>220296.24000000002</v>
      </c>
      <c r="G413" s="2">
        <v>2</v>
      </c>
      <c r="H413" t="s">
        <v>4</v>
      </c>
      <c r="I413" t="s">
        <v>18</v>
      </c>
      <c r="J413" s="9" t="str">
        <f t="shared" si="36"/>
        <v>Giò tai nấm hương 500g</v>
      </c>
      <c r="K413" s="12" t="str">
        <f>VLOOKUP(J413,'[1]Mã Misa'!$B$2:$D$74,2,0)</f>
        <v>Giò tai nấm hương 500g</v>
      </c>
      <c r="L413" s="12" t="str">
        <f>VLOOKUP(K413,'[1]Mã Misa'!$C$2:$D$74,2,0)</f>
        <v>GTNH500</v>
      </c>
      <c r="M413" s="2">
        <v>101989</v>
      </c>
      <c r="N413" t="s">
        <v>683</v>
      </c>
      <c r="O413" s="10" t="str">
        <f t="shared" si="37"/>
        <v>0002446</v>
      </c>
      <c r="P413" s="3">
        <v>44634</v>
      </c>
      <c r="Q413" t="s">
        <v>684</v>
      </c>
      <c r="T413" s="12" t="str">
        <f t="shared" si="39"/>
        <v xml:space="preserve">WM+ NBH </v>
      </c>
      <c r="U413" s="20" t="s">
        <v>4359</v>
      </c>
      <c r="V413" s="20"/>
      <c r="W413" s="10" t="e">
        <f>VLOOKUP(U413,[2]Sheet1!$B$4:$C$893,2,0)</f>
        <v>#N/A</v>
      </c>
      <c r="X413" s="20"/>
      <c r="Y413" s="10" t="str">
        <f t="shared" si="38"/>
        <v>WINCOMNINHBINH</v>
      </c>
      <c r="Z413" s="2">
        <v>203978</v>
      </c>
    </row>
    <row r="414" spans="1:26" x14ac:dyDescent="0.2">
      <c r="A414" t="s">
        <v>0</v>
      </c>
      <c r="B414" t="s">
        <v>685</v>
      </c>
      <c r="C414" t="s">
        <v>30</v>
      </c>
      <c r="D414" t="s">
        <v>3</v>
      </c>
      <c r="E414" s="2">
        <v>843200</v>
      </c>
      <c r="F414" s="6">
        <v>910656.00000000012</v>
      </c>
      <c r="G414" s="2">
        <v>8</v>
      </c>
      <c r="H414" t="s">
        <v>4</v>
      </c>
      <c r="I414" t="s">
        <v>31</v>
      </c>
      <c r="J414" s="9" t="str">
        <f t="shared" si="36"/>
        <v>_Đùi gà sốt cay 500g</v>
      </c>
      <c r="K414" s="12" t="str">
        <f>VLOOKUP(J414,'[1]Mã Misa'!$B$2:$D$74,2,0)</f>
        <v>Đùi gà sốt cay 500g</v>
      </c>
      <c r="L414" s="12" t="str">
        <f>VLOOKUP(K414,'[1]Mã Misa'!$C$2:$D$74,2,0)</f>
        <v>DGSC500</v>
      </c>
      <c r="M414" s="2">
        <v>105400</v>
      </c>
      <c r="N414" t="s">
        <v>686</v>
      </c>
      <c r="O414" s="10" t="str">
        <f t="shared" si="37"/>
        <v>0203077</v>
      </c>
      <c r="P414" s="3">
        <v>44634</v>
      </c>
      <c r="Q414" t="s">
        <v>687</v>
      </c>
      <c r="T414" s="12" t="str">
        <f t="shared" si="39"/>
        <v xml:space="preserve">WM+ HNI </v>
      </c>
      <c r="U414" s="20" t="s">
        <v>4360</v>
      </c>
      <c r="V414" s="20"/>
      <c r="W414" s="10" t="e">
        <f>VLOOKUP(U414,[2]Sheet1!$B$4:$C$893,2,0)</f>
        <v>#N/A</v>
      </c>
      <c r="X414" s="20"/>
      <c r="Y414" s="10" t="str">
        <f t="shared" si="38"/>
        <v>WINCOMHANOI</v>
      </c>
      <c r="Z414" s="2">
        <v>843200</v>
      </c>
    </row>
    <row r="415" spans="1:26" x14ac:dyDescent="0.2">
      <c r="A415" t="s">
        <v>0</v>
      </c>
      <c r="B415" t="s">
        <v>685</v>
      </c>
      <c r="C415" t="s">
        <v>13</v>
      </c>
      <c r="D415" t="s">
        <v>3</v>
      </c>
      <c r="E415" s="2">
        <v>90750</v>
      </c>
      <c r="F415" s="6">
        <v>98010</v>
      </c>
      <c r="G415" s="2">
        <v>1</v>
      </c>
      <c r="H415" t="s">
        <v>4</v>
      </c>
      <c r="I415" t="s">
        <v>14</v>
      </c>
      <c r="J415" s="9" t="str">
        <f t="shared" si="36"/>
        <v>_Chân gà sốt cay 400g</v>
      </c>
      <c r="K415" s="12" t="str">
        <f>VLOOKUP(J415,'[1]Mã Misa'!$B$2:$D$74,2,0)</f>
        <v>Chân gà sốt cay 400g</v>
      </c>
      <c r="L415" s="12" t="str">
        <f>VLOOKUP(K415,'[1]Mã Misa'!$C$2:$D$74,2,0)</f>
        <v>CGSC400</v>
      </c>
      <c r="M415" s="2">
        <v>90750</v>
      </c>
      <c r="N415" t="s">
        <v>686</v>
      </c>
      <c r="O415" s="10" t="str">
        <f t="shared" si="37"/>
        <v>0203077</v>
      </c>
      <c r="P415" s="3">
        <v>44634</v>
      </c>
      <c r="Q415" t="s">
        <v>687</v>
      </c>
      <c r="T415" s="12" t="str">
        <f t="shared" si="39"/>
        <v xml:space="preserve">WM+ HNI </v>
      </c>
      <c r="U415" s="20" t="s">
        <v>4360</v>
      </c>
      <c r="V415" s="20"/>
      <c r="W415" s="10" t="e">
        <f>VLOOKUP(U415,[2]Sheet1!$B$4:$C$893,2,0)</f>
        <v>#N/A</v>
      </c>
      <c r="X415" s="20"/>
      <c r="Y415" s="10" t="str">
        <f t="shared" si="38"/>
        <v>WINCOMHANOI</v>
      </c>
      <c r="Z415" s="2">
        <v>90750</v>
      </c>
    </row>
    <row r="416" spans="1:26" x14ac:dyDescent="0.2">
      <c r="A416" t="s">
        <v>0</v>
      </c>
      <c r="B416" t="s">
        <v>688</v>
      </c>
      <c r="C416" t="s">
        <v>17</v>
      </c>
      <c r="D416" t="s">
        <v>3</v>
      </c>
      <c r="E416" s="2">
        <v>203978</v>
      </c>
      <c r="F416" s="6">
        <v>220296.24000000002</v>
      </c>
      <c r="G416" s="2">
        <v>2</v>
      </c>
      <c r="H416" t="s">
        <v>4</v>
      </c>
      <c r="I416" t="s">
        <v>18</v>
      </c>
      <c r="J416" s="9" t="str">
        <f t="shared" si="36"/>
        <v>Giò tai nấm hương 500g</v>
      </c>
      <c r="K416" s="12" t="str">
        <f>VLOOKUP(J416,'[1]Mã Misa'!$B$2:$D$74,2,0)</f>
        <v>Giò tai nấm hương 500g</v>
      </c>
      <c r="L416" s="12" t="str">
        <f>VLOOKUP(K416,'[1]Mã Misa'!$C$2:$D$74,2,0)</f>
        <v>GTNH500</v>
      </c>
      <c r="M416" s="2">
        <v>101989</v>
      </c>
      <c r="N416" t="s">
        <v>689</v>
      </c>
      <c r="O416" s="10" t="str">
        <f t="shared" si="37"/>
        <v>0017996</v>
      </c>
      <c r="P416" s="3">
        <v>44634</v>
      </c>
      <c r="Q416" t="s">
        <v>690</v>
      </c>
      <c r="T416" s="12" t="str">
        <f t="shared" si="39"/>
        <v xml:space="preserve">WM+ QNH </v>
      </c>
      <c r="U416" s="20" t="s">
        <v>4361</v>
      </c>
      <c r="V416" s="20"/>
      <c r="W416" s="10" t="e">
        <f>VLOOKUP(U416,[2]Sheet1!$B$4:$C$893,2,0)</f>
        <v>#N/A</v>
      </c>
      <c r="X416" s="20"/>
      <c r="Y416" s="10" t="str">
        <f t="shared" si="38"/>
        <v>WINCOMQUANGNINH</v>
      </c>
      <c r="Z416" s="2">
        <v>203978</v>
      </c>
    </row>
    <row r="417" spans="1:26" x14ac:dyDescent="0.2">
      <c r="A417" t="s">
        <v>0</v>
      </c>
      <c r="B417" t="s">
        <v>691</v>
      </c>
      <c r="C417" t="s">
        <v>67</v>
      </c>
      <c r="D417" t="s">
        <v>3</v>
      </c>
      <c r="E417" s="2">
        <v>59400</v>
      </c>
      <c r="F417" s="6">
        <v>64152.000000000007</v>
      </c>
      <c r="G417" s="2">
        <v>1</v>
      </c>
      <c r="H417" t="s">
        <v>4</v>
      </c>
      <c r="I417" t="s">
        <v>68</v>
      </c>
      <c r="J417" s="9" t="str">
        <f t="shared" si="36"/>
        <v>_Giò lụa 250g</v>
      </c>
      <c r="K417" s="12" t="str">
        <f>VLOOKUP(J417,'[1]Mã Misa'!$B$2:$D$74,2,0)</f>
        <v>Giò lụa 250g</v>
      </c>
      <c r="L417" s="12" t="str">
        <f>VLOOKUP(K417,'[1]Mã Misa'!$C$2:$D$74,2,0)</f>
        <v>GL250</v>
      </c>
      <c r="M417" s="2">
        <v>59400</v>
      </c>
      <c r="N417" t="s">
        <v>692</v>
      </c>
      <c r="O417" s="10" t="str">
        <f t="shared" si="37"/>
        <v>0061056</v>
      </c>
      <c r="P417" s="3">
        <v>44634</v>
      </c>
      <c r="Q417" t="s">
        <v>693</v>
      </c>
      <c r="T417" s="12" t="str">
        <f t="shared" si="39"/>
        <v xml:space="preserve">WM+ HCM </v>
      </c>
      <c r="U417" s="20" t="s">
        <v>4362</v>
      </c>
      <c r="V417" s="20"/>
      <c r="W417" s="10" t="e">
        <f>VLOOKUP(U417,[2]Sheet1!$B$4:$C$893,2,0)</f>
        <v>#N/A</v>
      </c>
      <c r="X417" s="20"/>
      <c r="Y417" s="10" t="str">
        <f t="shared" si="38"/>
        <v>WINCOMHOCHIMINH</v>
      </c>
      <c r="Z417" s="2">
        <v>59400</v>
      </c>
    </row>
    <row r="418" spans="1:26" x14ac:dyDescent="0.2">
      <c r="A418" t="s">
        <v>0</v>
      </c>
      <c r="B418" t="s">
        <v>691</v>
      </c>
      <c r="C418" t="s">
        <v>43</v>
      </c>
      <c r="D418" t="s">
        <v>3</v>
      </c>
      <c r="E418" s="2">
        <v>70950</v>
      </c>
      <c r="F418" s="6">
        <v>76626</v>
      </c>
      <c r="G418" s="2">
        <v>1</v>
      </c>
      <c r="H418" t="s">
        <v>4</v>
      </c>
      <c r="I418" t="s">
        <v>44</v>
      </c>
      <c r="J418" s="9" t="str">
        <f t="shared" si="36"/>
        <v>_Chả nướng 300g</v>
      </c>
      <c r="K418" s="12" t="str">
        <f>VLOOKUP(J418,'[1]Mã Misa'!$B$2:$D$74,2,0)</f>
        <v>Chả nướng 300g</v>
      </c>
      <c r="L418" s="12" t="str">
        <f>VLOOKUP(K418,'[1]Mã Misa'!$C$2:$D$74,2,0)</f>
        <v>CN300</v>
      </c>
      <c r="M418" s="2">
        <v>70950</v>
      </c>
      <c r="N418" t="s">
        <v>692</v>
      </c>
      <c r="O418" s="10" t="str">
        <f t="shared" si="37"/>
        <v>0061056</v>
      </c>
      <c r="P418" s="3">
        <v>44634</v>
      </c>
      <c r="Q418" t="s">
        <v>693</v>
      </c>
      <c r="T418" s="12" t="str">
        <f t="shared" si="39"/>
        <v xml:space="preserve">WM+ HCM </v>
      </c>
      <c r="U418" s="20" t="s">
        <v>4362</v>
      </c>
      <c r="V418" s="20"/>
      <c r="W418" s="10" t="e">
        <f>VLOOKUP(U418,[2]Sheet1!$B$4:$C$893,2,0)</f>
        <v>#N/A</v>
      </c>
      <c r="X418" s="20"/>
      <c r="Y418" s="10" t="str">
        <f t="shared" si="38"/>
        <v>WINCOMHOCHIMINH</v>
      </c>
      <c r="Z418" s="2">
        <v>70950</v>
      </c>
    </row>
    <row r="419" spans="1:26" x14ac:dyDescent="0.2">
      <c r="A419" t="s">
        <v>0</v>
      </c>
      <c r="B419" t="s">
        <v>691</v>
      </c>
      <c r="C419" t="s">
        <v>50</v>
      </c>
      <c r="D419" t="s">
        <v>3</v>
      </c>
      <c r="E419" s="2">
        <v>122100</v>
      </c>
      <c r="F419" s="6">
        <v>131868</v>
      </c>
      <c r="G419" s="2">
        <v>2</v>
      </c>
      <c r="H419" t="s">
        <v>4</v>
      </c>
      <c r="I419" t="s">
        <v>51</v>
      </c>
      <c r="J419" s="9" t="str">
        <f t="shared" si="36"/>
        <v>_Giò sụn gà 250g</v>
      </c>
      <c r="K419" s="12" t="str">
        <f>VLOOKUP(J419,'[1]Mã Misa'!$B$2:$D$74,2,0)</f>
        <v>Giò sụn gà 250g</v>
      </c>
      <c r="L419" s="12" t="str">
        <f>VLOOKUP(K419,'[1]Mã Misa'!$C$2:$D$74,2,0)</f>
        <v>GSG250</v>
      </c>
      <c r="M419" s="2">
        <v>61050</v>
      </c>
      <c r="N419" t="s">
        <v>692</v>
      </c>
      <c r="O419" s="10" t="str">
        <f t="shared" si="37"/>
        <v>0061056</v>
      </c>
      <c r="P419" s="3">
        <v>44634</v>
      </c>
      <c r="Q419" t="s">
        <v>693</v>
      </c>
      <c r="T419" s="12" t="str">
        <f t="shared" si="39"/>
        <v xml:space="preserve">WM+ HCM </v>
      </c>
      <c r="U419" s="20" t="s">
        <v>4362</v>
      </c>
      <c r="V419" s="20"/>
      <c r="W419" s="10" t="e">
        <f>VLOOKUP(U419,[2]Sheet1!$B$4:$C$893,2,0)</f>
        <v>#N/A</v>
      </c>
      <c r="X419" s="20"/>
      <c r="Y419" s="10" t="str">
        <f t="shared" si="38"/>
        <v>WINCOMHOCHIMINH</v>
      </c>
      <c r="Z419" s="2">
        <v>122100</v>
      </c>
    </row>
    <row r="420" spans="1:26" x14ac:dyDescent="0.2">
      <c r="A420" t="s">
        <v>0</v>
      </c>
      <c r="B420" t="s">
        <v>691</v>
      </c>
      <c r="C420" t="s">
        <v>2</v>
      </c>
      <c r="D420" t="s">
        <v>3</v>
      </c>
      <c r="E420" s="2">
        <v>111058</v>
      </c>
      <c r="F420" s="6">
        <v>119942.64000000001</v>
      </c>
      <c r="G420" s="2">
        <v>1</v>
      </c>
      <c r="H420" t="s">
        <v>4</v>
      </c>
      <c r="I420" t="s">
        <v>5</v>
      </c>
      <c r="J420" s="9" t="str">
        <f t="shared" si="36"/>
        <v>Gà muối gói 500g</v>
      </c>
      <c r="K420" s="12" t="str">
        <f>VLOOKUP(J420,'[1]Mã Misa'!$B$2:$D$74,2,0)</f>
        <v>Gà muối 500g</v>
      </c>
      <c r="L420" s="12" t="str">
        <f>VLOOKUP(K420,'[1]Mã Misa'!$C$2:$D$74,2,0)</f>
        <v>GM500</v>
      </c>
      <c r="M420" s="2">
        <v>111058</v>
      </c>
      <c r="N420" t="s">
        <v>692</v>
      </c>
      <c r="O420" s="10" t="str">
        <f t="shared" si="37"/>
        <v>0061056</v>
      </c>
      <c r="P420" s="3">
        <v>44634</v>
      </c>
      <c r="Q420" t="s">
        <v>693</v>
      </c>
      <c r="T420" s="12" t="str">
        <f t="shared" si="39"/>
        <v xml:space="preserve">WM+ HCM </v>
      </c>
      <c r="U420" s="20" t="s">
        <v>4362</v>
      </c>
      <c r="V420" s="20"/>
      <c r="W420" s="10" t="e">
        <f>VLOOKUP(U420,[2]Sheet1!$B$4:$C$893,2,0)</f>
        <v>#N/A</v>
      </c>
      <c r="X420" s="20"/>
      <c r="Y420" s="10" t="str">
        <f t="shared" si="38"/>
        <v>WINCOMHOCHIMINH</v>
      </c>
      <c r="Z420" s="2">
        <v>111058</v>
      </c>
    </row>
    <row r="421" spans="1:26" x14ac:dyDescent="0.2">
      <c r="A421" t="s">
        <v>0</v>
      </c>
      <c r="B421" t="s">
        <v>691</v>
      </c>
      <c r="C421" t="s">
        <v>32</v>
      </c>
      <c r="D421" t="s">
        <v>3</v>
      </c>
      <c r="E421" s="2">
        <v>73431</v>
      </c>
      <c r="F421" s="6">
        <v>79305.48000000001</v>
      </c>
      <c r="G421" s="2">
        <v>1</v>
      </c>
      <c r="H421" t="s">
        <v>4</v>
      </c>
      <c r="I421" t="s">
        <v>33</v>
      </c>
      <c r="J421" s="9" t="str">
        <f t="shared" si="36"/>
        <v>Chân giò heo muối gói 300g</v>
      </c>
      <c r="K421" s="12" t="str">
        <f>VLOOKUP(J421,'[1]Mã Misa'!$B$2:$D$74,2,0)</f>
        <v>Chân giò heo muối 300g</v>
      </c>
      <c r="L421" s="12" t="str">
        <f>VLOOKUP(K421,'[1]Mã Misa'!$C$2:$D$74,2,0)</f>
        <v>CGM300</v>
      </c>
      <c r="M421" s="2">
        <v>73431</v>
      </c>
      <c r="N421" t="s">
        <v>692</v>
      </c>
      <c r="O421" s="10" t="str">
        <f t="shared" si="37"/>
        <v>0061056</v>
      </c>
      <c r="P421" s="3">
        <v>44634</v>
      </c>
      <c r="Q421" t="s">
        <v>693</v>
      </c>
      <c r="T421" s="12" t="str">
        <f t="shared" si="39"/>
        <v xml:space="preserve">WM+ HCM </v>
      </c>
      <c r="U421" s="20" t="s">
        <v>4362</v>
      </c>
      <c r="V421" s="20"/>
      <c r="W421" s="10" t="e">
        <f>VLOOKUP(U421,[2]Sheet1!$B$4:$C$893,2,0)</f>
        <v>#N/A</v>
      </c>
      <c r="X421" s="20"/>
      <c r="Y421" s="10" t="str">
        <f t="shared" si="38"/>
        <v>WINCOMHOCHIMINH</v>
      </c>
      <c r="Z421" s="2">
        <v>73431</v>
      </c>
    </row>
    <row r="422" spans="1:26" x14ac:dyDescent="0.2">
      <c r="A422" t="s">
        <v>0</v>
      </c>
      <c r="B422" t="s">
        <v>694</v>
      </c>
      <c r="C422" t="s">
        <v>45</v>
      </c>
      <c r="D422" t="s">
        <v>3</v>
      </c>
      <c r="E422" s="2">
        <v>148500</v>
      </c>
      <c r="F422" s="6">
        <v>160380</v>
      </c>
      <c r="G422" s="2">
        <v>2</v>
      </c>
      <c r="H422" t="s">
        <v>4</v>
      </c>
      <c r="I422" t="s">
        <v>46</v>
      </c>
      <c r="J422" s="9" t="str">
        <f t="shared" si="36"/>
        <v>_Chả cốm 300g</v>
      </c>
      <c r="K422" s="12" t="str">
        <f>VLOOKUP(J422,'[1]Mã Misa'!$B$2:$D$74,2,0)</f>
        <v>Chả cốm 300g</v>
      </c>
      <c r="L422" s="12" t="str">
        <f>VLOOKUP(K422,'[1]Mã Misa'!$C$2:$D$74,2,0)</f>
        <v>CC300</v>
      </c>
      <c r="M422" s="2">
        <v>74250</v>
      </c>
      <c r="N422" t="s">
        <v>695</v>
      </c>
      <c r="O422" s="10" t="str">
        <f t="shared" si="37"/>
        <v>0004462</v>
      </c>
      <c r="P422" s="3">
        <v>44634</v>
      </c>
      <c r="Q422" t="s">
        <v>696</v>
      </c>
      <c r="T422" s="12" t="str">
        <f t="shared" si="39"/>
        <v xml:space="preserve">WM+ NAN </v>
      </c>
      <c r="U422" s="20" t="s">
        <v>4363</v>
      </c>
      <c r="V422" s="20"/>
      <c r="W422" s="10" t="e">
        <f>VLOOKUP(U422,[2]Sheet1!$B$4:$C$893,2,0)</f>
        <v>#N/A</v>
      </c>
      <c r="X422" s="20"/>
      <c r="Y422" s="10" t="str">
        <f t="shared" si="38"/>
        <v>WINCOMNGHEAN</v>
      </c>
      <c r="Z422" s="2">
        <v>148500</v>
      </c>
    </row>
    <row r="423" spans="1:26" x14ac:dyDescent="0.2">
      <c r="A423" t="s">
        <v>0</v>
      </c>
      <c r="B423" t="s">
        <v>697</v>
      </c>
      <c r="C423" t="s">
        <v>17</v>
      </c>
      <c r="D423" t="s">
        <v>3</v>
      </c>
      <c r="E423" s="2">
        <v>203978</v>
      </c>
      <c r="F423" s="6">
        <v>220296.24000000002</v>
      </c>
      <c r="G423" s="2">
        <v>2</v>
      </c>
      <c r="H423" t="s">
        <v>4</v>
      </c>
      <c r="I423" t="s">
        <v>18</v>
      </c>
      <c r="J423" s="9" t="str">
        <f t="shared" si="36"/>
        <v>Giò tai nấm hương 500g</v>
      </c>
      <c r="K423" s="12" t="str">
        <f>VLOOKUP(J423,'[1]Mã Misa'!$B$2:$D$74,2,0)</f>
        <v>Giò tai nấm hương 500g</v>
      </c>
      <c r="L423" s="12" t="str">
        <f>VLOOKUP(K423,'[1]Mã Misa'!$C$2:$D$74,2,0)</f>
        <v>GTNH500</v>
      </c>
      <c r="M423" s="2">
        <v>101989</v>
      </c>
      <c r="N423" t="s">
        <v>698</v>
      </c>
      <c r="O423" s="10" t="str">
        <f t="shared" si="37"/>
        <v>0203090</v>
      </c>
      <c r="P423" s="3">
        <v>44634</v>
      </c>
      <c r="Q423" t="s">
        <v>699</v>
      </c>
      <c r="T423" s="12" t="str">
        <f t="shared" si="39"/>
        <v xml:space="preserve">WM+ HNI </v>
      </c>
      <c r="U423" s="20" t="s">
        <v>4364</v>
      </c>
      <c r="V423" s="20"/>
      <c r="W423" s="10" t="e">
        <f>VLOOKUP(U423,[2]Sheet1!$B$4:$C$893,2,0)</f>
        <v>#N/A</v>
      </c>
      <c r="X423" s="20"/>
      <c r="Y423" s="10" t="str">
        <f t="shared" si="38"/>
        <v>WINCOMHANOI</v>
      </c>
      <c r="Z423" s="2">
        <v>203978</v>
      </c>
    </row>
    <row r="424" spans="1:26" x14ac:dyDescent="0.2">
      <c r="A424" t="s">
        <v>0</v>
      </c>
      <c r="B424" t="s">
        <v>697</v>
      </c>
      <c r="C424" t="s">
        <v>26</v>
      </c>
      <c r="D424" t="s">
        <v>3</v>
      </c>
      <c r="E424" s="2">
        <v>50182</v>
      </c>
      <c r="F424" s="6">
        <v>54196.560000000005</v>
      </c>
      <c r="G424" s="2">
        <v>1</v>
      </c>
      <c r="H424" t="s">
        <v>4</v>
      </c>
      <c r="I424" t="s">
        <v>27</v>
      </c>
      <c r="J424" s="9" t="str">
        <f t="shared" si="36"/>
        <v>Giò tai lưỡi xào gói 250g</v>
      </c>
      <c r="K424" s="12" t="str">
        <f>VLOOKUP(J424,'[1]Mã Misa'!$B$2:$D$74,2,0)</f>
        <v>Giò Tai Lưỡi Xào 250g</v>
      </c>
      <c r="L424" s="12" t="str">
        <f>VLOOKUP(K424,'[1]Mã Misa'!$C$2:$D$74,2,0)</f>
        <v>GTLX250G</v>
      </c>
      <c r="M424" s="2">
        <v>50182</v>
      </c>
      <c r="N424" t="s">
        <v>698</v>
      </c>
      <c r="O424" s="10" t="str">
        <f t="shared" si="37"/>
        <v>0203090</v>
      </c>
      <c r="P424" s="3">
        <v>44634</v>
      </c>
      <c r="Q424" t="s">
        <v>699</v>
      </c>
      <c r="T424" s="12" t="str">
        <f t="shared" si="39"/>
        <v xml:space="preserve">WM+ HNI </v>
      </c>
      <c r="U424" s="20" t="s">
        <v>4364</v>
      </c>
      <c r="V424" s="20"/>
      <c r="W424" s="10" t="e">
        <f>VLOOKUP(U424,[2]Sheet1!$B$4:$C$893,2,0)</f>
        <v>#N/A</v>
      </c>
      <c r="X424" s="20"/>
      <c r="Y424" s="10" t="str">
        <f t="shared" si="38"/>
        <v>WINCOMHANOI</v>
      </c>
      <c r="Z424" s="2">
        <v>50182</v>
      </c>
    </row>
    <row r="425" spans="1:26" x14ac:dyDescent="0.2">
      <c r="A425" t="s">
        <v>0</v>
      </c>
      <c r="B425" t="s">
        <v>700</v>
      </c>
      <c r="C425" t="s">
        <v>50</v>
      </c>
      <c r="D425" t="s">
        <v>3</v>
      </c>
      <c r="E425" s="2">
        <v>61050</v>
      </c>
      <c r="F425" s="6">
        <v>65934</v>
      </c>
      <c r="G425" s="2">
        <v>1</v>
      </c>
      <c r="H425" t="s">
        <v>4</v>
      </c>
      <c r="I425" t="s">
        <v>51</v>
      </c>
      <c r="J425" s="9" t="str">
        <f t="shared" si="36"/>
        <v>_Giò sụn gà 250g</v>
      </c>
      <c r="K425" s="12" t="str">
        <f>VLOOKUP(J425,'[1]Mã Misa'!$B$2:$D$74,2,0)</f>
        <v>Giò sụn gà 250g</v>
      </c>
      <c r="L425" s="12" t="str">
        <f>VLOOKUP(K425,'[1]Mã Misa'!$C$2:$D$74,2,0)</f>
        <v>GSG250</v>
      </c>
      <c r="M425" s="2">
        <v>61050</v>
      </c>
      <c r="N425" t="s">
        <v>701</v>
      </c>
      <c r="O425" s="10" t="str">
        <f t="shared" si="37"/>
        <v>0002934</v>
      </c>
      <c r="P425" s="3">
        <v>44634</v>
      </c>
      <c r="Q425" t="s">
        <v>702</v>
      </c>
      <c r="T425" s="12" t="str">
        <f t="shared" si="39"/>
        <v xml:space="preserve">WM+ HTH </v>
      </c>
      <c r="U425" s="20" t="s">
        <v>4365</v>
      </c>
      <c r="V425" s="20"/>
      <c r="W425" s="10" t="e">
        <f>VLOOKUP(U425,[2]Sheet1!$B$4:$C$893,2,0)</f>
        <v>#N/A</v>
      </c>
      <c r="X425" s="20"/>
      <c r="Y425" s="10" t="str">
        <f t="shared" si="38"/>
        <v>WINCOMHATINH</v>
      </c>
      <c r="Z425" s="2">
        <v>61050</v>
      </c>
    </row>
    <row r="426" spans="1:26" x14ac:dyDescent="0.2">
      <c r="A426" t="s">
        <v>0</v>
      </c>
      <c r="B426" t="s">
        <v>700</v>
      </c>
      <c r="C426" t="s">
        <v>2</v>
      </c>
      <c r="D426" t="s">
        <v>3</v>
      </c>
      <c r="E426" s="2">
        <v>333174</v>
      </c>
      <c r="F426" s="6">
        <v>359827.92000000004</v>
      </c>
      <c r="G426" s="2">
        <v>3</v>
      </c>
      <c r="H426" t="s">
        <v>4</v>
      </c>
      <c r="I426" t="s">
        <v>5</v>
      </c>
      <c r="J426" s="9" t="str">
        <f t="shared" si="36"/>
        <v>Gà muối gói 500g</v>
      </c>
      <c r="K426" s="12" t="str">
        <f>VLOOKUP(J426,'[1]Mã Misa'!$B$2:$D$74,2,0)</f>
        <v>Gà muối 500g</v>
      </c>
      <c r="L426" s="12" t="str">
        <f>VLOOKUP(K426,'[1]Mã Misa'!$C$2:$D$74,2,0)</f>
        <v>GM500</v>
      </c>
      <c r="M426" s="2">
        <v>111058</v>
      </c>
      <c r="N426" t="s">
        <v>701</v>
      </c>
      <c r="O426" s="10" t="str">
        <f t="shared" si="37"/>
        <v>0002934</v>
      </c>
      <c r="P426" s="3">
        <v>44634</v>
      </c>
      <c r="Q426" t="s">
        <v>702</v>
      </c>
      <c r="T426" s="12" t="str">
        <f t="shared" si="39"/>
        <v xml:space="preserve">WM+ HTH </v>
      </c>
      <c r="U426" s="20" t="s">
        <v>4365</v>
      </c>
      <c r="V426" s="20"/>
      <c r="W426" s="10" t="e">
        <f>VLOOKUP(U426,[2]Sheet1!$B$4:$C$893,2,0)</f>
        <v>#N/A</v>
      </c>
      <c r="X426" s="20"/>
      <c r="Y426" s="10" t="str">
        <f t="shared" si="38"/>
        <v>WINCOMHATINH</v>
      </c>
      <c r="Z426" s="2">
        <v>333174</v>
      </c>
    </row>
    <row r="427" spans="1:26" x14ac:dyDescent="0.2">
      <c r="A427" t="s">
        <v>0</v>
      </c>
      <c r="B427" t="s">
        <v>703</v>
      </c>
      <c r="C427" t="s">
        <v>2</v>
      </c>
      <c r="D427" t="s">
        <v>3</v>
      </c>
      <c r="E427" s="2">
        <v>111058</v>
      </c>
      <c r="F427" s="6">
        <v>119942.64000000001</v>
      </c>
      <c r="G427" s="2">
        <v>1</v>
      </c>
      <c r="H427" t="s">
        <v>4</v>
      </c>
      <c r="I427" t="s">
        <v>5</v>
      </c>
      <c r="J427" s="9" t="str">
        <f t="shared" si="36"/>
        <v>Gà muối gói 500g</v>
      </c>
      <c r="K427" s="12" t="str">
        <f>VLOOKUP(J427,'[1]Mã Misa'!$B$2:$D$74,2,0)</f>
        <v>Gà muối 500g</v>
      </c>
      <c r="L427" s="12" t="str">
        <f>VLOOKUP(K427,'[1]Mã Misa'!$C$2:$D$74,2,0)</f>
        <v>GM500</v>
      </c>
      <c r="M427" s="2">
        <v>111058</v>
      </c>
      <c r="N427" t="s">
        <v>704</v>
      </c>
      <c r="O427" s="10" t="str">
        <f t="shared" si="37"/>
        <v>0001690</v>
      </c>
      <c r="P427" s="3">
        <v>44634</v>
      </c>
      <c r="Q427" t="s">
        <v>226</v>
      </c>
      <c r="T427" s="12" t="str">
        <f t="shared" si="39"/>
        <v xml:space="preserve">WM+ QTI </v>
      </c>
      <c r="U427" s="20" t="s">
        <v>4214</v>
      </c>
      <c r="V427" s="20"/>
      <c r="W427" s="10" t="e">
        <f>VLOOKUP(U427,[2]Sheet1!$B$4:$C$893,2,0)</f>
        <v>#N/A</v>
      </c>
      <c r="X427" s="20"/>
      <c r="Y427" s="10" t="str">
        <f t="shared" si="38"/>
        <v>WINCOMQUANGTRI</v>
      </c>
      <c r="Z427" s="2">
        <v>111058</v>
      </c>
    </row>
    <row r="428" spans="1:26" x14ac:dyDescent="0.2">
      <c r="A428" t="s">
        <v>0</v>
      </c>
      <c r="B428" t="s">
        <v>705</v>
      </c>
      <c r="C428" t="s">
        <v>15</v>
      </c>
      <c r="D428" t="s">
        <v>3</v>
      </c>
      <c r="E428" s="2">
        <v>94013</v>
      </c>
      <c r="F428" s="6">
        <v>101534.04000000001</v>
      </c>
      <c r="G428" s="2">
        <v>1</v>
      </c>
      <c r="H428" t="s">
        <v>4</v>
      </c>
      <c r="I428" t="s">
        <v>16</v>
      </c>
      <c r="J428" s="9" t="str">
        <f t="shared" si="36"/>
        <v xml:space="preserve"> Giò lụa 500g</v>
      </c>
      <c r="K428" s="12" t="str">
        <f>VLOOKUP(J428,'[1]Mã Misa'!$B$2:$D$74,2,0)</f>
        <v>Giò lụa 500g</v>
      </c>
      <c r="L428" s="12" t="str">
        <f>VLOOKUP(K428,'[1]Mã Misa'!$C$2:$D$74,2,0)</f>
        <v>GL500</v>
      </c>
      <c r="M428" s="2">
        <v>94013</v>
      </c>
      <c r="N428" t="s">
        <v>706</v>
      </c>
      <c r="O428" s="10" t="str">
        <f t="shared" si="37"/>
        <v>0203102</v>
      </c>
      <c r="P428" s="3">
        <v>44634</v>
      </c>
      <c r="Q428" t="s">
        <v>707</v>
      </c>
      <c r="T428" s="12" t="str">
        <f t="shared" si="39"/>
        <v xml:space="preserve">WM+ HNI </v>
      </c>
      <c r="U428" s="20" t="s">
        <v>4366</v>
      </c>
      <c r="V428" s="20"/>
      <c r="W428" s="10" t="e">
        <f>VLOOKUP(U428,[2]Sheet1!$B$4:$C$893,2,0)</f>
        <v>#N/A</v>
      </c>
      <c r="X428" s="20"/>
      <c r="Y428" s="10" t="str">
        <f t="shared" si="38"/>
        <v>WINCOMHANOI</v>
      </c>
      <c r="Z428" s="2">
        <v>94013</v>
      </c>
    </row>
    <row r="429" spans="1:26" x14ac:dyDescent="0.2">
      <c r="A429" t="s">
        <v>0</v>
      </c>
      <c r="B429" t="s">
        <v>705</v>
      </c>
      <c r="C429" t="s">
        <v>67</v>
      </c>
      <c r="D429" t="s">
        <v>3</v>
      </c>
      <c r="E429" s="2">
        <v>178200</v>
      </c>
      <c r="F429" s="6">
        <v>192456</v>
      </c>
      <c r="G429" s="2">
        <v>3</v>
      </c>
      <c r="H429" t="s">
        <v>4</v>
      </c>
      <c r="I429" t="s">
        <v>68</v>
      </c>
      <c r="J429" s="9" t="str">
        <f t="shared" si="36"/>
        <v>_Giò lụa 250g</v>
      </c>
      <c r="K429" s="12" t="str">
        <f>VLOOKUP(J429,'[1]Mã Misa'!$B$2:$D$74,2,0)</f>
        <v>Giò lụa 250g</v>
      </c>
      <c r="L429" s="12" t="str">
        <f>VLOOKUP(K429,'[1]Mã Misa'!$C$2:$D$74,2,0)</f>
        <v>GL250</v>
      </c>
      <c r="M429" s="2">
        <v>59400</v>
      </c>
      <c r="N429" t="s">
        <v>706</v>
      </c>
      <c r="O429" s="10" t="str">
        <f t="shared" si="37"/>
        <v>0203102</v>
      </c>
      <c r="P429" s="3">
        <v>44634</v>
      </c>
      <c r="Q429" t="s">
        <v>707</v>
      </c>
      <c r="T429" s="12" t="str">
        <f t="shared" si="39"/>
        <v xml:space="preserve">WM+ HNI </v>
      </c>
      <c r="U429" s="20" t="s">
        <v>4366</v>
      </c>
      <c r="V429" s="20"/>
      <c r="W429" s="10" t="e">
        <f>VLOOKUP(U429,[2]Sheet1!$B$4:$C$893,2,0)</f>
        <v>#N/A</v>
      </c>
      <c r="X429" s="20"/>
      <c r="Y429" s="10" t="str">
        <f t="shared" si="38"/>
        <v>WINCOMHANOI</v>
      </c>
      <c r="Z429" s="2">
        <v>178200</v>
      </c>
    </row>
    <row r="430" spans="1:26" x14ac:dyDescent="0.2">
      <c r="A430" t="s">
        <v>0</v>
      </c>
      <c r="B430" t="s">
        <v>705</v>
      </c>
      <c r="C430" t="s">
        <v>2</v>
      </c>
      <c r="D430" t="s">
        <v>3</v>
      </c>
      <c r="E430" s="2">
        <v>111058</v>
      </c>
      <c r="F430" s="6">
        <v>119942.64000000001</v>
      </c>
      <c r="G430" s="2">
        <v>1</v>
      </c>
      <c r="H430" t="s">
        <v>4</v>
      </c>
      <c r="I430" t="s">
        <v>5</v>
      </c>
      <c r="J430" s="9" t="str">
        <f t="shared" si="36"/>
        <v>Gà muối gói 500g</v>
      </c>
      <c r="K430" s="12" t="str">
        <f>VLOOKUP(J430,'[1]Mã Misa'!$B$2:$D$74,2,0)</f>
        <v>Gà muối 500g</v>
      </c>
      <c r="L430" s="12" t="str">
        <f>VLOOKUP(K430,'[1]Mã Misa'!$C$2:$D$74,2,0)</f>
        <v>GM500</v>
      </c>
      <c r="M430" s="2">
        <v>111058</v>
      </c>
      <c r="N430" t="s">
        <v>706</v>
      </c>
      <c r="O430" s="10" t="str">
        <f t="shared" si="37"/>
        <v>0203102</v>
      </c>
      <c r="P430" s="3">
        <v>44634</v>
      </c>
      <c r="Q430" t="s">
        <v>707</v>
      </c>
      <c r="T430" s="12" t="str">
        <f t="shared" si="39"/>
        <v xml:space="preserve">WM+ HNI </v>
      </c>
      <c r="U430" s="20" t="s">
        <v>4366</v>
      </c>
      <c r="V430" s="20"/>
      <c r="W430" s="10" t="e">
        <f>VLOOKUP(U430,[2]Sheet1!$B$4:$C$893,2,0)</f>
        <v>#N/A</v>
      </c>
      <c r="X430" s="20"/>
      <c r="Y430" s="10" t="str">
        <f t="shared" si="38"/>
        <v>WINCOMHANOI</v>
      </c>
      <c r="Z430" s="2">
        <v>111058</v>
      </c>
    </row>
    <row r="431" spans="1:26" x14ac:dyDescent="0.2">
      <c r="A431" t="s">
        <v>0</v>
      </c>
      <c r="B431" t="s">
        <v>708</v>
      </c>
      <c r="C431" t="s">
        <v>2</v>
      </c>
      <c r="D431" t="s">
        <v>3</v>
      </c>
      <c r="E431" s="2">
        <v>111058</v>
      </c>
      <c r="F431" s="6">
        <v>119942.64000000001</v>
      </c>
      <c r="G431" s="2">
        <v>1</v>
      </c>
      <c r="H431" t="s">
        <v>4</v>
      </c>
      <c r="I431" t="s">
        <v>5</v>
      </c>
      <c r="J431" s="9" t="str">
        <f t="shared" si="36"/>
        <v>Gà muối gói 500g</v>
      </c>
      <c r="K431" s="12" t="str">
        <f>VLOOKUP(J431,'[1]Mã Misa'!$B$2:$D$74,2,0)</f>
        <v>Gà muối 500g</v>
      </c>
      <c r="L431" s="12" t="str">
        <f>VLOOKUP(K431,'[1]Mã Misa'!$C$2:$D$74,2,0)</f>
        <v>GM500</v>
      </c>
      <c r="M431" s="2">
        <v>111058</v>
      </c>
      <c r="N431" t="s">
        <v>709</v>
      </c>
      <c r="O431" s="10" t="str">
        <f t="shared" si="37"/>
        <v>0015227</v>
      </c>
      <c r="P431" s="3">
        <v>44634</v>
      </c>
      <c r="Q431" t="s">
        <v>710</v>
      </c>
      <c r="T431" s="12" t="str">
        <f t="shared" si="39"/>
        <v xml:space="preserve">WM+ HPG </v>
      </c>
      <c r="U431" s="20" t="s">
        <v>4367</v>
      </c>
      <c r="V431" s="20"/>
      <c r="W431" s="10" t="e">
        <f>VLOOKUP(U431,[2]Sheet1!$B$4:$C$893,2,0)</f>
        <v>#N/A</v>
      </c>
      <c r="X431" s="20"/>
      <c r="Y431" s="10" t="str">
        <f t="shared" si="38"/>
        <v>WINCOMHAIPHONG</v>
      </c>
      <c r="Z431" s="2">
        <v>111058</v>
      </c>
    </row>
    <row r="432" spans="1:26" x14ac:dyDescent="0.2">
      <c r="A432" t="s">
        <v>0</v>
      </c>
      <c r="B432" t="s">
        <v>711</v>
      </c>
      <c r="C432" t="s">
        <v>50</v>
      </c>
      <c r="D432" t="s">
        <v>3</v>
      </c>
      <c r="E432" s="2">
        <v>61050</v>
      </c>
      <c r="F432" s="6">
        <v>65934</v>
      </c>
      <c r="G432" s="2">
        <v>1</v>
      </c>
      <c r="H432" t="s">
        <v>4</v>
      </c>
      <c r="I432" t="s">
        <v>51</v>
      </c>
      <c r="J432" s="9" t="str">
        <f t="shared" si="36"/>
        <v>_Giò sụn gà 250g</v>
      </c>
      <c r="K432" s="12" t="str">
        <f>VLOOKUP(J432,'[1]Mã Misa'!$B$2:$D$74,2,0)</f>
        <v>Giò sụn gà 250g</v>
      </c>
      <c r="L432" s="12" t="str">
        <f>VLOOKUP(K432,'[1]Mã Misa'!$C$2:$D$74,2,0)</f>
        <v>GSG250</v>
      </c>
      <c r="M432" s="2">
        <v>61050</v>
      </c>
      <c r="N432" t="s">
        <v>712</v>
      </c>
      <c r="O432" s="10" t="str">
        <f t="shared" si="37"/>
        <v>0203110</v>
      </c>
      <c r="P432" s="3">
        <v>44634</v>
      </c>
      <c r="Q432" t="s">
        <v>713</v>
      </c>
      <c r="T432" s="12" t="str">
        <f t="shared" si="39"/>
        <v xml:space="preserve">WM+ HNI </v>
      </c>
      <c r="U432" s="20" t="s">
        <v>4368</v>
      </c>
      <c r="V432" s="20"/>
      <c r="W432" s="10" t="e">
        <f>VLOOKUP(U432,[2]Sheet1!$B$4:$C$893,2,0)</f>
        <v>#N/A</v>
      </c>
      <c r="X432" s="20"/>
      <c r="Y432" s="10" t="str">
        <f t="shared" si="38"/>
        <v>WINCOMHANOI</v>
      </c>
      <c r="Z432" s="2">
        <v>61050</v>
      </c>
    </row>
    <row r="433" spans="1:26" x14ac:dyDescent="0.2">
      <c r="A433" t="s">
        <v>0</v>
      </c>
      <c r="B433" t="s">
        <v>711</v>
      </c>
      <c r="C433" t="s">
        <v>26</v>
      </c>
      <c r="D433" t="s">
        <v>3</v>
      </c>
      <c r="E433" s="2">
        <v>50182</v>
      </c>
      <c r="F433" s="6">
        <v>54196.560000000005</v>
      </c>
      <c r="G433" s="2">
        <v>1</v>
      </c>
      <c r="H433" t="s">
        <v>4</v>
      </c>
      <c r="I433" t="s">
        <v>27</v>
      </c>
      <c r="J433" s="9" t="str">
        <f t="shared" si="36"/>
        <v>Giò tai lưỡi xào gói 250g</v>
      </c>
      <c r="K433" s="12" t="str">
        <f>VLOOKUP(J433,'[1]Mã Misa'!$B$2:$D$74,2,0)</f>
        <v>Giò Tai Lưỡi Xào 250g</v>
      </c>
      <c r="L433" s="12" t="str">
        <f>VLOOKUP(K433,'[1]Mã Misa'!$C$2:$D$74,2,0)</f>
        <v>GTLX250G</v>
      </c>
      <c r="M433" s="2">
        <v>50182</v>
      </c>
      <c r="N433" t="s">
        <v>712</v>
      </c>
      <c r="O433" s="10" t="str">
        <f t="shared" si="37"/>
        <v>0203110</v>
      </c>
      <c r="P433" s="3">
        <v>44634</v>
      </c>
      <c r="Q433" t="s">
        <v>713</v>
      </c>
      <c r="T433" s="12" t="str">
        <f t="shared" si="39"/>
        <v xml:space="preserve">WM+ HNI </v>
      </c>
      <c r="U433" s="20" t="s">
        <v>4368</v>
      </c>
      <c r="V433" s="20"/>
      <c r="W433" s="10" t="e">
        <f>VLOOKUP(U433,[2]Sheet1!$B$4:$C$893,2,0)</f>
        <v>#N/A</v>
      </c>
      <c r="X433" s="20"/>
      <c r="Y433" s="10" t="str">
        <f t="shared" si="38"/>
        <v>WINCOMHANOI</v>
      </c>
      <c r="Z433" s="2">
        <v>50182</v>
      </c>
    </row>
    <row r="434" spans="1:26" x14ac:dyDescent="0.2">
      <c r="A434" t="s">
        <v>0</v>
      </c>
      <c r="B434" t="s">
        <v>711</v>
      </c>
      <c r="C434" t="s">
        <v>82</v>
      </c>
      <c r="D434" t="s">
        <v>3</v>
      </c>
      <c r="E434" s="2">
        <v>92000</v>
      </c>
      <c r="F434" s="6">
        <v>99360</v>
      </c>
      <c r="G434" s="2">
        <v>2</v>
      </c>
      <c r="H434" t="s">
        <v>4</v>
      </c>
      <c r="I434" t="s">
        <v>83</v>
      </c>
      <c r="J434" s="9" t="str">
        <f t="shared" si="36"/>
        <v>Mộc nấm hương gói 250g</v>
      </c>
      <c r="K434" s="12" t="str">
        <f>VLOOKUP(J434,'[1]Mã Misa'!$B$2:$D$74,2,0)</f>
        <v>Mộc Nấm Hương 250g</v>
      </c>
      <c r="L434" s="12" t="str">
        <f>VLOOKUP(K434,'[1]Mã Misa'!$C$2:$D$74,2,0)</f>
        <v>MNH250</v>
      </c>
      <c r="M434" s="2">
        <v>46000</v>
      </c>
      <c r="N434" t="s">
        <v>712</v>
      </c>
      <c r="O434" s="10" t="str">
        <f t="shared" si="37"/>
        <v>0203110</v>
      </c>
      <c r="P434" s="3">
        <v>44634</v>
      </c>
      <c r="Q434" t="s">
        <v>713</v>
      </c>
      <c r="T434" s="12" t="str">
        <f t="shared" si="39"/>
        <v xml:space="preserve">WM+ HNI </v>
      </c>
      <c r="U434" s="20" t="s">
        <v>4368</v>
      </c>
      <c r="V434" s="20"/>
      <c r="W434" s="10" t="e">
        <f>VLOOKUP(U434,[2]Sheet1!$B$4:$C$893,2,0)</f>
        <v>#N/A</v>
      </c>
      <c r="X434" s="20"/>
      <c r="Y434" s="10" t="str">
        <f t="shared" si="38"/>
        <v>WINCOMHANOI</v>
      </c>
      <c r="Z434" s="2">
        <v>92000</v>
      </c>
    </row>
    <row r="435" spans="1:26" x14ac:dyDescent="0.2">
      <c r="A435" t="s">
        <v>0</v>
      </c>
      <c r="B435" t="s">
        <v>714</v>
      </c>
      <c r="C435" t="s">
        <v>17</v>
      </c>
      <c r="D435" t="s">
        <v>3</v>
      </c>
      <c r="E435" s="2">
        <v>203978</v>
      </c>
      <c r="F435" s="6">
        <v>220296.24000000002</v>
      </c>
      <c r="G435" s="2">
        <v>2</v>
      </c>
      <c r="H435" t="s">
        <v>4</v>
      </c>
      <c r="I435" t="s">
        <v>18</v>
      </c>
      <c r="J435" s="9" t="str">
        <f t="shared" si="36"/>
        <v>Giò tai nấm hương 500g</v>
      </c>
      <c r="K435" s="12" t="str">
        <f>VLOOKUP(J435,'[1]Mã Misa'!$B$2:$D$74,2,0)</f>
        <v>Giò tai nấm hương 500g</v>
      </c>
      <c r="L435" s="12" t="str">
        <f>VLOOKUP(K435,'[1]Mã Misa'!$C$2:$D$74,2,0)</f>
        <v>GTNH500</v>
      </c>
      <c r="M435" s="2">
        <v>101989</v>
      </c>
      <c r="N435" t="s">
        <v>715</v>
      </c>
      <c r="O435" s="10" t="str">
        <f t="shared" si="37"/>
        <v>0026506</v>
      </c>
      <c r="P435" s="3">
        <v>44634</v>
      </c>
      <c r="Q435" t="s">
        <v>716</v>
      </c>
      <c r="T435" s="12" t="str">
        <f t="shared" si="39"/>
        <v xml:space="preserve">WM+ DNG </v>
      </c>
      <c r="U435" s="20" t="s">
        <v>4369</v>
      </c>
      <c r="V435" s="20"/>
      <c r="W435" s="10" t="e">
        <f>VLOOKUP(U435,[2]Sheet1!$B$4:$C$893,2,0)</f>
        <v>#N/A</v>
      </c>
      <c r="X435" s="20"/>
      <c r="Y435" s="10" t="str">
        <f t="shared" si="38"/>
        <v>WINCOMDANANG</v>
      </c>
      <c r="Z435" s="2">
        <v>203978</v>
      </c>
    </row>
    <row r="436" spans="1:26" x14ac:dyDescent="0.2">
      <c r="A436" t="s">
        <v>0</v>
      </c>
      <c r="B436" t="s">
        <v>714</v>
      </c>
      <c r="C436" t="s">
        <v>82</v>
      </c>
      <c r="D436" t="s">
        <v>3</v>
      </c>
      <c r="E436" s="2">
        <v>92000</v>
      </c>
      <c r="F436" s="6">
        <v>99360</v>
      </c>
      <c r="G436" s="2">
        <v>2</v>
      </c>
      <c r="H436" t="s">
        <v>4</v>
      </c>
      <c r="I436" t="s">
        <v>83</v>
      </c>
      <c r="J436" s="9" t="str">
        <f t="shared" si="36"/>
        <v>Mộc nấm hương gói 250g</v>
      </c>
      <c r="K436" s="12" t="str">
        <f>VLOOKUP(J436,'[1]Mã Misa'!$B$2:$D$74,2,0)</f>
        <v>Mộc Nấm Hương 250g</v>
      </c>
      <c r="L436" s="12" t="str">
        <f>VLOOKUP(K436,'[1]Mã Misa'!$C$2:$D$74,2,0)</f>
        <v>MNH250</v>
      </c>
      <c r="M436" s="2">
        <v>46000</v>
      </c>
      <c r="N436" t="s">
        <v>715</v>
      </c>
      <c r="O436" s="10" t="str">
        <f t="shared" si="37"/>
        <v>0026506</v>
      </c>
      <c r="P436" s="3">
        <v>44634</v>
      </c>
      <c r="Q436" t="s">
        <v>716</v>
      </c>
      <c r="T436" s="12" t="str">
        <f t="shared" si="39"/>
        <v xml:space="preserve">WM+ DNG </v>
      </c>
      <c r="U436" s="20" t="s">
        <v>4369</v>
      </c>
      <c r="V436" s="20"/>
      <c r="W436" s="10" t="e">
        <f>VLOOKUP(U436,[2]Sheet1!$B$4:$C$893,2,0)</f>
        <v>#N/A</v>
      </c>
      <c r="X436" s="20"/>
      <c r="Y436" s="10" t="str">
        <f t="shared" si="38"/>
        <v>WINCOMDANANG</v>
      </c>
      <c r="Z436" s="2">
        <v>92000</v>
      </c>
    </row>
    <row r="437" spans="1:26" x14ac:dyDescent="0.2">
      <c r="A437" t="s">
        <v>0</v>
      </c>
      <c r="B437" t="s">
        <v>717</v>
      </c>
      <c r="C437" t="s">
        <v>26</v>
      </c>
      <c r="D437" t="s">
        <v>3</v>
      </c>
      <c r="E437" s="2">
        <v>150546</v>
      </c>
      <c r="F437" s="6">
        <v>162589.68000000002</v>
      </c>
      <c r="G437" s="2">
        <v>3</v>
      </c>
      <c r="H437" t="s">
        <v>4</v>
      </c>
      <c r="I437" t="s">
        <v>27</v>
      </c>
      <c r="J437" s="9" t="str">
        <f t="shared" si="36"/>
        <v>Giò tai lưỡi xào gói 250g</v>
      </c>
      <c r="K437" s="12" t="str">
        <f>VLOOKUP(J437,'[1]Mã Misa'!$B$2:$D$74,2,0)</f>
        <v>Giò Tai Lưỡi Xào 250g</v>
      </c>
      <c r="L437" s="12" t="str">
        <f>VLOOKUP(K437,'[1]Mã Misa'!$C$2:$D$74,2,0)</f>
        <v>GTLX250G</v>
      </c>
      <c r="M437" s="2">
        <v>50182</v>
      </c>
      <c r="N437" t="s">
        <v>718</v>
      </c>
      <c r="O437" s="10" t="str">
        <f t="shared" si="37"/>
        <v>0203116</v>
      </c>
      <c r="P437" s="3">
        <v>44634</v>
      </c>
      <c r="Q437" t="s">
        <v>719</v>
      </c>
      <c r="T437" s="12" t="str">
        <f t="shared" si="39"/>
        <v xml:space="preserve">WM+ HNI </v>
      </c>
      <c r="U437" s="20" t="s">
        <v>4370</v>
      </c>
      <c r="V437" s="20"/>
      <c r="W437" s="10" t="e">
        <f>VLOOKUP(U437,[2]Sheet1!$B$4:$C$893,2,0)</f>
        <v>#N/A</v>
      </c>
      <c r="X437" s="20"/>
      <c r="Y437" s="10" t="str">
        <f t="shared" si="38"/>
        <v>WINCOMHANOI</v>
      </c>
      <c r="Z437" s="2">
        <v>150546</v>
      </c>
    </row>
    <row r="438" spans="1:26" x14ac:dyDescent="0.2">
      <c r="A438" t="s">
        <v>0</v>
      </c>
      <c r="B438" t="s">
        <v>720</v>
      </c>
      <c r="C438" t="s">
        <v>15</v>
      </c>
      <c r="D438" t="s">
        <v>3</v>
      </c>
      <c r="E438" s="2">
        <v>188026</v>
      </c>
      <c r="F438" s="6">
        <v>203068.08000000002</v>
      </c>
      <c r="G438" s="2">
        <v>2</v>
      </c>
      <c r="H438" t="s">
        <v>4</v>
      </c>
      <c r="I438" t="s">
        <v>16</v>
      </c>
      <c r="J438" s="9" t="str">
        <f t="shared" si="36"/>
        <v xml:space="preserve"> Giò lụa 500g</v>
      </c>
      <c r="K438" s="12" t="str">
        <f>VLOOKUP(J438,'[1]Mã Misa'!$B$2:$D$74,2,0)</f>
        <v>Giò lụa 500g</v>
      </c>
      <c r="L438" s="12" t="str">
        <f>VLOOKUP(K438,'[1]Mã Misa'!$C$2:$D$74,2,0)</f>
        <v>GL500</v>
      </c>
      <c r="M438" s="2">
        <v>94013</v>
      </c>
      <c r="N438" t="s">
        <v>721</v>
      </c>
      <c r="O438" s="10" t="str">
        <f t="shared" si="37"/>
        <v>0203120</v>
      </c>
      <c r="P438" s="3">
        <v>44634</v>
      </c>
      <c r="Q438" t="s">
        <v>722</v>
      </c>
      <c r="T438" s="12" t="str">
        <f>LEFT(U438,11)</f>
        <v xml:space="preserve">WM VCC HNI </v>
      </c>
      <c r="U438" s="20" t="s">
        <v>4371</v>
      </c>
      <c r="V438" s="20"/>
      <c r="W438" s="10" t="e">
        <f>VLOOKUP(U438,[2]Sheet1!$B$4:$C$893,2,0)</f>
        <v>#N/A</v>
      </c>
      <c r="X438" s="20"/>
      <c r="Y438" s="10" t="str">
        <f t="shared" si="38"/>
        <v>WINCOMHANOI</v>
      </c>
      <c r="Z438" s="2">
        <v>188026</v>
      </c>
    </row>
    <row r="439" spans="1:26" x14ac:dyDescent="0.2">
      <c r="A439" t="s">
        <v>0</v>
      </c>
      <c r="B439" t="s">
        <v>720</v>
      </c>
      <c r="C439" t="s">
        <v>2</v>
      </c>
      <c r="D439" t="s">
        <v>3</v>
      </c>
      <c r="E439" s="2">
        <v>111058</v>
      </c>
      <c r="F439" s="6">
        <v>119942.64000000001</v>
      </c>
      <c r="G439" s="2">
        <v>1</v>
      </c>
      <c r="H439" t="s">
        <v>4</v>
      </c>
      <c r="I439" t="s">
        <v>5</v>
      </c>
      <c r="J439" s="9" t="str">
        <f t="shared" si="36"/>
        <v>Gà muối gói 500g</v>
      </c>
      <c r="K439" s="12" t="str">
        <f>VLOOKUP(J439,'[1]Mã Misa'!$B$2:$D$74,2,0)</f>
        <v>Gà muối 500g</v>
      </c>
      <c r="L439" s="12" t="str">
        <f>VLOOKUP(K439,'[1]Mã Misa'!$C$2:$D$74,2,0)</f>
        <v>GM500</v>
      </c>
      <c r="M439" s="2">
        <v>111058</v>
      </c>
      <c r="N439" t="s">
        <v>721</v>
      </c>
      <c r="O439" s="10" t="str">
        <f t="shared" si="37"/>
        <v>0203120</v>
      </c>
      <c r="P439" s="3">
        <v>44634</v>
      </c>
      <c r="Q439" t="s">
        <v>722</v>
      </c>
      <c r="T439" s="12" t="str">
        <f>LEFT(U439,11)</f>
        <v xml:space="preserve">WM VCC HNI </v>
      </c>
      <c r="U439" s="20" t="s">
        <v>4371</v>
      </c>
      <c r="V439" s="20"/>
      <c r="W439" s="10" t="e">
        <f>VLOOKUP(U439,[2]Sheet1!$B$4:$C$893,2,0)</f>
        <v>#N/A</v>
      </c>
      <c r="X439" s="20"/>
      <c r="Y439" s="10" t="str">
        <f t="shared" si="38"/>
        <v>WINCOMHANOI</v>
      </c>
      <c r="Z439" s="2">
        <v>111058</v>
      </c>
    </row>
    <row r="440" spans="1:26" x14ac:dyDescent="0.2">
      <c r="A440" t="s">
        <v>0</v>
      </c>
      <c r="B440" t="s">
        <v>723</v>
      </c>
      <c r="C440" t="s">
        <v>2</v>
      </c>
      <c r="D440" t="s">
        <v>3</v>
      </c>
      <c r="E440" s="2">
        <v>111058</v>
      </c>
      <c r="F440" s="6">
        <v>119942.64000000001</v>
      </c>
      <c r="G440" s="2">
        <v>1</v>
      </c>
      <c r="H440" t="s">
        <v>4</v>
      </c>
      <c r="I440" t="s">
        <v>5</v>
      </c>
      <c r="J440" s="9" t="str">
        <f t="shared" si="36"/>
        <v>Gà muối gói 500g</v>
      </c>
      <c r="K440" s="12" t="str">
        <f>VLOOKUP(J440,'[1]Mã Misa'!$B$2:$D$74,2,0)</f>
        <v>Gà muối 500g</v>
      </c>
      <c r="L440" s="12" t="str">
        <f>VLOOKUP(K440,'[1]Mã Misa'!$C$2:$D$74,2,0)</f>
        <v>GM500</v>
      </c>
      <c r="M440" s="2">
        <v>111058</v>
      </c>
      <c r="N440" t="s">
        <v>724</v>
      </c>
      <c r="O440" s="10" t="str">
        <f t="shared" si="37"/>
        <v>0018000</v>
      </c>
      <c r="P440" s="3">
        <v>44634</v>
      </c>
      <c r="Q440" t="s">
        <v>725</v>
      </c>
      <c r="T440" s="12" t="str">
        <f t="shared" si="39"/>
        <v xml:space="preserve">WM+ QNH </v>
      </c>
      <c r="U440" s="20" t="s">
        <v>4372</v>
      </c>
      <c r="V440" s="20"/>
      <c r="W440" s="10" t="e">
        <f>VLOOKUP(U440,[2]Sheet1!$B$4:$C$893,2,0)</f>
        <v>#N/A</v>
      </c>
      <c r="X440" s="20"/>
      <c r="Y440" s="10" t="str">
        <f t="shared" si="38"/>
        <v>WINCOMQUANGNINH</v>
      </c>
      <c r="Z440" s="2">
        <v>111058</v>
      </c>
    </row>
    <row r="441" spans="1:26" x14ac:dyDescent="0.2">
      <c r="A441" t="s">
        <v>0</v>
      </c>
      <c r="B441" t="s">
        <v>723</v>
      </c>
      <c r="C441" t="s">
        <v>9</v>
      </c>
      <c r="D441" t="s">
        <v>3</v>
      </c>
      <c r="E441" s="2">
        <v>55595</v>
      </c>
      <c r="F441" s="6">
        <v>60042.600000000006</v>
      </c>
      <c r="G441" s="2">
        <v>1</v>
      </c>
      <c r="H441" t="s">
        <v>4</v>
      </c>
      <c r="I441" t="s">
        <v>10</v>
      </c>
      <c r="J441" s="9" t="str">
        <f t="shared" si="36"/>
        <v>Tai heo muối gói 200g</v>
      </c>
      <c r="K441" s="12" t="str">
        <f>VLOOKUP(J441,'[1]Mã Misa'!$B$2:$D$74,2,0)</f>
        <v>Tai heo muối 200g</v>
      </c>
      <c r="L441" s="12" t="str">
        <f>VLOOKUP(K441,'[1]Mã Misa'!$C$2:$D$74,2,0)</f>
        <v>TH200</v>
      </c>
      <c r="M441" s="2">
        <v>55595</v>
      </c>
      <c r="N441" t="s">
        <v>724</v>
      </c>
      <c r="O441" s="10" t="str">
        <f t="shared" si="37"/>
        <v>0018000</v>
      </c>
      <c r="P441" s="3">
        <v>44634</v>
      </c>
      <c r="Q441" t="s">
        <v>725</v>
      </c>
      <c r="T441" s="12" t="str">
        <f t="shared" si="39"/>
        <v xml:space="preserve">WM+ QNH </v>
      </c>
      <c r="U441" s="20" t="s">
        <v>4372</v>
      </c>
      <c r="V441" s="20"/>
      <c r="W441" s="10" t="e">
        <f>VLOOKUP(U441,[2]Sheet1!$B$4:$C$893,2,0)</f>
        <v>#N/A</v>
      </c>
      <c r="X441" s="20"/>
      <c r="Y441" s="10" t="str">
        <f t="shared" si="38"/>
        <v>WINCOMQUANGNINH</v>
      </c>
      <c r="Z441" s="2">
        <v>55595</v>
      </c>
    </row>
    <row r="442" spans="1:26" x14ac:dyDescent="0.2">
      <c r="A442" t="s">
        <v>0</v>
      </c>
      <c r="B442" t="s">
        <v>723</v>
      </c>
      <c r="C442" t="s">
        <v>17</v>
      </c>
      <c r="D442" t="s">
        <v>3</v>
      </c>
      <c r="E442" s="2">
        <v>305967</v>
      </c>
      <c r="F442" s="6">
        <v>330444.36000000004</v>
      </c>
      <c r="G442" s="2">
        <v>3</v>
      </c>
      <c r="H442" t="s">
        <v>4</v>
      </c>
      <c r="I442" t="s">
        <v>18</v>
      </c>
      <c r="J442" s="9" t="str">
        <f t="shared" si="36"/>
        <v>Giò tai nấm hương 500g</v>
      </c>
      <c r="K442" s="12" t="str">
        <f>VLOOKUP(J442,'[1]Mã Misa'!$B$2:$D$74,2,0)</f>
        <v>Giò tai nấm hương 500g</v>
      </c>
      <c r="L442" s="12" t="str">
        <f>VLOOKUP(K442,'[1]Mã Misa'!$C$2:$D$74,2,0)</f>
        <v>GTNH500</v>
      </c>
      <c r="M442" s="2">
        <v>101989</v>
      </c>
      <c r="N442" t="s">
        <v>724</v>
      </c>
      <c r="O442" s="10" t="str">
        <f t="shared" si="37"/>
        <v>0018000</v>
      </c>
      <c r="P442" s="3">
        <v>44634</v>
      </c>
      <c r="Q442" t="s">
        <v>725</v>
      </c>
      <c r="T442" s="12" t="str">
        <f t="shared" si="39"/>
        <v xml:space="preserve">WM+ QNH </v>
      </c>
      <c r="U442" s="20" t="s">
        <v>4372</v>
      </c>
      <c r="V442" s="20"/>
      <c r="W442" s="10" t="e">
        <f>VLOOKUP(U442,[2]Sheet1!$B$4:$C$893,2,0)</f>
        <v>#N/A</v>
      </c>
      <c r="X442" s="20"/>
      <c r="Y442" s="10" t="str">
        <f t="shared" si="38"/>
        <v>WINCOMQUANGNINH</v>
      </c>
      <c r="Z442" s="2">
        <v>305967</v>
      </c>
    </row>
    <row r="443" spans="1:26" x14ac:dyDescent="0.2">
      <c r="A443" t="s">
        <v>0</v>
      </c>
      <c r="B443" t="s">
        <v>726</v>
      </c>
      <c r="C443" t="s">
        <v>30</v>
      </c>
      <c r="D443" t="s">
        <v>3</v>
      </c>
      <c r="E443" s="2">
        <v>948600</v>
      </c>
      <c r="F443" s="6">
        <v>1024488.0000000001</v>
      </c>
      <c r="G443" s="2">
        <v>9</v>
      </c>
      <c r="H443" t="s">
        <v>4</v>
      </c>
      <c r="I443" t="s">
        <v>31</v>
      </c>
      <c r="J443" s="9" t="str">
        <f t="shared" si="36"/>
        <v>_Đùi gà sốt cay 500g</v>
      </c>
      <c r="K443" s="12" t="str">
        <f>VLOOKUP(J443,'[1]Mã Misa'!$B$2:$D$74,2,0)</f>
        <v>Đùi gà sốt cay 500g</v>
      </c>
      <c r="L443" s="12" t="str">
        <f>VLOOKUP(K443,'[1]Mã Misa'!$C$2:$D$74,2,0)</f>
        <v>DGSC500</v>
      </c>
      <c r="M443" s="2">
        <v>105400</v>
      </c>
      <c r="N443" t="s">
        <v>727</v>
      </c>
      <c r="O443" s="10" t="str">
        <f t="shared" si="37"/>
        <v>0004928</v>
      </c>
      <c r="P443" s="3">
        <v>44634</v>
      </c>
      <c r="Q443" t="s">
        <v>728</v>
      </c>
      <c r="T443" s="12" t="str">
        <f t="shared" si="39"/>
        <v xml:space="preserve">WM+ HDG </v>
      </c>
      <c r="U443" s="20" t="s">
        <v>4373</v>
      </c>
      <c r="V443" s="20"/>
      <c r="W443" s="10" t="e">
        <f>VLOOKUP(U443,[2]Sheet1!$B$4:$C$893,2,0)</f>
        <v>#N/A</v>
      </c>
      <c r="X443" s="20"/>
      <c r="Y443" s="10" t="str">
        <f t="shared" si="38"/>
        <v>WINCOMHAIDUONG</v>
      </c>
      <c r="Z443" s="2">
        <v>948600</v>
      </c>
    </row>
    <row r="444" spans="1:26" x14ac:dyDescent="0.2">
      <c r="A444" t="s">
        <v>0</v>
      </c>
      <c r="B444" t="s">
        <v>726</v>
      </c>
      <c r="C444" t="s">
        <v>13</v>
      </c>
      <c r="D444" t="s">
        <v>3</v>
      </c>
      <c r="E444" s="2">
        <v>90750</v>
      </c>
      <c r="F444" s="6">
        <v>98010</v>
      </c>
      <c r="G444" s="2">
        <v>1</v>
      </c>
      <c r="H444" t="s">
        <v>4</v>
      </c>
      <c r="I444" t="s">
        <v>14</v>
      </c>
      <c r="J444" s="9" t="str">
        <f t="shared" si="36"/>
        <v>_Chân gà sốt cay 400g</v>
      </c>
      <c r="K444" s="12" t="str">
        <f>VLOOKUP(J444,'[1]Mã Misa'!$B$2:$D$74,2,0)</f>
        <v>Chân gà sốt cay 400g</v>
      </c>
      <c r="L444" s="12" t="str">
        <f>VLOOKUP(K444,'[1]Mã Misa'!$C$2:$D$74,2,0)</f>
        <v>CGSC400</v>
      </c>
      <c r="M444" s="2">
        <v>90750</v>
      </c>
      <c r="N444" t="s">
        <v>727</v>
      </c>
      <c r="O444" s="10" t="str">
        <f t="shared" si="37"/>
        <v>0004928</v>
      </c>
      <c r="P444" s="3">
        <v>44634</v>
      </c>
      <c r="Q444" t="s">
        <v>728</v>
      </c>
      <c r="T444" s="12" t="str">
        <f t="shared" si="39"/>
        <v xml:space="preserve">WM+ HDG </v>
      </c>
      <c r="U444" s="20" t="s">
        <v>4373</v>
      </c>
      <c r="V444" s="20"/>
      <c r="W444" s="10" t="e">
        <f>VLOOKUP(U444,[2]Sheet1!$B$4:$C$893,2,0)</f>
        <v>#N/A</v>
      </c>
      <c r="X444" s="20"/>
      <c r="Y444" s="10" t="str">
        <f t="shared" si="38"/>
        <v>WINCOMHAIDUONG</v>
      </c>
      <c r="Z444" s="2">
        <v>90750</v>
      </c>
    </row>
    <row r="445" spans="1:26" x14ac:dyDescent="0.2">
      <c r="A445" t="s">
        <v>0</v>
      </c>
      <c r="B445" t="s">
        <v>729</v>
      </c>
      <c r="C445" t="s">
        <v>17</v>
      </c>
      <c r="D445" t="s">
        <v>3</v>
      </c>
      <c r="E445" s="2">
        <v>101989</v>
      </c>
      <c r="F445" s="6">
        <v>110148.12000000001</v>
      </c>
      <c r="G445" s="2">
        <v>1</v>
      </c>
      <c r="H445" t="s">
        <v>4</v>
      </c>
      <c r="I445" t="s">
        <v>18</v>
      </c>
      <c r="J445" s="9" t="str">
        <f t="shared" si="36"/>
        <v>Giò tai nấm hương 500g</v>
      </c>
      <c r="K445" s="12" t="str">
        <f>VLOOKUP(J445,'[1]Mã Misa'!$B$2:$D$74,2,0)</f>
        <v>Giò tai nấm hương 500g</v>
      </c>
      <c r="L445" s="12" t="str">
        <f>VLOOKUP(K445,'[1]Mã Misa'!$C$2:$D$74,2,0)</f>
        <v>GTNH500</v>
      </c>
      <c r="M445" s="2">
        <v>101989</v>
      </c>
      <c r="N445" t="s">
        <v>730</v>
      </c>
      <c r="O445" s="10" t="str">
        <f t="shared" si="37"/>
        <v>0203125</v>
      </c>
      <c r="P445" s="3">
        <v>44634</v>
      </c>
      <c r="Q445" t="s">
        <v>731</v>
      </c>
      <c r="T445" s="12" t="str">
        <f t="shared" si="39"/>
        <v xml:space="preserve">WM+ HNI </v>
      </c>
      <c r="U445" s="20" t="s">
        <v>4374</v>
      </c>
      <c r="V445" s="20"/>
      <c r="W445" s="10" t="e">
        <f>VLOOKUP(U445,[2]Sheet1!$B$4:$C$893,2,0)</f>
        <v>#N/A</v>
      </c>
      <c r="X445" s="20"/>
      <c r="Y445" s="10" t="str">
        <f t="shared" si="38"/>
        <v>WINCOMHANOI</v>
      </c>
      <c r="Z445" s="2">
        <v>101989</v>
      </c>
    </row>
    <row r="446" spans="1:26" x14ac:dyDescent="0.2">
      <c r="A446" t="s">
        <v>0</v>
      </c>
      <c r="B446" t="s">
        <v>729</v>
      </c>
      <c r="C446" t="s">
        <v>67</v>
      </c>
      <c r="D446" t="s">
        <v>3</v>
      </c>
      <c r="E446" s="2">
        <v>59400</v>
      </c>
      <c r="F446" s="6">
        <v>64152.000000000007</v>
      </c>
      <c r="G446" s="2">
        <v>1</v>
      </c>
      <c r="H446" t="s">
        <v>4</v>
      </c>
      <c r="I446" t="s">
        <v>68</v>
      </c>
      <c r="J446" s="9" t="str">
        <f t="shared" si="36"/>
        <v>_Giò lụa 250g</v>
      </c>
      <c r="K446" s="12" t="str">
        <f>VLOOKUP(J446,'[1]Mã Misa'!$B$2:$D$74,2,0)</f>
        <v>Giò lụa 250g</v>
      </c>
      <c r="L446" s="12" t="str">
        <f>VLOOKUP(K446,'[1]Mã Misa'!$C$2:$D$74,2,0)</f>
        <v>GL250</v>
      </c>
      <c r="M446" s="2">
        <v>59400</v>
      </c>
      <c r="N446" t="s">
        <v>730</v>
      </c>
      <c r="O446" s="10" t="str">
        <f t="shared" si="37"/>
        <v>0203125</v>
      </c>
      <c r="P446" s="3">
        <v>44634</v>
      </c>
      <c r="Q446" t="s">
        <v>731</v>
      </c>
      <c r="T446" s="12" t="str">
        <f t="shared" si="39"/>
        <v xml:space="preserve">WM+ HNI </v>
      </c>
      <c r="U446" s="20" t="s">
        <v>4374</v>
      </c>
      <c r="V446" s="20"/>
      <c r="W446" s="10" t="e">
        <f>VLOOKUP(U446,[2]Sheet1!$B$4:$C$893,2,0)</f>
        <v>#N/A</v>
      </c>
      <c r="X446" s="20"/>
      <c r="Y446" s="10" t="str">
        <f t="shared" si="38"/>
        <v>WINCOMHANOI</v>
      </c>
      <c r="Z446" s="2">
        <v>59400</v>
      </c>
    </row>
    <row r="447" spans="1:26" x14ac:dyDescent="0.2">
      <c r="A447" t="s">
        <v>0</v>
      </c>
      <c r="B447" t="s">
        <v>732</v>
      </c>
      <c r="C447" t="s">
        <v>459</v>
      </c>
      <c r="D447" t="s">
        <v>460</v>
      </c>
      <c r="E447" s="2">
        <v>531564</v>
      </c>
      <c r="F447" s="6">
        <v>531564</v>
      </c>
      <c r="G447" s="2">
        <v>3</v>
      </c>
      <c r="H447" t="s">
        <v>461</v>
      </c>
      <c r="I447" t="s">
        <v>462</v>
      </c>
      <c r="J447" s="9" t="str">
        <f t="shared" si="36"/>
        <v xml:space="preserve"> Mực lá câu làm sạch 450g</v>
      </c>
      <c r="K447" s="12" t="str">
        <f>VLOOKUP(J447,'[1]Mã Misa'!$B$2:$D$74,2,0)</f>
        <v>Mực lá câu làm sạch 450g</v>
      </c>
      <c r="L447" s="12" t="str">
        <f>VLOOKUP(K447,'[1]Mã Misa'!$C$2:$D$74,2,0)</f>
        <v>ML450</v>
      </c>
      <c r="M447" s="2">
        <v>177188</v>
      </c>
      <c r="N447" t="s">
        <v>733</v>
      </c>
      <c r="O447" s="10" t="str">
        <f t="shared" si="37"/>
        <v>0203126</v>
      </c>
      <c r="P447" s="3">
        <v>44634</v>
      </c>
      <c r="Q447" t="s">
        <v>731</v>
      </c>
      <c r="T447" s="12" t="str">
        <f t="shared" si="39"/>
        <v xml:space="preserve">WM+ HNI </v>
      </c>
      <c r="U447" s="20" t="s">
        <v>4374</v>
      </c>
      <c r="V447" s="20"/>
      <c r="W447" s="10" t="e">
        <f>VLOOKUP(U447,[2]Sheet1!$B$4:$C$893,2,0)</f>
        <v>#N/A</v>
      </c>
      <c r="X447" s="20"/>
      <c r="Y447" s="10" t="str">
        <f t="shared" si="38"/>
        <v>WINCOMHANOI</v>
      </c>
      <c r="Z447" s="2">
        <v>531564</v>
      </c>
    </row>
    <row r="448" spans="1:26" x14ac:dyDescent="0.2">
      <c r="A448" t="s">
        <v>0</v>
      </c>
      <c r="B448" t="s">
        <v>734</v>
      </c>
      <c r="C448" t="s">
        <v>26</v>
      </c>
      <c r="D448" t="s">
        <v>3</v>
      </c>
      <c r="E448" s="2">
        <v>150546</v>
      </c>
      <c r="F448" s="6">
        <v>162589.68000000002</v>
      </c>
      <c r="G448" s="2">
        <v>3</v>
      </c>
      <c r="H448" t="s">
        <v>4</v>
      </c>
      <c r="I448" t="s">
        <v>27</v>
      </c>
      <c r="J448" s="9" t="str">
        <f t="shared" si="36"/>
        <v>Giò tai lưỡi xào gói 250g</v>
      </c>
      <c r="K448" s="12" t="str">
        <f>VLOOKUP(J448,'[1]Mã Misa'!$B$2:$D$74,2,0)</f>
        <v>Giò Tai Lưỡi Xào 250g</v>
      </c>
      <c r="L448" s="12" t="str">
        <f>VLOOKUP(K448,'[1]Mã Misa'!$C$2:$D$74,2,0)</f>
        <v>GTLX250G</v>
      </c>
      <c r="M448" s="2">
        <v>50182</v>
      </c>
      <c r="N448" t="s">
        <v>735</v>
      </c>
      <c r="O448" s="10" t="str">
        <f t="shared" si="37"/>
        <v>0003057</v>
      </c>
      <c r="P448" s="3">
        <v>44634</v>
      </c>
      <c r="Q448" t="s">
        <v>736</v>
      </c>
      <c r="T448" s="12" t="str">
        <f t="shared" si="39"/>
        <v xml:space="preserve">WM+ HYN </v>
      </c>
      <c r="U448" s="20" t="s">
        <v>4375</v>
      </c>
      <c r="V448" s="20"/>
      <c r="W448" s="10" t="e">
        <f>VLOOKUP(U448,[2]Sheet1!$B$4:$C$893,2,0)</f>
        <v>#N/A</v>
      </c>
      <c r="X448" s="20"/>
      <c r="Y448" s="10" t="str">
        <f t="shared" si="38"/>
        <v>WINCOMHUNGYEN</v>
      </c>
      <c r="Z448" s="2">
        <v>150546</v>
      </c>
    </row>
    <row r="449" spans="1:26" x14ac:dyDescent="0.2">
      <c r="A449" t="s">
        <v>0</v>
      </c>
      <c r="B449" t="s">
        <v>737</v>
      </c>
      <c r="C449" t="s">
        <v>17</v>
      </c>
      <c r="D449" t="s">
        <v>3</v>
      </c>
      <c r="E449" s="2">
        <v>407956</v>
      </c>
      <c r="F449" s="6">
        <v>440592.48000000004</v>
      </c>
      <c r="G449" s="2">
        <v>4</v>
      </c>
      <c r="H449" t="s">
        <v>4</v>
      </c>
      <c r="I449" t="s">
        <v>18</v>
      </c>
      <c r="J449" s="9" t="str">
        <f t="shared" si="36"/>
        <v>Giò tai nấm hương 500g</v>
      </c>
      <c r="K449" s="12" t="str">
        <f>VLOOKUP(J449,'[1]Mã Misa'!$B$2:$D$74,2,0)</f>
        <v>Giò tai nấm hương 500g</v>
      </c>
      <c r="L449" s="12" t="str">
        <f>VLOOKUP(K449,'[1]Mã Misa'!$C$2:$D$74,2,0)</f>
        <v>GTNH500</v>
      </c>
      <c r="M449" s="2">
        <v>101989</v>
      </c>
      <c r="N449" t="s">
        <v>738</v>
      </c>
      <c r="O449" s="10" t="str">
        <f t="shared" si="37"/>
        <v>0001989</v>
      </c>
      <c r="P449" s="3">
        <v>44634</v>
      </c>
      <c r="Q449" t="s">
        <v>739</v>
      </c>
      <c r="T449" s="12" t="str">
        <f t="shared" si="39"/>
        <v xml:space="preserve">WM+ KGG </v>
      </c>
      <c r="U449" s="20" t="s">
        <v>4376</v>
      </c>
      <c r="V449" s="20"/>
      <c r="W449" s="10" t="e">
        <f>VLOOKUP(U449,[2]Sheet1!$B$4:$C$893,2,0)</f>
        <v>#N/A</v>
      </c>
      <c r="X449" s="20"/>
      <c r="Y449" s="10" t="str">
        <f t="shared" si="38"/>
        <v>WINCOMKIENGIANG</v>
      </c>
      <c r="Z449" s="2">
        <v>407956</v>
      </c>
    </row>
    <row r="450" spans="1:26" x14ac:dyDescent="0.2">
      <c r="A450" t="s">
        <v>0</v>
      </c>
      <c r="B450" t="s">
        <v>740</v>
      </c>
      <c r="C450" t="s">
        <v>45</v>
      </c>
      <c r="D450" t="s">
        <v>3</v>
      </c>
      <c r="E450" s="2">
        <v>74250</v>
      </c>
      <c r="F450" s="6">
        <v>80190</v>
      </c>
      <c r="G450" s="2">
        <v>1</v>
      </c>
      <c r="H450" t="s">
        <v>4</v>
      </c>
      <c r="I450" t="s">
        <v>46</v>
      </c>
      <c r="J450" s="9" t="str">
        <f t="shared" si="36"/>
        <v>_Chả cốm 300g</v>
      </c>
      <c r="K450" s="12" t="str">
        <f>VLOOKUP(J450,'[1]Mã Misa'!$B$2:$D$74,2,0)</f>
        <v>Chả cốm 300g</v>
      </c>
      <c r="L450" s="12" t="str">
        <f>VLOOKUP(K450,'[1]Mã Misa'!$C$2:$D$74,2,0)</f>
        <v>CC300</v>
      </c>
      <c r="M450" s="2">
        <v>74250</v>
      </c>
      <c r="N450" t="s">
        <v>741</v>
      </c>
      <c r="O450" s="10" t="str">
        <f t="shared" si="37"/>
        <v>0005536</v>
      </c>
      <c r="P450" s="3">
        <v>44634</v>
      </c>
      <c r="Q450" t="s">
        <v>742</v>
      </c>
      <c r="T450" s="12" t="str">
        <f t="shared" si="39"/>
        <v xml:space="preserve">WM+ KHA </v>
      </c>
      <c r="U450" s="20" t="s">
        <v>4377</v>
      </c>
      <c r="V450" s="20"/>
      <c r="W450" s="10" t="e">
        <f>VLOOKUP(U450,[2]Sheet1!$B$4:$C$893,2,0)</f>
        <v>#N/A</v>
      </c>
      <c r="X450" s="20"/>
      <c r="Y450" s="10" t="str">
        <f t="shared" si="38"/>
        <v>WINCOMKHANHHOA</v>
      </c>
      <c r="Z450" s="2">
        <v>74250</v>
      </c>
    </row>
    <row r="451" spans="1:26" x14ac:dyDescent="0.2">
      <c r="A451" t="s">
        <v>0</v>
      </c>
      <c r="B451" t="s">
        <v>743</v>
      </c>
      <c r="C451" t="s">
        <v>26</v>
      </c>
      <c r="D451" t="s">
        <v>3</v>
      </c>
      <c r="E451" s="2">
        <v>50182</v>
      </c>
      <c r="F451" s="6">
        <v>54196.560000000005</v>
      </c>
      <c r="G451" s="2">
        <v>1</v>
      </c>
      <c r="H451" t="s">
        <v>4</v>
      </c>
      <c r="I451" t="s">
        <v>27</v>
      </c>
      <c r="J451" s="9" t="str">
        <f t="shared" si="36"/>
        <v>Giò tai lưỡi xào gói 250g</v>
      </c>
      <c r="K451" s="12" t="str">
        <f>VLOOKUP(J451,'[1]Mã Misa'!$B$2:$D$74,2,0)</f>
        <v>Giò Tai Lưỡi Xào 250g</v>
      </c>
      <c r="L451" s="12" t="str">
        <f>VLOOKUP(K451,'[1]Mã Misa'!$C$2:$D$74,2,0)</f>
        <v>GTLX250G</v>
      </c>
      <c r="M451" s="2">
        <v>50182</v>
      </c>
      <c r="N451" t="s">
        <v>744</v>
      </c>
      <c r="O451" s="10" t="str">
        <f t="shared" si="37"/>
        <v>0203131</v>
      </c>
      <c r="P451" s="3">
        <v>44634</v>
      </c>
      <c r="Q451" t="s">
        <v>211</v>
      </c>
      <c r="T451" s="12" t="str">
        <f t="shared" si="39"/>
        <v xml:space="preserve">WM+ HNI </v>
      </c>
      <c r="U451" s="20" t="s">
        <v>4209</v>
      </c>
      <c r="V451" s="20"/>
      <c r="W451" s="10" t="e">
        <f>VLOOKUP(U451,[2]Sheet1!$B$4:$C$893,2,0)</f>
        <v>#N/A</v>
      </c>
      <c r="X451" s="20"/>
      <c r="Y451" s="10" t="str">
        <f t="shared" si="38"/>
        <v>WINCOMHANOI</v>
      </c>
      <c r="Z451" s="2">
        <v>50182</v>
      </c>
    </row>
    <row r="452" spans="1:26" x14ac:dyDescent="0.2">
      <c r="A452" t="s">
        <v>0</v>
      </c>
      <c r="B452" t="s">
        <v>743</v>
      </c>
      <c r="C452" t="s">
        <v>2</v>
      </c>
      <c r="D452" t="s">
        <v>3</v>
      </c>
      <c r="E452" s="2">
        <v>111058</v>
      </c>
      <c r="F452" s="6">
        <v>119942.64000000001</v>
      </c>
      <c r="G452" s="2">
        <v>1</v>
      </c>
      <c r="H452" t="s">
        <v>4</v>
      </c>
      <c r="I452" t="s">
        <v>5</v>
      </c>
      <c r="J452" s="9" t="str">
        <f t="shared" ref="J452:J515" si="40">MID(I452,10,26)</f>
        <v>Gà muối gói 500g</v>
      </c>
      <c r="K452" s="12" t="str">
        <f>VLOOKUP(J452,'[1]Mã Misa'!$B$2:$D$74,2,0)</f>
        <v>Gà muối 500g</v>
      </c>
      <c r="L452" s="12" t="str">
        <f>VLOOKUP(K452,'[1]Mã Misa'!$C$2:$D$74,2,0)</f>
        <v>GM500</v>
      </c>
      <c r="M452" s="2">
        <v>111058</v>
      </c>
      <c r="N452" t="s">
        <v>744</v>
      </c>
      <c r="O452" s="10" t="str">
        <f t="shared" ref="O452:O515" si="41">RIGHT(N452,7)</f>
        <v>0203131</v>
      </c>
      <c r="P452" s="3">
        <v>44634</v>
      </c>
      <c r="Q452" t="s">
        <v>211</v>
      </c>
      <c r="T452" s="12" t="str">
        <f t="shared" si="39"/>
        <v xml:space="preserve">WM+ HNI </v>
      </c>
      <c r="U452" s="20" t="s">
        <v>4209</v>
      </c>
      <c r="V452" s="20"/>
      <c r="W452" s="10" t="e">
        <f>VLOOKUP(U452,[2]Sheet1!$B$4:$C$893,2,0)</f>
        <v>#N/A</v>
      </c>
      <c r="X452" s="20"/>
      <c r="Y452" s="10" t="str">
        <f t="shared" ref="Y452:Y515" si="42">IF(ISNUMBER(SEARCH($V$3,T452)),"WINCOMHANOI",IF(ISNUMBER(SEARCH($V$4,T452)),"WINCOMHOCHIMINH",IF(ISNUMBER(SEARCH($V$5,T452)),"WINCOMDANANG",IF(ISNUMBER(SEARCH($V$6,T452)),"WINCOMHAIDUONG",IF(ISNUMBER(SEARCH($V$7,T452)),"WINCOMQUANGNINH",IF(ISNUMBER(SEARCH($V$8,T452)),"WINCOMHAIPHONG",IF(ISNUMBER(SEARCH($V$9,T452)),"WINCOMBACGIANG",IF(ISNUMBER(SEARCH($V$10,T452)),"WINCOMBACNINH",IF(ISNUMBER(SEARCH($V$11,T452)),"WINCOMPHUTHO",IF(ISNUMBER(SEARCH($V$12,T452)),"WINCOMHATINH",IF(ISNUMBER(SEARCH($V$13,T452)),"WINCOMTHAINGUYEN",IF(ISNUMBER(SEARCH($V$14,T452)),"WINCOMKHANHHOA",IF(ISNUMBER(SEARCH($V$15,T452)),"WINCOMHUNGYEN",IF(ISNUMBER(SEARCH($V$16,T452)),"WINCOMNGHEAN",IF(ISNUMBER(SEARCH($V$17,T452)),"WINCOMLAOCAI",IF(ISNUMBER(SEARCH($V$18,T452)),"WINCOMVUNGTAU",IF(ISNUMBER(SEARCH($V$19,T452)),"WINCOMBINHDUONG",IF(ISNUMBER(SEARCH($V$20,T452)),"WINCOMKIENGIANG",IF(ISNUMBER(SEARCH($V$21,T452)),"WINCOMHANAM",IF(ISNUMBER(SEARCH($V$22,T452)),"WINCOMNAMDINH",IF(ISNUMBER(SEARCH($V$23,T452)),"WINCOMLANGSON",IF(ISNUMBER(SEARCH($V$24,T452)),"WINCOMTHANHHOA",IF(ISNUMBER(SEARCH($V$25,T452)),"WINCOMYENBAI",IF(ISNUMBER(SEARCH($V$26,T452)),"WINCOMTUYENQUANG",IF(ISNUMBER(SEARCH($V$27,T452)),"WINCOMHUE",IF(ISNUMBER(SEARCH($V$28,T452)),"WINCOMQUANGNAM",IF(ISNUMBER(SEARCH($V$29,T452)),"WINCOMVINHPHUC",IF(ISNUMBER(SEARCH($V$30,T452)),"WINCOMHAGIANG",IF(ISNUMBER(SEARCH($V$31,T452)),"WINCOMNINHBINH",IF(ISNUMBER(SEARCH($V$32,T452)),"WINCOMTRAVINH",IF(ISNUMBER(SEARCH($V$33,T452)),"WINCOMCANTHO",IF(ISNUMBER(SEARCH($V$34,T452)),"WINCOMBENTRE",IF(ISNUMBER(SEARCH($V$35,T452)),"WINCOMCAMAU",IF(ISNUMBER(SEARCH($V$36,T452)),"WINCOMANGIANG",IF(ISNUMBER(SEARCH($V$37,T452)),"WINCOMNINHTHUAN",IF(ISNUMBER(SEARCH($V$38,T452)),"WINCOMTHAIBINH",IF(ISNUMBER(SEARCH($V$39,T452)),"WINCOMGIALAI",IF(ISNUMBER(SEARCH($V$40,T452)),"WINCOMHOABINH",IF(ISNUMBER(SEARCH($V$41,T452)),"WINCOMQUANGNGAI",IF(ISNUMBER(SEARCH($V$42,T452)),"WINCOMBINHTHUAN",IF(ISNUMBER(SEARCH($V$43,T452)),"WINCOMDAKLAK",IF(ISNUMBER(SEARCH($V$44,T452)),"WINCOMSOCTRANG",IF(ISNUMBER(SEARCH($V$45,T452)),"WINCOMSONLA",IF(ISNUMBER(SEARCH($V$46,T452)),"WINCOMKONTUM",IF(ISNUMBER(SEARCH($V$47,T452)),"WINCOMPHUYEN",IF(ISNUMBER(SEARCH($V$48,T452)),"WINCOMQUANGTRI",IF(ISNUMBER(SEARCH($V$49,T452)),"WINCOMBINHDINH",IF(ISNUMBER(SEARCH($V$50,T452)),"WINCOMCAOBANG",IF(ISNUMBER(SEARCH($V$51,T452)),"WINCOMQUANGBINH",IF(ISNUMBER(SEARCH($V$52,T452)),"WINCOMLAMDONG",IF(ISNUMBER(SEARCH($V$53,T452)),"WINCOMVINHLONG",IF(ISNUMBER(SEARCH($V$54,T452)),"WINCOMDONGTHAP",IF(ISNUMBER(SEARCH($V$55,T452)),"WINCOMTIENGIANG",IF(ISNUMBER(SEARCH($V$56,T452)),"WINCOMQUANGNINH",IF(ISNUMBER(SEARCH($V$57,T452)),"WINCOMDONGNAI",IF(ISNUMBER(SEARCH($V$58,T452)),"WINCOMHAUGIANG",0))))))))))))))))))))))))))))))))))))))))))))))))))))))))</f>
        <v>WINCOMHANOI</v>
      </c>
      <c r="Z452" s="2">
        <v>111058</v>
      </c>
    </row>
    <row r="453" spans="1:26" x14ac:dyDescent="0.2">
      <c r="A453" t="s">
        <v>0</v>
      </c>
      <c r="B453" t="s">
        <v>745</v>
      </c>
      <c r="C453" t="s">
        <v>2</v>
      </c>
      <c r="D453" t="s">
        <v>3</v>
      </c>
      <c r="E453" s="2">
        <v>111058</v>
      </c>
      <c r="F453" s="6">
        <v>119942.64000000001</v>
      </c>
      <c r="G453" s="2">
        <v>1</v>
      </c>
      <c r="H453" t="s">
        <v>4</v>
      </c>
      <c r="I453" t="s">
        <v>5</v>
      </c>
      <c r="J453" s="9" t="str">
        <f t="shared" si="40"/>
        <v>Gà muối gói 500g</v>
      </c>
      <c r="K453" s="12" t="str">
        <f>VLOOKUP(J453,'[1]Mã Misa'!$B$2:$D$74,2,0)</f>
        <v>Gà muối 500g</v>
      </c>
      <c r="L453" s="12" t="str">
        <f>VLOOKUP(K453,'[1]Mã Misa'!$C$2:$D$74,2,0)</f>
        <v>GM500</v>
      </c>
      <c r="M453" s="2">
        <v>111058</v>
      </c>
      <c r="N453" t="s">
        <v>746</v>
      </c>
      <c r="O453" s="10" t="str">
        <f t="shared" si="41"/>
        <v>0061073</v>
      </c>
      <c r="P453" s="3">
        <v>44634</v>
      </c>
      <c r="Q453" t="s">
        <v>747</v>
      </c>
      <c r="T453" s="12" t="str">
        <f t="shared" si="39"/>
        <v xml:space="preserve">WM+ HCM </v>
      </c>
      <c r="U453" s="20" t="s">
        <v>4378</v>
      </c>
      <c r="V453" s="20"/>
      <c r="W453" s="10" t="e">
        <f>VLOOKUP(U453,[2]Sheet1!$B$4:$C$893,2,0)</f>
        <v>#N/A</v>
      </c>
      <c r="X453" s="20"/>
      <c r="Y453" s="10" t="str">
        <f t="shared" si="42"/>
        <v>WINCOMHOCHIMINH</v>
      </c>
      <c r="Z453" s="2">
        <v>111058</v>
      </c>
    </row>
    <row r="454" spans="1:26" x14ac:dyDescent="0.2">
      <c r="A454" t="s">
        <v>0</v>
      </c>
      <c r="B454" t="s">
        <v>748</v>
      </c>
      <c r="C454" t="s">
        <v>32</v>
      </c>
      <c r="D454" t="s">
        <v>3</v>
      </c>
      <c r="E454" s="2">
        <v>146862</v>
      </c>
      <c r="F454" s="6">
        <v>158610.96000000002</v>
      </c>
      <c r="G454" s="2">
        <v>2</v>
      </c>
      <c r="H454" t="s">
        <v>4</v>
      </c>
      <c r="I454" t="s">
        <v>33</v>
      </c>
      <c r="J454" s="9" t="str">
        <f t="shared" si="40"/>
        <v>Chân giò heo muối gói 300g</v>
      </c>
      <c r="K454" s="12" t="str">
        <f>VLOOKUP(J454,'[1]Mã Misa'!$B$2:$D$74,2,0)</f>
        <v>Chân giò heo muối 300g</v>
      </c>
      <c r="L454" s="12" t="str">
        <f>VLOOKUP(K454,'[1]Mã Misa'!$C$2:$D$74,2,0)</f>
        <v>CGM300</v>
      </c>
      <c r="M454" s="2">
        <v>73431</v>
      </c>
      <c r="N454" t="s">
        <v>749</v>
      </c>
      <c r="O454" s="10" t="str">
        <f t="shared" si="41"/>
        <v>0203135</v>
      </c>
      <c r="P454" s="3">
        <v>44634</v>
      </c>
      <c r="Q454" t="s">
        <v>750</v>
      </c>
      <c r="T454" s="12" t="str">
        <f t="shared" si="39"/>
        <v xml:space="preserve">WM+ HNI </v>
      </c>
      <c r="U454" s="20" t="s">
        <v>4379</v>
      </c>
      <c r="V454" s="20"/>
      <c r="W454" s="10" t="e">
        <f>VLOOKUP(U454,[2]Sheet1!$B$4:$C$893,2,0)</f>
        <v>#N/A</v>
      </c>
      <c r="X454" s="20"/>
      <c r="Y454" s="10" t="str">
        <f t="shared" si="42"/>
        <v>WINCOMHANOI</v>
      </c>
      <c r="Z454" s="2">
        <v>146862</v>
      </c>
    </row>
    <row r="455" spans="1:26" x14ac:dyDescent="0.2">
      <c r="A455" t="s">
        <v>0</v>
      </c>
      <c r="B455" t="s">
        <v>748</v>
      </c>
      <c r="C455" t="s">
        <v>2</v>
      </c>
      <c r="D455" t="s">
        <v>3</v>
      </c>
      <c r="E455" s="2">
        <v>111058</v>
      </c>
      <c r="F455" s="6">
        <v>119942.64000000001</v>
      </c>
      <c r="G455" s="2">
        <v>1</v>
      </c>
      <c r="H455" t="s">
        <v>4</v>
      </c>
      <c r="I455" t="s">
        <v>5</v>
      </c>
      <c r="J455" s="9" t="str">
        <f t="shared" si="40"/>
        <v>Gà muối gói 500g</v>
      </c>
      <c r="K455" s="12" t="str">
        <f>VLOOKUP(J455,'[1]Mã Misa'!$B$2:$D$74,2,0)</f>
        <v>Gà muối 500g</v>
      </c>
      <c r="L455" s="12" t="str">
        <f>VLOOKUP(K455,'[1]Mã Misa'!$C$2:$D$74,2,0)</f>
        <v>GM500</v>
      </c>
      <c r="M455" s="2">
        <v>111058</v>
      </c>
      <c r="N455" t="s">
        <v>749</v>
      </c>
      <c r="O455" s="10" t="str">
        <f t="shared" si="41"/>
        <v>0203135</v>
      </c>
      <c r="P455" s="3">
        <v>44634</v>
      </c>
      <c r="Q455" t="s">
        <v>750</v>
      </c>
      <c r="T455" s="12" t="str">
        <f t="shared" si="39"/>
        <v xml:space="preserve">WM+ HNI </v>
      </c>
      <c r="U455" s="20" t="s">
        <v>4379</v>
      </c>
      <c r="V455" s="20"/>
      <c r="W455" s="10" t="e">
        <f>VLOOKUP(U455,[2]Sheet1!$B$4:$C$893,2,0)</f>
        <v>#N/A</v>
      </c>
      <c r="X455" s="20"/>
      <c r="Y455" s="10" t="str">
        <f t="shared" si="42"/>
        <v>WINCOMHANOI</v>
      </c>
      <c r="Z455" s="2">
        <v>111058</v>
      </c>
    </row>
    <row r="456" spans="1:26" x14ac:dyDescent="0.2">
      <c r="A456" t="s">
        <v>0</v>
      </c>
      <c r="B456" t="s">
        <v>748</v>
      </c>
      <c r="C456" t="s">
        <v>15</v>
      </c>
      <c r="D456" t="s">
        <v>3</v>
      </c>
      <c r="E456" s="2">
        <v>282039</v>
      </c>
      <c r="F456" s="6">
        <v>304602.12</v>
      </c>
      <c r="G456" s="2">
        <v>3</v>
      </c>
      <c r="H456" t="s">
        <v>4</v>
      </c>
      <c r="I456" t="s">
        <v>16</v>
      </c>
      <c r="J456" s="9" t="str">
        <f t="shared" si="40"/>
        <v xml:space="preserve"> Giò lụa 500g</v>
      </c>
      <c r="K456" s="12" t="str">
        <f>VLOOKUP(J456,'[1]Mã Misa'!$B$2:$D$74,2,0)</f>
        <v>Giò lụa 500g</v>
      </c>
      <c r="L456" s="12" t="str">
        <f>VLOOKUP(K456,'[1]Mã Misa'!$C$2:$D$74,2,0)</f>
        <v>GL500</v>
      </c>
      <c r="M456" s="2">
        <v>94013</v>
      </c>
      <c r="N456" t="s">
        <v>749</v>
      </c>
      <c r="O456" s="10" t="str">
        <f t="shared" si="41"/>
        <v>0203135</v>
      </c>
      <c r="P456" s="3">
        <v>44634</v>
      </c>
      <c r="Q456" t="s">
        <v>750</v>
      </c>
      <c r="T456" s="12" t="str">
        <f t="shared" si="39"/>
        <v xml:space="preserve">WM+ HNI </v>
      </c>
      <c r="U456" s="20" t="s">
        <v>4379</v>
      </c>
      <c r="V456" s="20"/>
      <c r="W456" s="10" t="e">
        <f>VLOOKUP(U456,[2]Sheet1!$B$4:$C$893,2,0)</f>
        <v>#N/A</v>
      </c>
      <c r="X456" s="20"/>
      <c r="Y456" s="10" t="str">
        <f t="shared" si="42"/>
        <v>WINCOMHANOI</v>
      </c>
      <c r="Z456" s="2">
        <v>282039</v>
      </c>
    </row>
    <row r="457" spans="1:26" x14ac:dyDescent="0.2">
      <c r="A457" t="s">
        <v>0</v>
      </c>
      <c r="B457" t="s">
        <v>748</v>
      </c>
      <c r="C457" t="s">
        <v>17</v>
      </c>
      <c r="D457" t="s">
        <v>3</v>
      </c>
      <c r="E457" s="2">
        <v>101989</v>
      </c>
      <c r="F457" s="6">
        <v>110148.12000000001</v>
      </c>
      <c r="G457" s="2">
        <v>1</v>
      </c>
      <c r="H457" t="s">
        <v>4</v>
      </c>
      <c r="I457" t="s">
        <v>18</v>
      </c>
      <c r="J457" s="9" t="str">
        <f t="shared" si="40"/>
        <v>Giò tai nấm hương 500g</v>
      </c>
      <c r="K457" s="12" t="str">
        <f>VLOOKUP(J457,'[1]Mã Misa'!$B$2:$D$74,2,0)</f>
        <v>Giò tai nấm hương 500g</v>
      </c>
      <c r="L457" s="12" t="str">
        <f>VLOOKUP(K457,'[1]Mã Misa'!$C$2:$D$74,2,0)</f>
        <v>GTNH500</v>
      </c>
      <c r="M457" s="2">
        <v>101989</v>
      </c>
      <c r="N457" t="s">
        <v>749</v>
      </c>
      <c r="O457" s="10" t="str">
        <f t="shared" si="41"/>
        <v>0203135</v>
      </c>
      <c r="P457" s="3">
        <v>44634</v>
      </c>
      <c r="Q457" t="s">
        <v>750</v>
      </c>
      <c r="T457" s="12" t="str">
        <f t="shared" si="39"/>
        <v xml:space="preserve">WM+ HNI </v>
      </c>
      <c r="U457" s="20" t="s">
        <v>4379</v>
      </c>
      <c r="V457" s="20"/>
      <c r="W457" s="10" t="e">
        <f>VLOOKUP(U457,[2]Sheet1!$B$4:$C$893,2,0)</f>
        <v>#N/A</v>
      </c>
      <c r="X457" s="20"/>
      <c r="Y457" s="10" t="str">
        <f t="shared" si="42"/>
        <v>WINCOMHANOI</v>
      </c>
      <c r="Z457" s="2">
        <v>101989</v>
      </c>
    </row>
    <row r="458" spans="1:26" x14ac:dyDescent="0.2">
      <c r="A458" t="s">
        <v>0</v>
      </c>
      <c r="B458" t="s">
        <v>748</v>
      </c>
      <c r="C458" t="s">
        <v>26</v>
      </c>
      <c r="D458" t="s">
        <v>3</v>
      </c>
      <c r="E458" s="2">
        <v>150546</v>
      </c>
      <c r="F458" s="6">
        <v>162589.68000000002</v>
      </c>
      <c r="G458" s="2">
        <v>3</v>
      </c>
      <c r="H458" t="s">
        <v>4</v>
      </c>
      <c r="I458" t="s">
        <v>27</v>
      </c>
      <c r="J458" s="9" t="str">
        <f t="shared" si="40"/>
        <v>Giò tai lưỡi xào gói 250g</v>
      </c>
      <c r="K458" s="12" t="str">
        <f>VLOOKUP(J458,'[1]Mã Misa'!$B$2:$D$74,2,0)</f>
        <v>Giò Tai Lưỡi Xào 250g</v>
      </c>
      <c r="L458" s="12" t="str">
        <f>VLOOKUP(K458,'[1]Mã Misa'!$C$2:$D$74,2,0)</f>
        <v>GTLX250G</v>
      </c>
      <c r="M458" s="2">
        <v>50182</v>
      </c>
      <c r="N458" t="s">
        <v>749</v>
      </c>
      <c r="O458" s="10" t="str">
        <f t="shared" si="41"/>
        <v>0203135</v>
      </c>
      <c r="P458" s="3">
        <v>44634</v>
      </c>
      <c r="Q458" t="s">
        <v>750</v>
      </c>
      <c r="T458" s="12" t="str">
        <f t="shared" si="39"/>
        <v xml:space="preserve">WM+ HNI </v>
      </c>
      <c r="U458" s="20" t="s">
        <v>4379</v>
      </c>
      <c r="V458" s="20"/>
      <c r="W458" s="10" t="e">
        <f>VLOOKUP(U458,[2]Sheet1!$B$4:$C$893,2,0)</f>
        <v>#N/A</v>
      </c>
      <c r="X458" s="20"/>
      <c r="Y458" s="10" t="str">
        <f t="shared" si="42"/>
        <v>WINCOMHANOI</v>
      </c>
      <c r="Z458" s="2">
        <v>150546</v>
      </c>
    </row>
    <row r="459" spans="1:26" x14ac:dyDescent="0.2">
      <c r="A459" t="s">
        <v>0</v>
      </c>
      <c r="B459" t="s">
        <v>748</v>
      </c>
      <c r="C459" t="s">
        <v>82</v>
      </c>
      <c r="D459" t="s">
        <v>3</v>
      </c>
      <c r="E459" s="2">
        <v>644000</v>
      </c>
      <c r="F459" s="6">
        <v>695520</v>
      </c>
      <c r="G459" s="2">
        <v>14</v>
      </c>
      <c r="H459" t="s">
        <v>4</v>
      </c>
      <c r="I459" t="s">
        <v>83</v>
      </c>
      <c r="J459" s="9" t="str">
        <f t="shared" si="40"/>
        <v>Mộc nấm hương gói 250g</v>
      </c>
      <c r="K459" s="12" t="str">
        <f>VLOOKUP(J459,'[1]Mã Misa'!$B$2:$D$74,2,0)</f>
        <v>Mộc Nấm Hương 250g</v>
      </c>
      <c r="L459" s="12" t="str">
        <f>VLOOKUP(K459,'[1]Mã Misa'!$C$2:$D$74,2,0)</f>
        <v>MNH250</v>
      </c>
      <c r="M459" s="2">
        <v>46000</v>
      </c>
      <c r="N459" t="s">
        <v>749</v>
      </c>
      <c r="O459" s="10" t="str">
        <f t="shared" si="41"/>
        <v>0203135</v>
      </c>
      <c r="P459" s="3">
        <v>44634</v>
      </c>
      <c r="Q459" t="s">
        <v>750</v>
      </c>
      <c r="T459" s="12" t="str">
        <f t="shared" si="39"/>
        <v xml:space="preserve">WM+ HNI </v>
      </c>
      <c r="U459" s="20" t="s">
        <v>4379</v>
      </c>
      <c r="V459" s="20"/>
      <c r="W459" s="10" t="e">
        <f>VLOOKUP(U459,[2]Sheet1!$B$4:$C$893,2,0)</f>
        <v>#N/A</v>
      </c>
      <c r="X459" s="20"/>
      <c r="Y459" s="10" t="str">
        <f t="shared" si="42"/>
        <v>WINCOMHANOI</v>
      </c>
      <c r="Z459" s="2">
        <v>644000</v>
      </c>
    </row>
    <row r="460" spans="1:26" x14ac:dyDescent="0.2">
      <c r="A460" t="s">
        <v>0</v>
      </c>
      <c r="B460" t="s">
        <v>751</v>
      </c>
      <c r="C460" t="s">
        <v>17</v>
      </c>
      <c r="D460" t="s">
        <v>3</v>
      </c>
      <c r="E460" s="2">
        <v>305967</v>
      </c>
      <c r="F460" s="6">
        <v>330444.36000000004</v>
      </c>
      <c r="G460" s="2">
        <v>3</v>
      </c>
      <c r="H460" t="s">
        <v>4</v>
      </c>
      <c r="I460" t="s">
        <v>18</v>
      </c>
      <c r="J460" s="9" t="str">
        <f t="shared" si="40"/>
        <v>Giò tai nấm hương 500g</v>
      </c>
      <c r="K460" s="12" t="str">
        <f>VLOOKUP(J460,'[1]Mã Misa'!$B$2:$D$74,2,0)</f>
        <v>Giò tai nấm hương 500g</v>
      </c>
      <c r="L460" s="12" t="str">
        <f>VLOOKUP(K460,'[1]Mã Misa'!$C$2:$D$74,2,0)</f>
        <v>GTNH500</v>
      </c>
      <c r="M460" s="2">
        <v>101989</v>
      </c>
      <c r="N460" t="s">
        <v>752</v>
      </c>
      <c r="O460" s="10" t="str">
        <f t="shared" si="41"/>
        <v>0061075</v>
      </c>
      <c r="P460" s="3">
        <v>44634</v>
      </c>
      <c r="Q460" t="s">
        <v>753</v>
      </c>
      <c r="T460" s="12" t="str">
        <f t="shared" si="39"/>
        <v xml:space="preserve">WM+ HCM </v>
      </c>
      <c r="U460" s="20" t="s">
        <v>4380</v>
      </c>
      <c r="V460" s="20"/>
      <c r="W460" s="10" t="e">
        <f>VLOOKUP(U460,[2]Sheet1!$B$4:$C$893,2,0)</f>
        <v>#N/A</v>
      </c>
      <c r="X460" s="20"/>
      <c r="Y460" s="10" t="str">
        <f t="shared" si="42"/>
        <v>WINCOMHOCHIMINH</v>
      </c>
      <c r="Z460" s="2">
        <v>305967</v>
      </c>
    </row>
    <row r="461" spans="1:26" x14ac:dyDescent="0.2">
      <c r="A461" t="s">
        <v>0</v>
      </c>
      <c r="B461" t="s">
        <v>751</v>
      </c>
      <c r="C461" t="s">
        <v>26</v>
      </c>
      <c r="D461" t="s">
        <v>3</v>
      </c>
      <c r="E461" s="2">
        <v>150546</v>
      </c>
      <c r="F461" s="6">
        <v>162589.68000000002</v>
      </c>
      <c r="G461" s="2">
        <v>3</v>
      </c>
      <c r="H461" t="s">
        <v>4</v>
      </c>
      <c r="I461" t="s">
        <v>27</v>
      </c>
      <c r="J461" s="9" t="str">
        <f t="shared" si="40"/>
        <v>Giò tai lưỡi xào gói 250g</v>
      </c>
      <c r="K461" s="12" t="str">
        <f>VLOOKUP(J461,'[1]Mã Misa'!$B$2:$D$74,2,0)</f>
        <v>Giò Tai Lưỡi Xào 250g</v>
      </c>
      <c r="L461" s="12" t="str">
        <f>VLOOKUP(K461,'[1]Mã Misa'!$C$2:$D$74,2,0)</f>
        <v>GTLX250G</v>
      </c>
      <c r="M461" s="2">
        <v>50182</v>
      </c>
      <c r="N461" t="s">
        <v>752</v>
      </c>
      <c r="O461" s="10" t="str">
        <f t="shared" si="41"/>
        <v>0061075</v>
      </c>
      <c r="P461" s="3">
        <v>44634</v>
      </c>
      <c r="Q461" t="s">
        <v>753</v>
      </c>
      <c r="T461" s="12" t="str">
        <f t="shared" si="39"/>
        <v xml:space="preserve">WM+ HCM </v>
      </c>
      <c r="U461" s="20" t="s">
        <v>4380</v>
      </c>
      <c r="V461" s="20"/>
      <c r="W461" s="10" t="e">
        <f>VLOOKUP(U461,[2]Sheet1!$B$4:$C$893,2,0)</f>
        <v>#N/A</v>
      </c>
      <c r="X461" s="20"/>
      <c r="Y461" s="10" t="str">
        <f t="shared" si="42"/>
        <v>WINCOMHOCHIMINH</v>
      </c>
      <c r="Z461" s="2">
        <v>150546</v>
      </c>
    </row>
    <row r="462" spans="1:26" x14ac:dyDescent="0.2">
      <c r="A462" t="s">
        <v>0</v>
      </c>
      <c r="B462" t="s">
        <v>751</v>
      </c>
      <c r="C462" t="s">
        <v>67</v>
      </c>
      <c r="D462" t="s">
        <v>3</v>
      </c>
      <c r="E462" s="2">
        <v>297000</v>
      </c>
      <c r="F462" s="6">
        <v>320760</v>
      </c>
      <c r="G462" s="2">
        <v>5</v>
      </c>
      <c r="H462" t="s">
        <v>4</v>
      </c>
      <c r="I462" t="s">
        <v>68</v>
      </c>
      <c r="J462" s="9" t="str">
        <f t="shared" si="40"/>
        <v>_Giò lụa 250g</v>
      </c>
      <c r="K462" s="12" t="str">
        <f>VLOOKUP(J462,'[1]Mã Misa'!$B$2:$D$74,2,0)</f>
        <v>Giò lụa 250g</v>
      </c>
      <c r="L462" s="12" t="str">
        <f>VLOOKUP(K462,'[1]Mã Misa'!$C$2:$D$74,2,0)</f>
        <v>GL250</v>
      </c>
      <c r="M462" s="2">
        <v>59400</v>
      </c>
      <c r="N462" t="s">
        <v>752</v>
      </c>
      <c r="O462" s="10" t="str">
        <f t="shared" si="41"/>
        <v>0061075</v>
      </c>
      <c r="P462" s="3">
        <v>44634</v>
      </c>
      <c r="Q462" t="s">
        <v>753</v>
      </c>
      <c r="T462" s="12" t="str">
        <f t="shared" ref="T462:T525" si="43">LEFT(U462,8)</f>
        <v xml:space="preserve">WM+ HCM </v>
      </c>
      <c r="U462" s="20" t="s">
        <v>4380</v>
      </c>
      <c r="V462" s="20"/>
      <c r="W462" s="10" t="e">
        <f>VLOOKUP(U462,[2]Sheet1!$B$4:$C$893,2,0)</f>
        <v>#N/A</v>
      </c>
      <c r="X462" s="20"/>
      <c r="Y462" s="10" t="str">
        <f t="shared" si="42"/>
        <v>WINCOMHOCHIMINH</v>
      </c>
      <c r="Z462" s="2">
        <v>297000</v>
      </c>
    </row>
    <row r="463" spans="1:26" x14ac:dyDescent="0.2">
      <c r="A463" t="s">
        <v>0</v>
      </c>
      <c r="B463" t="s">
        <v>751</v>
      </c>
      <c r="C463" t="s">
        <v>15</v>
      </c>
      <c r="D463" t="s">
        <v>3</v>
      </c>
      <c r="E463" s="2">
        <v>282039</v>
      </c>
      <c r="F463" s="6">
        <v>304602.12</v>
      </c>
      <c r="G463" s="2">
        <v>3</v>
      </c>
      <c r="H463" t="s">
        <v>4</v>
      </c>
      <c r="I463" t="s">
        <v>16</v>
      </c>
      <c r="J463" s="9" t="str">
        <f t="shared" si="40"/>
        <v xml:space="preserve"> Giò lụa 500g</v>
      </c>
      <c r="K463" s="12" t="str">
        <f>VLOOKUP(J463,'[1]Mã Misa'!$B$2:$D$74,2,0)</f>
        <v>Giò lụa 500g</v>
      </c>
      <c r="L463" s="12" t="str">
        <f>VLOOKUP(K463,'[1]Mã Misa'!$C$2:$D$74,2,0)</f>
        <v>GL500</v>
      </c>
      <c r="M463" s="2">
        <v>94013</v>
      </c>
      <c r="N463" t="s">
        <v>752</v>
      </c>
      <c r="O463" s="10" t="str">
        <f t="shared" si="41"/>
        <v>0061075</v>
      </c>
      <c r="P463" s="3">
        <v>44634</v>
      </c>
      <c r="Q463" t="s">
        <v>753</v>
      </c>
      <c r="T463" s="12" t="str">
        <f t="shared" si="43"/>
        <v xml:space="preserve">WM+ HCM </v>
      </c>
      <c r="U463" s="20" t="s">
        <v>4380</v>
      </c>
      <c r="V463" s="20"/>
      <c r="W463" s="10" t="e">
        <f>VLOOKUP(U463,[2]Sheet1!$B$4:$C$893,2,0)</f>
        <v>#N/A</v>
      </c>
      <c r="X463" s="20"/>
      <c r="Y463" s="10" t="str">
        <f t="shared" si="42"/>
        <v>WINCOMHOCHIMINH</v>
      </c>
      <c r="Z463" s="2">
        <v>282039</v>
      </c>
    </row>
    <row r="464" spans="1:26" x14ac:dyDescent="0.2">
      <c r="A464" t="s">
        <v>0</v>
      </c>
      <c r="B464" t="s">
        <v>754</v>
      </c>
      <c r="C464" t="s">
        <v>82</v>
      </c>
      <c r="D464" t="s">
        <v>3</v>
      </c>
      <c r="E464" s="2">
        <v>46000</v>
      </c>
      <c r="F464" s="6">
        <v>49680</v>
      </c>
      <c r="G464" s="2">
        <v>1</v>
      </c>
      <c r="H464" t="s">
        <v>4</v>
      </c>
      <c r="I464" t="s">
        <v>83</v>
      </c>
      <c r="J464" s="9" t="str">
        <f t="shared" si="40"/>
        <v>Mộc nấm hương gói 250g</v>
      </c>
      <c r="K464" s="12" t="str">
        <f>VLOOKUP(J464,'[1]Mã Misa'!$B$2:$D$74,2,0)</f>
        <v>Mộc Nấm Hương 250g</v>
      </c>
      <c r="L464" s="12" t="str">
        <f>VLOOKUP(K464,'[1]Mã Misa'!$C$2:$D$74,2,0)</f>
        <v>MNH250</v>
      </c>
      <c r="M464" s="2">
        <v>46000</v>
      </c>
      <c r="N464" t="s">
        <v>755</v>
      </c>
      <c r="O464" s="10" t="str">
        <f t="shared" si="41"/>
        <v>0203140</v>
      </c>
      <c r="P464" s="3">
        <v>44634</v>
      </c>
      <c r="Q464" t="s">
        <v>756</v>
      </c>
      <c r="T464" s="12" t="str">
        <f t="shared" si="43"/>
        <v xml:space="preserve">WM+ HNI </v>
      </c>
      <c r="U464" s="20" t="s">
        <v>4381</v>
      </c>
      <c r="V464" s="20"/>
      <c r="W464" s="10" t="e">
        <f>VLOOKUP(U464,[2]Sheet1!$B$4:$C$893,2,0)</f>
        <v>#N/A</v>
      </c>
      <c r="X464" s="20"/>
      <c r="Y464" s="10" t="str">
        <f t="shared" si="42"/>
        <v>WINCOMHANOI</v>
      </c>
      <c r="Z464" s="2">
        <v>46000</v>
      </c>
    </row>
    <row r="465" spans="1:26" x14ac:dyDescent="0.2">
      <c r="A465" t="s">
        <v>0</v>
      </c>
      <c r="B465" t="s">
        <v>757</v>
      </c>
      <c r="C465" t="s">
        <v>2</v>
      </c>
      <c r="D465" t="s">
        <v>3</v>
      </c>
      <c r="E465" s="2">
        <v>111058</v>
      </c>
      <c r="F465" s="6">
        <v>119942.64000000001</v>
      </c>
      <c r="G465" s="2">
        <v>1</v>
      </c>
      <c r="H465" t="s">
        <v>4</v>
      </c>
      <c r="I465" t="s">
        <v>5</v>
      </c>
      <c r="J465" s="9" t="str">
        <f t="shared" si="40"/>
        <v>Gà muối gói 500g</v>
      </c>
      <c r="K465" s="12" t="str">
        <f>VLOOKUP(J465,'[1]Mã Misa'!$B$2:$D$74,2,0)</f>
        <v>Gà muối 500g</v>
      </c>
      <c r="L465" s="12" t="str">
        <f>VLOOKUP(K465,'[1]Mã Misa'!$C$2:$D$74,2,0)</f>
        <v>GM500</v>
      </c>
      <c r="M465" s="2">
        <v>111058</v>
      </c>
      <c r="N465" t="s">
        <v>758</v>
      </c>
      <c r="O465" s="10" t="str">
        <f t="shared" si="41"/>
        <v>0061077</v>
      </c>
      <c r="P465" s="3">
        <v>44634</v>
      </c>
      <c r="Q465" t="s">
        <v>759</v>
      </c>
      <c r="T465" s="12" t="str">
        <f t="shared" si="43"/>
        <v xml:space="preserve">WM+ HCM </v>
      </c>
      <c r="U465" s="20" t="s">
        <v>4382</v>
      </c>
      <c r="V465" s="20"/>
      <c r="W465" s="10" t="e">
        <f>VLOOKUP(U465,[2]Sheet1!$B$4:$C$893,2,0)</f>
        <v>#N/A</v>
      </c>
      <c r="X465" s="20"/>
      <c r="Y465" s="10" t="str">
        <f t="shared" si="42"/>
        <v>WINCOMHOCHIMINH</v>
      </c>
      <c r="Z465" s="2">
        <v>111058</v>
      </c>
    </row>
    <row r="466" spans="1:26" x14ac:dyDescent="0.2">
      <c r="A466" t="s">
        <v>0</v>
      </c>
      <c r="B466" t="s">
        <v>757</v>
      </c>
      <c r="C466" t="s">
        <v>32</v>
      </c>
      <c r="D466" t="s">
        <v>3</v>
      </c>
      <c r="E466" s="2">
        <v>73431</v>
      </c>
      <c r="F466" s="6">
        <v>79305.48000000001</v>
      </c>
      <c r="G466" s="2">
        <v>1</v>
      </c>
      <c r="H466" t="s">
        <v>4</v>
      </c>
      <c r="I466" t="s">
        <v>33</v>
      </c>
      <c r="J466" s="9" t="str">
        <f t="shared" si="40"/>
        <v>Chân giò heo muối gói 300g</v>
      </c>
      <c r="K466" s="12" t="str">
        <f>VLOOKUP(J466,'[1]Mã Misa'!$B$2:$D$74,2,0)</f>
        <v>Chân giò heo muối 300g</v>
      </c>
      <c r="L466" s="12" t="str">
        <f>VLOOKUP(K466,'[1]Mã Misa'!$C$2:$D$74,2,0)</f>
        <v>CGM300</v>
      </c>
      <c r="M466" s="2">
        <v>73431</v>
      </c>
      <c r="N466" t="s">
        <v>758</v>
      </c>
      <c r="O466" s="10" t="str">
        <f t="shared" si="41"/>
        <v>0061077</v>
      </c>
      <c r="P466" s="3">
        <v>44634</v>
      </c>
      <c r="Q466" t="s">
        <v>759</v>
      </c>
      <c r="T466" s="12" t="str">
        <f t="shared" si="43"/>
        <v xml:space="preserve">WM+ HCM </v>
      </c>
      <c r="U466" s="20" t="s">
        <v>4382</v>
      </c>
      <c r="V466" s="20"/>
      <c r="W466" s="10" t="e">
        <f>VLOOKUP(U466,[2]Sheet1!$B$4:$C$893,2,0)</f>
        <v>#N/A</v>
      </c>
      <c r="X466" s="20"/>
      <c r="Y466" s="10" t="str">
        <f t="shared" si="42"/>
        <v>WINCOMHOCHIMINH</v>
      </c>
      <c r="Z466" s="2">
        <v>73431</v>
      </c>
    </row>
    <row r="467" spans="1:26" x14ac:dyDescent="0.2">
      <c r="A467" t="s">
        <v>0</v>
      </c>
      <c r="B467" t="s">
        <v>760</v>
      </c>
      <c r="C467" t="s">
        <v>45</v>
      </c>
      <c r="D467" t="s">
        <v>3</v>
      </c>
      <c r="E467" s="2">
        <v>74250</v>
      </c>
      <c r="F467" s="6">
        <v>80190</v>
      </c>
      <c r="G467" s="2">
        <v>1</v>
      </c>
      <c r="H467" t="s">
        <v>4</v>
      </c>
      <c r="I467" t="s">
        <v>46</v>
      </c>
      <c r="J467" s="9" t="str">
        <f t="shared" si="40"/>
        <v>_Chả cốm 300g</v>
      </c>
      <c r="K467" s="12" t="str">
        <f>VLOOKUP(J467,'[1]Mã Misa'!$B$2:$D$74,2,0)</f>
        <v>Chả cốm 300g</v>
      </c>
      <c r="L467" s="12" t="str">
        <f>VLOOKUP(K467,'[1]Mã Misa'!$C$2:$D$74,2,0)</f>
        <v>CC300</v>
      </c>
      <c r="M467" s="2">
        <v>74250</v>
      </c>
      <c r="N467" t="s">
        <v>761</v>
      </c>
      <c r="O467" s="10" t="str">
        <f t="shared" si="41"/>
        <v>0061078</v>
      </c>
      <c r="P467" s="3">
        <v>44634</v>
      </c>
      <c r="Q467" t="s">
        <v>759</v>
      </c>
      <c r="T467" s="12" t="str">
        <f t="shared" si="43"/>
        <v xml:space="preserve">WM+ HCM </v>
      </c>
      <c r="U467" s="20" t="s">
        <v>4382</v>
      </c>
      <c r="V467" s="20"/>
      <c r="W467" s="10" t="e">
        <f>VLOOKUP(U467,[2]Sheet1!$B$4:$C$893,2,0)</f>
        <v>#N/A</v>
      </c>
      <c r="X467" s="20"/>
      <c r="Y467" s="10" t="str">
        <f t="shared" si="42"/>
        <v>WINCOMHOCHIMINH</v>
      </c>
      <c r="Z467" s="2">
        <v>74250</v>
      </c>
    </row>
    <row r="468" spans="1:26" x14ac:dyDescent="0.2">
      <c r="A468" t="s">
        <v>0</v>
      </c>
      <c r="B468" t="s">
        <v>762</v>
      </c>
      <c r="C468" t="s">
        <v>43</v>
      </c>
      <c r="D468" t="s">
        <v>3</v>
      </c>
      <c r="E468" s="2">
        <v>283800</v>
      </c>
      <c r="F468" s="6">
        <v>306504</v>
      </c>
      <c r="G468" s="2">
        <v>4</v>
      </c>
      <c r="H468" t="s">
        <v>4</v>
      </c>
      <c r="I468" t="s">
        <v>44</v>
      </c>
      <c r="J468" s="9" t="str">
        <f t="shared" si="40"/>
        <v>_Chả nướng 300g</v>
      </c>
      <c r="K468" s="12" t="str">
        <f>VLOOKUP(J468,'[1]Mã Misa'!$B$2:$D$74,2,0)</f>
        <v>Chả nướng 300g</v>
      </c>
      <c r="L468" s="12" t="str">
        <f>VLOOKUP(K468,'[1]Mã Misa'!$C$2:$D$74,2,0)</f>
        <v>CN300</v>
      </c>
      <c r="M468" s="2">
        <v>70950</v>
      </c>
      <c r="N468" t="s">
        <v>763</v>
      </c>
      <c r="O468" s="10" t="str">
        <f t="shared" si="41"/>
        <v>0001141</v>
      </c>
      <c r="P468" s="3">
        <v>44634</v>
      </c>
      <c r="Q468" t="s">
        <v>764</v>
      </c>
      <c r="T468" s="12" t="str">
        <f t="shared" si="43"/>
        <v xml:space="preserve">WM+ VPC </v>
      </c>
      <c r="U468" s="20" t="s">
        <v>4383</v>
      </c>
      <c r="V468" s="20"/>
      <c r="W468" s="10" t="e">
        <f>VLOOKUP(U468,[2]Sheet1!$B$4:$C$893,2,0)</f>
        <v>#N/A</v>
      </c>
      <c r="X468" s="20"/>
      <c r="Y468" s="10" t="str">
        <f t="shared" si="42"/>
        <v>WINCOMVINHPHUC</v>
      </c>
      <c r="Z468" s="2">
        <v>283800</v>
      </c>
    </row>
    <row r="469" spans="1:26" x14ac:dyDescent="0.2">
      <c r="A469" t="s">
        <v>0</v>
      </c>
      <c r="B469" t="s">
        <v>762</v>
      </c>
      <c r="C469" t="s">
        <v>50</v>
      </c>
      <c r="D469" t="s">
        <v>3</v>
      </c>
      <c r="E469" s="2">
        <v>122100</v>
      </c>
      <c r="F469" s="6">
        <v>131868</v>
      </c>
      <c r="G469" s="2">
        <v>2</v>
      </c>
      <c r="H469" t="s">
        <v>4</v>
      </c>
      <c r="I469" t="s">
        <v>51</v>
      </c>
      <c r="J469" s="9" t="str">
        <f t="shared" si="40"/>
        <v>_Giò sụn gà 250g</v>
      </c>
      <c r="K469" s="12" t="str">
        <f>VLOOKUP(J469,'[1]Mã Misa'!$B$2:$D$74,2,0)</f>
        <v>Giò sụn gà 250g</v>
      </c>
      <c r="L469" s="12" t="str">
        <f>VLOOKUP(K469,'[1]Mã Misa'!$C$2:$D$74,2,0)</f>
        <v>GSG250</v>
      </c>
      <c r="M469" s="2">
        <v>61050</v>
      </c>
      <c r="N469" t="s">
        <v>763</v>
      </c>
      <c r="O469" s="10" t="str">
        <f t="shared" si="41"/>
        <v>0001141</v>
      </c>
      <c r="P469" s="3">
        <v>44634</v>
      </c>
      <c r="Q469" t="s">
        <v>764</v>
      </c>
      <c r="T469" s="12" t="str">
        <f t="shared" si="43"/>
        <v xml:space="preserve">WM+ VPC </v>
      </c>
      <c r="U469" s="20" t="s">
        <v>4383</v>
      </c>
      <c r="V469" s="20"/>
      <c r="W469" s="10" t="e">
        <f>VLOOKUP(U469,[2]Sheet1!$B$4:$C$893,2,0)</f>
        <v>#N/A</v>
      </c>
      <c r="X469" s="20"/>
      <c r="Y469" s="10" t="str">
        <f t="shared" si="42"/>
        <v>WINCOMVINHPHUC</v>
      </c>
      <c r="Z469" s="2">
        <v>122100</v>
      </c>
    </row>
    <row r="470" spans="1:26" x14ac:dyDescent="0.2">
      <c r="A470" t="s">
        <v>0</v>
      </c>
      <c r="B470" t="s">
        <v>765</v>
      </c>
      <c r="C470" t="s">
        <v>82</v>
      </c>
      <c r="D470" t="s">
        <v>3</v>
      </c>
      <c r="E470" s="2">
        <v>92000</v>
      </c>
      <c r="F470" s="6">
        <v>99360</v>
      </c>
      <c r="G470" s="2">
        <v>2</v>
      </c>
      <c r="H470" t="s">
        <v>4</v>
      </c>
      <c r="I470" t="s">
        <v>83</v>
      </c>
      <c r="J470" s="9" t="str">
        <f t="shared" si="40"/>
        <v>Mộc nấm hương gói 250g</v>
      </c>
      <c r="K470" s="12" t="str">
        <f>VLOOKUP(J470,'[1]Mã Misa'!$B$2:$D$74,2,0)</f>
        <v>Mộc Nấm Hương 250g</v>
      </c>
      <c r="L470" s="12" t="str">
        <f>VLOOKUP(K470,'[1]Mã Misa'!$C$2:$D$74,2,0)</f>
        <v>MNH250</v>
      </c>
      <c r="M470" s="2">
        <v>46000</v>
      </c>
      <c r="N470" t="s">
        <v>766</v>
      </c>
      <c r="O470" s="10" t="str">
        <f t="shared" si="41"/>
        <v>0018004</v>
      </c>
      <c r="P470" s="3">
        <v>44634</v>
      </c>
      <c r="Q470" t="s">
        <v>767</v>
      </c>
      <c r="T470" s="12" t="str">
        <f t="shared" si="43"/>
        <v xml:space="preserve">WM+ QNH </v>
      </c>
      <c r="U470" s="20" t="s">
        <v>4384</v>
      </c>
      <c r="V470" s="20"/>
      <c r="W470" s="10" t="e">
        <f>VLOOKUP(U470,[2]Sheet1!$B$4:$C$893,2,0)</f>
        <v>#N/A</v>
      </c>
      <c r="X470" s="20"/>
      <c r="Y470" s="10" t="str">
        <f t="shared" si="42"/>
        <v>WINCOMQUANGNINH</v>
      </c>
      <c r="Z470" s="2">
        <v>92000</v>
      </c>
    </row>
    <row r="471" spans="1:26" x14ac:dyDescent="0.2">
      <c r="A471" t="s">
        <v>0</v>
      </c>
      <c r="B471" t="s">
        <v>768</v>
      </c>
      <c r="C471" t="s">
        <v>43</v>
      </c>
      <c r="D471" t="s">
        <v>3</v>
      </c>
      <c r="E471" s="2">
        <v>141900</v>
      </c>
      <c r="F471" s="6">
        <v>153252</v>
      </c>
      <c r="G471" s="2">
        <v>2</v>
      </c>
      <c r="H471" t="s">
        <v>4</v>
      </c>
      <c r="I471" t="s">
        <v>44</v>
      </c>
      <c r="J471" s="9" t="str">
        <f t="shared" si="40"/>
        <v>_Chả nướng 300g</v>
      </c>
      <c r="K471" s="12" t="str">
        <f>VLOOKUP(J471,'[1]Mã Misa'!$B$2:$D$74,2,0)</f>
        <v>Chả nướng 300g</v>
      </c>
      <c r="L471" s="12" t="str">
        <f>VLOOKUP(K471,'[1]Mã Misa'!$C$2:$D$74,2,0)</f>
        <v>CN300</v>
      </c>
      <c r="M471" s="2">
        <v>70950</v>
      </c>
      <c r="N471" t="s">
        <v>769</v>
      </c>
      <c r="O471" s="10" t="str">
        <f t="shared" si="41"/>
        <v>0061080</v>
      </c>
      <c r="P471" s="3">
        <v>44634</v>
      </c>
      <c r="Q471" t="s">
        <v>770</v>
      </c>
      <c r="T471" s="12" t="str">
        <f t="shared" si="43"/>
        <v xml:space="preserve">WM+ HCM </v>
      </c>
      <c r="U471" s="20" t="s">
        <v>4385</v>
      </c>
      <c r="V471" s="20"/>
      <c r="W471" s="10" t="e">
        <f>VLOOKUP(U471,[2]Sheet1!$B$4:$C$893,2,0)</f>
        <v>#N/A</v>
      </c>
      <c r="X471" s="20"/>
      <c r="Y471" s="10" t="str">
        <f t="shared" si="42"/>
        <v>WINCOMHOCHIMINH</v>
      </c>
      <c r="Z471" s="2">
        <v>141900</v>
      </c>
    </row>
    <row r="472" spans="1:26" x14ac:dyDescent="0.2">
      <c r="A472" t="s">
        <v>0</v>
      </c>
      <c r="B472" t="s">
        <v>768</v>
      </c>
      <c r="C472" t="s">
        <v>26</v>
      </c>
      <c r="D472" t="s">
        <v>3</v>
      </c>
      <c r="E472" s="2">
        <v>50182</v>
      </c>
      <c r="F472" s="6">
        <v>54196.560000000005</v>
      </c>
      <c r="G472" s="2">
        <v>1</v>
      </c>
      <c r="H472" t="s">
        <v>4</v>
      </c>
      <c r="I472" t="s">
        <v>27</v>
      </c>
      <c r="J472" s="9" t="str">
        <f t="shared" si="40"/>
        <v>Giò tai lưỡi xào gói 250g</v>
      </c>
      <c r="K472" s="12" t="str">
        <f>VLOOKUP(J472,'[1]Mã Misa'!$B$2:$D$74,2,0)</f>
        <v>Giò Tai Lưỡi Xào 250g</v>
      </c>
      <c r="L472" s="12" t="str">
        <f>VLOOKUP(K472,'[1]Mã Misa'!$C$2:$D$74,2,0)</f>
        <v>GTLX250G</v>
      </c>
      <c r="M472" s="2">
        <v>50182</v>
      </c>
      <c r="N472" t="s">
        <v>769</v>
      </c>
      <c r="O472" s="10" t="str">
        <f t="shared" si="41"/>
        <v>0061080</v>
      </c>
      <c r="P472" s="3">
        <v>44634</v>
      </c>
      <c r="Q472" t="s">
        <v>770</v>
      </c>
      <c r="T472" s="12" t="str">
        <f t="shared" si="43"/>
        <v xml:space="preserve">WM+ HCM </v>
      </c>
      <c r="U472" s="20" t="s">
        <v>4385</v>
      </c>
      <c r="V472" s="20"/>
      <c r="W472" s="10" t="e">
        <f>VLOOKUP(U472,[2]Sheet1!$B$4:$C$893,2,0)</f>
        <v>#N/A</v>
      </c>
      <c r="X472" s="20"/>
      <c r="Y472" s="10" t="str">
        <f t="shared" si="42"/>
        <v>WINCOMHOCHIMINH</v>
      </c>
      <c r="Z472" s="2">
        <v>50182</v>
      </c>
    </row>
    <row r="473" spans="1:26" x14ac:dyDescent="0.2">
      <c r="A473" t="s">
        <v>0</v>
      </c>
      <c r="B473" t="s">
        <v>768</v>
      </c>
      <c r="C473" t="s">
        <v>67</v>
      </c>
      <c r="D473" t="s">
        <v>3</v>
      </c>
      <c r="E473" s="2">
        <v>59400</v>
      </c>
      <c r="F473" s="6">
        <v>64152.000000000007</v>
      </c>
      <c r="G473" s="2">
        <v>1</v>
      </c>
      <c r="H473" t="s">
        <v>4</v>
      </c>
      <c r="I473" t="s">
        <v>68</v>
      </c>
      <c r="J473" s="9" t="str">
        <f t="shared" si="40"/>
        <v>_Giò lụa 250g</v>
      </c>
      <c r="K473" s="12" t="str">
        <f>VLOOKUP(J473,'[1]Mã Misa'!$B$2:$D$74,2,0)</f>
        <v>Giò lụa 250g</v>
      </c>
      <c r="L473" s="12" t="str">
        <f>VLOOKUP(K473,'[1]Mã Misa'!$C$2:$D$74,2,0)</f>
        <v>GL250</v>
      </c>
      <c r="M473" s="2">
        <v>59400</v>
      </c>
      <c r="N473" t="s">
        <v>769</v>
      </c>
      <c r="O473" s="10" t="str">
        <f t="shared" si="41"/>
        <v>0061080</v>
      </c>
      <c r="P473" s="3">
        <v>44634</v>
      </c>
      <c r="Q473" t="s">
        <v>770</v>
      </c>
      <c r="T473" s="12" t="str">
        <f t="shared" si="43"/>
        <v xml:space="preserve">WM+ HCM </v>
      </c>
      <c r="U473" s="20" t="s">
        <v>4385</v>
      </c>
      <c r="V473" s="20"/>
      <c r="W473" s="10" t="e">
        <f>VLOOKUP(U473,[2]Sheet1!$B$4:$C$893,2,0)</f>
        <v>#N/A</v>
      </c>
      <c r="X473" s="20"/>
      <c r="Y473" s="10" t="str">
        <f t="shared" si="42"/>
        <v>WINCOMHOCHIMINH</v>
      </c>
      <c r="Z473" s="2">
        <v>59400</v>
      </c>
    </row>
    <row r="474" spans="1:26" x14ac:dyDescent="0.2">
      <c r="A474" t="s">
        <v>0</v>
      </c>
      <c r="B474" t="s">
        <v>768</v>
      </c>
      <c r="C474" t="s">
        <v>13</v>
      </c>
      <c r="D474" t="s">
        <v>3</v>
      </c>
      <c r="E474" s="2">
        <v>998250</v>
      </c>
      <c r="F474" s="6">
        <v>1078110</v>
      </c>
      <c r="G474" s="2">
        <v>11</v>
      </c>
      <c r="H474" t="s">
        <v>4</v>
      </c>
      <c r="I474" t="s">
        <v>14</v>
      </c>
      <c r="J474" s="9" t="str">
        <f t="shared" si="40"/>
        <v>_Chân gà sốt cay 400g</v>
      </c>
      <c r="K474" s="12" t="str">
        <f>VLOOKUP(J474,'[1]Mã Misa'!$B$2:$D$74,2,0)</f>
        <v>Chân gà sốt cay 400g</v>
      </c>
      <c r="L474" s="12" t="str">
        <f>VLOOKUP(K474,'[1]Mã Misa'!$C$2:$D$74,2,0)</f>
        <v>CGSC400</v>
      </c>
      <c r="M474" s="2">
        <v>90750</v>
      </c>
      <c r="N474" t="s">
        <v>769</v>
      </c>
      <c r="O474" s="10" t="str">
        <f t="shared" si="41"/>
        <v>0061080</v>
      </c>
      <c r="P474" s="3">
        <v>44634</v>
      </c>
      <c r="Q474" t="s">
        <v>770</v>
      </c>
      <c r="T474" s="12" t="str">
        <f t="shared" si="43"/>
        <v xml:space="preserve">WM+ HCM </v>
      </c>
      <c r="U474" s="20" t="s">
        <v>4385</v>
      </c>
      <c r="V474" s="20"/>
      <c r="W474" s="10" t="e">
        <f>VLOOKUP(U474,[2]Sheet1!$B$4:$C$893,2,0)</f>
        <v>#N/A</v>
      </c>
      <c r="X474" s="20"/>
      <c r="Y474" s="10" t="str">
        <f t="shared" si="42"/>
        <v>WINCOMHOCHIMINH</v>
      </c>
      <c r="Z474" s="2">
        <v>998250</v>
      </c>
    </row>
    <row r="475" spans="1:26" x14ac:dyDescent="0.2">
      <c r="A475" t="s">
        <v>0</v>
      </c>
      <c r="B475" t="s">
        <v>768</v>
      </c>
      <c r="C475" t="s">
        <v>30</v>
      </c>
      <c r="D475" t="s">
        <v>3</v>
      </c>
      <c r="E475" s="2">
        <v>1054000</v>
      </c>
      <c r="F475" s="6">
        <v>1138320</v>
      </c>
      <c r="G475" s="2">
        <v>10</v>
      </c>
      <c r="H475" t="s">
        <v>4</v>
      </c>
      <c r="I475" t="s">
        <v>31</v>
      </c>
      <c r="J475" s="9" t="str">
        <f t="shared" si="40"/>
        <v>_Đùi gà sốt cay 500g</v>
      </c>
      <c r="K475" s="12" t="str">
        <f>VLOOKUP(J475,'[1]Mã Misa'!$B$2:$D$74,2,0)</f>
        <v>Đùi gà sốt cay 500g</v>
      </c>
      <c r="L475" s="12" t="str">
        <f>VLOOKUP(K475,'[1]Mã Misa'!$C$2:$D$74,2,0)</f>
        <v>DGSC500</v>
      </c>
      <c r="M475" s="2">
        <v>105400</v>
      </c>
      <c r="N475" t="s">
        <v>769</v>
      </c>
      <c r="O475" s="10" t="str">
        <f t="shared" si="41"/>
        <v>0061080</v>
      </c>
      <c r="P475" s="3">
        <v>44634</v>
      </c>
      <c r="Q475" t="s">
        <v>770</v>
      </c>
      <c r="T475" s="12" t="str">
        <f t="shared" si="43"/>
        <v xml:space="preserve">WM+ HCM </v>
      </c>
      <c r="U475" s="20" t="s">
        <v>4385</v>
      </c>
      <c r="V475" s="20"/>
      <c r="W475" s="10" t="e">
        <f>VLOOKUP(U475,[2]Sheet1!$B$4:$C$893,2,0)</f>
        <v>#N/A</v>
      </c>
      <c r="X475" s="20"/>
      <c r="Y475" s="10" t="str">
        <f t="shared" si="42"/>
        <v>WINCOMHOCHIMINH</v>
      </c>
      <c r="Z475" s="2">
        <v>1054000</v>
      </c>
    </row>
    <row r="476" spans="1:26" x14ac:dyDescent="0.2">
      <c r="A476" t="s">
        <v>0</v>
      </c>
      <c r="B476" t="s">
        <v>768</v>
      </c>
      <c r="C476" t="s">
        <v>2</v>
      </c>
      <c r="D476" t="s">
        <v>3</v>
      </c>
      <c r="E476" s="2">
        <v>333174</v>
      </c>
      <c r="F476" s="6">
        <v>359827.92000000004</v>
      </c>
      <c r="G476" s="2">
        <v>3</v>
      </c>
      <c r="H476" t="s">
        <v>4</v>
      </c>
      <c r="I476" t="s">
        <v>5</v>
      </c>
      <c r="J476" s="9" t="str">
        <f t="shared" si="40"/>
        <v>Gà muối gói 500g</v>
      </c>
      <c r="K476" s="12" t="str">
        <f>VLOOKUP(J476,'[1]Mã Misa'!$B$2:$D$74,2,0)</f>
        <v>Gà muối 500g</v>
      </c>
      <c r="L476" s="12" t="str">
        <f>VLOOKUP(K476,'[1]Mã Misa'!$C$2:$D$74,2,0)</f>
        <v>GM500</v>
      </c>
      <c r="M476" s="2">
        <v>111058</v>
      </c>
      <c r="N476" t="s">
        <v>769</v>
      </c>
      <c r="O476" s="10" t="str">
        <f t="shared" si="41"/>
        <v>0061080</v>
      </c>
      <c r="P476" s="3">
        <v>44634</v>
      </c>
      <c r="Q476" t="s">
        <v>770</v>
      </c>
      <c r="T476" s="12" t="str">
        <f t="shared" si="43"/>
        <v xml:space="preserve">WM+ HCM </v>
      </c>
      <c r="U476" s="20" t="s">
        <v>4385</v>
      </c>
      <c r="V476" s="20"/>
      <c r="W476" s="10" t="e">
        <f>VLOOKUP(U476,[2]Sheet1!$B$4:$C$893,2,0)</f>
        <v>#N/A</v>
      </c>
      <c r="X476" s="20"/>
      <c r="Y476" s="10" t="str">
        <f t="shared" si="42"/>
        <v>WINCOMHOCHIMINH</v>
      </c>
      <c r="Z476" s="2">
        <v>333174</v>
      </c>
    </row>
    <row r="477" spans="1:26" x14ac:dyDescent="0.2">
      <c r="A477" t="s">
        <v>0</v>
      </c>
      <c r="B477" t="s">
        <v>771</v>
      </c>
      <c r="C477" t="s">
        <v>17</v>
      </c>
      <c r="D477" t="s">
        <v>3</v>
      </c>
      <c r="E477" s="2">
        <v>203978</v>
      </c>
      <c r="F477" s="6">
        <v>220296.24000000002</v>
      </c>
      <c r="G477" s="2">
        <v>2</v>
      </c>
      <c r="H477" t="s">
        <v>4</v>
      </c>
      <c r="I477" t="s">
        <v>18</v>
      </c>
      <c r="J477" s="9" t="str">
        <f t="shared" si="40"/>
        <v>Giò tai nấm hương 500g</v>
      </c>
      <c r="K477" s="12" t="str">
        <f>VLOOKUP(J477,'[1]Mã Misa'!$B$2:$D$74,2,0)</f>
        <v>Giò tai nấm hương 500g</v>
      </c>
      <c r="L477" s="12" t="str">
        <f>VLOOKUP(K477,'[1]Mã Misa'!$C$2:$D$74,2,0)</f>
        <v>GTNH500</v>
      </c>
      <c r="M477" s="2">
        <v>101989</v>
      </c>
      <c r="N477" t="s">
        <v>772</v>
      </c>
      <c r="O477" s="10" t="str">
        <f t="shared" si="41"/>
        <v>0003058</v>
      </c>
      <c r="P477" s="3">
        <v>44634</v>
      </c>
      <c r="Q477" t="s">
        <v>595</v>
      </c>
      <c r="T477" s="12" t="str">
        <f t="shared" si="43"/>
        <v xml:space="preserve">WM+ HYN </v>
      </c>
      <c r="U477" s="20" t="s">
        <v>4330</v>
      </c>
      <c r="V477" s="20"/>
      <c r="W477" s="10" t="e">
        <f>VLOOKUP(U477,[2]Sheet1!$B$4:$C$893,2,0)</f>
        <v>#N/A</v>
      </c>
      <c r="X477" s="20"/>
      <c r="Y477" s="10" t="str">
        <f t="shared" si="42"/>
        <v>WINCOMHUNGYEN</v>
      </c>
      <c r="Z477" s="2">
        <v>203978</v>
      </c>
    </row>
    <row r="478" spans="1:26" x14ac:dyDescent="0.2">
      <c r="A478" t="s">
        <v>0</v>
      </c>
      <c r="B478" t="s">
        <v>771</v>
      </c>
      <c r="C478" t="s">
        <v>82</v>
      </c>
      <c r="D478" t="s">
        <v>3</v>
      </c>
      <c r="E478" s="2">
        <v>46000</v>
      </c>
      <c r="F478" s="6">
        <v>49680</v>
      </c>
      <c r="G478" s="2">
        <v>1</v>
      </c>
      <c r="H478" t="s">
        <v>4</v>
      </c>
      <c r="I478" t="s">
        <v>83</v>
      </c>
      <c r="J478" s="9" t="str">
        <f t="shared" si="40"/>
        <v>Mộc nấm hương gói 250g</v>
      </c>
      <c r="K478" s="12" t="str">
        <f>VLOOKUP(J478,'[1]Mã Misa'!$B$2:$D$74,2,0)</f>
        <v>Mộc Nấm Hương 250g</v>
      </c>
      <c r="L478" s="12" t="str">
        <f>VLOOKUP(K478,'[1]Mã Misa'!$C$2:$D$74,2,0)</f>
        <v>MNH250</v>
      </c>
      <c r="M478" s="2">
        <v>46000</v>
      </c>
      <c r="N478" t="s">
        <v>772</v>
      </c>
      <c r="O478" s="10" t="str">
        <f t="shared" si="41"/>
        <v>0003058</v>
      </c>
      <c r="P478" s="3">
        <v>44634</v>
      </c>
      <c r="Q478" t="s">
        <v>595</v>
      </c>
      <c r="T478" s="12" t="str">
        <f t="shared" si="43"/>
        <v xml:space="preserve">WM+ HYN </v>
      </c>
      <c r="U478" s="20" t="s">
        <v>4330</v>
      </c>
      <c r="V478" s="20"/>
      <c r="W478" s="10" t="e">
        <f>VLOOKUP(U478,[2]Sheet1!$B$4:$C$893,2,0)</f>
        <v>#N/A</v>
      </c>
      <c r="X478" s="20"/>
      <c r="Y478" s="10" t="str">
        <f t="shared" si="42"/>
        <v>WINCOMHUNGYEN</v>
      </c>
      <c r="Z478" s="2">
        <v>46000</v>
      </c>
    </row>
    <row r="479" spans="1:26" x14ac:dyDescent="0.2">
      <c r="A479" t="s">
        <v>0</v>
      </c>
      <c r="B479" t="s">
        <v>773</v>
      </c>
      <c r="C479" t="s">
        <v>2</v>
      </c>
      <c r="D479" t="s">
        <v>3</v>
      </c>
      <c r="E479" s="2">
        <v>111058</v>
      </c>
      <c r="F479" s="6">
        <v>119942.64000000001</v>
      </c>
      <c r="G479" s="2">
        <v>1</v>
      </c>
      <c r="H479" t="s">
        <v>4</v>
      </c>
      <c r="I479" t="s">
        <v>5</v>
      </c>
      <c r="J479" s="9" t="str">
        <f t="shared" si="40"/>
        <v>Gà muối gói 500g</v>
      </c>
      <c r="K479" s="12" t="str">
        <f>VLOOKUP(J479,'[1]Mã Misa'!$B$2:$D$74,2,0)</f>
        <v>Gà muối 500g</v>
      </c>
      <c r="L479" s="12" t="str">
        <f>VLOOKUP(K479,'[1]Mã Misa'!$C$2:$D$74,2,0)</f>
        <v>GM500</v>
      </c>
      <c r="M479" s="2">
        <v>111058</v>
      </c>
      <c r="N479" t="s">
        <v>774</v>
      </c>
      <c r="O479" s="10" t="str">
        <f t="shared" si="41"/>
        <v>0004466</v>
      </c>
      <c r="P479" s="3">
        <v>44634</v>
      </c>
      <c r="Q479" t="s">
        <v>775</v>
      </c>
      <c r="T479" s="12" t="str">
        <f t="shared" si="43"/>
        <v xml:space="preserve">WM+ NAN </v>
      </c>
      <c r="U479" s="20" t="s">
        <v>4386</v>
      </c>
      <c r="V479" s="20"/>
      <c r="W479" s="10" t="e">
        <f>VLOOKUP(U479,[2]Sheet1!$B$4:$C$893,2,0)</f>
        <v>#N/A</v>
      </c>
      <c r="X479" s="20"/>
      <c r="Y479" s="10" t="str">
        <f t="shared" si="42"/>
        <v>WINCOMNGHEAN</v>
      </c>
      <c r="Z479" s="2">
        <v>111058</v>
      </c>
    </row>
    <row r="480" spans="1:26" x14ac:dyDescent="0.2">
      <c r="A480" t="s">
        <v>0</v>
      </c>
      <c r="B480" t="s">
        <v>776</v>
      </c>
      <c r="C480" t="s">
        <v>13</v>
      </c>
      <c r="D480" t="s">
        <v>3</v>
      </c>
      <c r="E480" s="2">
        <v>90750</v>
      </c>
      <c r="F480" s="6">
        <v>98010</v>
      </c>
      <c r="G480" s="2">
        <v>1</v>
      </c>
      <c r="H480" t="s">
        <v>4</v>
      </c>
      <c r="I480" t="s">
        <v>14</v>
      </c>
      <c r="J480" s="9" t="str">
        <f t="shared" si="40"/>
        <v>_Chân gà sốt cay 400g</v>
      </c>
      <c r="K480" s="12" t="str">
        <f>VLOOKUP(J480,'[1]Mã Misa'!$B$2:$D$74,2,0)</f>
        <v>Chân gà sốt cay 400g</v>
      </c>
      <c r="L480" s="12" t="str">
        <f>VLOOKUP(K480,'[1]Mã Misa'!$C$2:$D$74,2,0)</f>
        <v>CGSC400</v>
      </c>
      <c r="M480" s="2">
        <v>90750</v>
      </c>
      <c r="N480" t="s">
        <v>777</v>
      </c>
      <c r="O480" s="10" t="str">
        <f t="shared" si="41"/>
        <v>0203151</v>
      </c>
      <c r="P480" s="3">
        <v>44634</v>
      </c>
      <c r="Q480" t="s">
        <v>127</v>
      </c>
      <c r="T480" s="12" t="str">
        <f t="shared" si="43"/>
        <v xml:space="preserve">WM+ HNI </v>
      </c>
      <c r="U480" s="20" t="s">
        <v>4183</v>
      </c>
      <c r="V480" s="20"/>
      <c r="W480" s="10" t="e">
        <f>VLOOKUP(U480,[2]Sheet1!$B$4:$C$893,2,0)</f>
        <v>#N/A</v>
      </c>
      <c r="X480" s="20"/>
      <c r="Y480" s="10" t="str">
        <f t="shared" si="42"/>
        <v>WINCOMHANOI</v>
      </c>
      <c r="Z480" s="2">
        <v>90750</v>
      </c>
    </row>
    <row r="481" spans="1:26" x14ac:dyDescent="0.2">
      <c r="A481" t="s">
        <v>0</v>
      </c>
      <c r="B481" t="s">
        <v>776</v>
      </c>
      <c r="C481" t="s">
        <v>30</v>
      </c>
      <c r="D481" t="s">
        <v>3</v>
      </c>
      <c r="E481" s="2">
        <v>105400</v>
      </c>
      <c r="F481" s="6">
        <v>113832.00000000001</v>
      </c>
      <c r="G481" s="2">
        <v>1</v>
      </c>
      <c r="H481" t="s">
        <v>4</v>
      </c>
      <c r="I481" t="s">
        <v>31</v>
      </c>
      <c r="J481" s="9" t="str">
        <f t="shared" si="40"/>
        <v>_Đùi gà sốt cay 500g</v>
      </c>
      <c r="K481" s="12" t="str">
        <f>VLOOKUP(J481,'[1]Mã Misa'!$B$2:$D$74,2,0)</f>
        <v>Đùi gà sốt cay 500g</v>
      </c>
      <c r="L481" s="12" t="str">
        <f>VLOOKUP(K481,'[1]Mã Misa'!$C$2:$D$74,2,0)</f>
        <v>DGSC500</v>
      </c>
      <c r="M481" s="2">
        <v>105400</v>
      </c>
      <c r="N481" t="s">
        <v>777</v>
      </c>
      <c r="O481" s="10" t="str">
        <f t="shared" si="41"/>
        <v>0203151</v>
      </c>
      <c r="P481" s="3">
        <v>44634</v>
      </c>
      <c r="Q481" t="s">
        <v>127</v>
      </c>
      <c r="T481" s="12" t="str">
        <f t="shared" si="43"/>
        <v xml:space="preserve">WM+ HNI </v>
      </c>
      <c r="U481" s="20" t="s">
        <v>4183</v>
      </c>
      <c r="V481" s="20"/>
      <c r="W481" s="10" t="e">
        <f>VLOOKUP(U481,[2]Sheet1!$B$4:$C$893,2,0)</f>
        <v>#N/A</v>
      </c>
      <c r="X481" s="20"/>
      <c r="Y481" s="10" t="str">
        <f t="shared" si="42"/>
        <v>WINCOMHANOI</v>
      </c>
      <c r="Z481" s="2">
        <v>105400</v>
      </c>
    </row>
    <row r="482" spans="1:26" x14ac:dyDescent="0.2">
      <c r="A482" t="s">
        <v>0</v>
      </c>
      <c r="B482" t="s">
        <v>778</v>
      </c>
      <c r="C482" t="s">
        <v>30</v>
      </c>
      <c r="D482" t="s">
        <v>3</v>
      </c>
      <c r="E482" s="2">
        <v>210800</v>
      </c>
      <c r="F482" s="6">
        <v>227664.00000000003</v>
      </c>
      <c r="G482" s="2">
        <v>2</v>
      </c>
      <c r="H482" t="s">
        <v>4</v>
      </c>
      <c r="I482" t="s">
        <v>31</v>
      </c>
      <c r="J482" s="9" t="str">
        <f t="shared" si="40"/>
        <v>_Đùi gà sốt cay 500g</v>
      </c>
      <c r="K482" s="12" t="str">
        <f>VLOOKUP(J482,'[1]Mã Misa'!$B$2:$D$74,2,0)</f>
        <v>Đùi gà sốt cay 500g</v>
      </c>
      <c r="L482" s="12" t="str">
        <f>VLOOKUP(K482,'[1]Mã Misa'!$C$2:$D$74,2,0)</f>
        <v>DGSC500</v>
      </c>
      <c r="M482" s="2">
        <v>105400</v>
      </c>
      <c r="N482" t="s">
        <v>779</v>
      </c>
      <c r="O482" s="10" t="str">
        <f t="shared" si="41"/>
        <v>0002935</v>
      </c>
      <c r="P482" s="3">
        <v>44634</v>
      </c>
      <c r="Q482" t="s">
        <v>702</v>
      </c>
      <c r="T482" s="12" t="str">
        <f t="shared" si="43"/>
        <v xml:space="preserve">WM+ HTH </v>
      </c>
      <c r="U482" s="20" t="s">
        <v>4365</v>
      </c>
      <c r="V482" s="20"/>
      <c r="W482" s="10" t="e">
        <f>VLOOKUP(U482,[2]Sheet1!$B$4:$C$893,2,0)</f>
        <v>#N/A</v>
      </c>
      <c r="X482" s="20"/>
      <c r="Y482" s="10" t="str">
        <f t="shared" si="42"/>
        <v>WINCOMHATINH</v>
      </c>
      <c r="Z482" s="2">
        <v>210800</v>
      </c>
    </row>
    <row r="483" spans="1:26" x14ac:dyDescent="0.2">
      <c r="A483" t="s">
        <v>0</v>
      </c>
      <c r="B483" t="s">
        <v>780</v>
      </c>
      <c r="C483" t="s">
        <v>26</v>
      </c>
      <c r="D483" t="s">
        <v>3</v>
      </c>
      <c r="E483" s="2">
        <v>50182</v>
      </c>
      <c r="F483" s="6">
        <v>54196.560000000005</v>
      </c>
      <c r="G483" s="2">
        <v>1</v>
      </c>
      <c r="H483" t="s">
        <v>4</v>
      </c>
      <c r="I483" t="s">
        <v>27</v>
      </c>
      <c r="J483" s="9" t="str">
        <f t="shared" si="40"/>
        <v>Giò tai lưỡi xào gói 250g</v>
      </c>
      <c r="K483" s="12" t="str">
        <f>VLOOKUP(J483,'[1]Mã Misa'!$B$2:$D$74,2,0)</f>
        <v>Giò Tai Lưỡi Xào 250g</v>
      </c>
      <c r="L483" s="12" t="str">
        <f>VLOOKUP(K483,'[1]Mã Misa'!$C$2:$D$74,2,0)</f>
        <v>GTLX250G</v>
      </c>
      <c r="M483" s="2">
        <v>50182</v>
      </c>
      <c r="N483" t="s">
        <v>781</v>
      </c>
      <c r="O483" s="10" t="str">
        <f t="shared" si="41"/>
        <v>0203153</v>
      </c>
      <c r="P483" s="3">
        <v>44634</v>
      </c>
      <c r="Q483" t="s">
        <v>782</v>
      </c>
      <c r="T483" s="12" t="str">
        <f t="shared" si="43"/>
        <v xml:space="preserve">WM+ HNI </v>
      </c>
      <c r="U483" s="20" t="s">
        <v>4387</v>
      </c>
      <c r="V483" s="20"/>
      <c r="W483" s="10" t="e">
        <f>VLOOKUP(U483,[2]Sheet1!$B$4:$C$893,2,0)</f>
        <v>#N/A</v>
      </c>
      <c r="X483" s="20"/>
      <c r="Y483" s="10" t="str">
        <f t="shared" si="42"/>
        <v>WINCOMHANOI</v>
      </c>
      <c r="Z483" s="2">
        <v>50182</v>
      </c>
    </row>
    <row r="484" spans="1:26" x14ac:dyDescent="0.2">
      <c r="A484" t="s">
        <v>0</v>
      </c>
      <c r="B484" t="s">
        <v>783</v>
      </c>
      <c r="C484" t="s">
        <v>82</v>
      </c>
      <c r="D484" t="s">
        <v>3</v>
      </c>
      <c r="E484" s="2">
        <v>92000</v>
      </c>
      <c r="F484" s="6">
        <v>99360</v>
      </c>
      <c r="G484" s="2">
        <v>2</v>
      </c>
      <c r="H484" t="s">
        <v>4</v>
      </c>
      <c r="I484" t="s">
        <v>83</v>
      </c>
      <c r="J484" s="9" t="str">
        <f t="shared" si="40"/>
        <v>Mộc nấm hương gói 250g</v>
      </c>
      <c r="K484" s="12" t="str">
        <f>VLOOKUP(J484,'[1]Mã Misa'!$B$2:$D$74,2,0)</f>
        <v>Mộc Nấm Hương 250g</v>
      </c>
      <c r="L484" s="12" t="str">
        <f>VLOOKUP(K484,'[1]Mã Misa'!$C$2:$D$74,2,0)</f>
        <v>MNH250</v>
      </c>
      <c r="M484" s="2">
        <v>46000</v>
      </c>
      <c r="N484" t="s">
        <v>784</v>
      </c>
      <c r="O484" s="10" t="str">
        <f t="shared" si="41"/>
        <v>0026514</v>
      </c>
      <c r="P484" s="3">
        <v>44634</v>
      </c>
      <c r="Q484" t="s">
        <v>785</v>
      </c>
      <c r="T484" s="12" t="str">
        <f t="shared" si="43"/>
        <v xml:space="preserve">WM+ DNG </v>
      </c>
      <c r="U484" s="20" t="s">
        <v>4388</v>
      </c>
      <c r="V484" s="20"/>
      <c r="W484" s="10" t="e">
        <f>VLOOKUP(U484,[2]Sheet1!$B$4:$C$893,2,0)</f>
        <v>#N/A</v>
      </c>
      <c r="X484" s="20"/>
      <c r="Y484" s="10" t="str">
        <f t="shared" si="42"/>
        <v>WINCOMDANANG</v>
      </c>
      <c r="Z484" s="2">
        <v>92000</v>
      </c>
    </row>
    <row r="485" spans="1:26" x14ac:dyDescent="0.2">
      <c r="A485" t="s">
        <v>0</v>
      </c>
      <c r="B485" t="s">
        <v>786</v>
      </c>
      <c r="C485" t="s">
        <v>26</v>
      </c>
      <c r="D485" t="s">
        <v>3</v>
      </c>
      <c r="E485" s="2">
        <v>150546</v>
      </c>
      <c r="F485" s="6">
        <v>162589.68000000002</v>
      </c>
      <c r="G485" s="2">
        <v>3</v>
      </c>
      <c r="H485" t="s">
        <v>4</v>
      </c>
      <c r="I485" t="s">
        <v>27</v>
      </c>
      <c r="J485" s="9" t="str">
        <f t="shared" si="40"/>
        <v>Giò tai lưỡi xào gói 250g</v>
      </c>
      <c r="K485" s="12" t="str">
        <f>VLOOKUP(J485,'[1]Mã Misa'!$B$2:$D$74,2,0)</f>
        <v>Giò Tai Lưỡi Xào 250g</v>
      </c>
      <c r="L485" s="12" t="str">
        <f>VLOOKUP(K485,'[1]Mã Misa'!$C$2:$D$74,2,0)</f>
        <v>GTLX250G</v>
      </c>
      <c r="M485" s="2">
        <v>50182</v>
      </c>
      <c r="N485" t="s">
        <v>787</v>
      </c>
      <c r="O485" s="10" t="str">
        <f t="shared" si="41"/>
        <v>0203157</v>
      </c>
      <c r="P485" s="3">
        <v>44634</v>
      </c>
      <c r="Q485" t="s">
        <v>788</v>
      </c>
      <c r="T485" s="12" t="str">
        <f t="shared" si="43"/>
        <v xml:space="preserve">WM+ HNI </v>
      </c>
      <c r="U485" s="20" t="s">
        <v>4389</v>
      </c>
      <c r="V485" s="20"/>
      <c r="W485" s="10" t="e">
        <f>VLOOKUP(U485,[2]Sheet1!$B$4:$C$893,2,0)</f>
        <v>#N/A</v>
      </c>
      <c r="X485" s="20"/>
      <c r="Y485" s="10" t="str">
        <f t="shared" si="42"/>
        <v>WINCOMHANOI</v>
      </c>
      <c r="Z485" s="2">
        <v>150546</v>
      </c>
    </row>
    <row r="486" spans="1:26" x14ac:dyDescent="0.2">
      <c r="A486" t="s">
        <v>0</v>
      </c>
      <c r="B486" t="s">
        <v>789</v>
      </c>
      <c r="C486" t="s">
        <v>26</v>
      </c>
      <c r="D486" t="s">
        <v>3</v>
      </c>
      <c r="E486" s="2">
        <v>200728</v>
      </c>
      <c r="F486" s="6">
        <v>216786.24000000002</v>
      </c>
      <c r="G486" s="2">
        <v>4</v>
      </c>
      <c r="H486" t="s">
        <v>4</v>
      </c>
      <c r="I486" t="s">
        <v>27</v>
      </c>
      <c r="J486" s="9" t="str">
        <f t="shared" si="40"/>
        <v>Giò tai lưỡi xào gói 250g</v>
      </c>
      <c r="K486" s="12" t="str">
        <f>VLOOKUP(J486,'[1]Mã Misa'!$B$2:$D$74,2,0)</f>
        <v>Giò Tai Lưỡi Xào 250g</v>
      </c>
      <c r="L486" s="12" t="str">
        <f>VLOOKUP(K486,'[1]Mã Misa'!$C$2:$D$74,2,0)</f>
        <v>GTLX250G</v>
      </c>
      <c r="M486" s="2">
        <v>50182</v>
      </c>
      <c r="N486" t="s">
        <v>790</v>
      </c>
      <c r="O486" s="10" t="str">
        <f t="shared" si="41"/>
        <v>0203159</v>
      </c>
      <c r="P486" s="3">
        <v>44634</v>
      </c>
      <c r="Q486" t="s">
        <v>791</v>
      </c>
      <c r="T486" s="12" t="str">
        <f t="shared" si="43"/>
        <v xml:space="preserve">WM+ HNI </v>
      </c>
      <c r="U486" s="20" t="s">
        <v>4390</v>
      </c>
      <c r="V486" s="20"/>
      <c r="W486" s="10" t="e">
        <f>VLOOKUP(U486,[2]Sheet1!$B$4:$C$893,2,0)</f>
        <v>#N/A</v>
      </c>
      <c r="X486" s="20"/>
      <c r="Y486" s="10" t="str">
        <f t="shared" si="42"/>
        <v>WINCOMHANOI</v>
      </c>
      <c r="Z486" s="2">
        <v>200728</v>
      </c>
    </row>
    <row r="487" spans="1:26" x14ac:dyDescent="0.2">
      <c r="A487" t="s">
        <v>0</v>
      </c>
      <c r="B487" t="s">
        <v>789</v>
      </c>
      <c r="C487" t="s">
        <v>32</v>
      </c>
      <c r="D487" t="s">
        <v>3</v>
      </c>
      <c r="E487" s="2">
        <v>146862</v>
      </c>
      <c r="F487" s="6">
        <v>158610.96000000002</v>
      </c>
      <c r="G487" s="2">
        <v>2</v>
      </c>
      <c r="H487" t="s">
        <v>4</v>
      </c>
      <c r="I487" t="s">
        <v>33</v>
      </c>
      <c r="J487" s="9" t="str">
        <f t="shared" si="40"/>
        <v>Chân giò heo muối gói 300g</v>
      </c>
      <c r="K487" s="12" t="str">
        <f>VLOOKUP(J487,'[1]Mã Misa'!$B$2:$D$74,2,0)</f>
        <v>Chân giò heo muối 300g</v>
      </c>
      <c r="L487" s="12" t="str">
        <f>VLOOKUP(K487,'[1]Mã Misa'!$C$2:$D$74,2,0)</f>
        <v>CGM300</v>
      </c>
      <c r="M487" s="2">
        <v>73431</v>
      </c>
      <c r="N487" t="s">
        <v>790</v>
      </c>
      <c r="O487" s="10" t="str">
        <f t="shared" si="41"/>
        <v>0203159</v>
      </c>
      <c r="P487" s="3">
        <v>44634</v>
      </c>
      <c r="Q487" t="s">
        <v>791</v>
      </c>
      <c r="T487" s="12" t="str">
        <f t="shared" si="43"/>
        <v xml:space="preserve">WM+ HNI </v>
      </c>
      <c r="U487" s="20" t="s">
        <v>4390</v>
      </c>
      <c r="V487" s="20"/>
      <c r="W487" s="10" t="e">
        <f>VLOOKUP(U487,[2]Sheet1!$B$4:$C$893,2,0)</f>
        <v>#N/A</v>
      </c>
      <c r="X487" s="20"/>
      <c r="Y487" s="10" t="str">
        <f t="shared" si="42"/>
        <v>WINCOMHANOI</v>
      </c>
      <c r="Z487" s="2">
        <v>146862</v>
      </c>
    </row>
    <row r="488" spans="1:26" x14ac:dyDescent="0.2">
      <c r="A488" t="s">
        <v>0</v>
      </c>
      <c r="B488" t="s">
        <v>792</v>
      </c>
      <c r="C488" t="s">
        <v>30</v>
      </c>
      <c r="D488" t="s">
        <v>3</v>
      </c>
      <c r="E488" s="2">
        <v>421600</v>
      </c>
      <c r="F488" s="6">
        <v>455328.00000000006</v>
      </c>
      <c r="G488" s="2">
        <v>4</v>
      </c>
      <c r="H488" t="s">
        <v>4</v>
      </c>
      <c r="I488" t="s">
        <v>31</v>
      </c>
      <c r="J488" s="9" t="str">
        <f t="shared" si="40"/>
        <v>_Đùi gà sốt cay 500g</v>
      </c>
      <c r="K488" s="12" t="str">
        <f>VLOOKUP(J488,'[1]Mã Misa'!$B$2:$D$74,2,0)</f>
        <v>Đùi gà sốt cay 500g</v>
      </c>
      <c r="L488" s="12" t="str">
        <f>VLOOKUP(K488,'[1]Mã Misa'!$C$2:$D$74,2,0)</f>
        <v>DGSC500</v>
      </c>
      <c r="M488" s="2">
        <v>105400</v>
      </c>
      <c r="N488" t="s">
        <v>793</v>
      </c>
      <c r="O488" s="10" t="str">
        <f t="shared" si="41"/>
        <v>0203160</v>
      </c>
      <c r="P488" s="3">
        <v>44634</v>
      </c>
      <c r="Q488" t="s">
        <v>794</v>
      </c>
      <c r="T488" s="12" t="str">
        <f t="shared" si="43"/>
        <v xml:space="preserve">WM+ HNI </v>
      </c>
      <c r="U488" s="20" t="s">
        <v>4391</v>
      </c>
      <c r="V488" s="20"/>
      <c r="W488" s="10" t="e">
        <f>VLOOKUP(U488,[2]Sheet1!$B$4:$C$893,2,0)</f>
        <v>#N/A</v>
      </c>
      <c r="X488" s="20"/>
      <c r="Y488" s="10" t="str">
        <f t="shared" si="42"/>
        <v>WINCOMHANOI</v>
      </c>
      <c r="Z488" s="2">
        <v>421600</v>
      </c>
    </row>
    <row r="489" spans="1:26" x14ac:dyDescent="0.2">
      <c r="A489" t="s">
        <v>0</v>
      </c>
      <c r="B489" t="s">
        <v>795</v>
      </c>
      <c r="C489" t="s">
        <v>43</v>
      </c>
      <c r="D489" t="s">
        <v>3</v>
      </c>
      <c r="E489" s="2">
        <v>70950</v>
      </c>
      <c r="F489" s="6">
        <v>76626</v>
      </c>
      <c r="G489" s="2">
        <v>1</v>
      </c>
      <c r="H489" t="s">
        <v>4</v>
      </c>
      <c r="I489" t="s">
        <v>44</v>
      </c>
      <c r="J489" s="9" t="str">
        <f t="shared" si="40"/>
        <v>_Chả nướng 300g</v>
      </c>
      <c r="K489" s="12" t="str">
        <f>VLOOKUP(J489,'[1]Mã Misa'!$B$2:$D$74,2,0)</f>
        <v>Chả nướng 300g</v>
      </c>
      <c r="L489" s="12" t="str">
        <f>VLOOKUP(K489,'[1]Mã Misa'!$C$2:$D$74,2,0)</f>
        <v>CN300</v>
      </c>
      <c r="M489" s="2">
        <v>70950</v>
      </c>
      <c r="N489" t="s">
        <v>796</v>
      </c>
      <c r="O489" s="10" t="str">
        <f t="shared" si="41"/>
        <v>0018008</v>
      </c>
      <c r="P489" s="3">
        <v>44634</v>
      </c>
      <c r="Q489" t="s">
        <v>252</v>
      </c>
      <c r="T489" s="12" t="str">
        <f t="shared" si="43"/>
        <v xml:space="preserve">WM+ QNH </v>
      </c>
      <c r="U489" s="20" t="s">
        <v>4222</v>
      </c>
      <c r="V489" s="20"/>
      <c r="W489" s="10" t="e">
        <f>VLOOKUP(U489,[2]Sheet1!$B$4:$C$893,2,0)</f>
        <v>#N/A</v>
      </c>
      <c r="X489" s="20"/>
      <c r="Y489" s="10" t="str">
        <f t="shared" si="42"/>
        <v>WINCOMQUANGNINH</v>
      </c>
      <c r="Z489" s="2">
        <v>70950</v>
      </c>
    </row>
    <row r="490" spans="1:26" x14ac:dyDescent="0.2">
      <c r="A490" t="s">
        <v>0</v>
      </c>
      <c r="B490" t="s">
        <v>795</v>
      </c>
      <c r="C490" t="s">
        <v>30</v>
      </c>
      <c r="D490" t="s">
        <v>3</v>
      </c>
      <c r="E490" s="2">
        <v>316200</v>
      </c>
      <c r="F490" s="6">
        <v>341496</v>
      </c>
      <c r="G490" s="2">
        <v>3</v>
      </c>
      <c r="H490" t="s">
        <v>4</v>
      </c>
      <c r="I490" t="s">
        <v>31</v>
      </c>
      <c r="J490" s="9" t="str">
        <f t="shared" si="40"/>
        <v>_Đùi gà sốt cay 500g</v>
      </c>
      <c r="K490" s="12" t="str">
        <f>VLOOKUP(J490,'[1]Mã Misa'!$B$2:$D$74,2,0)</f>
        <v>Đùi gà sốt cay 500g</v>
      </c>
      <c r="L490" s="12" t="str">
        <f>VLOOKUP(K490,'[1]Mã Misa'!$C$2:$D$74,2,0)</f>
        <v>DGSC500</v>
      </c>
      <c r="M490" s="2">
        <v>105400</v>
      </c>
      <c r="N490" t="s">
        <v>796</v>
      </c>
      <c r="O490" s="10" t="str">
        <f t="shared" si="41"/>
        <v>0018008</v>
      </c>
      <c r="P490" s="3">
        <v>44634</v>
      </c>
      <c r="Q490" t="s">
        <v>252</v>
      </c>
      <c r="T490" s="12" t="str">
        <f t="shared" si="43"/>
        <v xml:space="preserve">WM+ QNH </v>
      </c>
      <c r="U490" s="20" t="s">
        <v>4222</v>
      </c>
      <c r="V490" s="20"/>
      <c r="W490" s="10" t="e">
        <f>VLOOKUP(U490,[2]Sheet1!$B$4:$C$893,2,0)</f>
        <v>#N/A</v>
      </c>
      <c r="X490" s="20"/>
      <c r="Y490" s="10" t="str">
        <f t="shared" si="42"/>
        <v>WINCOMQUANGNINH</v>
      </c>
      <c r="Z490" s="2">
        <v>316200</v>
      </c>
    </row>
    <row r="491" spans="1:26" x14ac:dyDescent="0.2">
      <c r="A491" t="s">
        <v>0</v>
      </c>
      <c r="B491" t="s">
        <v>795</v>
      </c>
      <c r="C491" t="s">
        <v>13</v>
      </c>
      <c r="D491" t="s">
        <v>3</v>
      </c>
      <c r="E491" s="2">
        <v>181500</v>
      </c>
      <c r="F491" s="6">
        <v>196020</v>
      </c>
      <c r="G491" s="2">
        <v>2</v>
      </c>
      <c r="H491" t="s">
        <v>4</v>
      </c>
      <c r="I491" t="s">
        <v>14</v>
      </c>
      <c r="J491" s="9" t="str">
        <f t="shared" si="40"/>
        <v>_Chân gà sốt cay 400g</v>
      </c>
      <c r="K491" s="12" t="str">
        <f>VLOOKUP(J491,'[1]Mã Misa'!$B$2:$D$74,2,0)</f>
        <v>Chân gà sốt cay 400g</v>
      </c>
      <c r="L491" s="12" t="str">
        <f>VLOOKUP(K491,'[1]Mã Misa'!$C$2:$D$74,2,0)</f>
        <v>CGSC400</v>
      </c>
      <c r="M491" s="2">
        <v>90750</v>
      </c>
      <c r="N491" t="s">
        <v>796</v>
      </c>
      <c r="O491" s="10" t="str">
        <f t="shared" si="41"/>
        <v>0018008</v>
      </c>
      <c r="P491" s="3">
        <v>44634</v>
      </c>
      <c r="Q491" t="s">
        <v>252</v>
      </c>
      <c r="T491" s="12" t="str">
        <f t="shared" si="43"/>
        <v xml:space="preserve">WM+ QNH </v>
      </c>
      <c r="U491" s="20" t="s">
        <v>4222</v>
      </c>
      <c r="V491" s="20"/>
      <c r="W491" s="10" t="e">
        <f>VLOOKUP(U491,[2]Sheet1!$B$4:$C$893,2,0)</f>
        <v>#N/A</v>
      </c>
      <c r="X491" s="20"/>
      <c r="Y491" s="10" t="str">
        <f t="shared" si="42"/>
        <v>WINCOMQUANGNINH</v>
      </c>
      <c r="Z491" s="2">
        <v>181500</v>
      </c>
    </row>
    <row r="492" spans="1:26" x14ac:dyDescent="0.2">
      <c r="A492" t="s">
        <v>0</v>
      </c>
      <c r="B492" t="s">
        <v>797</v>
      </c>
      <c r="C492" t="s">
        <v>26</v>
      </c>
      <c r="D492" t="s">
        <v>3</v>
      </c>
      <c r="E492" s="2">
        <v>50182</v>
      </c>
      <c r="F492" s="6">
        <v>54196.560000000005</v>
      </c>
      <c r="G492" s="2">
        <v>1</v>
      </c>
      <c r="H492" t="s">
        <v>4</v>
      </c>
      <c r="I492" t="s">
        <v>27</v>
      </c>
      <c r="J492" s="9" t="str">
        <f t="shared" si="40"/>
        <v>Giò tai lưỡi xào gói 250g</v>
      </c>
      <c r="K492" s="12" t="str">
        <f>VLOOKUP(J492,'[1]Mã Misa'!$B$2:$D$74,2,0)</f>
        <v>Giò Tai Lưỡi Xào 250g</v>
      </c>
      <c r="L492" s="12" t="str">
        <f>VLOOKUP(K492,'[1]Mã Misa'!$C$2:$D$74,2,0)</f>
        <v>GTLX250G</v>
      </c>
      <c r="M492" s="2">
        <v>50182</v>
      </c>
      <c r="N492" t="s">
        <v>798</v>
      </c>
      <c r="O492" s="10" t="str">
        <f t="shared" si="41"/>
        <v>0026516</v>
      </c>
      <c r="P492" s="3">
        <v>44634</v>
      </c>
      <c r="Q492" t="s">
        <v>799</v>
      </c>
      <c r="T492" s="12" t="str">
        <f t="shared" si="43"/>
        <v xml:space="preserve">WM+ DNG </v>
      </c>
      <c r="U492" s="20" t="s">
        <v>4392</v>
      </c>
      <c r="V492" s="20"/>
      <c r="W492" s="10" t="e">
        <f>VLOOKUP(U492,[2]Sheet1!$B$4:$C$893,2,0)</f>
        <v>#N/A</v>
      </c>
      <c r="X492" s="20"/>
      <c r="Y492" s="10" t="str">
        <f t="shared" si="42"/>
        <v>WINCOMDANANG</v>
      </c>
      <c r="Z492" s="2">
        <v>50182</v>
      </c>
    </row>
    <row r="493" spans="1:26" x14ac:dyDescent="0.2">
      <c r="A493" t="s">
        <v>0</v>
      </c>
      <c r="B493" t="s">
        <v>800</v>
      </c>
      <c r="C493" t="s">
        <v>82</v>
      </c>
      <c r="D493" t="s">
        <v>3</v>
      </c>
      <c r="E493" s="2">
        <v>46000</v>
      </c>
      <c r="F493" s="6">
        <v>49680</v>
      </c>
      <c r="G493" s="2">
        <v>1</v>
      </c>
      <c r="H493" t="s">
        <v>4</v>
      </c>
      <c r="I493" t="s">
        <v>83</v>
      </c>
      <c r="J493" s="9" t="str">
        <f t="shared" si="40"/>
        <v>Mộc nấm hương gói 250g</v>
      </c>
      <c r="K493" s="12" t="str">
        <f>VLOOKUP(J493,'[1]Mã Misa'!$B$2:$D$74,2,0)</f>
        <v>Mộc Nấm Hương 250g</v>
      </c>
      <c r="L493" s="12" t="str">
        <f>VLOOKUP(K493,'[1]Mã Misa'!$C$2:$D$74,2,0)</f>
        <v>MNH250</v>
      </c>
      <c r="M493" s="2">
        <v>46000</v>
      </c>
      <c r="N493" t="s">
        <v>801</v>
      </c>
      <c r="O493" s="10" t="str">
        <f t="shared" si="41"/>
        <v>0203166</v>
      </c>
      <c r="P493" s="3">
        <v>44634</v>
      </c>
      <c r="Q493" t="s">
        <v>788</v>
      </c>
      <c r="T493" s="12" t="str">
        <f t="shared" si="43"/>
        <v xml:space="preserve">WM+ HNI </v>
      </c>
      <c r="U493" s="20" t="s">
        <v>4389</v>
      </c>
      <c r="V493" s="20"/>
      <c r="W493" s="10" t="e">
        <f>VLOOKUP(U493,[2]Sheet1!$B$4:$C$893,2,0)</f>
        <v>#N/A</v>
      </c>
      <c r="X493" s="20"/>
      <c r="Y493" s="10" t="str">
        <f t="shared" si="42"/>
        <v>WINCOMHANOI</v>
      </c>
      <c r="Z493" s="2">
        <v>46000</v>
      </c>
    </row>
    <row r="494" spans="1:26" x14ac:dyDescent="0.2">
      <c r="A494" t="s">
        <v>0</v>
      </c>
      <c r="B494" t="s">
        <v>800</v>
      </c>
      <c r="C494" t="s">
        <v>26</v>
      </c>
      <c r="D494" t="s">
        <v>3</v>
      </c>
      <c r="E494" s="2">
        <v>100364</v>
      </c>
      <c r="F494" s="6">
        <v>108393.12000000001</v>
      </c>
      <c r="G494" s="2">
        <v>2</v>
      </c>
      <c r="H494" t="s">
        <v>4</v>
      </c>
      <c r="I494" t="s">
        <v>27</v>
      </c>
      <c r="J494" s="9" t="str">
        <f t="shared" si="40"/>
        <v>Giò tai lưỡi xào gói 250g</v>
      </c>
      <c r="K494" s="12" t="str">
        <f>VLOOKUP(J494,'[1]Mã Misa'!$B$2:$D$74,2,0)</f>
        <v>Giò Tai Lưỡi Xào 250g</v>
      </c>
      <c r="L494" s="12" t="str">
        <f>VLOOKUP(K494,'[1]Mã Misa'!$C$2:$D$74,2,0)</f>
        <v>GTLX250G</v>
      </c>
      <c r="M494" s="2">
        <v>50182</v>
      </c>
      <c r="N494" t="s">
        <v>801</v>
      </c>
      <c r="O494" s="10" t="str">
        <f t="shared" si="41"/>
        <v>0203166</v>
      </c>
      <c r="P494" s="3">
        <v>44634</v>
      </c>
      <c r="Q494" t="s">
        <v>788</v>
      </c>
      <c r="T494" s="12" t="str">
        <f t="shared" si="43"/>
        <v xml:space="preserve">WM+ HNI </v>
      </c>
      <c r="U494" s="20" t="s">
        <v>4389</v>
      </c>
      <c r="V494" s="20"/>
      <c r="W494" s="10" t="e">
        <f>VLOOKUP(U494,[2]Sheet1!$B$4:$C$893,2,0)</f>
        <v>#N/A</v>
      </c>
      <c r="X494" s="20"/>
      <c r="Y494" s="10" t="str">
        <f t="shared" si="42"/>
        <v>WINCOMHANOI</v>
      </c>
      <c r="Z494" s="2">
        <v>100364</v>
      </c>
    </row>
    <row r="495" spans="1:26" x14ac:dyDescent="0.2">
      <c r="A495" t="s">
        <v>0</v>
      </c>
      <c r="B495" t="s">
        <v>802</v>
      </c>
      <c r="C495" t="s">
        <v>2</v>
      </c>
      <c r="D495" t="s">
        <v>3</v>
      </c>
      <c r="E495" s="2">
        <v>333174</v>
      </c>
      <c r="F495" s="6">
        <v>359827.92000000004</v>
      </c>
      <c r="G495" s="2">
        <v>3</v>
      </c>
      <c r="H495" t="s">
        <v>4</v>
      </c>
      <c r="I495" t="s">
        <v>5</v>
      </c>
      <c r="J495" s="9" t="str">
        <f t="shared" si="40"/>
        <v>Gà muối gói 500g</v>
      </c>
      <c r="K495" s="12" t="str">
        <f>VLOOKUP(J495,'[1]Mã Misa'!$B$2:$D$74,2,0)</f>
        <v>Gà muối 500g</v>
      </c>
      <c r="L495" s="12" t="str">
        <f>VLOOKUP(K495,'[1]Mã Misa'!$C$2:$D$74,2,0)</f>
        <v>GM500</v>
      </c>
      <c r="M495" s="2">
        <v>111058</v>
      </c>
      <c r="N495" t="s">
        <v>803</v>
      </c>
      <c r="O495" s="10" t="str">
        <f t="shared" si="41"/>
        <v>0001945</v>
      </c>
      <c r="P495" s="3">
        <v>44634</v>
      </c>
      <c r="Q495" t="s">
        <v>804</v>
      </c>
      <c r="T495" s="12" t="str">
        <f t="shared" si="43"/>
        <v xml:space="preserve">WM+ BTE </v>
      </c>
      <c r="U495" s="20" t="s">
        <v>4393</v>
      </c>
      <c r="V495" s="20"/>
      <c r="W495" s="10" t="e">
        <f>VLOOKUP(U495,[2]Sheet1!$B$4:$C$893,2,0)</f>
        <v>#N/A</v>
      </c>
      <c r="X495" s="20"/>
      <c r="Y495" s="10" t="str">
        <f t="shared" si="42"/>
        <v>WINCOMBENTRE</v>
      </c>
      <c r="Z495" s="2">
        <v>333174</v>
      </c>
    </row>
    <row r="496" spans="1:26" x14ac:dyDescent="0.2">
      <c r="A496" t="s">
        <v>0</v>
      </c>
      <c r="B496" t="s">
        <v>802</v>
      </c>
      <c r="C496" t="s">
        <v>26</v>
      </c>
      <c r="D496" t="s">
        <v>3</v>
      </c>
      <c r="E496" s="2">
        <v>200728</v>
      </c>
      <c r="F496" s="6">
        <v>216786.24000000002</v>
      </c>
      <c r="G496" s="2">
        <v>4</v>
      </c>
      <c r="H496" t="s">
        <v>4</v>
      </c>
      <c r="I496" t="s">
        <v>27</v>
      </c>
      <c r="J496" s="9" t="str">
        <f t="shared" si="40"/>
        <v>Giò tai lưỡi xào gói 250g</v>
      </c>
      <c r="K496" s="12" t="str">
        <f>VLOOKUP(J496,'[1]Mã Misa'!$B$2:$D$74,2,0)</f>
        <v>Giò Tai Lưỡi Xào 250g</v>
      </c>
      <c r="L496" s="12" t="str">
        <f>VLOOKUP(K496,'[1]Mã Misa'!$C$2:$D$74,2,0)</f>
        <v>GTLX250G</v>
      </c>
      <c r="M496" s="2">
        <v>50182</v>
      </c>
      <c r="N496" t="s">
        <v>803</v>
      </c>
      <c r="O496" s="10" t="str">
        <f t="shared" si="41"/>
        <v>0001945</v>
      </c>
      <c r="P496" s="3">
        <v>44634</v>
      </c>
      <c r="Q496" t="s">
        <v>804</v>
      </c>
      <c r="T496" s="12" t="str">
        <f t="shared" si="43"/>
        <v xml:space="preserve">WM+ BTE </v>
      </c>
      <c r="U496" s="20" t="s">
        <v>4393</v>
      </c>
      <c r="V496" s="20"/>
      <c r="W496" s="10" t="e">
        <f>VLOOKUP(U496,[2]Sheet1!$B$4:$C$893,2,0)</f>
        <v>#N/A</v>
      </c>
      <c r="X496" s="20"/>
      <c r="Y496" s="10" t="str">
        <f t="shared" si="42"/>
        <v>WINCOMBENTRE</v>
      </c>
      <c r="Z496" s="2">
        <v>200728</v>
      </c>
    </row>
    <row r="497" spans="1:26" x14ac:dyDescent="0.2">
      <c r="A497" t="s">
        <v>0</v>
      </c>
      <c r="B497" t="s">
        <v>802</v>
      </c>
      <c r="C497" t="s">
        <v>9</v>
      </c>
      <c r="D497" t="s">
        <v>3</v>
      </c>
      <c r="E497" s="2">
        <v>55595</v>
      </c>
      <c r="F497" s="6">
        <v>60042.600000000006</v>
      </c>
      <c r="G497" s="2">
        <v>1</v>
      </c>
      <c r="H497" t="s">
        <v>4</v>
      </c>
      <c r="I497" t="s">
        <v>10</v>
      </c>
      <c r="J497" s="9" t="str">
        <f t="shared" si="40"/>
        <v>Tai heo muối gói 200g</v>
      </c>
      <c r="K497" s="12" t="str">
        <f>VLOOKUP(J497,'[1]Mã Misa'!$B$2:$D$74,2,0)</f>
        <v>Tai heo muối 200g</v>
      </c>
      <c r="L497" s="12" t="str">
        <f>VLOOKUP(K497,'[1]Mã Misa'!$C$2:$D$74,2,0)</f>
        <v>TH200</v>
      </c>
      <c r="M497" s="2">
        <v>55595</v>
      </c>
      <c r="N497" t="s">
        <v>803</v>
      </c>
      <c r="O497" s="10" t="str">
        <f t="shared" si="41"/>
        <v>0001945</v>
      </c>
      <c r="P497" s="3">
        <v>44634</v>
      </c>
      <c r="Q497" t="s">
        <v>804</v>
      </c>
      <c r="T497" s="12" t="str">
        <f t="shared" si="43"/>
        <v xml:space="preserve">WM+ BTE </v>
      </c>
      <c r="U497" s="20" t="s">
        <v>4393</v>
      </c>
      <c r="V497" s="20"/>
      <c r="W497" s="10" t="e">
        <f>VLOOKUP(U497,[2]Sheet1!$B$4:$C$893,2,0)</f>
        <v>#N/A</v>
      </c>
      <c r="X497" s="20"/>
      <c r="Y497" s="10" t="str">
        <f t="shared" si="42"/>
        <v>WINCOMBENTRE</v>
      </c>
      <c r="Z497" s="2">
        <v>55595</v>
      </c>
    </row>
    <row r="498" spans="1:26" x14ac:dyDescent="0.2">
      <c r="A498" t="s">
        <v>0</v>
      </c>
      <c r="B498" t="s">
        <v>805</v>
      </c>
      <c r="C498" t="s">
        <v>9</v>
      </c>
      <c r="D498" t="s">
        <v>3</v>
      </c>
      <c r="E498" s="2">
        <v>166785</v>
      </c>
      <c r="F498" s="6">
        <v>180127.80000000002</v>
      </c>
      <c r="G498" s="2">
        <v>3</v>
      </c>
      <c r="H498" t="s">
        <v>4</v>
      </c>
      <c r="I498" t="s">
        <v>10</v>
      </c>
      <c r="J498" s="9" t="str">
        <f t="shared" si="40"/>
        <v>Tai heo muối gói 200g</v>
      </c>
      <c r="K498" s="12" t="str">
        <f>VLOOKUP(J498,'[1]Mã Misa'!$B$2:$D$74,2,0)</f>
        <v>Tai heo muối 200g</v>
      </c>
      <c r="L498" s="12" t="str">
        <f>VLOOKUP(K498,'[1]Mã Misa'!$C$2:$D$74,2,0)</f>
        <v>TH200</v>
      </c>
      <c r="M498" s="2">
        <v>55595</v>
      </c>
      <c r="N498" t="s">
        <v>806</v>
      </c>
      <c r="O498" s="10" t="str">
        <f t="shared" si="41"/>
        <v>0005390</v>
      </c>
      <c r="P498" s="3">
        <v>44634</v>
      </c>
      <c r="Q498" t="s">
        <v>133</v>
      </c>
      <c r="T498" s="12" t="str">
        <f t="shared" si="43"/>
        <v xml:space="preserve">WM+ DNI </v>
      </c>
      <c r="U498" s="20" t="s">
        <v>4185</v>
      </c>
      <c r="V498" s="20"/>
      <c r="W498" s="10" t="e">
        <f>VLOOKUP(U498,[2]Sheet1!$B$4:$C$893,2,0)</f>
        <v>#N/A</v>
      </c>
      <c r="X498" s="20"/>
      <c r="Y498" s="10" t="str">
        <f t="shared" si="42"/>
        <v>WINCOMDONGNAI</v>
      </c>
      <c r="Z498" s="2">
        <v>166785</v>
      </c>
    </row>
    <row r="499" spans="1:26" x14ac:dyDescent="0.2">
      <c r="A499" t="s">
        <v>0</v>
      </c>
      <c r="B499" t="s">
        <v>807</v>
      </c>
      <c r="C499" t="s">
        <v>32</v>
      </c>
      <c r="D499" t="s">
        <v>3</v>
      </c>
      <c r="E499" s="2">
        <v>220293</v>
      </c>
      <c r="F499" s="6">
        <v>237916.44</v>
      </c>
      <c r="G499" s="2">
        <v>3</v>
      </c>
      <c r="H499" t="s">
        <v>4</v>
      </c>
      <c r="I499" t="s">
        <v>33</v>
      </c>
      <c r="J499" s="9" t="str">
        <f t="shared" si="40"/>
        <v>Chân giò heo muối gói 300g</v>
      </c>
      <c r="K499" s="12" t="str">
        <f>VLOOKUP(J499,'[1]Mã Misa'!$B$2:$D$74,2,0)</f>
        <v>Chân giò heo muối 300g</v>
      </c>
      <c r="L499" s="12" t="str">
        <f>VLOOKUP(K499,'[1]Mã Misa'!$C$2:$D$74,2,0)</f>
        <v>CGM300</v>
      </c>
      <c r="M499" s="2">
        <v>73431</v>
      </c>
      <c r="N499" t="s">
        <v>808</v>
      </c>
      <c r="O499" s="10" t="str">
        <f t="shared" si="41"/>
        <v>0203178</v>
      </c>
      <c r="P499" s="3">
        <v>44634</v>
      </c>
      <c r="Q499" t="s">
        <v>809</v>
      </c>
      <c r="T499" s="12" t="str">
        <f t="shared" si="43"/>
        <v xml:space="preserve">WM+ HNI </v>
      </c>
      <c r="U499" s="20" t="s">
        <v>4394</v>
      </c>
      <c r="V499" s="20"/>
      <c r="W499" s="10" t="e">
        <f>VLOOKUP(U499,[2]Sheet1!$B$4:$C$893,2,0)</f>
        <v>#N/A</v>
      </c>
      <c r="X499" s="20"/>
      <c r="Y499" s="10" t="str">
        <f t="shared" si="42"/>
        <v>WINCOMHANOI</v>
      </c>
      <c r="Z499" s="2">
        <v>220293</v>
      </c>
    </row>
    <row r="500" spans="1:26" x14ac:dyDescent="0.2">
      <c r="A500" t="s">
        <v>0</v>
      </c>
      <c r="B500" t="s">
        <v>807</v>
      </c>
      <c r="C500" t="s">
        <v>17</v>
      </c>
      <c r="D500" t="s">
        <v>3</v>
      </c>
      <c r="E500" s="2">
        <v>203978</v>
      </c>
      <c r="F500" s="6">
        <v>220296.24000000002</v>
      </c>
      <c r="G500" s="2">
        <v>2</v>
      </c>
      <c r="H500" t="s">
        <v>4</v>
      </c>
      <c r="I500" t="s">
        <v>18</v>
      </c>
      <c r="J500" s="9" t="str">
        <f t="shared" si="40"/>
        <v>Giò tai nấm hương 500g</v>
      </c>
      <c r="K500" s="12" t="str">
        <f>VLOOKUP(J500,'[1]Mã Misa'!$B$2:$D$74,2,0)</f>
        <v>Giò tai nấm hương 500g</v>
      </c>
      <c r="L500" s="12" t="str">
        <f>VLOOKUP(K500,'[1]Mã Misa'!$C$2:$D$74,2,0)</f>
        <v>GTNH500</v>
      </c>
      <c r="M500" s="2">
        <v>101989</v>
      </c>
      <c r="N500" t="s">
        <v>808</v>
      </c>
      <c r="O500" s="10" t="str">
        <f t="shared" si="41"/>
        <v>0203178</v>
      </c>
      <c r="P500" s="3">
        <v>44634</v>
      </c>
      <c r="Q500" t="s">
        <v>809</v>
      </c>
      <c r="T500" s="12" t="str">
        <f t="shared" si="43"/>
        <v xml:space="preserve">WM+ HNI </v>
      </c>
      <c r="U500" s="20" t="s">
        <v>4394</v>
      </c>
      <c r="V500" s="20"/>
      <c r="W500" s="10" t="e">
        <f>VLOOKUP(U500,[2]Sheet1!$B$4:$C$893,2,0)</f>
        <v>#N/A</v>
      </c>
      <c r="X500" s="20"/>
      <c r="Y500" s="10" t="str">
        <f t="shared" si="42"/>
        <v>WINCOMHANOI</v>
      </c>
      <c r="Z500" s="2">
        <v>203978</v>
      </c>
    </row>
    <row r="501" spans="1:26" x14ac:dyDescent="0.2">
      <c r="A501" t="s">
        <v>0</v>
      </c>
      <c r="B501" t="s">
        <v>810</v>
      </c>
      <c r="C501" t="s">
        <v>13</v>
      </c>
      <c r="D501" t="s">
        <v>3</v>
      </c>
      <c r="E501" s="2">
        <v>90750</v>
      </c>
      <c r="F501" s="6">
        <v>98010</v>
      </c>
      <c r="G501" s="2">
        <v>1</v>
      </c>
      <c r="H501" t="s">
        <v>4</v>
      </c>
      <c r="I501" t="s">
        <v>14</v>
      </c>
      <c r="J501" s="9" t="str">
        <f t="shared" si="40"/>
        <v>_Chân gà sốt cay 400g</v>
      </c>
      <c r="K501" s="12" t="str">
        <f>VLOOKUP(J501,'[1]Mã Misa'!$B$2:$D$74,2,0)</f>
        <v>Chân gà sốt cay 400g</v>
      </c>
      <c r="L501" s="12" t="str">
        <f>VLOOKUP(K501,'[1]Mã Misa'!$C$2:$D$74,2,0)</f>
        <v>CGSC400</v>
      </c>
      <c r="M501" s="2">
        <v>90750</v>
      </c>
      <c r="N501" t="s">
        <v>811</v>
      </c>
      <c r="O501" s="10" t="str">
        <f t="shared" si="41"/>
        <v>0203184</v>
      </c>
      <c r="P501" s="3">
        <v>44634</v>
      </c>
      <c r="Q501" t="s">
        <v>812</v>
      </c>
      <c r="T501" s="12" t="str">
        <f t="shared" si="43"/>
        <v xml:space="preserve">WM+ HNI </v>
      </c>
      <c r="U501" s="20" t="s">
        <v>4395</v>
      </c>
      <c r="V501" s="20"/>
      <c r="W501" s="10" t="e">
        <f>VLOOKUP(U501,[2]Sheet1!$B$4:$C$893,2,0)</f>
        <v>#N/A</v>
      </c>
      <c r="X501" s="20"/>
      <c r="Y501" s="10" t="str">
        <f t="shared" si="42"/>
        <v>WINCOMHANOI</v>
      </c>
      <c r="Z501" s="2">
        <v>90750</v>
      </c>
    </row>
    <row r="502" spans="1:26" x14ac:dyDescent="0.2">
      <c r="A502" t="s">
        <v>0</v>
      </c>
      <c r="B502" t="s">
        <v>813</v>
      </c>
      <c r="C502" t="s">
        <v>2</v>
      </c>
      <c r="D502" t="s">
        <v>3</v>
      </c>
      <c r="E502" s="2">
        <v>111058</v>
      </c>
      <c r="F502" s="6">
        <v>119942.64000000001</v>
      </c>
      <c r="G502" s="2">
        <v>1</v>
      </c>
      <c r="H502" t="s">
        <v>4</v>
      </c>
      <c r="I502" t="s">
        <v>5</v>
      </c>
      <c r="J502" s="9" t="str">
        <f t="shared" si="40"/>
        <v>Gà muối gói 500g</v>
      </c>
      <c r="K502" s="12" t="str">
        <f>VLOOKUP(J502,'[1]Mã Misa'!$B$2:$D$74,2,0)</f>
        <v>Gà muối 500g</v>
      </c>
      <c r="L502" s="12" t="str">
        <f>VLOOKUP(K502,'[1]Mã Misa'!$C$2:$D$74,2,0)</f>
        <v>GM500</v>
      </c>
      <c r="M502" s="2">
        <v>111058</v>
      </c>
      <c r="N502" t="s">
        <v>814</v>
      </c>
      <c r="O502" s="10" t="str">
        <f t="shared" si="41"/>
        <v>0026519</v>
      </c>
      <c r="P502" s="3">
        <v>44634</v>
      </c>
      <c r="Q502" t="s">
        <v>815</v>
      </c>
      <c r="T502" s="12" t="str">
        <f t="shared" si="43"/>
        <v xml:space="preserve">WM+ DNG </v>
      </c>
      <c r="U502" s="20" t="s">
        <v>4396</v>
      </c>
      <c r="V502" s="20"/>
      <c r="W502" s="10" t="e">
        <f>VLOOKUP(U502,[2]Sheet1!$B$4:$C$893,2,0)</f>
        <v>#N/A</v>
      </c>
      <c r="X502" s="20"/>
      <c r="Y502" s="10" t="str">
        <f t="shared" si="42"/>
        <v>WINCOMDANANG</v>
      </c>
      <c r="Z502" s="2">
        <v>111058</v>
      </c>
    </row>
    <row r="503" spans="1:26" x14ac:dyDescent="0.2">
      <c r="A503" t="s">
        <v>0</v>
      </c>
      <c r="B503" t="s">
        <v>816</v>
      </c>
      <c r="C503" t="s">
        <v>50</v>
      </c>
      <c r="D503" t="s">
        <v>3</v>
      </c>
      <c r="E503" s="2">
        <v>244200</v>
      </c>
      <c r="F503" s="6">
        <v>263736</v>
      </c>
      <c r="G503" s="2">
        <v>4</v>
      </c>
      <c r="H503" t="s">
        <v>4</v>
      </c>
      <c r="I503" t="s">
        <v>51</v>
      </c>
      <c r="J503" s="9" t="str">
        <f t="shared" si="40"/>
        <v>_Giò sụn gà 250g</v>
      </c>
      <c r="K503" s="12" t="str">
        <f>VLOOKUP(J503,'[1]Mã Misa'!$B$2:$D$74,2,0)</f>
        <v>Giò sụn gà 250g</v>
      </c>
      <c r="L503" s="12" t="str">
        <f>VLOOKUP(K503,'[1]Mã Misa'!$C$2:$D$74,2,0)</f>
        <v>GSG250</v>
      </c>
      <c r="M503" s="2">
        <v>61050</v>
      </c>
      <c r="N503" t="s">
        <v>817</v>
      </c>
      <c r="O503" s="10" t="str">
        <f t="shared" si="41"/>
        <v>0203192</v>
      </c>
      <c r="P503" s="3">
        <v>44634</v>
      </c>
      <c r="Q503" t="s">
        <v>394</v>
      </c>
      <c r="T503" s="12" t="str">
        <f t="shared" si="43"/>
        <v xml:space="preserve">WM+ HNI </v>
      </c>
      <c r="U503" s="20" t="s">
        <v>4268</v>
      </c>
      <c r="V503" s="20"/>
      <c r="W503" s="10" t="e">
        <f>VLOOKUP(U503,[2]Sheet1!$B$4:$C$893,2,0)</f>
        <v>#N/A</v>
      </c>
      <c r="X503" s="20"/>
      <c r="Y503" s="10" t="str">
        <f t="shared" si="42"/>
        <v>WINCOMHANOI</v>
      </c>
      <c r="Z503" s="2">
        <v>244200</v>
      </c>
    </row>
    <row r="504" spans="1:26" x14ac:dyDescent="0.2">
      <c r="A504" t="s">
        <v>0</v>
      </c>
      <c r="B504" t="s">
        <v>818</v>
      </c>
      <c r="C504" t="s">
        <v>26</v>
      </c>
      <c r="D504" t="s">
        <v>3</v>
      </c>
      <c r="E504" s="2">
        <v>100364</v>
      </c>
      <c r="F504" s="6">
        <v>108393.12000000001</v>
      </c>
      <c r="G504" s="2">
        <v>2</v>
      </c>
      <c r="H504" t="s">
        <v>4</v>
      </c>
      <c r="I504" t="s">
        <v>27</v>
      </c>
      <c r="J504" s="9" t="str">
        <f t="shared" si="40"/>
        <v>Giò tai lưỡi xào gói 250g</v>
      </c>
      <c r="K504" s="12" t="str">
        <f>VLOOKUP(J504,'[1]Mã Misa'!$B$2:$D$74,2,0)</f>
        <v>Giò Tai Lưỡi Xào 250g</v>
      </c>
      <c r="L504" s="12" t="str">
        <f>VLOOKUP(K504,'[1]Mã Misa'!$C$2:$D$74,2,0)</f>
        <v>GTLX250G</v>
      </c>
      <c r="M504" s="2">
        <v>50182</v>
      </c>
      <c r="N504" t="s">
        <v>819</v>
      </c>
      <c r="O504" s="10" t="str">
        <f t="shared" si="41"/>
        <v>0203198</v>
      </c>
      <c r="P504" s="3">
        <v>44634</v>
      </c>
      <c r="Q504" t="s">
        <v>820</v>
      </c>
      <c r="T504" s="12" t="str">
        <f t="shared" si="43"/>
        <v xml:space="preserve">WM+ HNI </v>
      </c>
      <c r="U504" s="20" t="s">
        <v>4397</v>
      </c>
      <c r="V504" s="20"/>
      <c r="W504" s="10" t="e">
        <f>VLOOKUP(U504,[2]Sheet1!$B$4:$C$893,2,0)</f>
        <v>#N/A</v>
      </c>
      <c r="X504" s="20"/>
      <c r="Y504" s="10" t="str">
        <f t="shared" si="42"/>
        <v>WINCOMHANOI</v>
      </c>
      <c r="Z504" s="2">
        <v>100364</v>
      </c>
    </row>
    <row r="505" spans="1:26" x14ac:dyDescent="0.2">
      <c r="A505" t="s">
        <v>0</v>
      </c>
      <c r="B505" t="s">
        <v>818</v>
      </c>
      <c r="C505" t="s">
        <v>32</v>
      </c>
      <c r="D505" t="s">
        <v>3</v>
      </c>
      <c r="E505" s="2">
        <v>220293</v>
      </c>
      <c r="F505" s="6">
        <v>237916.44</v>
      </c>
      <c r="G505" s="2">
        <v>3</v>
      </c>
      <c r="H505" t="s">
        <v>4</v>
      </c>
      <c r="I505" t="s">
        <v>33</v>
      </c>
      <c r="J505" s="9" t="str">
        <f t="shared" si="40"/>
        <v>Chân giò heo muối gói 300g</v>
      </c>
      <c r="K505" s="12" t="str">
        <f>VLOOKUP(J505,'[1]Mã Misa'!$B$2:$D$74,2,0)</f>
        <v>Chân giò heo muối 300g</v>
      </c>
      <c r="L505" s="12" t="str">
        <f>VLOOKUP(K505,'[1]Mã Misa'!$C$2:$D$74,2,0)</f>
        <v>CGM300</v>
      </c>
      <c r="M505" s="2">
        <v>73431</v>
      </c>
      <c r="N505" t="s">
        <v>819</v>
      </c>
      <c r="O505" s="10" t="str">
        <f t="shared" si="41"/>
        <v>0203198</v>
      </c>
      <c r="P505" s="3">
        <v>44634</v>
      </c>
      <c r="Q505" t="s">
        <v>820</v>
      </c>
      <c r="T505" s="12" t="str">
        <f t="shared" si="43"/>
        <v xml:space="preserve">WM+ HNI </v>
      </c>
      <c r="U505" s="20" t="s">
        <v>4397</v>
      </c>
      <c r="V505" s="20"/>
      <c r="W505" s="10" t="e">
        <f>VLOOKUP(U505,[2]Sheet1!$B$4:$C$893,2,0)</f>
        <v>#N/A</v>
      </c>
      <c r="X505" s="20"/>
      <c r="Y505" s="10" t="str">
        <f t="shared" si="42"/>
        <v>WINCOMHANOI</v>
      </c>
      <c r="Z505" s="2">
        <v>220293</v>
      </c>
    </row>
    <row r="506" spans="1:26" x14ac:dyDescent="0.2">
      <c r="A506" t="s">
        <v>0</v>
      </c>
      <c r="B506" t="s">
        <v>818</v>
      </c>
      <c r="C506" t="s">
        <v>2</v>
      </c>
      <c r="D506" t="s">
        <v>3</v>
      </c>
      <c r="E506" s="2">
        <v>111058</v>
      </c>
      <c r="F506" s="6">
        <v>119942.64000000001</v>
      </c>
      <c r="G506" s="2">
        <v>1</v>
      </c>
      <c r="H506" t="s">
        <v>4</v>
      </c>
      <c r="I506" t="s">
        <v>5</v>
      </c>
      <c r="J506" s="9" t="str">
        <f t="shared" si="40"/>
        <v>Gà muối gói 500g</v>
      </c>
      <c r="K506" s="12" t="str">
        <f>VLOOKUP(J506,'[1]Mã Misa'!$B$2:$D$74,2,0)</f>
        <v>Gà muối 500g</v>
      </c>
      <c r="L506" s="12" t="str">
        <f>VLOOKUP(K506,'[1]Mã Misa'!$C$2:$D$74,2,0)</f>
        <v>GM500</v>
      </c>
      <c r="M506" s="2">
        <v>111058</v>
      </c>
      <c r="N506" t="s">
        <v>819</v>
      </c>
      <c r="O506" s="10" t="str">
        <f t="shared" si="41"/>
        <v>0203198</v>
      </c>
      <c r="P506" s="3">
        <v>44634</v>
      </c>
      <c r="Q506" t="s">
        <v>820</v>
      </c>
      <c r="T506" s="12" t="str">
        <f t="shared" si="43"/>
        <v xml:space="preserve">WM+ HNI </v>
      </c>
      <c r="U506" s="20" t="s">
        <v>4397</v>
      </c>
      <c r="V506" s="20"/>
      <c r="W506" s="10" t="e">
        <f>VLOOKUP(U506,[2]Sheet1!$B$4:$C$893,2,0)</f>
        <v>#N/A</v>
      </c>
      <c r="X506" s="20"/>
      <c r="Y506" s="10" t="str">
        <f t="shared" si="42"/>
        <v>WINCOMHANOI</v>
      </c>
      <c r="Z506" s="2">
        <v>111058</v>
      </c>
    </row>
    <row r="507" spans="1:26" x14ac:dyDescent="0.2">
      <c r="A507" t="s">
        <v>0</v>
      </c>
      <c r="B507" t="s">
        <v>821</v>
      </c>
      <c r="C507" t="s">
        <v>17</v>
      </c>
      <c r="D507" t="s">
        <v>3</v>
      </c>
      <c r="E507" s="2">
        <v>611934</v>
      </c>
      <c r="F507" s="6">
        <v>660888.72000000009</v>
      </c>
      <c r="G507" s="2">
        <v>6</v>
      </c>
      <c r="H507" t="s">
        <v>4</v>
      </c>
      <c r="I507" t="s">
        <v>18</v>
      </c>
      <c r="J507" s="9" t="str">
        <f t="shared" si="40"/>
        <v>Giò tai nấm hương 500g</v>
      </c>
      <c r="K507" s="12" t="str">
        <f>VLOOKUP(J507,'[1]Mã Misa'!$B$2:$D$74,2,0)</f>
        <v>Giò tai nấm hương 500g</v>
      </c>
      <c r="L507" s="12" t="str">
        <f>VLOOKUP(K507,'[1]Mã Misa'!$C$2:$D$74,2,0)</f>
        <v>GTNH500</v>
      </c>
      <c r="M507" s="2">
        <v>101989</v>
      </c>
      <c r="N507" t="s">
        <v>822</v>
      </c>
      <c r="O507" s="10" t="str">
        <f t="shared" si="41"/>
        <v>0003762</v>
      </c>
      <c r="P507" s="3">
        <v>44634</v>
      </c>
      <c r="Q507" t="s">
        <v>823</v>
      </c>
      <c r="T507" s="12" t="str">
        <f>LEFT(U507,11)</f>
        <v xml:space="preserve">WM VCP PTO </v>
      </c>
      <c r="U507" s="20" t="s">
        <v>4398</v>
      </c>
      <c r="V507" s="20"/>
      <c r="W507" s="10" t="e">
        <f>VLOOKUP(U507,[2]Sheet1!$B$4:$C$893,2,0)</f>
        <v>#N/A</v>
      </c>
      <c r="X507" s="20"/>
      <c r="Y507" s="10" t="str">
        <f t="shared" si="42"/>
        <v>WINCOMPHUTHO</v>
      </c>
      <c r="Z507" s="2">
        <v>611934</v>
      </c>
    </row>
    <row r="508" spans="1:26" x14ac:dyDescent="0.2">
      <c r="A508" t="s">
        <v>0</v>
      </c>
      <c r="B508" t="s">
        <v>821</v>
      </c>
      <c r="C508" t="s">
        <v>15</v>
      </c>
      <c r="D508" t="s">
        <v>3</v>
      </c>
      <c r="E508" s="2">
        <v>658091</v>
      </c>
      <c r="F508" s="6">
        <v>710738.28</v>
      </c>
      <c r="G508" s="2">
        <v>7</v>
      </c>
      <c r="H508" t="s">
        <v>4</v>
      </c>
      <c r="I508" t="s">
        <v>16</v>
      </c>
      <c r="J508" s="9" t="str">
        <f t="shared" si="40"/>
        <v xml:space="preserve"> Giò lụa 500g</v>
      </c>
      <c r="K508" s="12" t="str">
        <f>VLOOKUP(J508,'[1]Mã Misa'!$B$2:$D$74,2,0)</f>
        <v>Giò lụa 500g</v>
      </c>
      <c r="L508" s="12" t="str">
        <f>VLOOKUP(K508,'[1]Mã Misa'!$C$2:$D$74,2,0)</f>
        <v>GL500</v>
      </c>
      <c r="M508" s="2">
        <v>94013</v>
      </c>
      <c r="N508" t="s">
        <v>822</v>
      </c>
      <c r="O508" s="10" t="str">
        <f t="shared" si="41"/>
        <v>0003762</v>
      </c>
      <c r="P508" s="3">
        <v>44634</v>
      </c>
      <c r="Q508" t="s">
        <v>823</v>
      </c>
      <c r="T508" s="12" t="str">
        <f>LEFT(U508,11)</f>
        <v xml:space="preserve">WM VCP PTO </v>
      </c>
      <c r="U508" s="20" t="s">
        <v>4398</v>
      </c>
      <c r="V508" s="20"/>
      <c r="W508" s="10" t="e">
        <f>VLOOKUP(U508,[2]Sheet1!$B$4:$C$893,2,0)</f>
        <v>#N/A</v>
      </c>
      <c r="X508" s="20"/>
      <c r="Y508" s="10" t="str">
        <f t="shared" si="42"/>
        <v>WINCOMPHUTHO</v>
      </c>
      <c r="Z508" s="2">
        <v>658091</v>
      </c>
    </row>
    <row r="509" spans="1:26" x14ac:dyDescent="0.2">
      <c r="A509" t="s">
        <v>0</v>
      </c>
      <c r="B509" t="s">
        <v>824</v>
      </c>
      <c r="C509" t="s">
        <v>32</v>
      </c>
      <c r="D509" t="s">
        <v>3</v>
      </c>
      <c r="E509" s="2">
        <v>146862</v>
      </c>
      <c r="F509" s="6">
        <v>158610.96000000002</v>
      </c>
      <c r="G509" s="2">
        <v>2</v>
      </c>
      <c r="H509" t="s">
        <v>4</v>
      </c>
      <c r="I509" t="s">
        <v>33</v>
      </c>
      <c r="J509" s="9" t="str">
        <f t="shared" si="40"/>
        <v>Chân giò heo muối gói 300g</v>
      </c>
      <c r="K509" s="12" t="str">
        <f>VLOOKUP(J509,'[1]Mã Misa'!$B$2:$D$74,2,0)</f>
        <v>Chân giò heo muối 300g</v>
      </c>
      <c r="L509" s="12" t="str">
        <f>VLOOKUP(K509,'[1]Mã Misa'!$C$2:$D$74,2,0)</f>
        <v>CGM300</v>
      </c>
      <c r="M509" s="2">
        <v>73431</v>
      </c>
      <c r="N509" t="s">
        <v>825</v>
      </c>
      <c r="O509" s="10" t="str">
        <f t="shared" si="41"/>
        <v>0015238</v>
      </c>
      <c r="P509" s="3">
        <v>44634</v>
      </c>
      <c r="Q509" t="s">
        <v>826</v>
      </c>
      <c r="T509" s="12" t="str">
        <f t="shared" si="43"/>
        <v xml:space="preserve">WM+ HPG </v>
      </c>
      <c r="U509" s="20" t="s">
        <v>4399</v>
      </c>
      <c r="V509" s="20"/>
      <c r="W509" s="10" t="e">
        <f>VLOOKUP(U509,[2]Sheet1!$B$4:$C$893,2,0)</f>
        <v>#N/A</v>
      </c>
      <c r="X509" s="20"/>
      <c r="Y509" s="10" t="str">
        <f t="shared" si="42"/>
        <v>WINCOMHAIPHONG</v>
      </c>
      <c r="Z509" s="2">
        <v>146862</v>
      </c>
    </row>
    <row r="510" spans="1:26" x14ac:dyDescent="0.2">
      <c r="A510" t="s">
        <v>0</v>
      </c>
      <c r="B510" t="s">
        <v>824</v>
      </c>
      <c r="C510" t="s">
        <v>13</v>
      </c>
      <c r="D510" t="s">
        <v>3</v>
      </c>
      <c r="E510" s="2">
        <v>90750</v>
      </c>
      <c r="F510" s="6">
        <v>98010</v>
      </c>
      <c r="G510" s="2">
        <v>1</v>
      </c>
      <c r="H510" t="s">
        <v>4</v>
      </c>
      <c r="I510" t="s">
        <v>14</v>
      </c>
      <c r="J510" s="9" t="str">
        <f t="shared" si="40"/>
        <v>_Chân gà sốt cay 400g</v>
      </c>
      <c r="K510" s="12" t="str">
        <f>VLOOKUP(J510,'[1]Mã Misa'!$B$2:$D$74,2,0)</f>
        <v>Chân gà sốt cay 400g</v>
      </c>
      <c r="L510" s="12" t="str">
        <f>VLOOKUP(K510,'[1]Mã Misa'!$C$2:$D$74,2,0)</f>
        <v>CGSC400</v>
      </c>
      <c r="M510" s="2">
        <v>90750</v>
      </c>
      <c r="N510" t="s">
        <v>825</v>
      </c>
      <c r="O510" s="10" t="str">
        <f t="shared" si="41"/>
        <v>0015238</v>
      </c>
      <c r="P510" s="3">
        <v>44634</v>
      </c>
      <c r="Q510" t="s">
        <v>826</v>
      </c>
      <c r="T510" s="12" t="str">
        <f t="shared" si="43"/>
        <v xml:space="preserve">WM+ HPG </v>
      </c>
      <c r="U510" s="20" t="s">
        <v>4399</v>
      </c>
      <c r="V510" s="20"/>
      <c r="W510" s="10" t="e">
        <f>VLOOKUP(U510,[2]Sheet1!$B$4:$C$893,2,0)</f>
        <v>#N/A</v>
      </c>
      <c r="X510" s="20"/>
      <c r="Y510" s="10" t="str">
        <f t="shared" si="42"/>
        <v>WINCOMHAIPHONG</v>
      </c>
      <c r="Z510" s="2">
        <v>90750</v>
      </c>
    </row>
    <row r="511" spans="1:26" x14ac:dyDescent="0.2">
      <c r="A511" t="s">
        <v>0</v>
      </c>
      <c r="B511" t="s">
        <v>827</v>
      </c>
      <c r="C511" t="s">
        <v>13</v>
      </c>
      <c r="D511" t="s">
        <v>3</v>
      </c>
      <c r="E511" s="2">
        <v>272250</v>
      </c>
      <c r="F511" s="6">
        <v>294030</v>
      </c>
      <c r="G511" s="2">
        <v>3</v>
      </c>
      <c r="H511" t="s">
        <v>4</v>
      </c>
      <c r="I511" t="s">
        <v>14</v>
      </c>
      <c r="J511" s="9" t="str">
        <f t="shared" si="40"/>
        <v>_Chân gà sốt cay 400g</v>
      </c>
      <c r="K511" s="12" t="str">
        <f>VLOOKUP(J511,'[1]Mã Misa'!$B$2:$D$74,2,0)</f>
        <v>Chân gà sốt cay 400g</v>
      </c>
      <c r="L511" s="12" t="str">
        <f>VLOOKUP(K511,'[1]Mã Misa'!$C$2:$D$74,2,0)</f>
        <v>CGSC400</v>
      </c>
      <c r="M511" s="2">
        <v>90750</v>
      </c>
      <c r="N511" t="s">
        <v>828</v>
      </c>
      <c r="O511" s="10" t="str">
        <f t="shared" si="41"/>
        <v>0001151</v>
      </c>
      <c r="P511" s="3">
        <v>44634</v>
      </c>
      <c r="Q511" t="s">
        <v>829</v>
      </c>
      <c r="T511" s="12" t="str">
        <f t="shared" si="43"/>
        <v xml:space="preserve">WM+ YBI </v>
      </c>
      <c r="U511" s="20" t="s">
        <v>4400</v>
      </c>
      <c r="V511" s="20"/>
      <c r="W511" s="10" t="e">
        <f>VLOOKUP(U511,[2]Sheet1!$B$4:$C$893,2,0)</f>
        <v>#N/A</v>
      </c>
      <c r="X511" s="20"/>
      <c r="Y511" s="10" t="str">
        <f t="shared" si="42"/>
        <v>WINCOMYENBAI</v>
      </c>
      <c r="Z511" s="2">
        <v>272250</v>
      </c>
    </row>
    <row r="512" spans="1:26" x14ac:dyDescent="0.2">
      <c r="A512" t="s">
        <v>0</v>
      </c>
      <c r="B512" t="s">
        <v>827</v>
      </c>
      <c r="C512" t="s">
        <v>67</v>
      </c>
      <c r="D512" t="s">
        <v>3</v>
      </c>
      <c r="E512" s="2">
        <v>297000</v>
      </c>
      <c r="F512" s="6">
        <v>320760</v>
      </c>
      <c r="G512" s="2">
        <v>5</v>
      </c>
      <c r="H512" t="s">
        <v>4</v>
      </c>
      <c r="I512" t="s">
        <v>68</v>
      </c>
      <c r="J512" s="9" t="str">
        <f t="shared" si="40"/>
        <v>_Giò lụa 250g</v>
      </c>
      <c r="K512" s="12" t="str">
        <f>VLOOKUP(J512,'[1]Mã Misa'!$B$2:$D$74,2,0)</f>
        <v>Giò lụa 250g</v>
      </c>
      <c r="L512" s="12" t="str">
        <f>VLOOKUP(K512,'[1]Mã Misa'!$C$2:$D$74,2,0)</f>
        <v>GL250</v>
      </c>
      <c r="M512" s="2">
        <v>59400</v>
      </c>
      <c r="N512" t="s">
        <v>828</v>
      </c>
      <c r="O512" s="10" t="str">
        <f t="shared" si="41"/>
        <v>0001151</v>
      </c>
      <c r="P512" s="3">
        <v>44634</v>
      </c>
      <c r="Q512" t="s">
        <v>829</v>
      </c>
      <c r="T512" s="12" t="str">
        <f t="shared" si="43"/>
        <v xml:space="preserve">WM+ YBI </v>
      </c>
      <c r="U512" s="20" t="s">
        <v>4400</v>
      </c>
      <c r="V512" s="20"/>
      <c r="W512" s="10" t="e">
        <f>VLOOKUP(U512,[2]Sheet1!$B$4:$C$893,2,0)</f>
        <v>#N/A</v>
      </c>
      <c r="X512" s="20"/>
      <c r="Y512" s="10" t="str">
        <f t="shared" si="42"/>
        <v>WINCOMYENBAI</v>
      </c>
      <c r="Z512" s="2">
        <v>297000</v>
      </c>
    </row>
    <row r="513" spans="1:26" x14ac:dyDescent="0.2">
      <c r="A513" t="s">
        <v>0</v>
      </c>
      <c r="B513" t="s">
        <v>827</v>
      </c>
      <c r="C513" t="s">
        <v>17</v>
      </c>
      <c r="D513" t="s">
        <v>3</v>
      </c>
      <c r="E513" s="2">
        <v>203978</v>
      </c>
      <c r="F513" s="6">
        <v>220296.24000000002</v>
      </c>
      <c r="G513" s="2">
        <v>2</v>
      </c>
      <c r="H513" t="s">
        <v>4</v>
      </c>
      <c r="I513" t="s">
        <v>18</v>
      </c>
      <c r="J513" s="9" t="str">
        <f t="shared" si="40"/>
        <v>Giò tai nấm hương 500g</v>
      </c>
      <c r="K513" s="12" t="str">
        <f>VLOOKUP(J513,'[1]Mã Misa'!$B$2:$D$74,2,0)</f>
        <v>Giò tai nấm hương 500g</v>
      </c>
      <c r="L513" s="12" t="str">
        <f>VLOOKUP(K513,'[1]Mã Misa'!$C$2:$D$74,2,0)</f>
        <v>GTNH500</v>
      </c>
      <c r="M513" s="2">
        <v>101989</v>
      </c>
      <c r="N513" t="s">
        <v>828</v>
      </c>
      <c r="O513" s="10" t="str">
        <f t="shared" si="41"/>
        <v>0001151</v>
      </c>
      <c r="P513" s="3">
        <v>44634</v>
      </c>
      <c r="Q513" t="s">
        <v>829</v>
      </c>
      <c r="T513" s="12" t="str">
        <f t="shared" si="43"/>
        <v xml:space="preserve">WM+ YBI </v>
      </c>
      <c r="U513" s="20" t="s">
        <v>4400</v>
      </c>
      <c r="V513" s="20"/>
      <c r="W513" s="10" t="e">
        <f>VLOOKUP(U513,[2]Sheet1!$B$4:$C$893,2,0)</f>
        <v>#N/A</v>
      </c>
      <c r="X513" s="20"/>
      <c r="Y513" s="10" t="str">
        <f t="shared" si="42"/>
        <v>WINCOMYENBAI</v>
      </c>
      <c r="Z513" s="2">
        <v>203978</v>
      </c>
    </row>
    <row r="514" spans="1:26" x14ac:dyDescent="0.2">
      <c r="A514" t="s">
        <v>0</v>
      </c>
      <c r="B514" t="s">
        <v>830</v>
      </c>
      <c r="C514" t="s">
        <v>17</v>
      </c>
      <c r="D514" t="s">
        <v>3</v>
      </c>
      <c r="E514" s="2">
        <v>1019890</v>
      </c>
      <c r="F514" s="6">
        <v>1101481.2000000002</v>
      </c>
      <c r="G514" s="2">
        <v>10</v>
      </c>
      <c r="H514" t="s">
        <v>4</v>
      </c>
      <c r="I514" t="s">
        <v>18</v>
      </c>
      <c r="J514" s="9" t="str">
        <f t="shared" si="40"/>
        <v>Giò tai nấm hương 500g</v>
      </c>
      <c r="K514" s="12" t="str">
        <f>VLOOKUP(J514,'[1]Mã Misa'!$B$2:$D$74,2,0)</f>
        <v>Giò tai nấm hương 500g</v>
      </c>
      <c r="L514" s="12" t="str">
        <f>VLOOKUP(K514,'[1]Mã Misa'!$C$2:$D$74,2,0)</f>
        <v>GTNH500</v>
      </c>
      <c r="M514" s="2">
        <v>101989</v>
      </c>
      <c r="N514" t="s">
        <v>831</v>
      </c>
      <c r="O514" s="10" t="str">
        <f t="shared" si="41"/>
        <v>0203213</v>
      </c>
      <c r="P514" s="3">
        <v>44634</v>
      </c>
      <c r="Q514" t="s">
        <v>832</v>
      </c>
      <c r="T514" s="12" t="str">
        <f t="shared" si="43"/>
        <v xml:space="preserve">WM+ HNI </v>
      </c>
      <c r="U514" s="20" t="s">
        <v>4401</v>
      </c>
      <c r="V514" s="20"/>
      <c r="W514" s="10" t="e">
        <f>VLOOKUP(U514,[2]Sheet1!$B$4:$C$893,2,0)</f>
        <v>#N/A</v>
      </c>
      <c r="X514" s="20"/>
      <c r="Y514" s="10" t="str">
        <f t="shared" si="42"/>
        <v>WINCOMHANOI</v>
      </c>
      <c r="Z514" s="2">
        <v>1019890</v>
      </c>
    </row>
    <row r="515" spans="1:26" x14ac:dyDescent="0.2">
      <c r="A515" t="s">
        <v>0</v>
      </c>
      <c r="B515" t="s">
        <v>833</v>
      </c>
      <c r="C515" t="s">
        <v>17</v>
      </c>
      <c r="D515" t="s">
        <v>3</v>
      </c>
      <c r="E515" s="2">
        <v>509945</v>
      </c>
      <c r="F515" s="6">
        <v>550740.60000000009</v>
      </c>
      <c r="G515" s="2">
        <v>5</v>
      </c>
      <c r="H515" t="s">
        <v>4</v>
      </c>
      <c r="I515" t="s">
        <v>18</v>
      </c>
      <c r="J515" s="9" t="str">
        <f t="shared" si="40"/>
        <v>Giò tai nấm hương 500g</v>
      </c>
      <c r="K515" s="12" t="str">
        <f>VLOOKUP(J515,'[1]Mã Misa'!$B$2:$D$74,2,0)</f>
        <v>Giò tai nấm hương 500g</v>
      </c>
      <c r="L515" s="12" t="str">
        <f>VLOOKUP(K515,'[1]Mã Misa'!$C$2:$D$74,2,0)</f>
        <v>GTNH500</v>
      </c>
      <c r="M515" s="2">
        <v>101989</v>
      </c>
      <c r="N515" t="s">
        <v>834</v>
      </c>
      <c r="O515" s="10" t="str">
        <f t="shared" si="41"/>
        <v>0203214</v>
      </c>
      <c r="P515" s="3">
        <v>44634</v>
      </c>
      <c r="Q515" t="s">
        <v>835</v>
      </c>
      <c r="T515" s="12" t="str">
        <f t="shared" si="43"/>
        <v xml:space="preserve">WM+ HNI </v>
      </c>
      <c r="U515" s="20" t="s">
        <v>4402</v>
      </c>
      <c r="V515" s="20"/>
      <c r="W515" s="10" t="e">
        <f>VLOOKUP(U515,[2]Sheet1!$B$4:$C$893,2,0)</f>
        <v>#N/A</v>
      </c>
      <c r="X515" s="20"/>
      <c r="Y515" s="10" t="str">
        <f t="shared" si="42"/>
        <v>WINCOMHANOI</v>
      </c>
      <c r="Z515" s="2">
        <v>509945</v>
      </c>
    </row>
    <row r="516" spans="1:26" x14ac:dyDescent="0.2">
      <c r="A516" t="s">
        <v>0</v>
      </c>
      <c r="B516" t="s">
        <v>836</v>
      </c>
      <c r="C516" t="s">
        <v>26</v>
      </c>
      <c r="D516" t="s">
        <v>3</v>
      </c>
      <c r="E516" s="2">
        <v>50182</v>
      </c>
      <c r="F516" s="6">
        <v>54196.560000000005</v>
      </c>
      <c r="G516" s="2">
        <v>1</v>
      </c>
      <c r="H516" t="s">
        <v>4</v>
      </c>
      <c r="I516" t="s">
        <v>27</v>
      </c>
      <c r="J516" s="9" t="str">
        <f t="shared" ref="J516:J579" si="44">MID(I516,10,26)</f>
        <v>Giò tai lưỡi xào gói 250g</v>
      </c>
      <c r="K516" s="12" t="str">
        <f>VLOOKUP(J516,'[1]Mã Misa'!$B$2:$D$74,2,0)</f>
        <v>Giò Tai Lưỡi Xào 250g</v>
      </c>
      <c r="L516" s="12" t="str">
        <f>VLOOKUP(K516,'[1]Mã Misa'!$C$2:$D$74,2,0)</f>
        <v>GTLX250G</v>
      </c>
      <c r="M516" s="2">
        <v>50182</v>
      </c>
      <c r="N516" t="s">
        <v>837</v>
      </c>
      <c r="O516" s="10" t="str">
        <f t="shared" ref="O516:O579" si="45">RIGHT(N516,7)</f>
        <v>0203222</v>
      </c>
      <c r="P516" s="3">
        <v>44634</v>
      </c>
      <c r="Q516" t="s">
        <v>838</v>
      </c>
      <c r="T516" s="12" t="str">
        <f t="shared" si="43"/>
        <v xml:space="preserve">WM+ HNI </v>
      </c>
      <c r="U516" s="20" t="s">
        <v>4403</v>
      </c>
      <c r="V516" s="20"/>
      <c r="W516" s="10" t="e">
        <f>VLOOKUP(U516,[2]Sheet1!$B$4:$C$893,2,0)</f>
        <v>#N/A</v>
      </c>
      <c r="X516" s="20"/>
      <c r="Y516" s="10" t="str">
        <f t="shared" ref="Y516:Y579" si="46">IF(ISNUMBER(SEARCH($V$3,T516)),"WINCOMHANOI",IF(ISNUMBER(SEARCH($V$4,T516)),"WINCOMHOCHIMINH",IF(ISNUMBER(SEARCH($V$5,T516)),"WINCOMDANANG",IF(ISNUMBER(SEARCH($V$6,T516)),"WINCOMHAIDUONG",IF(ISNUMBER(SEARCH($V$7,T516)),"WINCOMQUANGNINH",IF(ISNUMBER(SEARCH($V$8,T516)),"WINCOMHAIPHONG",IF(ISNUMBER(SEARCH($V$9,T516)),"WINCOMBACGIANG",IF(ISNUMBER(SEARCH($V$10,T516)),"WINCOMBACNINH",IF(ISNUMBER(SEARCH($V$11,T516)),"WINCOMPHUTHO",IF(ISNUMBER(SEARCH($V$12,T516)),"WINCOMHATINH",IF(ISNUMBER(SEARCH($V$13,T516)),"WINCOMTHAINGUYEN",IF(ISNUMBER(SEARCH($V$14,T516)),"WINCOMKHANHHOA",IF(ISNUMBER(SEARCH($V$15,T516)),"WINCOMHUNGYEN",IF(ISNUMBER(SEARCH($V$16,T516)),"WINCOMNGHEAN",IF(ISNUMBER(SEARCH($V$17,T516)),"WINCOMLAOCAI",IF(ISNUMBER(SEARCH($V$18,T516)),"WINCOMVUNGTAU",IF(ISNUMBER(SEARCH($V$19,T516)),"WINCOMBINHDUONG",IF(ISNUMBER(SEARCH($V$20,T516)),"WINCOMKIENGIANG",IF(ISNUMBER(SEARCH($V$21,T516)),"WINCOMHANAM",IF(ISNUMBER(SEARCH($V$22,T516)),"WINCOMNAMDINH",IF(ISNUMBER(SEARCH($V$23,T516)),"WINCOMLANGSON",IF(ISNUMBER(SEARCH($V$24,T516)),"WINCOMTHANHHOA",IF(ISNUMBER(SEARCH($V$25,T516)),"WINCOMYENBAI",IF(ISNUMBER(SEARCH($V$26,T516)),"WINCOMTUYENQUANG",IF(ISNUMBER(SEARCH($V$27,T516)),"WINCOMHUE",IF(ISNUMBER(SEARCH($V$28,T516)),"WINCOMQUANGNAM",IF(ISNUMBER(SEARCH($V$29,T516)),"WINCOMVINHPHUC",IF(ISNUMBER(SEARCH($V$30,T516)),"WINCOMHAGIANG",IF(ISNUMBER(SEARCH($V$31,T516)),"WINCOMNINHBINH",IF(ISNUMBER(SEARCH($V$32,T516)),"WINCOMTRAVINH",IF(ISNUMBER(SEARCH($V$33,T516)),"WINCOMCANTHO",IF(ISNUMBER(SEARCH($V$34,T516)),"WINCOMBENTRE",IF(ISNUMBER(SEARCH($V$35,T516)),"WINCOMCAMAU",IF(ISNUMBER(SEARCH($V$36,T516)),"WINCOMANGIANG",IF(ISNUMBER(SEARCH($V$37,T516)),"WINCOMNINHTHUAN",IF(ISNUMBER(SEARCH($V$38,T516)),"WINCOMTHAIBINH",IF(ISNUMBER(SEARCH($V$39,T516)),"WINCOMGIALAI",IF(ISNUMBER(SEARCH($V$40,T516)),"WINCOMHOABINH",IF(ISNUMBER(SEARCH($V$41,T516)),"WINCOMQUANGNGAI",IF(ISNUMBER(SEARCH($V$42,T516)),"WINCOMBINHTHUAN",IF(ISNUMBER(SEARCH($V$43,T516)),"WINCOMDAKLAK",IF(ISNUMBER(SEARCH($V$44,T516)),"WINCOMSOCTRANG",IF(ISNUMBER(SEARCH($V$45,T516)),"WINCOMSONLA",IF(ISNUMBER(SEARCH($V$46,T516)),"WINCOMKONTUM",IF(ISNUMBER(SEARCH($V$47,T516)),"WINCOMPHUYEN",IF(ISNUMBER(SEARCH($V$48,T516)),"WINCOMQUANGTRI",IF(ISNUMBER(SEARCH($V$49,T516)),"WINCOMBINHDINH",IF(ISNUMBER(SEARCH($V$50,T516)),"WINCOMCAOBANG",IF(ISNUMBER(SEARCH($V$51,T516)),"WINCOMQUANGBINH",IF(ISNUMBER(SEARCH($V$52,T516)),"WINCOMLAMDONG",IF(ISNUMBER(SEARCH($V$53,T516)),"WINCOMVINHLONG",IF(ISNUMBER(SEARCH($V$54,T516)),"WINCOMDONGTHAP",IF(ISNUMBER(SEARCH($V$55,T516)),"WINCOMTIENGIANG",IF(ISNUMBER(SEARCH($V$56,T516)),"WINCOMQUANGNINH",IF(ISNUMBER(SEARCH($V$57,T516)),"WINCOMDONGNAI",IF(ISNUMBER(SEARCH($V$58,T516)),"WINCOMHAUGIANG",0))))))))))))))))))))))))))))))))))))))))))))))))))))))))</f>
        <v>WINCOMHANOI</v>
      </c>
      <c r="Z516" s="2">
        <v>50182</v>
      </c>
    </row>
    <row r="517" spans="1:26" x14ac:dyDescent="0.2">
      <c r="A517" t="s">
        <v>0</v>
      </c>
      <c r="B517" t="s">
        <v>836</v>
      </c>
      <c r="C517" t="s">
        <v>17</v>
      </c>
      <c r="D517" t="s">
        <v>3</v>
      </c>
      <c r="E517" s="2">
        <v>305967</v>
      </c>
      <c r="F517" s="6">
        <v>330444.36000000004</v>
      </c>
      <c r="G517" s="2">
        <v>3</v>
      </c>
      <c r="H517" t="s">
        <v>4</v>
      </c>
      <c r="I517" t="s">
        <v>18</v>
      </c>
      <c r="J517" s="9" t="str">
        <f t="shared" si="44"/>
        <v>Giò tai nấm hương 500g</v>
      </c>
      <c r="K517" s="12" t="str">
        <f>VLOOKUP(J517,'[1]Mã Misa'!$B$2:$D$74,2,0)</f>
        <v>Giò tai nấm hương 500g</v>
      </c>
      <c r="L517" s="12" t="str">
        <f>VLOOKUP(K517,'[1]Mã Misa'!$C$2:$D$74,2,0)</f>
        <v>GTNH500</v>
      </c>
      <c r="M517" s="2">
        <v>101989</v>
      </c>
      <c r="N517" t="s">
        <v>837</v>
      </c>
      <c r="O517" s="10" t="str">
        <f t="shared" si="45"/>
        <v>0203222</v>
      </c>
      <c r="P517" s="3">
        <v>44634</v>
      </c>
      <c r="Q517" t="s">
        <v>838</v>
      </c>
      <c r="T517" s="12" t="str">
        <f t="shared" si="43"/>
        <v xml:space="preserve">WM+ HNI </v>
      </c>
      <c r="U517" s="20" t="s">
        <v>4403</v>
      </c>
      <c r="V517" s="20"/>
      <c r="W517" s="10" t="e">
        <f>VLOOKUP(U517,[2]Sheet1!$B$4:$C$893,2,0)</f>
        <v>#N/A</v>
      </c>
      <c r="X517" s="20"/>
      <c r="Y517" s="10" t="str">
        <f t="shared" si="46"/>
        <v>WINCOMHANOI</v>
      </c>
      <c r="Z517" s="2">
        <v>305967</v>
      </c>
    </row>
    <row r="518" spans="1:26" x14ac:dyDescent="0.2">
      <c r="A518" t="s">
        <v>0</v>
      </c>
      <c r="B518" t="s">
        <v>836</v>
      </c>
      <c r="C518" t="s">
        <v>82</v>
      </c>
      <c r="D518" t="s">
        <v>3</v>
      </c>
      <c r="E518" s="2">
        <v>460000</v>
      </c>
      <c r="F518" s="6">
        <v>496800.00000000006</v>
      </c>
      <c r="G518" s="2">
        <v>10</v>
      </c>
      <c r="H518" t="s">
        <v>4</v>
      </c>
      <c r="I518" t="s">
        <v>83</v>
      </c>
      <c r="J518" s="9" t="str">
        <f t="shared" si="44"/>
        <v>Mộc nấm hương gói 250g</v>
      </c>
      <c r="K518" s="12" t="str">
        <f>VLOOKUP(J518,'[1]Mã Misa'!$B$2:$D$74,2,0)</f>
        <v>Mộc Nấm Hương 250g</v>
      </c>
      <c r="L518" s="12" t="str">
        <f>VLOOKUP(K518,'[1]Mã Misa'!$C$2:$D$74,2,0)</f>
        <v>MNH250</v>
      </c>
      <c r="M518" s="2">
        <v>46000</v>
      </c>
      <c r="N518" t="s">
        <v>837</v>
      </c>
      <c r="O518" s="10" t="str">
        <f t="shared" si="45"/>
        <v>0203222</v>
      </c>
      <c r="P518" s="3">
        <v>44634</v>
      </c>
      <c r="Q518" t="s">
        <v>838</v>
      </c>
      <c r="T518" s="12" t="str">
        <f t="shared" si="43"/>
        <v xml:space="preserve">WM+ HNI </v>
      </c>
      <c r="U518" s="20" t="s">
        <v>4403</v>
      </c>
      <c r="V518" s="20"/>
      <c r="W518" s="10" t="e">
        <f>VLOOKUP(U518,[2]Sheet1!$B$4:$C$893,2,0)</f>
        <v>#N/A</v>
      </c>
      <c r="X518" s="20"/>
      <c r="Y518" s="10" t="str">
        <f t="shared" si="46"/>
        <v>WINCOMHANOI</v>
      </c>
      <c r="Z518" s="2">
        <v>460000</v>
      </c>
    </row>
    <row r="519" spans="1:26" x14ac:dyDescent="0.2">
      <c r="A519" t="s">
        <v>0</v>
      </c>
      <c r="B519" t="s">
        <v>839</v>
      </c>
      <c r="C519" t="s">
        <v>50</v>
      </c>
      <c r="D519" t="s">
        <v>3</v>
      </c>
      <c r="E519" s="2">
        <v>61050</v>
      </c>
      <c r="F519" s="6">
        <v>65934</v>
      </c>
      <c r="G519" s="2">
        <v>1</v>
      </c>
      <c r="H519" t="s">
        <v>4</v>
      </c>
      <c r="I519" t="s">
        <v>51</v>
      </c>
      <c r="J519" s="9" t="str">
        <f t="shared" si="44"/>
        <v>_Giò sụn gà 250g</v>
      </c>
      <c r="K519" s="12" t="str">
        <f>VLOOKUP(J519,'[1]Mã Misa'!$B$2:$D$74,2,0)</f>
        <v>Giò sụn gà 250g</v>
      </c>
      <c r="L519" s="12" t="str">
        <f>VLOOKUP(K519,'[1]Mã Misa'!$C$2:$D$74,2,0)</f>
        <v>GSG250</v>
      </c>
      <c r="M519" s="2">
        <v>61050</v>
      </c>
      <c r="N519" t="s">
        <v>840</v>
      </c>
      <c r="O519" s="10" t="str">
        <f t="shared" si="45"/>
        <v>0061100</v>
      </c>
      <c r="P519" s="3">
        <v>44634</v>
      </c>
      <c r="Q519" t="s">
        <v>841</v>
      </c>
      <c r="T519" s="12" t="str">
        <f t="shared" si="43"/>
        <v xml:space="preserve">WM+ HCM </v>
      </c>
      <c r="U519" s="20" t="s">
        <v>4404</v>
      </c>
      <c r="V519" s="20"/>
      <c r="W519" s="10" t="e">
        <f>VLOOKUP(U519,[2]Sheet1!$B$4:$C$893,2,0)</f>
        <v>#N/A</v>
      </c>
      <c r="X519" s="20"/>
      <c r="Y519" s="10" t="str">
        <f t="shared" si="46"/>
        <v>WINCOMHOCHIMINH</v>
      </c>
      <c r="Z519" s="2">
        <v>61050</v>
      </c>
    </row>
    <row r="520" spans="1:26" x14ac:dyDescent="0.2">
      <c r="A520" t="s">
        <v>0</v>
      </c>
      <c r="B520" t="s">
        <v>839</v>
      </c>
      <c r="C520" t="s">
        <v>45</v>
      </c>
      <c r="D520" t="s">
        <v>3</v>
      </c>
      <c r="E520" s="2">
        <v>74250</v>
      </c>
      <c r="F520" s="6">
        <v>80190</v>
      </c>
      <c r="G520" s="2">
        <v>1</v>
      </c>
      <c r="H520" t="s">
        <v>4</v>
      </c>
      <c r="I520" t="s">
        <v>46</v>
      </c>
      <c r="J520" s="9" t="str">
        <f t="shared" si="44"/>
        <v>_Chả cốm 300g</v>
      </c>
      <c r="K520" s="12" t="str">
        <f>VLOOKUP(J520,'[1]Mã Misa'!$B$2:$D$74,2,0)</f>
        <v>Chả cốm 300g</v>
      </c>
      <c r="L520" s="12" t="str">
        <f>VLOOKUP(K520,'[1]Mã Misa'!$C$2:$D$74,2,0)</f>
        <v>CC300</v>
      </c>
      <c r="M520" s="2">
        <v>74250</v>
      </c>
      <c r="N520" t="s">
        <v>840</v>
      </c>
      <c r="O520" s="10" t="str">
        <f t="shared" si="45"/>
        <v>0061100</v>
      </c>
      <c r="P520" s="3">
        <v>44634</v>
      </c>
      <c r="Q520" t="s">
        <v>841</v>
      </c>
      <c r="T520" s="12" t="str">
        <f t="shared" si="43"/>
        <v xml:space="preserve">WM+ HCM </v>
      </c>
      <c r="U520" s="20" t="s">
        <v>4404</v>
      </c>
      <c r="V520" s="20"/>
      <c r="W520" s="10" t="e">
        <f>VLOOKUP(U520,[2]Sheet1!$B$4:$C$893,2,0)</f>
        <v>#N/A</v>
      </c>
      <c r="X520" s="20"/>
      <c r="Y520" s="10" t="str">
        <f t="shared" si="46"/>
        <v>WINCOMHOCHIMINH</v>
      </c>
      <c r="Z520" s="2">
        <v>74250</v>
      </c>
    </row>
    <row r="521" spans="1:26" x14ac:dyDescent="0.2">
      <c r="A521" t="s">
        <v>0</v>
      </c>
      <c r="B521" t="s">
        <v>839</v>
      </c>
      <c r="C521" t="s">
        <v>13</v>
      </c>
      <c r="D521" t="s">
        <v>3</v>
      </c>
      <c r="E521" s="2">
        <v>90750</v>
      </c>
      <c r="F521" s="6">
        <v>98010</v>
      </c>
      <c r="G521" s="2">
        <v>1</v>
      </c>
      <c r="H521" t="s">
        <v>4</v>
      </c>
      <c r="I521" t="s">
        <v>14</v>
      </c>
      <c r="J521" s="9" t="str">
        <f t="shared" si="44"/>
        <v>_Chân gà sốt cay 400g</v>
      </c>
      <c r="K521" s="12" t="str">
        <f>VLOOKUP(J521,'[1]Mã Misa'!$B$2:$D$74,2,0)</f>
        <v>Chân gà sốt cay 400g</v>
      </c>
      <c r="L521" s="12" t="str">
        <f>VLOOKUP(K521,'[1]Mã Misa'!$C$2:$D$74,2,0)</f>
        <v>CGSC400</v>
      </c>
      <c r="M521" s="2">
        <v>90750</v>
      </c>
      <c r="N521" t="s">
        <v>840</v>
      </c>
      <c r="O521" s="10" t="str">
        <f t="shared" si="45"/>
        <v>0061100</v>
      </c>
      <c r="P521" s="3">
        <v>44634</v>
      </c>
      <c r="Q521" t="s">
        <v>841</v>
      </c>
      <c r="T521" s="12" t="str">
        <f t="shared" si="43"/>
        <v xml:space="preserve">WM+ HCM </v>
      </c>
      <c r="U521" s="20" t="s">
        <v>4404</v>
      </c>
      <c r="V521" s="20"/>
      <c r="W521" s="10" t="e">
        <f>VLOOKUP(U521,[2]Sheet1!$B$4:$C$893,2,0)</f>
        <v>#N/A</v>
      </c>
      <c r="X521" s="20"/>
      <c r="Y521" s="10" t="str">
        <f t="shared" si="46"/>
        <v>WINCOMHOCHIMINH</v>
      </c>
      <c r="Z521" s="2">
        <v>90750</v>
      </c>
    </row>
    <row r="522" spans="1:26" x14ac:dyDescent="0.2">
      <c r="A522" t="s">
        <v>0</v>
      </c>
      <c r="B522" t="s">
        <v>842</v>
      </c>
      <c r="C522" t="s">
        <v>2</v>
      </c>
      <c r="D522" t="s">
        <v>3</v>
      </c>
      <c r="E522" s="2">
        <v>111058</v>
      </c>
      <c r="F522" s="6">
        <v>119942.64000000001</v>
      </c>
      <c r="G522" s="2">
        <v>1</v>
      </c>
      <c r="H522" t="s">
        <v>4</v>
      </c>
      <c r="I522" t="s">
        <v>5</v>
      </c>
      <c r="J522" s="9" t="str">
        <f t="shared" si="44"/>
        <v>Gà muối gói 500g</v>
      </c>
      <c r="K522" s="12" t="str">
        <f>VLOOKUP(J522,'[1]Mã Misa'!$B$2:$D$74,2,0)</f>
        <v>Gà muối 500g</v>
      </c>
      <c r="L522" s="12" t="str">
        <f>VLOOKUP(K522,'[1]Mã Misa'!$C$2:$D$74,2,0)</f>
        <v>GM500</v>
      </c>
      <c r="M522" s="2">
        <v>111058</v>
      </c>
      <c r="N522" t="s">
        <v>843</v>
      </c>
      <c r="O522" s="10" t="str">
        <f t="shared" si="45"/>
        <v>0203225</v>
      </c>
      <c r="P522" s="3">
        <v>44634</v>
      </c>
      <c r="Q522" t="s">
        <v>844</v>
      </c>
      <c r="T522" s="12" t="str">
        <f t="shared" si="43"/>
        <v xml:space="preserve">WM+ HNI </v>
      </c>
      <c r="U522" s="20" t="s">
        <v>4405</v>
      </c>
      <c r="V522" s="20"/>
      <c r="W522" s="10" t="e">
        <f>VLOOKUP(U522,[2]Sheet1!$B$4:$C$893,2,0)</f>
        <v>#N/A</v>
      </c>
      <c r="X522" s="20"/>
      <c r="Y522" s="10" t="str">
        <f t="shared" si="46"/>
        <v>WINCOMHANOI</v>
      </c>
      <c r="Z522" s="2">
        <v>111058</v>
      </c>
    </row>
    <row r="523" spans="1:26" x14ac:dyDescent="0.2">
      <c r="A523" t="s">
        <v>0</v>
      </c>
      <c r="B523" t="s">
        <v>842</v>
      </c>
      <c r="C523" t="s">
        <v>17</v>
      </c>
      <c r="D523" t="s">
        <v>3</v>
      </c>
      <c r="E523" s="2">
        <v>407956</v>
      </c>
      <c r="F523" s="6">
        <v>440592.48000000004</v>
      </c>
      <c r="G523" s="2">
        <v>4</v>
      </c>
      <c r="H523" t="s">
        <v>4</v>
      </c>
      <c r="I523" t="s">
        <v>18</v>
      </c>
      <c r="J523" s="9" t="str">
        <f t="shared" si="44"/>
        <v>Giò tai nấm hương 500g</v>
      </c>
      <c r="K523" s="12" t="str">
        <f>VLOOKUP(J523,'[1]Mã Misa'!$B$2:$D$74,2,0)</f>
        <v>Giò tai nấm hương 500g</v>
      </c>
      <c r="L523" s="12" t="str">
        <f>VLOOKUP(K523,'[1]Mã Misa'!$C$2:$D$74,2,0)</f>
        <v>GTNH500</v>
      </c>
      <c r="M523" s="2">
        <v>101989</v>
      </c>
      <c r="N523" t="s">
        <v>843</v>
      </c>
      <c r="O523" s="10" t="str">
        <f t="shared" si="45"/>
        <v>0203225</v>
      </c>
      <c r="P523" s="3">
        <v>44634</v>
      </c>
      <c r="Q523" t="s">
        <v>844</v>
      </c>
      <c r="T523" s="12" t="str">
        <f t="shared" si="43"/>
        <v xml:space="preserve">WM+ HNI </v>
      </c>
      <c r="U523" s="20" t="s">
        <v>4405</v>
      </c>
      <c r="V523" s="20"/>
      <c r="W523" s="10" t="e">
        <f>VLOOKUP(U523,[2]Sheet1!$B$4:$C$893,2,0)</f>
        <v>#N/A</v>
      </c>
      <c r="X523" s="20"/>
      <c r="Y523" s="10" t="str">
        <f t="shared" si="46"/>
        <v>WINCOMHANOI</v>
      </c>
      <c r="Z523" s="2">
        <v>407956</v>
      </c>
    </row>
    <row r="524" spans="1:26" x14ac:dyDescent="0.2">
      <c r="A524" t="s">
        <v>0</v>
      </c>
      <c r="B524" t="s">
        <v>845</v>
      </c>
      <c r="C524" t="s">
        <v>2</v>
      </c>
      <c r="D524" t="s">
        <v>3</v>
      </c>
      <c r="E524" s="2">
        <v>111058</v>
      </c>
      <c r="F524" s="6">
        <v>119942.64000000001</v>
      </c>
      <c r="G524" s="2">
        <v>1</v>
      </c>
      <c r="H524" t="s">
        <v>4</v>
      </c>
      <c r="I524" t="s">
        <v>5</v>
      </c>
      <c r="J524" s="9" t="str">
        <f t="shared" si="44"/>
        <v>Gà muối gói 500g</v>
      </c>
      <c r="K524" s="12" t="str">
        <f>VLOOKUP(J524,'[1]Mã Misa'!$B$2:$D$74,2,0)</f>
        <v>Gà muối 500g</v>
      </c>
      <c r="L524" s="12" t="str">
        <f>VLOOKUP(K524,'[1]Mã Misa'!$C$2:$D$74,2,0)</f>
        <v>GM500</v>
      </c>
      <c r="M524" s="2">
        <v>111058</v>
      </c>
      <c r="N524" t="s">
        <v>846</v>
      </c>
      <c r="O524" s="10" t="str">
        <f t="shared" si="45"/>
        <v>0005391</v>
      </c>
      <c r="P524" s="3">
        <v>44634</v>
      </c>
      <c r="Q524" t="s">
        <v>847</v>
      </c>
      <c r="T524" s="12" t="str">
        <f t="shared" si="43"/>
        <v xml:space="preserve">WM+ DNI </v>
      </c>
      <c r="U524" s="20" t="s">
        <v>4406</v>
      </c>
      <c r="V524" s="20"/>
      <c r="W524" s="10" t="e">
        <f>VLOOKUP(U524,[2]Sheet1!$B$4:$C$893,2,0)</f>
        <v>#N/A</v>
      </c>
      <c r="X524" s="20"/>
      <c r="Y524" s="10" t="str">
        <f t="shared" si="46"/>
        <v>WINCOMDONGNAI</v>
      </c>
      <c r="Z524" s="2">
        <v>111058</v>
      </c>
    </row>
    <row r="525" spans="1:26" x14ac:dyDescent="0.2">
      <c r="A525" t="s">
        <v>0</v>
      </c>
      <c r="B525" t="s">
        <v>845</v>
      </c>
      <c r="C525" t="s">
        <v>236</v>
      </c>
      <c r="D525" t="s">
        <v>3</v>
      </c>
      <c r="E525" s="2">
        <v>438935</v>
      </c>
      <c r="F525" s="6">
        <v>474049.80000000005</v>
      </c>
      <c r="G525" s="2">
        <v>5</v>
      </c>
      <c r="H525" t="s">
        <v>4</v>
      </c>
      <c r="I525" t="s">
        <v>237</v>
      </c>
      <c r="J525" s="9" t="str">
        <f t="shared" si="44"/>
        <v>Bắp bò muối gói 200g</v>
      </c>
      <c r="K525" s="12" t="str">
        <f>VLOOKUP(J525,'[1]Mã Misa'!$B$2:$D$74,2,0)</f>
        <v>Bắp bò muối 200g</v>
      </c>
      <c r="L525" s="12" t="str">
        <f>VLOOKUP(K525,'[1]Mã Misa'!$C$2:$D$74,2,0)</f>
        <v>BBM200</v>
      </c>
      <c r="M525" s="2">
        <v>87787</v>
      </c>
      <c r="N525" t="s">
        <v>846</v>
      </c>
      <c r="O525" s="10" t="str">
        <f t="shared" si="45"/>
        <v>0005391</v>
      </c>
      <c r="P525" s="3">
        <v>44634</v>
      </c>
      <c r="Q525" t="s">
        <v>847</v>
      </c>
      <c r="T525" s="12" t="str">
        <f t="shared" si="43"/>
        <v xml:space="preserve">WM+ DNI </v>
      </c>
      <c r="U525" s="20" t="s">
        <v>4406</v>
      </c>
      <c r="V525" s="20"/>
      <c r="W525" s="10" t="e">
        <f>VLOOKUP(U525,[2]Sheet1!$B$4:$C$893,2,0)</f>
        <v>#N/A</v>
      </c>
      <c r="X525" s="20"/>
      <c r="Y525" s="10" t="str">
        <f t="shared" si="46"/>
        <v>WINCOMDONGNAI</v>
      </c>
      <c r="Z525" s="2">
        <v>438935</v>
      </c>
    </row>
    <row r="526" spans="1:26" x14ac:dyDescent="0.2">
      <c r="A526" t="s">
        <v>0</v>
      </c>
      <c r="B526" t="s">
        <v>845</v>
      </c>
      <c r="C526" t="s">
        <v>32</v>
      </c>
      <c r="D526" t="s">
        <v>3</v>
      </c>
      <c r="E526" s="2">
        <v>73431</v>
      </c>
      <c r="F526" s="6">
        <v>79305.48000000001</v>
      </c>
      <c r="G526" s="2">
        <v>1</v>
      </c>
      <c r="H526" t="s">
        <v>4</v>
      </c>
      <c r="I526" t="s">
        <v>33</v>
      </c>
      <c r="J526" s="9" t="str">
        <f t="shared" si="44"/>
        <v>Chân giò heo muối gói 300g</v>
      </c>
      <c r="K526" s="12" t="str">
        <f>VLOOKUP(J526,'[1]Mã Misa'!$B$2:$D$74,2,0)</f>
        <v>Chân giò heo muối 300g</v>
      </c>
      <c r="L526" s="12" t="str">
        <f>VLOOKUP(K526,'[1]Mã Misa'!$C$2:$D$74,2,0)</f>
        <v>CGM300</v>
      </c>
      <c r="M526" s="2">
        <v>73431</v>
      </c>
      <c r="N526" t="s">
        <v>846</v>
      </c>
      <c r="O526" s="10" t="str">
        <f t="shared" si="45"/>
        <v>0005391</v>
      </c>
      <c r="P526" s="3">
        <v>44634</v>
      </c>
      <c r="Q526" t="s">
        <v>847</v>
      </c>
      <c r="T526" s="12" t="str">
        <f t="shared" ref="T526:T589" si="47">LEFT(U526,8)</f>
        <v xml:space="preserve">WM+ DNI </v>
      </c>
      <c r="U526" s="20" t="s">
        <v>4406</v>
      </c>
      <c r="V526" s="20"/>
      <c r="W526" s="10" t="e">
        <f>VLOOKUP(U526,[2]Sheet1!$B$4:$C$893,2,0)</f>
        <v>#N/A</v>
      </c>
      <c r="X526" s="20"/>
      <c r="Y526" s="10" t="str">
        <f t="shared" si="46"/>
        <v>WINCOMDONGNAI</v>
      </c>
      <c r="Z526" s="2">
        <v>73431</v>
      </c>
    </row>
    <row r="527" spans="1:26" x14ac:dyDescent="0.2">
      <c r="A527" t="s">
        <v>0</v>
      </c>
      <c r="B527" t="s">
        <v>848</v>
      </c>
      <c r="C527" t="s">
        <v>26</v>
      </c>
      <c r="D527" t="s">
        <v>3</v>
      </c>
      <c r="E527" s="2">
        <v>100364</v>
      </c>
      <c r="F527" s="6">
        <v>108393.12000000001</v>
      </c>
      <c r="G527" s="2">
        <v>2</v>
      </c>
      <c r="H527" t="s">
        <v>4</v>
      </c>
      <c r="I527" t="s">
        <v>27</v>
      </c>
      <c r="J527" s="9" t="str">
        <f t="shared" si="44"/>
        <v>Giò tai lưỡi xào gói 250g</v>
      </c>
      <c r="K527" s="12" t="str">
        <f>VLOOKUP(J527,'[1]Mã Misa'!$B$2:$D$74,2,0)</f>
        <v>Giò Tai Lưỡi Xào 250g</v>
      </c>
      <c r="L527" s="12" t="str">
        <f>VLOOKUP(K527,'[1]Mã Misa'!$C$2:$D$74,2,0)</f>
        <v>GTLX250G</v>
      </c>
      <c r="M527" s="2">
        <v>50182</v>
      </c>
      <c r="N527" t="s">
        <v>849</v>
      </c>
      <c r="O527" s="10" t="str">
        <f t="shared" si="45"/>
        <v>0203236</v>
      </c>
      <c r="P527" s="3">
        <v>44634</v>
      </c>
      <c r="Q527" t="s">
        <v>850</v>
      </c>
      <c r="T527" s="12" t="str">
        <f t="shared" si="47"/>
        <v xml:space="preserve">WM+ HNI </v>
      </c>
      <c r="U527" s="20" t="s">
        <v>4407</v>
      </c>
      <c r="V527" s="20"/>
      <c r="W527" s="10" t="e">
        <f>VLOOKUP(U527,[2]Sheet1!$B$4:$C$893,2,0)</f>
        <v>#N/A</v>
      </c>
      <c r="X527" s="20"/>
      <c r="Y527" s="10" t="str">
        <f t="shared" si="46"/>
        <v>WINCOMHANOI</v>
      </c>
      <c r="Z527" s="2">
        <v>100364</v>
      </c>
    </row>
    <row r="528" spans="1:26" x14ac:dyDescent="0.2">
      <c r="A528" t="s">
        <v>0</v>
      </c>
      <c r="B528" t="s">
        <v>851</v>
      </c>
      <c r="C528" t="s">
        <v>50</v>
      </c>
      <c r="D528" t="s">
        <v>3</v>
      </c>
      <c r="E528" s="2">
        <v>122100</v>
      </c>
      <c r="F528" s="6">
        <v>131868</v>
      </c>
      <c r="G528" s="2">
        <v>2</v>
      </c>
      <c r="H528" t="s">
        <v>4</v>
      </c>
      <c r="I528" t="s">
        <v>51</v>
      </c>
      <c r="J528" s="9" t="str">
        <f t="shared" si="44"/>
        <v>_Giò sụn gà 250g</v>
      </c>
      <c r="K528" s="12" t="str">
        <f>VLOOKUP(J528,'[1]Mã Misa'!$B$2:$D$74,2,0)</f>
        <v>Giò sụn gà 250g</v>
      </c>
      <c r="L528" s="12" t="str">
        <f>VLOOKUP(K528,'[1]Mã Misa'!$C$2:$D$74,2,0)</f>
        <v>GSG250</v>
      </c>
      <c r="M528" s="2">
        <v>61050</v>
      </c>
      <c r="N528" t="s">
        <v>852</v>
      </c>
      <c r="O528" s="10" t="str">
        <f t="shared" si="45"/>
        <v>0003253</v>
      </c>
      <c r="P528" s="3">
        <v>44634</v>
      </c>
      <c r="Q528" t="s">
        <v>853</v>
      </c>
      <c r="T528" s="12" t="str">
        <f t="shared" si="47"/>
        <v xml:space="preserve">WM+ NDH </v>
      </c>
      <c r="U528" s="20" t="s">
        <v>4408</v>
      </c>
      <c r="V528" s="20"/>
      <c r="W528" s="10" t="e">
        <f>VLOOKUP(U528,[2]Sheet1!$B$4:$C$893,2,0)</f>
        <v>#N/A</v>
      </c>
      <c r="X528" s="20"/>
      <c r="Y528" s="10" t="str">
        <f t="shared" si="46"/>
        <v>WINCOMNAMDINH</v>
      </c>
      <c r="Z528" s="2">
        <v>122100</v>
      </c>
    </row>
    <row r="529" spans="1:26" x14ac:dyDescent="0.2">
      <c r="A529" t="s">
        <v>0</v>
      </c>
      <c r="B529" t="s">
        <v>851</v>
      </c>
      <c r="C529" t="s">
        <v>67</v>
      </c>
      <c r="D529" t="s">
        <v>3</v>
      </c>
      <c r="E529" s="2">
        <v>118800</v>
      </c>
      <c r="F529" s="6">
        <v>128304.00000000001</v>
      </c>
      <c r="G529" s="2">
        <v>2</v>
      </c>
      <c r="H529" t="s">
        <v>4</v>
      </c>
      <c r="I529" t="s">
        <v>68</v>
      </c>
      <c r="J529" s="9" t="str">
        <f t="shared" si="44"/>
        <v>_Giò lụa 250g</v>
      </c>
      <c r="K529" s="12" t="str">
        <f>VLOOKUP(J529,'[1]Mã Misa'!$B$2:$D$74,2,0)</f>
        <v>Giò lụa 250g</v>
      </c>
      <c r="L529" s="12" t="str">
        <f>VLOOKUP(K529,'[1]Mã Misa'!$C$2:$D$74,2,0)</f>
        <v>GL250</v>
      </c>
      <c r="M529" s="2">
        <v>59400</v>
      </c>
      <c r="N529" t="s">
        <v>852</v>
      </c>
      <c r="O529" s="10" t="str">
        <f t="shared" si="45"/>
        <v>0003253</v>
      </c>
      <c r="P529" s="3">
        <v>44634</v>
      </c>
      <c r="Q529" t="s">
        <v>853</v>
      </c>
      <c r="T529" s="12" t="str">
        <f t="shared" si="47"/>
        <v xml:space="preserve">WM+ NDH </v>
      </c>
      <c r="U529" s="20" t="s">
        <v>4408</v>
      </c>
      <c r="V529" s="20"/>
      <c r="W529" s="10" t="e">
        <f>VLOOKUP(U529,[2]Sheet1!$B$4:$C$893,2,0)</f>
        <v>#N/A</v>
      </c>
      <c r="X529" s="20"/>
      <c r="Y529" s="10" t="str">
        <f t="shared" si="46"/>
        <v>WINCOMNAMDINH</v>
      </c>
      <c r="Z529" s="2">
        <v>118800</v>
      </c>
    </row>
    <row r="530" spans="1:26" x14ac:dyDescent="0.2">
      <c r="A530" t="s">
        <v>0</v>
      </c>
      <c r="B530" t="s">
        <v>851</v>
      </c>
      <c r="C530" t="s">
        <v>13</v>
      </c>
      <c r="D530" t="s">
        <v>3</v>
      </c>
      <c r="E530" s="2">
        <v>272250</v>
      </c>
      <c r="F530" s="6">
        <v>294030</v>
      </c>
      <c r="G530" s="2">
        <v>3</v>
      </c>
      <c r="H530" t="s">
        <v>4</v>
      </c>
      <c r="I530" t="s">
        <v>14</v>
      </c>
      <c r="J530" s="9" t="str">
        <f t="shared" si="44"/>
        <v>_Chân gà sốt cay 400g</v>
      </c>
      <c r="K530" s="12" t="str">
        <f>VLOOKUP(J530,'[1]Mã Misa'!$B$2:$D$74,2,0)</f>
        <v>Chân gà sốt cay 400g</v>
      </c>
      <c r="L530" s="12" t="str">
        <f>VLOOKUP(K530,'[1]Mã Misa'!$C$2:$D$74,2,0)</f>
        <v>CGSC400</v>
      </c>
      <c r="M530" s="2">
        <v>90750</v>
      </c>
      <c r="N530" t="s">
        <v>852</v>
      </c>
      <c r="O530" s="10" t="str">
        <f t="shared" si="45"/>
        <v>0003253</v>
      </c>
      <c r="P530" s="3">
        <v>44634</v>
      </c>
      <c r="Q530" t="s">
        <v>853</v>
      </c>
      <c r="T530" s="12" t="str">
        <f t="shared" si="47"/>
        <v xml:space="preserve">WM+ NDH </v>
      </c>
      <c r="U530" s="20" t="s">
        <v>4408</v>
      </c>
      <c r="V530" s="20"/>
      <c r="W530" s="10" t="e">
        <f>VLOOKUP(U530,[2]Sheet1!$B$4:$C$893,2,0)</f>
        <v>#N/A</v>
      </c>
      <c r="X530" s="20"/>
      <c r="Y530" s="10" t="str">
        <f t="shared" si="46"/>
        <v>WINCOMNAMDINH</v>
      </c>
      <c r="Z530" s="2">
        <v>272250</v>
      </c>
    </row>
    <row r="531" spans="1:26" x14ac:dyDescent="0.2">
      <c r="A531" t="s">
        <v>0</v>
      </c>
      <c r="B531" t="s">
        <v>851</v>
      </c>
      <c r="C531" t="s">
        <v>26</v>
      </c>
      <c r="D531" t="s">
        <v>3</v>
      </c>
      <c r="E531" s="2">
        <v>150546</v>
      </c>
      <c r="F531" s="6">
        <v>162589.68000000002</v>
      </c>
      <c r="G531" s="2">
        <v>3</v>
      </c>
      <c r="H531" t="s">
        <v>4</v>
      </c>
      <c r="I531" t="s">
        <v>27</v>
      </c>
      <c r="J531" s="9" t="str">
        <f t="shared" si="44"/>
        <v>Giò tai lưỡi xào gói 250g</v>
      </c>
      <c r="K531" s="12" t="str">
        <f>VLOOKUP(J531,'[1]Mã Misa'!$B$2:$D$74,2,0)</f>
        <v>Giò Tai Lưỡi Xào 250g</v>
      </c>
      <c r="L531" s="12" t="str">
        <f>VLOOKUP(K531,'[1]Mã Misa'!$C$2:$D$74,2,0)</f>
        <v>GTLX250G</v>
      </c>
      <c r="M531" s="2">
        <v>50182</v>
      </c>
      <c r="N531" t="s">
        <v>852</v>
      </c>
      <c r="O531" s="10" t="str">
        <f t="shared" si="45"/>
        <v>0003253</v>
      </c>
      <c r="P531" s="3">
        <v>44634</v>
      </c>
      <c r="Q531" t="s">
        <v>853</v>
      </c>
      <c r="T531" s="12" t="str">
        <f t="shared" si="47"/>
        <v xml:space="preserve">WM+ NDH </v>
      </c>
      <c r="U531" s="20" t="s">
        <v>4408</v>
      </c>
      <c r="V531" s="20"/>
      <c r="W531" s="10" t="e">
        <f>VLOOKUP(U531,[2]Sheet1!$B$4:$C$893,2,0)</f>
        <v>#N/A</v>
      </c>
      <c r="X531" s="20"/>
      <c r="Y531" s="10" t="str">
        <f t="shared" si="46"/>
        <v>WINCOMNAMDINH</v>
      </c>
      <c r="Z531" s="2">
        <v>150546</v>
      </c>
    </row>
    <row r="532" spans="1:26" x14ac:dyDescent="0.2">
      <c r="A532" t="s">
        <v>0</v>
      </c>
      <c r="B532" t="s">
        <v>851</v>
      </c>
      <c r="C532" t="s">
        <v>82</v>
      </c>
      <c r="D532" t="s">
        <v>3</v>
      </c>
      <c r="E532" s="2">
        <v>138000</v>
      </c>
      <c r="F532" s="6">
        <v>149040</v>
      </c>
      <c r="G532" s="2">
        <v>3</v>
      </c>
      <c r="H532" t="s">
        <v>4</v>
      </c>
      <c r="I532" t="s">
        <v>83</v>
      </c>
      <c r="J532" s="9" t="str">
        <f t="shared" si="44"/>
        <v>Mộc nấm hương gói 250g</v>
      </c>
      <c r="K532" s="12" t="str">
        <f>VLOOKUP(J532,'[1]Mã Misa'!$B$2:$D$74,2,0)</f>
        <v>Mộc Nấm Hương 250g</v>
      </c>
      <c r="L532" s="12" t="str">
        <f>VLOOKUP(K532,'[1]Mã Misa'!$C$2:$D$74,2,0)</f>
        <v>MNH250</v>
      </c>
      <c r="M532" s="2">
        <v>46000</v>
      </c>
      <c r="N532" t="s">
        <v>852</v>
      </c>
      <c r="O532" s="10" t="str">
        <f t="shared" si="45"/>
        <v>0003253</v>
      </c>
      <c r="P532" s="3">
        <v>44634</v>
      </c>
      <c r="Q532" t="s">
        <v>853</v>
      </c>
      <c r="T532" s="12" t="str">
        <f t="shared" si="47"/>
        <v xml:space="preserve">WM+ NDH </v>
      </c>
      <c r="U532" s="20" t="s">
        <v>4408</v>
      </c>
      <c r="V532" s="20"/>
      <c r="W532" s="10" t="e">
        <f>VLOOKUP(U532,[2]Sheet1!$B$4:$C$893,2,0)</f>
        <v>#N/A</v>
      </c>
      <c r="X532" s="20"/>
      <c r="Y532" s="10" t="str">
        <f t="shared" si="46"/>
        <v>WINCOMNAMDINH</v>
      </c>
      <c r="Z532" s="2">
        <v>138000</v>
      </c>
    </row>
    <row r="533" spans="1:26" x14ac:dyDescent="0.2">
      <c r="A533" t="s">
        <v>0</v>
      </c>
      <c r="B533" t="s">
        <v>854</v>
      </c>
      <c r="C533" t="s">
        <v>30</v>
      </c>
      <c r="D533" t="s">
        <v>3</v>
      </c>
      <c r="E533" s="2">
        <v>843200</v>
      </c>
      <c r="F533" s="6">
        <v>910656.00000000012</v>
      </c>
      <c r="G533" s="2">
        <v>8</v>
      </c>
      <c r="H533" t="s">
        <v>4</v>
      </c>
      <c r="I533" t="s">
        <v>31</v>
      </c>
      <c r="J533" s="9" t="str">
        <f t="shared" si="44"/>
        <v>_Đùi gà sốt cay 500g</v>
      </c>
      <c r="K533" s="12" t="str">
        <f>VLOOKUP(J533,'[1]Mã Misa'!$B$2:$D$74,2,0)</f>
        <v>Đùi gà sốt cay 500g</v>
      </c>
      <c r="L533" s="12" t="str">
        <f>VLOOKUP(K533,'[1]Mã Misa'!$C$2:$D$74,2,0)</f>
        <v>DGSC500</v>
      </c>
      <c r="M533" s="2">
        <v>105400</v>
      </c>
      <c r="N533" t="s">
        <v>855</v>
      </c>
      <c r="O533" s="10" t="str">
        <f t="shared" si="45"/>
        <v>0003254</v>
      </c>
      <c r="P533" s="3">
        <v>44634</v>
      </c>
      <c r="Q533" t="s">
        <v>856</v>
      </c>
      <c r="T533" s="12" t="str">
        <f t="shared" si="47"/>
        <v xml:space="preserve">WM+ NDH </v>
      </c>
      <c r="U533" s="20" t="s">
        <v>4409</v>
      </c>
      <c r="V533" s="20"/>
      <c r="W533" s="10" t="e">
        <f>VLOOKUP(U533,[2]Sheet1!$B$4:$C$893,2,0)</f>
        <v>#N/A</v>
      </c>
      <c r="X533" s="20"/>
      <c r="Y533" s="10" t="str">
        <f t="shared" si="46"/>
        <v>WINCOMNAMDINH</v>
      </c>
      <c r="Z533" s="2">
        <v>843200</v>
      </c>
    </row>
    <row r="534" spans="1:26" x14ac:dyDescent="0.2">
      <c r="A534" t="s">
        <v>0</v>
      </c>
      <c r="B534" t="s">
        <v>854</v>
      </c>
      <c r="C534" t="s">
        <v>13</v>
      </c>
      <c r="D534" t="s">
        <v>3</v>
      </c>
      <c r="E534" s="2">
        <v>453750</v>
      </c>
      <c r="F534" s="6">
        <v>490050.00000000006</v>
      </c>
      <c r="G534" s="2">
        <v>5</v>
      </c>
      <c r="H534" t="s">
        <v>4</v>
      </c>
      <c r="I534" t="s">
        <v>14</v>
      </c>
      <c r="J534" s="9" t="str">
        <f t="shared" si="44"/>
        <v>_Chân gà sốt cay 400g</v>
      </c>
      <c r="K534" s="12" t="str">
        <f>VLOOKUP(J534,'[1]Mã Misa'!$B$2:$D$74,2,0)</f>
        <v>Chân gà sốt cay 400g</v>
      </c>
      <c r="L534" s="12" t="str">
        <f>VLOOKUP(K534,'[1]Mã Misa'!$C$2:$D$74,2,0)</f>
        <v>CGSC400</v>
      </c>
      <c r="M534" s="2">
        <v>90750</v>
      </c>
      <c r="N534" t="s">
        <v>855</v>
      </c>
      <c r="O534" s="10" t="str">
        <f t="shared" si="45"/>
        <v>0003254</v>
      </c>
      <c r="P534" s="3">
        <v>44634</v>
      </c>
      <c r="Q534" t="s">
        <v>856</v>
      </c>
      <c r="T534" s="12" t="str">
        <f t="shared" si="47"/>
        <v xml:space="preserve">WM+ NDH </v>
      </c>
      <c r="U534" s="20" t="s">
        <v>4409</v>
      </c>
      <c r="V534" s="20"/>
      <c r="W534" s="10" t="e">
        <f>VLOOKUP(U534,[2]Sheet1!$B$4:$C$893,2,0)</f>
        <v>#N/A</v>
      </c>
      <c r="X534" s="20"/>
      <c r="Y534" s="10" t="str">
        <f t="shared" si="46"/>
        <v>WINCOMNAMDINH</v>
      </c>
      <c r="Z534" s="2">
        <v>453750</v>
      </c>
    </row>
    <row r="535" spans="1:26" x14ac:dyDescent="0.2">
      <c r="A535" t="s">
        <v>0</v>
      </c>
      <c r="B535" t="s">
        <v>857</v>
      </c>
      <c r="C535" t="s">
        <v>17</v>
      </c>
      <c r="D535" t="s">
        <v>3</v>
      </c>
      <c r="E535" s="2">
        <v>203978</v>
      </c>
      <c r="F535" s="6">
        <v>220296.24000000002</v>
      </c>
      <c r="G535" s="2">
        <v>2</v>
      </c>
      <c r="H535" t="s">
        <v>4</v>
      </c>
      <c r="I535" t="s">
        <v>18</v>
      </c>
      <c r="J535" s="9" t="str">
        <f t="shared" si="44"/>
        <v>Giò tai nấm hương 500g</v>
      </c>
      <c r="K535" s="12" t="str">
        <f>VLOOKUP(J535,'[1]Mã Misa'!$B$2:$D$74,2,0)</f>
        <v>Giò tai nấm hương 500g</v>
      </c>
      <c r="L535" s="12" t="str">
        <f>VLOOKUP(K535,'[1]Mã Misa'!$C$2:$D$74,2,0)</f>
        <v>GTNH500</v>
      </c>
      <c r="M535" s="2">
        <v>101989</v>
      </c>
      <c r="N535" t="s">
        <v>858</v>
      </c>
      <c r="O535" s="10" t="str">
        <f t="shared" si="45"/>
        <v>0203249</v>
      </c>
      <c r="P535" s="3">
        <v>44634</v>
      </c>
      <c r="Q535" t="s">
        <v>859</v>
      </c>
      <c r="T535" s="12" t="str">
        <f t="shared" si="47"/>
        <v xml:space="preserve">WM+ HNI </v>
      </c>
      <c r="U535" s="20" t="s">
        <v>4410</v>
      </c>
      <c r="V535" s="20"/>
      <c r="W535" s="10" t="e">
        <f>VLOOKUP(U535,[2]Sheet1!$B$4:$C$893,2,0)</f>
        <v>#N/A</v>
      </c>
      <c r="X535" s="20"/>
      <c r="Y535" s="10" t="str">
        <f t="shared" si="46"/>
        <v>WINCOMHANOI</v>
      </c>
      <c r="Z535" s="2">
        <v>203978</v>
      </c>
    </row>
    <row r="536" spans="1:26" x14ac:dyDescent="0.2">
      <c r="A536" t="s">
        <v>0</v>
      </c>
      <c r="B536" t="s">
        <v>860</v>
      </c>
      <c r="C536" t="s">
        <v>26</v>
      </c>
      <c r="D536" t="s">
        <v>3</v>
      </c>
      <c r="E536" s="2">
        <v>150546</v>
      </c>
      <c r="F536" s="6">
        <v>162589.68000000002</v>
      </c>
      <c r="G536" s="2">
        <v>3</v>
      </c>
      <c r="H536" t="s">
        <v>4</v>
      </c>
      <c r="I536" t="s">
        <v>27</v>
      </c>
      <c r="J536" s="9" t="str">
        <f t="shared" si="44"/>
        <v>Giò tai lưỡi xào gói 250g</v>
      </c>
      <c r="K536" s="12" t="str">
        <f>VLOOKUP(J536,'[1]Mã Misa'!$B$2:$D$74,2,0)</f>
        <v>Giò Tai Lưỡi Xào 250g</v>
      </c>
      <c r="L536" s="12" t="str">
        <f>VLOOKUP(K536,'[1]Mã Misa'!$C$2:$D$74,2,0)</f>
        <v>GTLX250G</v>
      </c>
      <c r="M536" s="2">
        <v>50182</v>
      </c>
      <c r="N536" t="s">
        <v>861</v>
      </c>
      <c r="O536" s="10" t="str">
        <f t="shared" si="45"/>
        <v>0203257</v>
      </c>
      <c r="P536" s="3">
        <v>44634</v>
      </c>
      <c r="Q536" t="s">
        <v>862</v>
      </c>
      <c r="T536" s="12" t="str">
        <f t="shared" si="47"/>
        <v xml:space="preserve">WM+ HNI </v>
      </c>
      <c r="U536" s="20" t="s">
        <v>4411</v>
      </c>
      <c r="V536" s="20"/>
      <c r="W536" s="10" t="e">
        <f>VLOOKUP(U536,[2]Sheet1!$B$4:$C$893,2,0)</f>
        <v>#N/A</v>
      </c>
      <c r="X536" s="20"/>
      <c r="Y536" s="10" t="str">
        <f t="shared" si="46"/>
        <v>WINCOMHANOI</v>
      </c>
      <c r="Z536" s="2">
        <v>150546</v>
      </c>
    </row>
    <row r="537" spans="1:26" x14ac:dyDescent="0.2">
      <c r="A537" t="s">
        <v>0</v>
      </c>
      <c r="B537" t="s">
        <v>860</v>
      </c>
      <c r="C537" t="s">
        <v>67</v>
      </c>
      <c r="D537" t="s">
        <v>3</v>
      </c>
      <c r="E537" s="2">
        <v>59400</v>
      </c>
      <c r="F537" s="6">
        <v>64152.000000000007</v>
      </c>
      <c r="G537" s="2">
        <v>1</v>
      </c>
      <c r="H537" t="s">
        <v>4</v>
      </c>
      <c r="I537" t="s">
        <v>68</v>
      </c>
      <c r="J537" s="9" t="str">
        <f t="shared" si="44"/>
        <v>_Giò lụa 250g</v>
      </c>
      <c r="K537" s="12" t="str">
        <f>VLOOKUP(J537,'[1]Mã Misa'!$B$2:$D$74,2,0)</f>
        <v>Giò lụa 250g</v>
      </c>
      <c r="L537" s="12" t="str">
        <f>VLOOKUP(K537,'[1]Mã Misa'!$C$2:$D$74,2,0)</f>
        <v>GL250</v>
      </c>
      <c r="M537" s="2">
        <v>59400</v>
      </c>
      <c r="N537" t="s">
        <v>861</v>
      </c>
      <c r="O537" s="10" t="str">
        <f t="shared" si="45"/>
        <v>0203257</v>
      </c>
      <c r="P537" s="3">
        <v>44634</v>
      </c>
      <c r="Q537" t="s">
        <v>862</v>
      </c>
      <c r="T537" s="12" t="str">
        <f t="shared" si="47"/>
        <v xml:space="preserve">WM+ HNI </v>
      </c>
      <c r="U537" s="20" t="s">
        <v>4411</v>
      </c>
      <c r="V537" s="20"/>
      <c r="W537" s="10" t="e">
        <f>VLOOKUP(U537,[2]Sheet1!$B$4:$C$893,2,0)</f>
        <v>#N/A</v>
      </c>
      <c r="X537" s="20"/>
      <c r="Y537" s="10" t="str">
        <f t="shared" si="46"/>
        <v>WINCOMHANOI</v>
      </c>
      <c r="Z537" s="2">
        <v>59400</v>
      </c>
    </row>
    <row r="538" spans="1:26" x14ac:dyDescent="0.2">
      <c r="A538" t="s">
        <v>0</v>
      </c>
      <c r="B538" t="s">
        <v>863</v>
      </c>
      <c r="C538" t="s">
        <v>30</v>
      </c>
      <c r="D538" t="s">
        <v>3</v>
      </c>
      <c r="E538" s="2">
        <v>105400</v>
      </c>
      <c r="F538" s="6">
        <v>113832.00000000001</v>
      </c>
      <c r="G538" s="2">
        <v>1</v>
      </c>
      <c r="H538" t="s">
        <v>4</v>
      </c>
      <c r="I538" t="s">
        <v>31</v>
      </c>
      <c r="J538" s="9" t="str">
        <f t="shared" si="44"/>
        <v>_Đùi gà sốt cay 500g</v>
      </c>
      <c r="K538" s="12" t="str">
        <f>VLOOKUP(J538,'[1]Mã Misa'!$B$2:$D$74,2,0)</f>
        <v>Đùi gà sốt cay 500g</v>
      </c>
      <c r="L538" s="12" t="str">
        <f>VLOOKUP(K538,'[1]Mã Misa'!$C$2:$D$74,2,0)</f>
        <v>DGSC500</v>
      </c>
      <c r="M538" s="2">
        <v>105400</v>
      </c>
      <c r="N538" t="s">
        <v>864</v>
      </c>
      <c r="O538" s="10" t="str">
        <f t="shared" si="45"/>
        <v>0203263</v>
      </c>
      <c r="P538" s="3">
        <v>44634</v>
      </c>
      <c r="Q538" t="s">
        <v>865</v>
      </c>
      <c r="T538" s="12" t="str">
        <f t="shared" si="47"/>
        <v xml:space="preserve">WM+ HNI </v>
      </c>
      <c r="U538" s="20" t="s">
        <v>4412</v>
      </c>
      <c r="V538" s="20"/>
      <c r="W538" s="10" t="e">
        <f>VLOOKUP(U538,[2]Sheet1!$B$4:$C$893,2,0)</f>
        <v>#N/A</v>
      </c>
      <c r="X538" s="20"/>
      <c r="Y538" s="10" t="str">
        <f t="shared" si="46"/>
        <v>WINCOMHANOI</v>
      </c>
      <c r="Z538" s="2">
        <v>105400</v>
      </c>
    </row>
    <row r="539" spans="1:26" x14ac:dyDescent="0.2">
      <c r="A539" t="s">
        <v>0</v>
      </c>
      <c r="B539" t="s">
        <v>866</v>
      </c>
      <c r="C539" t="s">
        <v>45</v>
      </c>
      <c r="D539" t="s">
        <v>3</v>
      </c>
      <c r="E539" s="2">
        <v>148500</v>
      </c>
      <c r="F539" s="6">
        <v>160380</v>
      </c>
      <c r="G539" s="2">
        <v>2</v>
      </c>
      <c r="H539" t="s">
        <v>4</v>
      </c>
      <c r="I539" t="s">
        <v>46</v>
      </c>
      <c r="J539" s="9" t="str">
        <f t="shared" si="44"/>
        <v>_Chả cốm 300g</v>
      </c>
      <c r="K539" s="12" t="str">
        <f>VLOOKUP(J539,'[1]Mã Misa'!$B$2:$D$74,2,0)</f>
        <v>Chả cốm 300g</v>
      </c>
      <c r="L539" s="12" t="str">
        <f>VLOOKUP(K539,'[1]Mã Misa'!$C$2:$D$74,2,0)</f>
        <v>CC300</v>
      </c>
      <c r="M539" s="2">
        <v>74250</v>
      </c>
      <c r="N539" t="s">
        <v>867</v>
      </c>
      <c r="O539" s="10" t="str">
        <f t="shared" si="45"/>
        <v>0203271</v>
      </c>
      <c r="P539" s="3">
        <v>44634</v>
      </c>
      <c r="Q539" t="s">
        <v>80</v>
      </c>
      <c r="T539" s="12" t="str">
        <f t="shared" si="47"/>
        <v xml:space="preserve">WM+ HNI </v>
      </c>
      <c r="U539" s="20" t="s">
        <v>4169</v>
      </c>
      <c r="V539" s="20"/>
      <c r="W539" s="10" t="e">
        <f>VLOOKUP(U539,[2]Sheet1!$B$4:$C$893,2,0)</f>
        <v>#N/A</v>
      </c>
      <c r="X539" s="20"/>
      <c r="Y539" s="10" t="str">
        <f t="shared" si="46"/>
        <v>WINCOMHANOI</v>
      </c>
      <c r="Z539" s="2">
        <v>148500</v>
      </c>
    </row>
    <row r="540" spans="1:26" x14ac:dyDescent="0.2">
      <c r="A540" t="s">
        <v>0</v>
      </c>
      <c r="B540" t="s">
        <v>868</v>
      </c>
      <c r="C540" t="s">
        <v>45</v>
      </c>
      <c r="D540" t="s">
        <v>3</v>
      </c>
      <c r="E540" s="2">
        <v>222750</v>
      </c>
      <c r="F540" s="6">
        <v>240570.00000000003</v>
      </c>
      <c r="G540" s="2">
        <v>3</v>
      </c>
      <c r="H540" t="s">
        <v>4</v>
      </c>
      <c r="I540" t="s">
        <v>46</v>
      </c>
      <c r="J540" s="9" t="str">
        <f t="shared" si="44"/>
        <v>_Chả cốm 300g</v>
      </c>
      <c r="K540" s="12" t="str">
        <f>VLOOKUP(J540,'[1]Mã Misa'!$B$2:$D$74,2,0)</f>
        <v>Chả cốm 300g</v>
      </c>
      <c r="L540" s="12" t="str">
        <f>VLOOKUP(K540,'[1]Mã Misa'!$C$2:$D$74,2,0)</f>
        <v>CC300</v>
      </c>
      <c r="M540" s="2">
        <v>74250</v>
      </c>
      <c r="N540" t="s">
        <v>869</v>
      </c>
      <c r="O540" s="10" t="str">
        <f t="shared" si="45"/>
        <v>0061113</v>
      </c>
      <c r="P540" s="3">
        <v>44634</v>
      </c>
      <c r="Q540" t="s">
        <v>870</v>
      </c>
      <c r="T540" s="12" t="str">
        <f t="shared" si="47"/>
        <v xml:space="preserve">WM+ HCM </v>
      </c>
      <c r="U540" s="20" t="s">
        <v>4413</v>
      </c>
      <c r="V540" s="20"/>
      <c r="W540" s="10" t="e">
        <f>VLOOKUP(U540,[2]Sheet1!$B$4:$C$893,2,0)</f>
        <v>#N/A</v>
      </c>
      <c r="X540" s="20"/>
      <c r="Y540" s="10" t="str">
        <f t="shared" si="46"/>
        <v>WINCOMHOCHIMINH</v>
      </c>
      <c r="Z540" s="2">
        <v>222750</v>
      </c>
    </row>
    <row r="541" spans="1:26" x14ac:dyDescent="0.2">
      <c r="A541" t="s">
        <v>0</v>
      </c>
      <c r="B541" t="s">
        <v>868</v>
      </c>
      <c r="C541" t="s">
        <v>82</v>
      </c>
      <c r="D541" t="s">
        <v>3</v>
      </c>
      <c r="E541" s="2">
        <v>46000</v>
      </c>
      <c r="F541" s="6">
        <v>49680</v>
      </c>
      <c r="G541" s="2">
        <v>1</v>
      </c>
      <c r="H541" t="s">
        <v>4</v>
      </c>
      <c r="I541" t="s">
        <v>83</v>
      </c>
      <c r="J541" s="9" t="str">
        <f t="shared" si="44"/>
        <v>Mộc nấm hương gói 250g</v>
      </c>
      <c r="K541" s="12" t="str">
        <f>VLOOKUP(J541,'[1]Mã Misa'!$B$2:$D$74,2,0)</f>
        <v>Mộc Nấm Hương 250g</v>
      </c>
      <c r="L541" s="12" t="str">
        <f>VLOOKUP(K541,'[1]Mã Misa'!$C$2:$D$74,2,0)</f>
        <v>MNH250</v>
      </c>
      <c r="M541" s="2">
        <v>46000</v>
      </c>
      <c r="N541" t="s">
        <v>869</v>
      </c>
      <c r="O541" s="10" t="str">
        <f t="shared" si="45"/>
        <v>0061113</v>
      </c>
      <c r="P541" s="3">
        <v>44634</v>
      </c>
      <c r="Q541" t="s">
        <v>870</v>
      </c>
      <c r="T541" s="12" t="str">
        <f t="shared" si="47"/>
        <v xml:space="preserve">WM+ HCM </v>
      </c>
      <c r="U541" s="20" t="s">
        <v>4413</v>
      </c>
      <c r="V541" s="20"/>
      <c r="W541" s="10" t="e">
        <f>VLOOKUP(U541,[2]Sheet1!$B$4:$C$893,2,0)</f>
        <v>#N/A</v>
      </c>
      <c r="X541" s="20"/>
      <c r="Y541" s="10" t="str">
        <f t="shared" si="46"/>
        <v>WINCOMHOCHIMINH</v>
      </c>
      <c r="Z541" s="2">
        <v>46000</v>
      </c>
    </row>
    <row r="542" spans="1:26" x14ac:dyDescent="0.2">
      <c r="A542" t="s">
        <v>0</v>
      </c>
      <c r="B542" t="s">
        <v>868</v>
      </c>
      <c r="C542" t="s">
        <v>13</v>
      </c>
      <c r="D542" t="s">
        <v>3</v>
      </c>
      <c r="E542" s="2">
        <v>181500</v>
      </c>
      <c r="F542" s="6">
        <v>196020</v>
      </c>
      <c r="G542" s="2">
        <v>2</v>
      </c>
      <c r="H542" t="s">
        <v>4</v>
      </c>
      <c r="I542" t="s">
        <v>14</v>
      </c>
      <c r="J542" s="9" t="str">
        <f t="shared" si="44"/>
        <v>_Chân gà sốt cay 400g</v>
      </c>
      <c r="K542" s="12" t="str">
        <f>VLOOKUP(J542,'[1]Mã Misa'!$B$2:$D$74,2,0)</f>
        <v>Chân gà sốt cay 400g</v>
      </c>
      <c r="L542" s="12" t="str">
        <f>VLOOKUP(K542,'[1]Mã Misa'!$C$2:$D$74,2,0)</f>
        <v>CGSC400</v>
      </c>
      <c r="M542" s="2">
        <v>90750</v>
      </c>
      <c r="N542" t="s">
        <v>869</v>
      </c>
      <c r="O542" s="10" t="str">
        <f t="shared" si="45"/>
        <v>0061113</v>
      </c>
      <c r="P542" s="3">
        <v>44634</v>
      </c>
      <c r="Q542" t="s">
        <v>870</v>
      </c>
      <c r="T542" s="12" t="str">
        <f t="shared" si="47"/>
        <v xml:space="preserve">WM+ HCM </v>
      </c>
      <c r="U542" s="20" t="s">
        <v>4413</v>
      </c>
      <c r="V542" s="20"/>
      <c r="W542" s="10" t="e">
        <f>VLOOKUP(U542,[2]Sheet1!$B$4:$C$893,2,0)</f>
        <v>#N/A</v>
      </c>
      <c r="X542" s="20"/>
      <c r="Y542" s="10" t="str">
        <f t="shared" si="46"/>
        <v>WINCOMHOCHIMINH</v>
      </c>
      <c r="Z542" s="2">
        <v>181500</v>
      </c>
    </row>
    <row r="543" spans="1:26" x14ac:dyDescent="0.2">
      <c r="A543" t="s">
        <v>0</v>
      </c>
      <c r="B543" t="s">
        <v>868</v>
      </c>
      <c r="C543" t="s">
        <v>30</v>
      </c>
      <c r="D543" t="s">
        <v>3</v>
      </c>
      <c r="E543" s="2">
        <v>421600</v>
      </c>
      <c r="F543" s="6">
        <v>455328.00000000006</v>
      </c>
      <c r="G543" s="2">
        <v>4</v>
      </c>
      <c r="H543" t="s">
        <v>4</v>
      </c>
      <c r="I543" t="s">
        <v>31</v>
      </c>
      <c r="J543" s="9" t="str">
        <f t="shared" si="44"/>
        <v>_Đùi gà sốt cay 500g</v>
      </c>
      <c r="K543" s="12" t="str">
        <f>VLOOKUP(J543,'[1]Mã Misa'!$B$2:$D$74,2,0)</f>
        <v>Đùi gà sốt cay 500g</v>
      </c>
      <c r="L543" s="12" t="str">
        <f>VLOOKUP(K543,'[1]Mã Misa'!$C$2:$D$74,2,0)</f>
        <v>DGSC500</v>
      </c>
      <c r="M543" s="2">
        <v>105400</v>
      </c>
      <c r="N543" t="s">
        <v>869</v>
      </c>
      <c r="O543" s="10" t="str">
        <f t="shared" si="45"/>
        <v>0061113</v>
      </c>
      <c r="P543" s="3">
        <v>44634</v>
      </c>
      <c r="Q543" t="s">
        <v>870</v>
      </c>
      <c r="T543" s="12" t="str">
        <f t="shared" si="47"/>
        <v xml:space="preserve">WM+ HCM </v>
      </c>
      <c r="U543" s="20" t="s">
        <v>4413</v>
      </c>
      <c r="V543" s="20"/>
      <c r="W543" s="10" t="e">
        <f>VLOOKUP(U543,[2]Sheet1!$B$4:$C$893,2,0)</f>
        <v>#N/A</v>
      </c>
      <c r="X543" s="20"/>
      <c r="Y543" s="10" t="str">
        <f t="shared" si="46"/>
        <v>WINCOMHOCHIMINH</v>
      </c>
      <c r="Z543" s="2">
        <v>421600</v>
      </c>
    </row>
    <row r="544" spans="1:26" x14ac:dyDescent="0.2">
      <c r="A544" t="s">
        <v>0</v>
      </c>
      <c r="B544" t="s">
        <v>871</v>
      </c>
      <c r="C544" t="s">
        <v>9</v>
      </c>
      <c r="D544" t="s">
        <v>3</v>
      </c>
      <c r="E544" s="2">
        <v>55595</v>
      </c>
      <c r="F544" s="6">
        <v>60042.600000000006</v>
      </c>
      <c r="G544" s="2">
        <v>1</v>
      </c>
      <c r="H544" t="s">
        <v>4</v>
      </c>
      <c r="I544" t="s">
        <v>10</v>
      </c>
      <c r="J544" s="9" t="str">
        <f t="shared" si="44"/>
        <v>Tai heo muối gói 200g</v>
      </c>
      <c r="K544" s="12" t="str">
        <f>VLOOKUP(J544,'[1]Mã Misa'!$B$2:$D$74,2,0)</f>
        <v>Tai heo muối 200g</v>
      </c>
      <c r="L544" s="12" t="str">
        <f>VLOOKUP(K544,'[1]Mã Misa'!$C$2:$D$74,2,0)</f>
        <v>TH200</v>
      </c>
      <c r="M544" s="2">
        <v>55595</v>
      </c>
      <c r="N544" t="s">
        <v>872</v>
      </c>
      <c r="O544" s="10" t="str">
        <f t="shared" si="45"/>
        <v>0005392</v>
      </c>
      <c r="P544" s="3">
        <v>44634</v>
      </c>
      <c r="Q544" t="s">
        <v>873</v>
      </c>
      <c r="T544" s="12" t="str">
        <f t="shared" si="47"/>
        <v xml:space="preserve">WM+ DNI </v>
      </c>
      <c r="U544" s="20" t="s">
        <v>4414</v>
      </c>
      <c r="V544" s="20"/>
      <c r="W544" s="10" t="e">
        <f>VLOOKUP(U544,[2]Sheet1!$B$4:$C$893,2,0)</f>
        <v>#N/A</v>
      </c>
      <c r="X544" s="20"/>
      <c r="Y544" s="10" t="str">
        <f t="shared" si="46"/>
        <v>WINCOMDONGNAI</v>
      </c>
      <c r="Z544" s="2">
        <v>55595</v>
      </c>
    </row>
    <row r="545" spans="1:26" x14ac:dyDescent="0.2">
      <c r="A545" t="s">
        <v>0</v>
      </c>
      <c r="B545" t="s">
        <v>871</v>
      </c>
      <c r="C545" t="s">
        <v>17</v>
      </c>
      <c r="D545" t="s">
        <v>3</v>
      </c>
      <c r="E545" s="2">
        <v>203978</v>
      </c>
      <c r="F545" s="6">
        <v>220296.24000000002</v>
      </c>
      <c r="G545" s="2">
        <v>2</v>
      </c>
      <c r="H545" t="s">
        <v>4</v>
      </c>
      <c r="I545" t="s">
        <v>18</v>
      </c>
      <c r="J545" s="9" t="str">
        <f t="shared" si="44"/>
        <v>Giò tai nấm hương 500g</v>
      </c>
      <c r="K545" s="12" t="str">
        <f>VLOOKUP(J545,'[1]Mã Misa'!$B$2:$D$74,2,0)</f>
        <v>Giò tai nấm hương 500g</v>
      </c>
      <c r="L545" s="12" t="str">
        <f>VLOOKUP(K545,'[1]Mã Misa'!$C$2:$D$74,2,0)</f>
        <v>GTNH500</v>
      </c>
      <c r="M545" s="2">
        <v>101989</v>
      </c>
      <c r="N545" t="s">
        <v>872</v>
      </c>
      <c r="O545" s="10" t="str">
        <f t="shared" si="45"/>
        <v>0005392</v>
      </c>
      <c r="P545" s="3">
        <v>44634</v>
      </c>
      <c r="Q545" t="s">
        <v>873</v>
      </c>
      <c r="T545" s="12" t="str">
        <f t="shared" si="47"/>
        <v xml:space="preserve">WM+ DNI </v>
      </c>
      <c r="U545" s="20" t="s">
        <v>4414</v>
      </c>
      <c r="V545" s="20"/>
      <c r="W545" s="10" t="e">
        <f>VLOOKUP(U545,[2]Sheet1!$B$4:$C$893,2,0)</f>
        <v>#N/A</v>
      </c>
      <c r="X545" s="20"/>
      <c r="Y545" s="10" t="str">
        <f t="shared" si="46"/>
        <v>WINCOMDONGNAI</v>
      </c>
      <c r="Z545" s="2">
        <v>203978</v>
      </c>
    </row>
    <row r="546" spans="1:26" x14ac:dyDescent="0.2">
      <c r="A546" t="s">
        <v>0</v>
      </c>
      <c r="B546" t="s">
        <v>874</v>
      </c>
      <c r="C546" t="s">
        <v>2</v>
      </c>
      <c r="D546" t="s">
        <v>3</v>
      </c>
      <c r="E546" s="2">
        <v>111058</v>
      </c>
      <c r="F546" s="6">
        <v>119942.64000000001</v>
      </c>
      <c r="G546" s="2">
        <v>1</v>
      </c>
      <c r="H546" t="s">
        <v>4</v>
      </c>
      <c r="I546" t="s">
        <v>5</v>
      </c>
      <c r="J546" s="9" t="str">
        <f t="shared" si="44"/>
        <v>Gà muối gói 500g</v>
      </c>
      <c r="K546" s="12" t="str">
        <f>VLOOKUP(J546,'[1]Mã Misa'!$B$2:$D$74,2,0)</f>
        <v>Gà muối 500g</v>
      </c>
      <c r="L546" s="12" t="str">
        <f>VLOOKUP(K546,'[1]Mã Misa'!$C$2:$D$74,2,0)</f>
        <v>GM500</v>
      </c>
      <c r="M546" s="2">
        <v>111058</v>
      </c>
      <c r="N546" t="s">
        <v>875</v>
      </c>
      <c r="O546" s="10" t="str">
        <f t="shared" si="45"/>
        <v>0203285</v>
      </c>
      <c r="P546" s="3">
        <v>44634</v>
      </c>
      <c r="Q546" t="s">
        <v>876</v>
      </c>
      <c r="T546" s="12" t="str">
        <f t="shared" si="47"/>
        <v xml:space="preserve">WM+ HNI </v>
      </c>
      <c r="U546" s="20" t="s">
        <v>4415</v>
      </c>
      <c r="V546" s="20"/>
      <c r="W546" s="10" t="e">
        <f>VLOOKUP(U546,[2]Sheet1!$B$4:$C$893,2,0)</f>
        <v>#N/A</v>
      </c>
      <c r="X546" s="20"/>
      <c r="Y546" s="10" t="str">
        <f t="shared" si="46"/>
        <v>WINCOMHANOI</v>
      </c>
      <c r="Z546" s="2">
        <v>111058</v>
      </c>
    </row>
    <row r="547" spans="1:26" x14ac:dyDescent="0.2">
      <c r="A547" t="s">
        <v>0</v>
      </c>
      <c r="B547" t="s">
        <v>874</v>
      </c>
      <c r="C547" t="s">
        <v>82</v>
      </c>
      <c r="D547" t="s">
        <v>3</v>
      </c>
      <c r="E547" s="2">
        <v>46000</v>
      </c>
      <c r="F547" s="6">
        <v>49680</v>
      </c>
      <c r="G547" s="2">
        <v>1</v>
      </c>
      <c r="H547" t="s">
        <v>4</v>
      </c>
      <c r="I547" t="s">
        <v>83</v>
      </c>
      <c r="J547" s="9" t="str">
        <f t="shared" si="44"/>
        <v>Mộc nấm hương gói 250g</v>
      </c>
      <c r="K547" s="12" t="str">
        <f>VLOOKUP(J547,'[1]Mã Misa'!$B$2:$D$74,2,0)</f>
        <v>Mộc Nấm Hương 250g</v>
      </c>
      <c r="L547" s="12" t="str">
        <f>VLOOKUP(K547,'[1]Mã Misa'!$C$2:$D$74,2,0)</f>
        <v>MNH250</v>
      </c>
      <c r="M547" s="2">
        <v>46000</v>
      </c>
      <c r="N547" t="s">
        <v>875</v>
      </c>
      <c r="O547" s="10" t="str">
        <f t="shared" si="45"/>
        <v>0203285</v>
      </c>
      <c r="P547" s="3">
        <v>44634</v>
      </c>
      <c r="Q547" t="s">
        <v>876</v>
      </c>
      <c r="T547" s="12" t="str">
        <f t="shared" si="47"/>
        <v xml:space="preserve">WM+ HNI </v>
      </c>
      <c r="U547" s="20" t="s">
        <v>4415</v>
      </c>
      <c r="V547" s="20"/>
      <c r="W547" s="10" t="e">
        <f>VLOOKUP(U547,[2]Sheet1!$B$4:$C$893,2,0)</f>
        <v>#N/A</v>
      </c>
      <c r="X547" s="20"/>
      <c r="Y547" s="10" t="str">
        <f t="shared" si="46"/>
        <v>WINCOMHANOI</v>
      </c>
      <c r="Z547" s="2">
        <v>46000</v>
      </c>
    </row>
    <row r="548" spans="1:26" x14ac:dyDescent="0.2">
      <c r="A548" t="s">
        <v>0</v>
      </c>
      <c r="B548" t="s">
        <v>877</v>
      </c>
      <c r="C548" t="s">
        <v>26</v>
      </c>
      <c r="D548" t="s">
        <v>3</v>
      </c>
      <c r="E548" s="2">
        <v>50182</v>
      </c>
      <c r="F548" s="6">
        <v>54196.560000000005</v>
      </c>
      <c r="G548" s="2">
        <v>1</v>
      </c>
      <c r="H548" t="s">
        <v>4</v>
      </c>
      <c r="I548" t="s">
        <v>27</v>
      </c>
      <c r="J548" s="9" t="str">
        <f t="shared" si="44"/>
        <v>Giò tai lưỡi xào gói 250g</v>
      </c>
      <c r="K548" s="12" t="str">
        <f>VLOOKUP(J548,'[1]Mã Misa'!$B$2:$D$74,2,0)</f>
        <v>Giò Tai Lưỡi Xào 250g</v>
      </c>
      <c r="L548" s="12" t="str">
        <f>VLOOKUP(K548,'[1]Mã Misa'!$C$2:$D$74,2,0)</f>
        <v>GTLX250G</v>
      </c>
      <c r="M548" s="2">
        <v>50182</v>
      </c>
      <c r="N548" t="s">
        <v>878</v>
      </c>
      <c r="O548" s="10" t="str">
        <f t="shared" si="45"/>
        <v>0002613</v>
      </c>
      <c r="P548" s="3">
        <v>44634</v>
      </c>
      <c r="Q548" t="s">
        <v>879</v>
      </c>
      <c r="T548" s="12" t="str">
        <f t="shared" si="47"/>
        <v xml:space="preserve">WM+ LSN </v>
      </c>
      <c r="U548" s="20" t="s">
        <v>4416</v>
      </c>
      <c r="V548" s="20"/>
      <c r="W548" s="10" t="e">
        <f>VLOOKUP(U548,[2]Sheet1!$B$4:$C$893,2,0)</f>
        <v>#N/A</v>
      </c>
      <c r="X548" s="20"/>
      <c r="Y548" s="10" t="str">
        <f t="shared" si="46"/>
        <v>WINCOMLANGSON</v>
      </c>
      <c r="Z548" s="2">
        <v>50182</v>
      </c>
    </row>
    <row r="549" spans="1:26" x14ac:dyDescent="0.2">
      <c r="A549" t="s">
        <v>0</v>
      </c>
      <c r="B549" t="s">
        <v>880</v>
      </c>
      <c r="C549" t="s">
        <v>43</v>
      </c>
      <c r="D549" t="s">
        <v>3</v>
      </c>
      <c r="E549" s="2">
        <v>922350</v>
      </c>
      <c r="F549" s="6">
        <v>996138.00000000012</v>
      </c>
      <c r="G549" s="2">
        <v>13</v>
      </c>
      <c r="H549" t="s">
        <v>4</v>
      </c>
      <c r="I549" t="s">
        <v>44</v>
      </c>
      <c r="J549" s="9" t="str">
        <f t="shared" si="44"/>
        <v>_Chả nướng 300g</v>
      </c>
      <c r="K549" s="12" t="str">
        <f>VLOOKUP(J549,'[1]Mã Misa'!$B$2:$D$74,2,0)</f>
        <v>Chả nướng 300g</v>
      </c>
      <c r="L549" s="12" t="str">
        <f>VLOOKUP(K549,'[1]Mã Misa'!$C$2:$D$74,2,0)</f>
        <v>CN300</v>
      </c>
      <c r="M549" s="2">
        <v>70950</v>
      </c>
      <c r="N549" t="s">
        <v>881</v>
      </c>
      <c r="O549" s="10" t="str">
        <f t="shared" si="45"/>
        <v>0002305</v>
      </c>
      <c r="P549" s="3">
        <v>44634</v>
      </c>
      <c r="Q549" t="s">
        <v>882</v>
      </c>
      <c r="T549" s="12" t="str">
        <f t="shared" si="47"/>
        <v xml:space="preserve">WM+ TNN </v>
      </c>
      <c r="U549" s="20" t="s">
        <v>4417</v>
      </c>
      <c r="V549" s="20"/>
      <c r="W549" s="10" t="e">
        <f>VLOOKUP(U549,[2]Sheet1!$B$4:$C$893,2,0)</f>
        <v>#N/A</v>
      </c>
      <c r="X549" s="20"/>
      <c r="Y549" s="10" t="str">
        <f t="shared" si="46"/>
        <v>WINCOMTHAINGUYEN</v>
      </c>
      <c r="Z549" s="2">
        <v>922350</v>
      </c>
    </row>
    <row r="550" spans="1:26" x14ac:dyDescent="0.2">
      <c r="A550" t="s">
        <v>0</v>
      </c>
      <c r="B550" t="s">
        <v>883</v>
      </c>
      <c r="C550" t="s">
        <v>30</v>
      </c>
      <c r="D550" t="s">
        <v>3</v>
      </c>
      <c r="E550" s="2">
        <v>210800</v>
      </c>
      <c r="F550" s="6">
        <v>227664.00000000003</v>
      </c>
      <c r="G550" s="2">
        <v>2</v>
      </c>
      <c r="H550" t="s">
        <v>4</v>
      </c>
      <c r="I550" t="s">
        <v>31</v>
      </c>
      <c r="J550" s="9" t="str">
        <f t="shared" si="44"/>
        <v>_Đùi gà sốt cay 500g</v>
      </c>
      <c r="K550" s="12" t="str">
        <f>VLOOKUP(J550,'[1]Mã Misa'!$B$2:$D$74,2,0)</f>
        <v>Đùi gà sốt cay 500g</v>
      </c>
      <c r="L550" s="12" t="str">
        <f>VLOOKUP(K550,'[1]Mã Misa'!$C$2:$D$74,2,0)</f>
        <v>DGSC500</v>
      </c>
      <c r="M550" s="2">
        <v>105400</v>
      </c>
      <c r="N550" t="s">
        <v>884</v>
      </c>
      <c r="O550" s="10" t="str">
        <f t="shared" si="45"/>
        <v>0203303</v>
      </c>
      <c r="P550" s="3">
        <v>44634</v>
      </c>
      <c r="Q550" t="s">
        <v>885</v>
      </c>
      <c r="T550" s="12" t="str">
        <f t="shared" si="47"/>
        <v xml:space="preserve">WM+ HNI </v>
      </c>
      <c r="U550" s="20" t="s">
        <v>4418</v>
      </c>
      <c r="V550" s="20"/>
      <c r="W550" s="10" t="e">
        <f>VLOOKUP(U550,[2]Sheet1!$B$4:$C$893,2,0)</f>
        <v>#N/A</v>
      </c>
      <c r="X550" s="20"/>
      <c r="Y550" s="10" t="str">
        <f t="shared" si="46"/>
        <v>WINCOMHANOI</v>
      </c>
      <c r="Z550" s="2">
        <v>210800</v>
      </c>
    </row>
    <row r="551" spans="1:26" x14ac:dyDescent="0.2">
      <c r="A551" t="s">
        <v>0</v>
      </c>
      <c r="B551" t="s">
        <v>883</v>
      </c>
      <c r="C551" t="s">
        <v>13</v>
      </c>
      <c r="D551" t="s">
        <v>3</v>
      </c>
      <c r="E551" s="2">
        <v>90750</v>
      </c>
      <c r="F551" s="6">
        <v>98010</v>
      </c>
      <c r="G551" s="2">
        <v>1</v>
      </c>
      <c r="H551" t="s">
        <v>4</v>
      </c>
      <c r="I551" t="s">
        <v>14</v>
      </c>
      <c r="J551" s="9" t="str">
        <f t="shared" si="44"/>
        <v>_Chân gà sốt cay 400g</v>
      </c>
      <c r="K551" s="12" t="str">
        <f>VLOOKUP(J551,'[1]Mã Misa'!$B$2:$D$74,2,0)</f>
        <v>Chân gà sốt cay 400g</v>
      </c>
      <c r="L551" s="12" t="str">
        <f>VLOOKUP(K551,'[1]Mã Misa'!$C$2:$D$74,2,0)</f>
        <v>CGSC400</v>
      </c>
      <c r="M551" s="2">
        <v>90750</v>
      </c>
      <c r="N551" t="s">
        <v>884</v>
      </c>
      <c r="O551" s="10" t="str">
        <f t="shared" si="45"/>
        <v>0203303</v>
      </c>
      <c r="P551" s="3">
        <v>44634</v>
      </c>
      <c r="Q551" t="s">
        <v>885</v>
      </c>
      <c r="T551" s="12" t="str">
        <f t="shared" si="47"/>
        <v xml:space="preserve">WM+ HNI </v>
      </c>
      <c r="U551" s="20" t="s">
        <v>4418</v>
      </c>
      <c r="V551" s="20"/>
      <c r="W551" s="10" t="e">
        <f>VLOOKUP(U551,[2]Sheet1!$B$4:$C$893,2,0)</f>
        <v>#N/A</v>
      </c>
      <c r="X551" s="20"/>
      <c r="Y551" s="10" t="str">
        <f t="shared" si="46"/>
        <v>WINCOMHANOI</v>
      </c>
      <c r="Z551" s="2">
        <v>90750</v>
      </c>
    </row>
    <row r="552" spans="1:26" x14ac:dyDescent="0.2">
      <c r="A552" t="s">
        <v>0</v>
      </c>
      <c r="B552" t="s">
        <v>883</v>
      </c>
      <c r="C552" t="s">
        <v>26</v>
      </c>
      <c r="D552" t="s">
        <v>3</v>
      </c>
      <c r="E552" s="2">
        <v>50182</v>
      </c>
      <c r="F552" s="6">
        <v>54196.560000000005</v>
      </c>
      <c r="G552" s="2">
        <v>1</v>
      </c>
      <c r="H552" t="s">
        <v>4</v>
      </c>
      <c r="I552" t="s">
        <v>27</v>
      </c>
      <c r="J552" s="9" t="str">
        <f t="shared" si="44"/>
        <v>Giò tai lưỡi xào gói 250g</v>
      </c>
      <c r="K552" s="12" t="str">
        <f>VLOOKUP(J552,'[1]Mã Misa'!$B$2:$D$74,2,0)</f>
        <v>Giò Tai Lưỡi Xào 250g</v>
      </c>
      <c r="L552" s="12" t="str">
        <f>VLOOKUP(K552,'[1]Mã Misa'!$C$2:$D$74,2,0)</f>
        <v>GTLX250G</v>
      </c>
      <c r="M552" s="2">
        <v>50182</v>
      </c>
      <c r="N552" t="s">
        <v>884</v>
      </c>
      <c r="O552" s="10" t="str">
        <f t="shared" si="45"/>
        <v>0203303</v>
      </c>
      <c r="P552" s="3">
        <v>44634</v>
      </c>
      <c r="Q552" t="s">
        <v>885</v>
      </c>
      <c r="T552" s="12" t="str">
        <f t="shared" si="47"/>
        <v xml:space="preserve">WM+ HNI </v>
      </c>
      <c r="U552" s="20" t="s">
        <v>4418</v>
      </c>
      <c r="V552" s="20"/>
      <c r="W552" s="10" t="e">
        <f>VLOOKUP(U552,[2]Sheet1!$B$4:$C$893,2,0)</f>
        <v>#N/A</v>
      </c>
      <c r="X552" s="20"/>
      <c r="Y552" s="10" t="str">
        <f t="shared" si="46"/>
        <v>WINCOMHANOI</v>
      </c>
      <c r="Z552" s="2">
        <v>50182</v>
      </c>
    </row>
    <row r="553" spans="1:26" x14ac:dyDescent="0.2">
      <c r="A553" t="s">
        <v>0</v>
      </c>
      <c r="B553" t="s">
        <v>886</v>
      </c>
      <c r="C553" t="s">
        <v>17</v>
      </c>
      <c r="D553" t="s">
        <v>3</v>
      </c>
      <c r="E553" s="2">
        <v>101989</v>
      </c>
      <c r="F553" s="6">
        <v>110148.12000000001</v>
      </c>
      <c r="G553" s="2">
        <v>1</v>
      </c>
      <c r="H553" t="s">
        <v>4</v>
      </c>
      <c r="I553" t="s">
        <v>18</v>
      </c>
      <c r="J553" s="9" t="str">
        <f t="shared" si="44"/>
        <v>Giò tai nấm hương 500g</v>
      </c>
      <c r="K553" s="12" t="str">
        <f>VLOOKUP(J553,'[1]Mã Misa'!$B$2:$D$74,2,0)</f>
        <v>Giò tai nấm hương 500g</v>
      </c>
      <c r="L553" s="12" t="str">
        <f>VLOOKUP(K553,'[1]Mã Misa'!$C$2:$D$74,2,0)</f>
        <v>GTNH500</v>
      </c>
      <c r="M553" s="2">
        <v>101989</v>
      </c>
      <c r="N553" t="s">
        <v>887</v>
      </c>
      <c r="O553" s="10" t="str">
        <f t="shared" si="45"/>
        <v>0005194</v>
      </c>
      <c r="P553" s="3">
        <v>44634</v>
      </c>
      <c r="Q553" t="s">
        <v>888</v>
      </c>
      <c r="T553" s="12" t="str">
        <f t="shared" si="47"/>
        <v xml:space="preserve">WM+ BNH </v>
      </c>
      <c r="U553" s="20" t="s">
        <v>4419</v>
      </c>
      <c r="V553" s="20"/>
      <c r="W553" s="10" t="e">
        <f>VLOOKUP(U553,[2]Sheet1!$B$4:$C$893,2,0)</f>
        <v>#N/A</v>
      </c>
      <c r="X553" s="20"/>
      <c r="Y553" s="10" t="str">
        <f t="shared" si="46"/>
        <v>WINCOMBACNINH</v>
      </c>
      <c r="Z553" s="2">
        <v>101989</v>
      </c>
    </row>
    <row r="554" spans="1:26" x14ac:dyDescent="0.2">
      <c r="A554" t="s">
        <v>0</v>
      </c>
      <c r="B554" t="s">
        <v>889</v>
      </c>
      <c r="C554" t="s">
        <v>13</v>
      </c>
      <c r="D554" t="s">
        <v>3</v>
      </c>
      <c r="E554" s="2">
        <v>90750</v>
      </c>
      <c r="F554" s="6">
        <v>98010</v>
      </c>
      <c r="G554" s="2">
        <v>1</v>
      </c>
      <c r="H554" t="s">
        <v>4</v>
      </c>
      <c r="I554" t="s">
        <v>14</v>
      </c>
      <c r="J554" s="9" t="str">
        <f t="shared" si="44"/>
        <v>_Chân gà sốt cay 400g</v>
      </c>
      <c r="K554" s="12" t="str">
        <f>VLOOKUP(J554,'[1]Mã Misa'!$B$2:$D$74,2,0)</f>
        <v>Chân gà sốt cay 400g</v>
      </c>
      <c r="L554" s="12" t="str">
        <f>VLOOKUP(K554,'[1]Mã Misa'!$C$2:$D$74,2,0)</f>
        <v>CGSC400</v>
      </c>
      <c r="M554" s="2">
        <v>90750</v>
      </c>
      <c r="N554" t="s">
        <v>890</v>
      </c>
      <c r="O554" s="10" t="str">
        <f t="shared" si="45"/>
        <v>0203306</v>
      </c>
      <c r="P554" s="3">
        <v>44634</v>
      </c>
      <c r="Q554" t="s">
        <v>885</v>
      </c>
      <c r="T554" s="12" t="str">
        <f t="shared" si="47"/>
        <v xml:space="preserve">WM+ HNI </v>
      </c>
      <c r="U554" s="20" t="s">
        <v>4418</v>
      </c>
      <c r="V554" s="20"/>
      <c r="W554" s="10" t="e">
        <f>VLOOKUP(U554,[2]Sheet1!$B$4:$C$893,2,0)</f>
        <v>#N/A</v>
      </c>
      <c r="X554" s="20"/>
      <c r="Y554" s="10" t="str">
        <f t="shared" si="46"/>
        <v>WINCOMHANOI</v>
      </c>
      <c r="Z554" s="2">
        <v>90750</v>
      </c>
    </row>
    <row r="555" spans="1:26" x14ac:dyDescent="0.2">
      <c r="A555" t="s">
        <v>0</v>
      </c>
      <c r="B555" t="s">
        <v>889</v>
      </c>
      <c r="C555" t="s">
        <v>26</v>
      </c>
      <c r="D555" t="s">
        <v>3</v>
      </c>
      <c r="E555" s="2">
        <v>50182</v>
      </c>
      <c r="F555" s="6">
        <v>54196.560000000005</v>
      </c>
      <c r="G555" s="2">
        <v>1</v>
      </c>
      <c r="H555" t="s">
        <v>4</v>
      </c>
      <c r="I555" t="s">
        <v>27</v>
      </c>
      <c r="J555" s="9" t="str">
        <f t="shared" si="44"/>
        <v>Giò tai lưỡi xào gói 250g</v>
      </c>
      <c r="K555" s="12" t="str">
        <f>VLOOKUP(J555,'[1]Mã Misa'!$B$2:$D$74,2,0)</f>
        <v>Giò Tai Lưỡi Xào 250g</v>
      </c>
      <c r="L555" s="12" t="str">
        <f>VLOOKUP(K555,'[1]Mã Misa'!$C$2:$D$74,2,0)</f>
        <v>GTLX250G</v>
      </c>
      <c r="M555" s="2">
        <v>50182</v>
      </c>
      <c r="N555" t="s">
        <v>890</v>
      </c>
      <c r="O555" s="10" t="str">
        <f t="shared" si="45"/>
        <v>0203306</v>
      </c>
      <c r="P555" s="3">
        <v>44634</v>
      </c>
      <c r="Q555" t="s">
        <v>885</v>
      </c>
      <c r="T555" s="12" t="str">
        <f t="shared" si="47"/>
        <v xml:space="preserve">WM+ HNI </v>
      </c>
      <c r="U555" s="20" t="s">
        <v>4418</v>
      </c>
      <c r="V555" s="20"/>
      <c r="W555" s="10" t="e">
        <f>VLOOKUP(U555,[2]Sheet1!$B$4:$C$893,2,0)</f>
        <v>#N/A</v>
      </c>
      <c r="X555" s="20"/>
      <c r="Y555" s="10" t="str">
        <f t="shared" si="46"/>
        <v>WINCOMHANOI</v>
      </c>
      <c r="Z555" s="2">
        <v>50182</v>
      </c>
    </row>
    <row r="556" spans="1:26" x14ac:dyDescent="0.2">
      <c r="A556" t="s">
        <v>0</v>
      </c>
      <c r="B556" t="s">
        <v>891</v>
      </c>
      <c r="C556" t="s">
        <v>2</v>
      </c>
      <c r="D556" t="s">
        <v>3</v>
      </c>
      <c r="E556" s="2">
        <v>111058</v>
      </c>
      <c r="F556" s="6">
        <v>119942.64000000001</v>
      </c>
      <c r="G556" s="2">
        <v>1</v>
      </c>
      <c r="H556" t="s">
        <v>4</v>
      </c>
      <c r="I556" t="s">
        <v>5</v>
      </c>
      <c r="J556" s="9" t="str">
        <f t="shared" si="44"/>
        <v>Gà muối gói 500g</v>
      </c>
      <c r="K556" s="12" t="str">
        <f>VLOOKUP(J556,'[1]Mã Misa'!$B$2:$D$74,2,0)</f>
        <v>Gà muối 500g</v>
      </c>
      <c r="L556" s="12" t="str">
        <f>VLOOKUP(K556,'[1]Mã Misa'!$C$2:$D$74,2,0)</f>
        <v>GM500</v>
      </c>
      <c r="M556" s="2">
        <v>111058</v>
      </c>
      <c r="N556" t="s">
        <v>892</v>
      </c>
      <c r="O556" s="10" t="str">
        <f t="shared" si="45"/>
        <v>0026531</v>
      </c>
      <c r="P556" s="3">
        <v>44634</v>
      </c>
      <c r="Q556" t="s">
        <v>535</v>
      </c>
      <c r="T556" s="12" t="str">
        <f t="shared" si="47"/>
        <v xml:space="preserve">WM+ DNG </v>
      </c>
      <c r="U556" s="20" t="s">
        <v>4312</v>
      </c>
      <c r="V556" s="20"/>
      <c r="W556" s="10" t="e">
        <f>VLOOKUP(U556,[2]Sheet1!$B$4:$C$893,2,0)</f>
        <v>#N/A</v>
      </c>
      <c r="X556" s="20"/>
      <c r="Y556" s="10" t="str">
        <f t="shared" si="46"/>
        <v>WINCOMDANANG</v>
      </c>
      <c r="Z556" s="2">
        <v>111058</v>
      </c>
    </row>
    <row r="557" spans="1:26" x14ac:dyDescent="0.2">
      <c r="A557" t="s">
        <v>0</v>
      </c>
      <c r="B557" t="s">
        <v>893</v>
      </c>
      <c r="C557" t="s">
        <v>82</v>
      </c>
      <c r="D557" t="s">
        <v>3</v>
      </c>
      <c r="E557" s="2">
        <v>46000</v>
      </c>
      <c r="F557" s="6">
        <v>49680</v>
      </c>
      <c r="G557" s="2">
        <v>1</v>
      </c>
      <c r="H557" t="s">
        <v>4</v>
      </c>
      <c r="I557" t="s">
        <v>83</v>
      </c>
      <c r="J557" s="9" t="str">
        <f t="shared" si="44"/>
        <v>Mộc nấm hương gói 250g</v>
      </c>
      <c r="K557" s="12" t="str">
        <f>VLOOKUP(J557,'[1]Mã Misa'!$B$2:$D$74,2,0)</f>
        <v>Mộc Nấm Hương 250g</v>
      </c>
      <c r="L557" s="12" t="str">
        <f>VLOOKUP(K557,'[1]Mã Misa'!$C$2:$D$74,2,0)</f>
        <v>MNH250</v>
      </c>
      <c r="M557" s="2">
        <v>46000</v>
      </c>
      <c r="N557" t="s">
        <v>894</v>
      </c>
      <c r="O557" s="10" t="str">
        <f t="shared" si="45"/>
        <v>0061130</v>
      </c>
      <c r="P557" s="3">
        <v>44634</v>
      </c>
      <c r="Q557" t="s">
        <v>895</v>
      </c>
      <c r="T557" s="12" t="str">
        <f t="shared" si="47"/>
        <v xml:space="preserve">WM+ HCM </v>
      </c>
      <c r="U557" s="20" t="s">
        <v>4420</v>
      </c>
      <c r="V557" s="20"/>
      <c r="W557" s="10" t="e">
        <f>VLOOKUP(U557,[2]Sheet1!$B$4:$C$893,2,0)</f>
        <v>#N/A</v>
      </c>
      <c r="X557" s="20"/>
      <c r="Y557" s="10" t="str">
        <f t="shared" si="46"/>
        <v>WINCOMHOCHIMINH</v>
      </c>
      <c r="Z557" s="2">
        <v>46000</v>
      </c>
    </row>
    <row r="558" spans="1:26" x14ac:dyDescent="0.2">
      <c r="A558" t="s">
        <v>0</v>
      </c>
      <c r="B558" t="s">
        <v>893</v>
      </c>
      <c r="C558" t="s">
        <v>9</v>
      </c>
      <c r="D558" t="s">
        <v>3</v>
      </c>
      <c r="E558" s="2">
        <v>111190</v>
      </c>
      <c r="F558" s="6">
        <v>120085.20000000001</v>
      </c>
      <c r="G558" s="2">
        <v>2</v>
      </c>
      <c r="H558" t="s">
        <v>4</v>
      </c>
      <c r="I558" t="s">
        <v>10</v>
      </c>
      <c r="J558" s="9" t="str">
        <f t="shared" si="44"/>
        <v>Tai heo muối gói 200g</v>
      </c>
      <c r="K558" s="12" t="str">
        <f>VLOOKUP(J558,'[1]Mã Misa'!$B$2:$D$74,2,0)</f>
        <v>Tai heo muối 200g</v>
      </c>
      <c r="L558" s="12" t="str">
        <f>VLOOKUP(K558,'[1]Mã Misa'!$C$2:$D$74,2,0)</f>
        <v>TH200</v>
      </c>
      <c r="M558" s="2">
        <v>55595</v>
      </c>
      <c r="N558" t="s">
        <v>894</v>
      </c>
      <c r="O558" s="10" t="str">
        <f t="shared" si="45"/>
        <v>0061130</v>
      </c>
      <c r="P558" s="3">
        <v>44634</v>
      </c>
      <c r="Q558" t="s">
        <v>895</v>
      </c>
      <c r="T558" s="12" t="str">
        <f t="shared" si="47"/>
        <v xml:space="preserve">WM+ HCM </v>
      </c>
      <c r="U558" s="20" t="s">
        <v>4420</v>
      </c>
      <c r="V558" s="20"/>
      <c r="W558" s="10" t="e">
        <f>VLOOKUP(U558,[2]Sheet1!$B$4:$C$893,2,0)</f>
        <v>#N/A</v>
      </c>
      <c r="X558" s="20"/>
      <c r="Y558" s="10" t="str">
        <f t="shared" si="46"/>
        <v>WINCOMHOCHIMINH</v>
      </c>
      <c r="Z558" s="2">
        <v>111190</v>
      </c>
    </row>
    <row r="559" spans="1:26" x14ac:dyDescent="0.2">
      <c r="A559" t="s">
        <v>0</v>
      </c>
      <c r="B559" t="s">
        <v>893</v>
      </c>
      <c r="C559" t="s">
        <v>2</v>
      </c>
      <c r="D559" t="s">
        <v>3</v>
      </c>
      <c r="E559" s="2">
        <v>111058</v>
      </c>
      <c r="F559" s="6">
        <v>119942.64000000001</v>
      </c>
      <c r="G559" s="2">
        <v>1</v>
      </c>
      <c r="H559" t="s">
        <v>4</v>
      </c>
      <c r="I559" t="s">
        <v>5</v>
      </c>
      <c r="J559" s="9" t="str">
        <f t="shared" si="44"/>
        <v>Gà muối gói 500g</v>
      </c>
      <c r="K559" s="12" t="str">
        <f>VLOOKUP(J559,'[1]Mã Misa'!$B$2:$D$74,2,0)</f>
        <v>Gà muối 500g</v>
      </c>
      <c r="L559" s="12" t="str">
        <f>VLOOKUP(K559,'[1]Mã Misa'!$C$2:$D$74,2,0)</f>
        <v>GM500</v>
      </c>
      <c r="M559" s="2">
        <v>111058</v>
      </c>
      <c r="N559" t="s">
        <v>894</v>
      </c>
      <c r="O559" s="10" t="str">
        <f t="shared" si="45"/>
        <v>0061130</v>
      </c>
      <c r="P559" s="3">
        <v>44634</v>
      </c>
      <c r="Q559" t="s">
        <v>895</v>
      </c>
      <c r="T559" s="12" t="str">
        <f t="shared" si="47"/>
        <v xml:space="preserve">WM+ HCM </v>
      </c>
      <c r="U559" s="20" t="s">
        <v>4420</v>
      </c>
      <c r="V559" s="20"/>
      <c r="W559" s="10" t="e">
        <f>VLOOKUP(U559,[2]Sheet1!$B$4:$C$893,2,0)</f>
        <v>#N/A</v>
      </c>
      <c r="X559" s="20"/>
      <c r="Y559" s="10" t="str">
        <f t="shared" si="46"/>
        <v>WINCOMHOCHIMINH</v>
      </c>
      <c r="Z559" s="2">
        <v>111058</v>
      </c>
    </row>
    <row r="560" spans="1:26" x14ac:dyDescent="0.2">
      <c r="A560" t="s">
        <v>0</v>
      </c>
      <c r="B560" t="s">
        <v>896</v>
      </c>
      <c r="C560" t="s">
        <v>30</v>
      </c>
      <c r="D560" t="s">
        <v>3</v>
      </c>
      <c r="E560" s="2">
        <v>105400</v>
      </c>
      <c r="F560" s="6">
        <v>113832.00000000001</v>
      </c>
      <c r="G560" s="2">
        <v>1</v>
      </c>
      <c r="H560" t="s">
        <v>4</v>
      </c>
      <c r="I560" t="s">
        <v>31</v>
      </c>
      <c r="J560" s="9" t="str">
        <f t="shared" si="44"/>
        <v>_Đùi gà sốt cay 500g</v>
      </c>
      <c r="K560" s="12" t="str">
        <f>VLOOKUP(J560,'[1]Mã Misa'!$B$2:$D$74,2,0)</f>
        <v>Đùi gà sốt cay 500g</v>
      </c>
      <c r="L560" s="12" t="str">
        <f>VLOOKUP(K560,'[1]Mã Misa'!$C$2:$D$74,2,0)</f>
        <v>DGSC500</v>
      </c>
      <c r="M560" s="2">
        <v>105400</v>
      </c>
      <c r="N560" t="s">
        <v>897</v>
      </c>
      <c r="O560" s="10" t="str">
        <f t="shared" si="45"/>
        <v>0004472</v>
      </c>
      <c r="P560" s="3">
        <v>44634</v>
      </c>
      <c r="Q560" t="s">
        <v>898</v>
      </c>
      <c r="T560" s="12" t="str">
        <f t="shared" si="47"/>
        <v xml:space="preserve">WM+ NAN </v>
      </c>
      <c r="U560" s="20" t="s">
        <v>4421</v>
      </c>
      <c r="V560" s="20"/>
      <c r="W560" s="10" t="e">
        <f>VLOOKUP(U560,[2]Sheet1!$B$4:$C$893,2,0)</f>
        <v>#N/A</v>
      </c>
      <c r="X560" s="20"/>
      <c r="Y560" s="10" t="str">
        <f t="shared" si="46"/>
        <v>WINCOMNGHEAN</v>
      </c>
      <c r="Z560" s="2">
        <v>105400</v>
      </c>
    </row>
    <row r="561" spans="1:26" x14ac:dyDescent="0.2">
      <c r="A561" t="s">
        <v>0</v>
      </c>
      <c r="B561" t="s">
        <v>899</v>
      </c>
      <c r="C561" t="s">
        <v>82</v>
      </c>
      <c r="D561" t="s">
        <v>3</v>
      </c>
      <c r="E561" s="2">
        <v>46000</v>
      </c>
      <c r="F561" s="6">
        <v>49680</v>
      </c>
      <c r="G561" s="2">
        <v>1</v>
      </c>
      <c r="H561" t="s">
        <v>4</v>
      </c>
      <c r="I561" t="s">
        <v>83</v>
      </c>
      <c r="J561" s="9" t="str">
        <f t="shared" si="44"/>
        <v>Mộc nấm hương gói 250g</v>
      </c>
      <c r="K561" s="12" t="str">
        <f>VLOOKUP(J561,'[1]Mã Misa'!$B$2:$D$74,2,0)</f>
        <v>Mộc Nấm Hương 250g</v>
      </c>
      <c r="L561" s="12" t="str">
        <f>VLOOKUP(K561,'[1]Mã Misa'!$C$2:$D$74,2,0)</f>
        <v>MNH250</v>
      </c>
      <c r="M561" s="2">
        <v>46000</v>
      </c>
      <c r="N561" t="s">
        <v>900</v>
      </c>
      <c r="O561" s="10" t="str">
        <f t="shared" si="45"/>
        <v>0203315</v>
      </c>
      <c r="P561" s="3">
        <v>44634</v>
      </c>
      <c r="Q561" t="s">
        <v>901</v>
      </c>
      <c r="T561" s="12" t="str">
        <f t="shared" si="47"/>
        <v xml:space="preserve">WM+ HNI </v>
      </c>
      <c r="U561" s="20" t="s">
        <v>4422</v>
      </c>
      <c r="V561" s="20"/>
      <c r="W561" s="10" t="e">
        <f>VLOOKUP(U561,[2]Sheet1!$B$4:$C$893,2,0)</f>
        <v>#N/A</v>
      </c>
      <c r="X561" s="20"/>
      <c r="Y561" s="10" t="str">
        <f t="shared" si="46"/>
        <v>WINCOMHANOI</v>
      </c>
      <c r="Z561" s="2">
        <v>46000</v>
      </c>
    </row>
    <row r="562" spans="1:26" x14ac:dyDescent="0.2">
      <c r="A562" t="s">
        <v>0</v>
      </c>
      <c r="B562" t="s">
        <v>899</v>
      </c>
      <c r="C562" t="s">
        <v>2</v>
      </c>
      <c r="D562" t="s">
        <v>3</v>
      </c>
      <c r="E562" s="2">
        <v>222116</v>
      </c>
      <c r="F562" s="6">
        <v>239885.28000000003</v>
      </c>
      <c r="G562" s="2">
        <v>2</v>
      </c>
      <c r="H562" t="s">
        <v>4</v>
      </c>
      <c r="I562" t="s">
        <v>5</v>
      </c>
      <c r="J562" s="9" t="str">
        <f t="shared" si="44"/>
        <v>Gà muối gói 500g</v>
      </c>
      <c r="K562" s="12" t="str">
        <f>VLOOKUP(J562,'[1]Mã Misa'!$B$2:$D$74,2,0)</f>
        <v>Gà muối 500g</v>
      </c>
      <c r="L562" s="12" t="str">
        <f>VLOOKUP(K562,'[1]Mã Misa'!$C$2:$D$74,2,0)</f>
        <v>GM500</v>
      </c>
      <c r="M562" s="2">
        <v>111058</v>
      </c>
      <c r="N562" t="s">
        <v>900</v>
      </c>
      <c r="O562" s="10" t="str">
        <f t="shared" si="45"/>
        <v>0203315</v>
      </c>
      <c r="P562" s="3">
        <v>44634</v>
      </c>
      <c r="Q562" t="s">
        <v>901</v>
      </c>
      <c r="T562" s="12" t="str">
        <f t="shared" si="47"/>
        <v xml:space="preserve">WM+ HNI </v>
      </c>
      <c r="U562" s="20" t="s">
        <v>4422</v>
      </c>
      <c r="V562" s="20"/>
      <c r="W562" s="10" t="e">
        <f>VLOOKUP(U562,[2]Sheet1!$B$4:$C$893,2,0)</f>
        <v>#N/A</v>
      </c>
      <c r="X562" s="20"/>
      <c r="Y562" s="10" t="str">
        <f t="shared" si="46"/>
        <v>WINCOMHANOI</v>
      </c>
      <c r="Z562" s="2">
        <v>222116</v>
      </c>
    </row>
    <row r="563" spans="1:26" x14ac:dyDescent="0.2">
      <c r="A563" t="s">
        <v>0</v>
      </c>
      <c r="B563" t="s">
        <v>899</v>
      </c>
      <c r="C563" t="s">
        <v>236</v>
      </c>
      <c r="D563" t="s">
        <v>3</v>
      </c>
      <c r="E563" s="2">
        <v>263361</v>
      </c>
      <c r="F563" s="6">
        <v>284429.88</v>
      </c>
      <c r="G563" s="2">
        <v>3</v>
      </c>
      <c r="H563" t="s">
        <v>4</v>
      </c>
      <c r="I563" t="s">
        <v>237</v>
      </c>
      <c r="J563" s="9" t="str">
        <f t="shared" si="44"/>
        <v>Bắp bò muối gói 200g</v>
      </c>
      <c r="K563" s="12" t="str">
        <f>VLOOKUP(J563,'[1]Mã Misa'!$B$2:$D$74,2,0)</f>
        <v>Bắp bò muối 200g</v>
      </c>
      <c r="L563" s="12" t="str">
        <f>VLOOKUP(K563,'[1]Mã Misa'!$C$2:$D$74,2,0)</f>
        <v>BBM200</v>
      </c>
      <c r="M563" s="2">
        <v>87787</v>
      </c>
      <c r="N563" t="s">
        <v>900</v>
      </c>
      <c r="O563" s="10" t="str">
        <f t="shared" si="45"/>
        <v>0203315</v>
      </c>
      <c r="P563" s="3">
        <v>44634</v>
      </c>
      <c r="Q563" t="s">
        <v>901</v>
      </c>
      <c r="T563" s="12" t="str">
        <f t="shared" si="47"/>
        <v xml:space="preserve">WM+ HNI </v>
      </c>
      <c r="U563" s="20" t="s">
        <v>4422</v>
      </c>
      <c r="V563" s="20"/>
      <c r="W563" s="10" t="e">
        <f>VLOOKUP(U563,[2]Sheet1!$B$4:$C$893,2,0)</f>
        <v>#N/A</v>
      </c>
      <c r="X563" s="20"/>
      <c r="Y563" s="10" t="str">
        <f t="shared" si="46"/>
        <v>WINCOMHANOI</v>
      </c>
      <c r="Z563" s="2">
        <v>263361</v>
      </c>
    </row>
    <row r="564" spans="1:26" x14ac:dyDescent="0.2">
      <c r="A564" t="s">
        <v>0</v>
      </c>
      <c r="B564" t="s">
        <v>902</v>
      </c>
      <c r="C564" t="s">
        <v>2</v>
      </c>
      <c r="D564" t="s">
        <v>3</v>
      </c>
      <c r="E564" s="2">
        <v>111058</v>
      </c>
      <c r="F564" s="6">
        <v>119942.64000000001</v>
      </c>
      <c r="G564" s="2">
        <v>1</v>
      </c>
      <c r="H564" t="s">
        <v>4</v>
      </c>
      <c r="I564" t="s">
        <v>5</v>
      </c>
      <c r="J564" s="9" t="str">
        <f t="shared" si="44"/>
        <v>Gà muối gói 500g</v>
      </c>
      <c r="K564" s="12" t="str">
        <f>VLOOKUP(J564,'[1]Mã Misa'!$B$2:$D$74,2,0)</f>
        <v>Gà muối 500g</v>
      </c>
      <c r="L564" s="12" t="str">
        <f>VLOOKUP(K564,'[1]Mã Misa'!$C$2:$D$74,2,0)</f>
        <v>GM500</v>
      </c>
      <c r="M564" s="2">
        <v>111058</v>
      </c>
      <c r="N564" t="s">
        <v>903</v>
      </c>
      <c r="O564" s="10" t="str">
        <f t="shared" si="45"/>
        <v>0203325</v>
      </c>
      <c r="P564" s="3">
        <v>44634</v>
      </c>
      <c r="Q564" t="s">
        <v>904</v>
      </c>
      <c r="T564" s="12" t="str">
        <f t="shared" si="47"/>
        <v xml:space="preserve">WM+ HNI </v>
      </c>
      <c r="U564" s="20" t="s">
        <v>4423</v>
      </c>
      <c r="V564" s="20"/>
      <c r="W564" s="10" t="e">
        <f>VLOOKUP(U564,[2]Sheet1!$B$4:$C$893,2,0)</f>
        <v>#N/A</v>
      </c>
      <c r="X564" s="20"/>
      <c r="Y564" s="10" t="str">
        <f t="shared" si="46"/>
        <v>WINCOMHANOI</v>
      </c>
      <c r="Z564" s="2">
        <v>111058</v>
      </c>
    </row>
    <row r="565" spans="1:26" x14ac:dyDescent="0.2">
      <c r="A565" t="s">
        <v>0</v>
      </c>
      <c r="B565" t="s">
        <v>905</v>
      </c>
      <c r="C565" t="s">
        <v>26</v>
      </c>
      <c r="D565" t="s">
        <v>3</v>
      </c>
      <c r="E565" s="2">
        <v>100364</v>
      </c>
      <c r="F565" s="6">
        <v>108393.12000000001</v>
      </c>
      <c r="G565" s="2">
        <v>2</v>
      </c>
      <c r="H565" t="s">
        <v>4</v>
      </c>
      <c r="I565" t="s">
        <v>27</v>
      </c>
      <c r="J565" s="9" t="str">
        <f t="shared" si="44"/>
        <v>Giò tai lưỡi xào gói 250g</v>
      </c>
      <c r="K565" s="12" t="str">
        <f>VLOOKUP(J565,'[1]Mã Misa'!$B$2:$D$74,2,0)</f>
        <v>Giò Tai Lưỡi Xào 250g</v>
      </c>
      <c r="L565" s="12" t="str">
        <f>VLOOKUP(K565,'[1]Mã Misa'!$C$2:$D$74,2,0)</f>
        <v>GTLX250G</v>
      </c>
      <c r="M565" s="2">
        <v>50182</v>
      </c>
      <c r="N565" t="s">
        <v>906</v>
      </c>
      <c r="O565" s="10" t="str">
        <f t="shared" si="45"/>
        <v>0203326</v>
      </c>
      <c r="P565" s="3">
        <v>44634</v>
      </c>
      <c r="Q565" t="s">
        <v>907</v>
      </c>
      <c r="T565" s="12" t="str">
        <f t="shared" si="47"/>
        <v xml:space="preserve">WM+ HNI </v>
      </c>
      <c r="U565" s="20" t="s">
        <v>4424</v>
      </c>
      <c r="V565" s="20"/>
      <c r="W565" s="10" t="e">
        <f>VLOOKUP(U565,[2]Sheet1!$B$4:$C$893,2,0)</f>
        <v>#N/A</v>
      </c>
      <c r="X565" s="20"/>
      <c r="Y565" s="10" t="str">
        <f t="shared" si="46"/>
        <v>WINCOMHANOI</v>
      </c>
      <c r="Z565" s="2">
        <v>100364</v>
      </c>
    </row>
    <row r="566" spans="1:26" x14ac:dyDescent="0.2">
      <c r="A566" t="s">
        <v>0</v>
      </c>
      <c r="B566" t="s">
        <v>905</v>
      </c>
      <c r="C566" t="s">
        <v>2</v>
      </c>
      <c r="D566" t="s">
        <v>3</v>
      </c>
      <c r="E566" s="2">
        <v>111058</v>
      </c>
      <c r="F566" s="6">
        <v>119942.64000000001</v>
      </c>
      <c r="G566" s="2">
        <v>1</v>
      </c>
      <c r="H566" t="s">
        <v>4</v>
      </c>
      <c r="I566" t="s">
        <v>5</v>
      </c>
      <c r="J566" s="9" t="str">
        <f t="shared" si="44"/>
        <v>Gà muối gói 500g</v>
      </c>
      <c r="K566" s="12" t="str">
        <f>VLOOKUP(J566,'[1]Mã Misa'!$B$2:$D$74,2,0)</f>
        <v>Gà muối 500g</v>
      </c>
      <c r="L566" s="12" t="str">
        <f>VLOOKUP(K566,'[1]Mã Misa'!$C$2:$D$74,2,0)</f>
        <v>GM500</v>
      </c>
      <c r="M566" s="2">
        <v>111058</v>
      </c>
      <c r="N566" t="s">
        <v>906</v>
      </c>
      <c r="O566" s="10" t="str">
        <f t="shared" si="45"/>
        <v>0203326</v>
      </c>
      <c r="P566" s="3">
        <v>44634</v>
      </c>
      <c r="Q566" t="s">
        <v>907</v>
      </c>
      <c r="T566" s="12" t="str">
        <f t="shared" si="47"/>
        <v xml:space="preserve">WM+ HNI </v>
      </c>
      <c r="U566" s="20" t="s">
        <v>4424</v>
      </c>
      <c r="V566" s="20"/>
      <c r="W566" s="10" t="e">
        <f>VLOOKUP(U566,[2]Sheet1!$B$4:$C$893,2,0)</f>
        <v>#N/A</v>
      </c>
      <c r="X566" s="20"/>
      <c r="Y566" s="10" t="str">
        <f t="shared" si="46"/>
        <v>WINCOMHANOI</v>
      </c>
      <c r="Z566" s="2">
        <v>111058</v>
      </c>
    </row>
    <row r="567" spans="1:26" x14ac:dyDescent="0.2">
      <c r="A567" t="s">
        <v>0</v>
      </c>
      <c r="B567" t="s">
        <v>908</v>
      </c>
      <c r="C567" t="s">
        <v>2</v>
      </c>
      <c r="D567" t="s">
        <v>3</v>
      </c>
      <c r="E567" s="2">
        <v>222116</v>
      </c>
      <c r="F567" s="6">
        <v>239885.28000000003</v>
      </c>
      <c r="G567" s="2">
        <v>2</v>
      </c>
      <c r="H567" t="s">
        <v>4</v>
      </c>
      <c r="I567" t="s">
        <v>5</v>
      </c>
      <c r="J567" s="9" t="str">
        <f t="shared" si="44"/>
        <v>Gà muối gói 500g</v>
      </c>
      <c r="K567" s="12" t="str">
        <f>VLOOKUP(J567,'[1]Mã Misa'!$B$2:$D$74,2,0)</f>
        <v>Gà muối 500g</v>
      </c>
      <c r="L567" s="12" t="str">
        <f>VLOOKUP(K567,'[1]Mã Misa'!$C$2:$D$74,2,0)</f>
        <v>GM500</v>
      </c>
      <c r="M567" s="2">
        <v>111058</v>
      </c>
      <c r="N567" t="s">
        <v>909</v>
      </c>
      <c r="O567" s="10" t="str">
        <f t="shared" si="45"/>
        <v>0203332</v>
      </c>
      <c r="P567" s="3">
        <v>44634</v>
      </c>
      <c r="Q567" t="s">
        <v>910</v>
      </c>
      <c r="T567" s="12" t="str">
        <f t="shared" si="47"/>
        <v xml:space="preserve">WM+ HNI </v>
      </c>
      <c r="U567" s="20" t="s">
        <v>4425</v>
      </c>
      <c r="V567" s="20"/>
      <c r="W567" s="10" t="e">
        <f>VLOOKUP(U567,[2]Sheet1!$B$4:$C$893,2,0)</f>
        <v>#N/A</v>
      </c>
      <c r="X567" s="20"/>
      <c r="Y567" s="10" t="str">
        <f t="shared" si="46"/>
        <v>WINCOMHANOI</v>
      </c>
      <c r="Z567" s="2">
        <v>222116</v>
      </c>
    </row>
    <row r="568" spans="1:26" x14ac:dyDescent="0.2">
      <c r="A568" t="s">
        <v>0</v>
      </c>
      <c r="B568" t="s">
        <v>911</v>
      </c>
      <c r="C568" t="s">
        <v>2</v>
      </c>
      <c r="D568" t="s">
        <v>3</v>
      </c>
      <c r="E568" s="2">
        <v>111058</v>
      </c>
      <c r="F568" s="6">
        <v>119942.64000000001</v>
      </c>
      <c r="G568" s="2">
        <v>1</v>
      </c>
      <c r="H568" t="s">
        <v>4</v>
      </c>
      <c r="I568" t="s">
        <v>5</v>
      </c>
      <c r="J568" s="9" t="str">
        <f t="shared" si="44"/>
        <v>Gà muối gói 500g</v>
      </c>
      <c r="K568" s="12" t="str">
        <f>VLOOKUP(J568,'[1]Mã Misa'!$B$2:$D$74,2,0)</f>
        <v>Gà muối 500g</v>
      </c>
      <c r="L568" s="12" t="str">
        <f>VLOOKUP(K568,'[1]Mã Misa'!$C$2:$D$74,2,0)</f>
        <v>GM500</v>
      </c>
      <c r="M568" s="2">
        <v>111058</v>
      </c>
      <c r="N568" t="s">
        <v>912</v>
      </c>
      <c r="O568" s="10" t="str">
        <f t="shared" si="45"/>
        <v>0203337</v>
      </c>
      <c r="P568" s="3">
        <v>44634</v>
      </c>
      <c r="Q568" t="s">
        <v>913</v>
      </c>
      <c r="T568" s="12" t="str">
        <f t="shared" si="47"/>
        <v xml:space="preserve">WM+ HNI </v>
      </c>
      <c r="U568" s="20" t="s">
        <v>4426</v>
      </c>
      <c r="V568" s="20"/>
      <c r="W568" s="10" t="e">
        <f>VLOOKUP(U568,[2]Sheet1!$B$4:$C$893,2,0)</f>
        <v>#N/A</v>
      </c>
      <c r="X568" s="20"/>
      <c r="Y568" s="10" t="str">
        <f t="shared" si="46"/>
        <v>WINCOMHANOI</v>
      </c>
      <c r="Z568" s="2">
        <v>111058</v>
      </c>
    </row>
    <row r="569" spans="1:26" x14ac:dyDescent="0.2">
      <c r="A569" t="s">
        <v>0</v>
      </c>
      <c r="B569" t="s">
        <v>911</v>
      </c>
      <c r="C569" t="s">
        <v>32</v>
      </c>
      <c r="D569" t="s">
        <v>3</v>
      </c>
      <c r="E569" s="2">
        <v>73431</v>
      </c>
      <c r="F569" s="6">
        <v>79305.48000000001</v>
      </c>
      <c r="G569" s="2">
        <v>1</v>
      </c>
      <c r="H569" t="s">
        <v>4</v>
      </c>
      <c r="I569" t="s">
        <v>33</v>
      </c>
      <c r="J569" s="9" t="str">
        <f t="shared" si="44"/>
        <v>Chân giò heo muối gói 300g</v>
      </c>
      <c r="K569" s="12" t="str">
        <f>VLOOKUP(J569,'[1]Mã Misa'!$B$2:$D$74,2,0)</f>
        <v>Chân giò heo muối 300g</v>
      </c>
      <c r="L569" s="12" t="str">
        <f>VLOOKUP(K569,'[1]Mã Misa'!$C$2:$D$74,2,0)</f>
        <v>CGM300</v>
      </c>
      <c r="M569" s="2">
        <v>73431</v>
      </c>
      <c r="N569" t="s">
        <v>912</v>
      </c>
      <c r="O569" s="10" t="str">
        <f t="shared" si="45"/>
        <v>0203337</v>
      </c>
      <c r="P569" s="3">
        <v>44634</v>
      </c>
      <c r="Q569" t="s">
        <v>913</v>
      </c>
      <c r="T569" s="12" t="str">
        <f t="shared" si="47"/>
        <v xml:space="preserve">WM+ HNI </v>
      </c>
      <c r="U569" s="20" t="s">
        <v>4426</v>
      </c>
      <c r="V569" s="20"/>
      <c r="W569" s="10" t="e">
        <f>VLOOKUP(U569,[2]Sheet1!$B$4:$C$893,2,0)</f>
        <v>#N/A</v>
      </c>
      <c r="X569" s="20"/>
      <c r="Y569" s="10" t="str">
        <f t="shared" si="46"/>
        <v>WINCOMHANOI</v>
      </c>
      <c r="Z569" s="2">
        <v>73431</v>
      </c>
    </row>
    <row r="570" spans="1:26" x14ac:dyDescent="0.2">
      <c r="A570" t="s">
        <v>0</v>
      </c>
      <c r="B570" t="s">
        <v>914</v>
      </c>
      <c r="C570" t="s">
        <v>26</v>
      </c>
      <c r="D570" t="s">
        <v>3</v>
      </c>
      <c r="E570" s="2">
        <v>50182</v>
      </c>
      <c r="F570" s="6">
        <v>54196.560000000005</v>
      </c>
      <c r="G570" s="2">
        <v>1</v>
      </c>
      <c r="H570" t="s">
        <v>4</v>
      </c>
      <c r="I570" t="s">
        <v>27</v>
      </c>
      <c r="J570" s="9" t="str">
        <f t="shared" si="44"/>
        <v>Giò tai lưỡi xào gói 250g</v>
      </c>
      <c r="K570" s="12" t="str">
        <f>VLOOKUP(J570,'[1]Mã Misa'!$B$2:$D$74,2,0)</f>
        <v>Giò Tai Lưỡi Xào 250g</v>
      </c>
      <c r="L570" s="12" t="str">
        <f>VLOOKUP(K570,'[1]Mã Misa'!$C$2:$D$74,2,0)</f>
        <v>GTLX250G</v>
      </c>
      <c r="M570" s="2">
        <v>50182</v>
      </c>
      <c r="N570" t="s">
        <v>915</v>
      </c>
      <c r="O570" s="10" t="str">
        <f t="shared" si="45"/>
        <v>0203339</v>
      </c>
      <c r="P570" s="3">
        <v>44634</v>
      </c>
      <c r="Q570" t="s">
        <v>916</v>
      </c>
      <c r="T570" s="12" t="str">
        <f t="shared" si="47"/>
        <v xml:space="preserve">WM+ HNI </v>
      </c>
      <c r="U570" s="20" t="s">
        <v>4427</v>
      </c>
      <c r="V570" s="20"/>
      <c r="W570" s="10" t="e">
        <f>VLOOKUP(U570,[2]Sheet1!$B$4:$C$893,2,0)</f>
        <v>#N/A</v>
      </c>
      <c r="X570" s="20"/>
      <c r="Y570" s="10" t="str">
        <f t="shared" si="46"/>
        <v>WINCOMHANOI</v>
      </c>
      <c r="Z570" s="2">
        <v>50182</v>
      </c>
    </row>
    <row r="571" spans="1:26" x14ac:dyDescent="0.2">
      <c r="A571" t="s">
        <v>0</v>
      </c>
      <c r="B571" t="s">
        <v>914</v>
      </c>
      <c r="C571" t="s">
        <v>30</v>
      </c>
      <c r="D571" t="s">
        <v>3</v>
      </c>
      <c r="E571" s="2">
        <v>105400</v>
      </c>
      <c r="F571" s="6">
        <v>113832.00000000001</v>
      </c>
      <c r="G571" s="2">
        <v>1</v>
      </c>
      <c r="H571" t="s">
        <v>4</v>
      </c>
      <c r="I571" t="s">
        <v>31</v>
      </c>
      <c r="J571" s="9" t="str">
        <f t="shared" si="44"/>
        <v>_Đùi gà sốt cay 500g</v>
      </c>
      <c r="K571" s="12" t="str">
        <f>VLOOKUP(J571,'[1]Mã Misa'!$B$2:$D$74,2,0)</f>
        <v>Đùi gà sốt cay 500g</v>
      </c>
      <c r="L571" s="12" t="str">
        <f>VLOOKUP(K571,'[1]Mã Misa'!$C$2:$D$74,2,0)</f>
        <v>DGSC500</v>
      </c>
      <c r="M571" s="2">
        <v>105400</v>
      </c>
      <c r="N571" t="s">
        <v>915</v>
      </c>
      <c r="O571" s="10" t="str">
        <f t="shared" si="45"/>
        <v>0203339</v>
      </c>
      <c r="P571" s="3">
        <v>44634</v>
      </c>
      <c r="Q571" t="s">
        <v>916</v>
      </c>
      <c r="T571" s="12" t="str">
        <f t="shared" si="47"/>
        <v xml:space="preserve">WM+ HNI </v>
      </c>
      <c r="U571" s="20" t="s">
        <v>4427</v>
      </c>
      <c r="V571" s="20"/>
      <c r="W571" s="10" t="e">
        <f>VLOOKUP(U571,[2]Sheet1!$B$4:$C$893,2,0)</f>
        <v>#N/A</v>
      </c>
      <c r="X571" s="20"/>
      <c r="Y571" s="10" t="str">
        <f t="shared" si="46"/>
        <v>WINCOMHANOI</v>
      </c>
      <c r="Z571" s="2">
        <v>105400</v>
      </c>
    </row>
    <row r="572" spans="1:26" x14ac:dyDescent="0.2">
      <c r="A572" t="s">
        <v>0</v>
      </c>
      <c r="B572" t="s">
        <v>917</v>
      </c>
      <c r="C572" t="s">
        <v>2</v>
      </c>
      <c r="D572" t="s">
        <v>3</v>
      </c>
      <c r="E572" s="2">
        <v>222116</v>
      </c>
      <c r="F572" s="6">
        <v>239885.28000000003</v>
      </c>
      <c r="G572" s="2">
        <v>2</v>
      </c>
      <c r="H572" t="s">
        <v>4</v>
      </c>
      <c r="I572" t="s">
        <v>5</v>
      </c>
      <c r="J572" s="9" t="str">
        <f t="shared" si="44"/>
        <v>Gà muối gói 500g</v>
      </c>
      <c r="K572" s="12" t="str">
        <f>VLOOKUP(J572,'[1]Mã Misa'!$B$2:$D$74,2,0)</f>
        <v>Gà muối 500g</v>
      </c>
      <c r="L572" s="12" t="str">
        <f>VLOOKUP(K572,'[1]Mã Misa'!$C$2:$D$74,2,0)</f>
        <v>GM500</v>
      </c>
      <c r="M572" s="2">
        <v>111058</v>
      </c>
      <c r="N572" t="s">
        <v>918</v>
      </c>
      <c r="O572" s="10" t="str">
        <f t="shared" si="45"/>
        <v>0061143</v>
      </c>
      <c r="P572" s="3">
        <v>44634</v>
      </c>
      <c r="Q572" t="s">
        <v>919</v>
      </c>
      <c r="T572" s="12" t="str">
        <f t="shared" si="47"/>
        <v xml:space="preserve">WM+ HCM </v>
      </c>
      <c r="U572" s="20" t="s">
        <v>4428</v>
      </c>
      <c r="V572" s="20"/>
      <c r="W572" s="10" t="e">
        <f>VLOOKUP(U572,[2]Sheet1!$B$4:$C$893,2,0)</f>
        <v>#N/A</v>
      </c>
      <c r="X572" s="20"/>
      <c r="Y572" s="10" t="str">
        <f t="shared" si="46"/>
        <v>WINCOMHOCHIMINH</v>
      </c>
      <c r="Z572" s="2">
        <v>222116</v>
      </c>
    </row>
    <row r="573" spans="1:26" x14ac:dyDescent="0.2">
      <c r="A573" t="s">
        <v>0</v>
      </c>
      <c r="B573" t="s">
        <v>920</v>
      </c>
      <c r="C573" t="s">
        <v>26</v>
      </c>
      <c r="D573" t="s">
        <v>3</v>
      </c>
      <c r="E573" s="2">
        <v>200728</v>
      </c>
      <c r="F573" s="6">
        <v>216786.24000000002</v>
      </c>
      <c r="G573" s="2">
        <v>4</v>
      </c>
      <c r="H573" t="s">
        <v>4</v>
      </c>
      <c r="I573" t="s">
        <v>27</v>
      </c>
      <c r="J573" s="9" t="str">
        <f t="shared" si="44"/>
        <v>Giò tai lưỡi xào gói 250g</v>
      </c>
      <c r="K573" s="12" t="str">
        <f>VLOOKUP(J573,'[1]Mã Misa'!$B$2:$D$74,2,0)</f>
        <v>Giò Tai Lưỡi Xào 250g</v>
      </c>
      <c r="L573" s="12" t="str">
        <f>VLOOKUP(K573,'[1]Mã Misa'!$C$2:$D$74,2,0)</f>
        <v>GTLX250G</v>
      </c>
      <c r="M573" s="2">
        <v>50182</v>
      </c>
      <c r="N573" t="s">
        <v>921</v>
      </c>
      <c r="O573" s="10" t="str">
        <f t="shared" si="45"/>
        <v>0004934</v>
      </c>
      <c r="P573" s="3">
        <v>44634</v>
      </c>
      <c r="Q573" t="s">
        <v>922</v>
      </c>
      <c r="T573" s="12" t="str">
        <f t="shared" si="47"/>
        <v xml:space="preserve">WM+ HDG </v>
      </c>
      <c r="U573" s="20" t="s">
        <v>4429</v>
      </c>
      <c r="V573" s="20"/>
      <c r="W573" s="10" t="e">
        <f>VLOOKUP(U573,[2]Sheet1!$B$4:$C$893,2,0)</f>
        <v>#N/A</v>
      </c>
      <c r="X573" s="20"/>
      <c r="Y573" s="10" t="str">
        <f t="shared" si="46"/>
        <v>WINCOMHAIDUONG</v>
      </c>
      <c r="Z573" s="2">
        <v>200728</v>
      </c>
    </row>
    <row r="574" spans="1:26" x14ac:dyDescent="0.2">
      <c r="A574" t="s">
        <v>0</v>
      </c>
      <c r="B574" t="s">
        <v>923</v>
      </c>
      <c r="C574" t="s">
        <v>9</v>
      </c>
      <c r="D574" t="s">
        <v>3</v>
      </c>
      <c r="E574" s="2">
        <v>55595</v>
      </c>
      <c r="F574" s="6">
        <v>60042.600000000006</v>
      </c>
      <c r="G574" s="2">
        <v>1</v>
      </c>
      <c r="H574" t="s">
        <v>4</v>
      </c>
      <c r="I574" t="s">
        <v>10</v>
      </c>
      <c r="J574" s="9" t="str">
        <f t="shared" si="44"/>
        <v>Tai heo muối gói 200g</v>
      </c>
      <c r="K574" s="12" t="str">
        <f>VLOOKUP(J574,'[1]Mã Misa'!$B$2:$D$74,2,0)</f>
        <v>Tai heo muối 200g</v>
      </c>
      <c r="L574" s="12" t="str">
        <f>VLOOKUP(K574,'[1]Mã Misa'!$C$2:$D$74,2,0)</f>
        <v>TH200</v>
      </c>
      <c r="M574" s="2">
        <v>55595</v>
      </c>
      <c r="N574" t="s">
        <v>924</v>
      </c>
      <c r="O574" s="10" t="str">
        <f t="shared" si="45"/>
        <v>0026538</v>
      </c>
      <c r="P574" s="3">
        <v>44634</v>
      </c>
      <c r="Q574" t="s">
        <v>925</v>
      </c>
      <c r="T574" s="12" t="str">
        <f t="shared" si="47"/>
        <v xml:space="preserve">WM+ DNG </v>
      </c>
      <c r="U574" s="20" t="s">
        <v>4430</v>
      </c>
      <c r="V574" s="20"/>
      <c r="W574" s="10" t="e">
        <f>VLOOKUP(U574,[2]Sheet1!$B$4:$C$893,2,0)</f>
        <v>#N/A</v>
      </c>
      <c r="X574" s="20"/>
      <c r="Y574" s="10" t="str">
        <f t="shared" si="46"/>
        <v>WINCOMDANANG</v>
      </c>
      <c r="Z574" s="2">
        <v>55595</v>
      </c>
    </row>
    <row r="575" spans="1:26" x14ac:dyDescent="0.2">
      <c r="A575" t="s">
        <v>0</v>
      </c>
      <c r="B575" t="s">
        <v>923</v>
      </c>
      <c r="C575" t="s">
        <v>26</v>
      </c>
      <c r="D575" t="s">
        <v>3</v>
      </c>
      <c r="E575" s="2">
        <v>100364</v>
      </c>
      <c r="F575" s="6">
        <v>108393.12000000001</v>
      </c>
      <c r="G575" s="2">
        <v>2</v>
      </c>
      <c r="H575" t="s">
        <v>4</v>
      </c>
      <c r="I575" t="s">
        <v>27</v>
      </c>
      <c r="J575" s="9" t="str">
        <f t="shared" si="44"/>
        <v>Giò tai lưỡi xào gói 250g</v>
      </c>
      <c r="K575" s="12" t="str">
        <f>VLOOKUP(J575,'[1]Mã Misa'!$B$2:$D$74,2,0)</f>
        <v>Giò Tai Lưỡi Xào 250g</v>
      </c>
      <c r="L575" s="12" t="str">
        <f>VLOOKUP(K575,'[1]Mã Misa'!$C$2:$D$74,2,0)</f>
        <v>GTLX250G</v>
      </c>
      <c r="M575" s="2">
        <v>50182</v>
      </c>
      <c r="N575" t="s">
        <v>924</v>
      </c>
      <c r="O575" s="10" t="str">
        <f t="shared" si="45"/>
        <v>0026538</v>
      </c>
      <c r="P575" s="3">
        <v>44634</v>
      </c>
      <c r="Q575" t="s">
        <v>925</v>
      </c>
      <c r="T575" s="12" t="str">
        <f t="shared" si="47"/>
        <v xml:space="preserve">WM+ DNG </v>
      </c>
      <c r="U575" s="20" t="s">
        <v>4430</v>
      </c>
      <c r="V575" s="20"/>
      <c r="W575" s="10" t="e">
        <f>VLOOKUP(U575,[2]Sheet1!$B$4:$C$893,2,0)</f>
        <v>#N/A</v>
      </c>
      <c r="X575" s="20"/>
      <c r="Y575" s="10" t="str">
        <f t="shared" si="46"/>
        <v>WINCOMDANANG</v>
      </c>
      <c r="Z575" s="2">
        <v>100364</v>
      </c>
    </row>
    <row r="576" spans="1:26" x14ac:dyDescent="0.2">
      <c r="A576" t="s">
        <v>0</v>
      </c>
      <c r="B576" t="s">
        <v>923</v>
      </c>
      <c r="C576" t="s">
        <v>17</v>
      </c>
      <c r="D576" t="s">
        <v>3</v>
      </c>
      <c r="E576" s="2">
        <v>203978</v>
      </c>
      <c r="F576" s="6">
        <v>220296.24000000002</v>
      </c>
      <c r="G576" s="2">
        <v>2</v>
      </c>
      <c r="H576" t="s">
        <v>4</v>
      </c>
      <c r="I576" t="s">
        <v>18</v>
      </c>
      <c r="J576" s="9" t="str">
        <f t="shared" si="44"/>
        <v>Giò tai nấm hương 500g</v>
      </c>
      <c r="K576" s="12" t="str">
        <f>VLOOKUP(J576,'[1]Mã Misa'!$B$2:$D$74,2,0)</f>
        <v>Giò tai nấm hương 500g</v>
      </c>
      <c r="L576" s="12" t="str">
        <f>VLOOKUP(K576,'[1]Mã Misa'!$C$2:$D$74,2,0)</f>
        <v>GTNH500</v>
      </c>
      <c r="M576" s="2">
        <v>101989</v>
      </c>
      <c r="N576" t="s">
        <v>924</v>
      </c>
      <c r="O576" s="10" t="str">
        <f t="shared" si="45"/>
        <v>0026538</v>
      </c>
      <c r="P576" s="3">
        <v>44634</v>
      </c>
      <c r="Q576" t="s">
        <v>925</v>
      </c>
      <c r="T576" s="12" t="str">
        <f t="shared" si="47"/>
        <v xml:space="preserve">WM+ DNG </v>
      </c>
      <c r="U576" s="20" t="s">
        <v>4430</v>
      </c>
      <c r="V576" s="20"/>
      <c r="W576" s="10" t="e">
        <f>VLOOKUP(U576,[2]Sheet1!$B$4:$C$893,2,0)</f>
        <v>#N/A</v>
      </c>
      <c r="X576" s="20"/>
      <c r="Y576" s="10" t="str">
        <f t="shared" si="46"/>
        <v>WINCOMDANANG</v>
      </c>
      <c r="Z576" s="2">
        <v>203978</v>
      </c>
    </row>
    <row r="577" spans="1:26" x14ac:dyDescent="0.2">
      <c r="A577" t="s">
        <v>0</v>
      </c>
      <c r="B577" t="s">
        <v>926</v>
      </c>
      <c r="C577" t="s">
        <v>43</v>
      </c>
      <c r="D577" t="s">
        <v>3</v>
      </c>
      <c r="E577" s="2">
        <v>354750</v>
      </c>
      <c r="F577" s="6">
        <v>383130</v>
      </c>
      <c r="G577" s="2">
        <v>5</v>
      </c>
      <c r="H577" t="s">
        <v>4</v>
      </c>
      <c r="I577" t="s">
        <v>44</v>
      </c>
      <c r="J577" s="9" t="str">
        <f t="shared" si="44"/>
        <v>_Chả nướng 300g</v>
      </c>
      <c r="K577" s="12" t="str">
        <f>VLOOKUP(J577,'[1]Mã Misa'!$B$2:$D$74,2,0)</f>
        <v>Chả nướng 300g</v>
      </c>
      <c r="L577" s="12" t="str">
        <f>VLOOKUP(K577,'[1]Mã Misa'!$C$2:$D$74,2,0)</f>
        <v>CN300</v>
      </c>
      <c r="M577" s="2">
        <v>70950</v>
      </c>
      <c r="N577" t="s">
        <v>927</v>
      </c>
      <c r="O577" s="10" t="str">
        <f t="shared" si="45"/>
        <v>0005545</v>
      </c>
      <c r="P577" s="3">
        <v>44634</v>
      </c>
      <c r="Q577" t="s">
        <v>928</v>
      </c>
      <c r="T577" s="12" t="str">
        <f>LEFT(U577,11)</f>
        <v xml:space="preserve">WM VCP KHA </v>
      </c>
      <c r="U577" s="20" t="s">
        <v>4431</v>
      </c>
      <c r="V577" s="20"/>
      <c r="W577" s="10" t="e">
        <f>VLOOKUP(U577,[2]Sheet1!$B$4:$C$893,2,0)</f>
        <v>#N/A</v>
      </c>
      <c r="X577" s="20"/>
      <c r="Y577" s="10" t="str">
        <f t="shared" si="46"/>
        <v>WINCOMKHANHHOA</v>
      </c>
      <c r="Z577" s="2">
        <v>354750</v>
      </c>
    </row>
    <row r="578" spans="1:26" x14ac:dyDescent="0.2">
      <c r="A578" t="s">
        <v>0</v>
      </c>
      <c r="B578" t="s">
        <v>926</v>
      </c>
      <c r="C578" t="s">
        <v>45</v>
      </c>
      <c r="D578" t="s">
        <v>3</v>
      </c>
      <c r="E578" s="2">
        <v>148500</v>
      </c>
      <c r="F578" s="6">
        <v>160380</v>
      </c>
      <c r="G578" s="2">
        <v>2</v>
      </c>
      <c r="H578" t="s">
        <v>4</v>
      </c>
      <c r="I578" t="s">
        <v>46</v>
      </c>
      <c r="J578" s="9" t="str">
        <f t="shared" si="44"/>
        <v>_Chả cốm 300g</v>
      </c>
      <c r="K578" s="12" t="str">
        <f>VLOOKUP(J578,'[1]Mã Misa'!$B$2:$D$74,2,0)</f>
        <v>Chả cốm 300g</v>
      </c>
      <c r="L578" s="12" t="str">
        <f>VLOOKUP(K578,'[1]Mã Misa'!$C$2:$D$74,2,0)</f>
        <v>CC300</v>
      </c>
      <c r="M578" s="2">
        <v>74250</v>
      </c>
      <c r="N578" t="s">
        <v>927</v>
      </c>
      <c r="O578" s="10" t="str">
        <f t="shared" si="45"/>
        <v>0005545</v>
      </c>
      <c r="P578" s="3">
        <v>44634</v>
      </c>
      <c r="Q578" t="s">
        <v>928</v>
      </c>
      <c r="T578" s="12" t="str">
        <f t="shared" ref="T578:T582" si="48">LEFT(U578,11)</f>
        <v xml:space="preserve">WM VCP KHA </v>
      </c>
      <c r="U578" s="20" t="s">
        <v>4431</v>
      </c>
      <c r="V578" s="20"/>
      <c r="W578" s="10" t="e">
        <f>VLOOKUP(U578,[2]Sheet1!$B$4:$C$893,2,0)</f>
        <v>#N/A</v>
      </c>
      <c r="X578" s="20"/>
      <c r="Y578" s="10" t="str">
        <f t="shared" si="46"/>
        <v>WINCOMKHANHHOA</v>
      </c>
      <c r="Z578" s="2">
        <v>148500</v>
      </c>
    </row>
    <row r="579" spans="1:26" x14ac:dyDescent="0.2">
      <c r="A579" t="s">
        <v>0</v>
      </c>
      <c r="B579" t="s">
        <v>926</v>
      </c>
      <c r="C579" t="s">
        <v>13</v>
      </c>
      <c r="D579" t="s">
        <v>3</v>
      </c>
      <c r="E579" s="2">
        <v>272250</v>
      </c>
      <c r="F579" s="6">
        <v>294030</v>
      </c>
      <c r="G579" s="2">
        <v>3</v>
      </c>
      <c r="H579" t="s">
        <v>4</v>
      </c>
      <c r="I579" t="s">
        <v>14</v>
      </c>
      <c r="J579" s="9" t="str">
        <f t="shared" si="44"/>
        <v>_Chân gà sốt cay 400g</v>
      </c>
      <c r="K579" s="12" t="str">
        <f>VLOOKUP(J579,'[1]Mã Misa'!$B$2:$D$74,2,0)</f>
        <v>Chân gà sốt cay 400g</v>
      </c>
      <c r="L579" s="12" t="str">
        <f>VLOOKUP(K579,'[1]Mã Misa'!$C$2:$D$74,2,0)</f>
        <v>CGSC400</v>
      </c>
      <c r="M579" s="2">
        <v>90750</v>
      </c>
      <c r="N579" t="s">
        <v>927</v>
      </c>
      <c r="O579" s="10" t="str">
        <f t="shared" si="45"/>
        <v>0005545</v>
      </c>
      <c r="P579" s="3">
        <v>44634</v>
      </c>
      <c r="Q579" t="s">
        <v>928</v>
      </c>
      <c r="T579" s="12" t="str">
        <f t="shared" si="48"/>
        <v xml:space="preserve">WM VCP KHA </v>
      </c>
      <c r="U579" s="20" t="s">
        <v>4431</v>
      </c>
      <c r="V579" s="20"/>
      <c r="W579" s="10" t="e">
        <f>VLOOKUP(U579,[2]Sheet1!$B$4:$C$893,2,0)</f>
        <v>#N/A</v>
      </c>
      <c r="X579" s="20"/>
      <c r="Y579" s="10" t="str">
        <f t="shared" si="46"/>
        <v>WINCOMKHANHHOA</v>
      </c>
      <c r="Z579" s="2">
        <v>272250</v>
      </c>
    </row>
    <row r="580" spans="1:26" x14ac:dyDescent="0.2">
      <c r="A580" t="s">
        <v>0</v>
      </c>
      <c r="B580" t="s">
        <v>926</v>
      </c>
      <c r="C580" t="s">
        <v>9</v>
      </c>
      <c r="D580" t="s">
        <v>929</v>
      </c>
      <c r="E580" s="2">
        <v>222380</v>
      </c>
      <c r="F580" s="6">
        <v>244618.00000000003</v>
      </c>
      <c r="G580" s="2">
        <v>4</v>
      </c>
      <c r="H580" t="s">
        <v>4</v>
      </c>
      <c r="I580" t="s">
        <v>10</v>
      </c>
      <c r="J580" s="9" t="str">
        <f t="shared" ref="J580:J643" si="49">MID(I580,10,26)</f>
        <v>Tai heo muối gói 200g</v>
      </c>
      <c r="K580" s="12" t="str">
        <f>VLOOKUP(J580,'[1]Mã Misa'!$B$2:$D$74,2,0)</f>
        <v>Tai heo muối 200g</v>
      </c>
      <c r="L580" s="12" t="str">
        <f>VLOOKUP(K580,'[1]Mã Misa'!$C$2:$D$74,2,0)</f>
        <v>TH200</v>
      </c>
      <c r="M580" s="2">
        <v>55595</v>
      </c>
      <c r="N580" t="s">
        <v>927</v>
      </c>
      <c r="O580" s="10" t="str">
        <f t="shared" ref="O580:O643" si="50">RIGHT(N580,7)</f>
        <v>0005545</v>
      </c>
      <c r="P580" s="3">
        <v>44634</v>
      </c>
      <c r="Q580" t="s">
        <v>928</v>
      </c>
      <c r="T580" s="12" t="str">
        <f t="shared" si="48"/>
        <v xml:space="preserve">WM VCP KHA </v>
      </c>
      <c r="U580" s="20" t="s">
        <v>4431</v>
      </c>
      <c r="V580" s="20"/>
      <c r="W580" s="10" t="e">
        <f>VLOOKUP(U580,[2]Sheet1!$B$4:$C$893,2,0)</f>
        <v>#N/A</v>
      </c>
      <c r="X580" s="20"/>
      <c r="Y580" s="10" t="str">
        <f t="shared" ref="Y580:Y643" si="51">IF(ISNUMBER(SEARCH($V$3,T580)),"WINCOMHANOI",IF(ISNUMBER(SEARCH($V$4,T580)),"WINCOMHOCHIMINH",IF(ISNUMBER(SEARCH($V$5,T580)),"WINCOMDANANG",IF(ISNUMBER(SEARCH($V$6,T580)),"WINCOMHAIDUONG",IF(ISNUMBER(SEARCH($V$7,T580)),"WINCOMQUANGNINH",IF(ISNUMBER(SEARCH($V$8,T580)),"WINCOMHAIPHONG",IF(ISNUMBER(SEARCH($V$9,T580)),"WINCOMBACGIANG",IF(ISNUMBER(SEARCH($V$10,T580)),"WINCOMBACNINH",IF(ISNUMBER(SEARCH($V$11,T580)),"WINCOMPHUTHO",IF(ISNUMBER(SEARCH($V$12,T580)),"WINCOMHATINH",IF(ISNUMBER(SEARCH($V$13,T580)),"WINCOMTHAINGUYEN",IF(ISNUMBER(SEARCH($V$14,T580)),"WINCOMKHANHHOA",IF(ISNUMBER(SEARCH($V$15,T580)),"WINCOMHUNGYEN",IF(ISNUMBER(SEARCH($V$16,T580)),"WINCOMNGHEAN",IF(ISNUMBER(SEARCH($V$17,T580)),"WINCOMLAOCAI",IF(ISNUMBER(SEARCH($V$18,T580)),"WINCOMVUNGTAU",IF(ISNUMBER(SEARCH($V$19,T580)),"WINCOMBINHDUONG",IF(ISNUMBER(SEARCH($V$20,T580)),"WINCOMKIENGIANG",IF(ISNUMBER(SEARCH($V$21,T580)),"WINCOMHANAM",IF(ISNUMBER(SEARCH($V$22,T580)),"WINCOMNAMDINH",IF(ISNUMBER(SEARCH($V$23,T580)),"WINCOMLANGSON",IF(ISNUMBER(SEARCH($V$24,T580)),"WINCOMTHANHHOA",IF(ISNUMBER(SEARCH($V$25,T580)),"WINCOMYENBAI",IF(ISNUMBER(SEARCH($V$26,T580)),"WINCOMTUYENQUANG",IF(ISNUMBER(SEARCH($V$27,T580)),"WINCOMHUE",IF(ISNUMBER(SEARCH($V$28,T580)),"WINCOMQUANGNAM",IF(ISNUMBER(SEARCH($V$29,T580)),"WINCOMVINHPHUC",IF(ISNUMBER(SEARCH($V$30,T580)),"WINCOMHAGIANG",IF(ISNUMBER(SEARCH($V$31,T580)),"WINCOMNINHBINH",IF(ISNUMBER(SEARCH($V$32,T580)),"WINCOMTRAVINH",IF(ISNUMBER(SEARCH($V$33,T580)),"WINCOMCANTHO",IF(ISNUMBER(SEARCH($V$34,T580)),"WINCOMBENTRE",IF(ISNUMBER(SEARCH($V$35,T580)),"WINCOMCAMAU",IF(ISNUMBER(SEARCH($V$36,T580)),"WINCOMANGIANG",IF(ISNUMBER(SEARCH($V$37,T580)),"WINCOMNINHTHUAN",IF(ISNUMBER(SEARCH($V$38,T580)),"WINCOMTHAIBINH",IF(ISNUMBER(SEARCH($V$39,T580)),"WINCOMGIALAI",IF(ISNUMBER(SEARCH($V$40,T580)),"WINCOMHOABINH",IF(ISNUMBER(SEARCH($V$41,T580)),"WINCOMQUANGNGAI",IF(ISNUMBER(SEARCH($V$42,T580)),"WINCOMBINHTHUAN",IF(ISNUMBER(SEARCH($V$43,T580)),"WINCOMDAKLAK",IF(ISNUMBER(SEARCH($V$44,T580)),"WINCOMSOCTRANG",IF(ISNUMBER(SEARCH($V$45,T580)),"WINCOMSONLA",IF(ISNUMBER(SEARCH($V$46,T580)),"WINCOMKONTUM",IF(ISNUMBER(SEARCH($V$47,T580)),"WINCOMPHUYEN",IF(ISNUMBER(SEARCH($V$48,T580)),"WINCOMQUANGTRI",IF(ISNUMBER(SEARCH($V$49,T580)),"WINCOMBINHDINH",IF(ISNUMBER(SEARCH($V$50,T580)),"WINCOMCAOBANG",IF(ISNUMBER(SEARCH($V$51,T580)),"WINCOMQUANGBINH",IF(ISNUMBER(SEARCH($V$52,T580)),"WINCOMLAMDONG",IF(ISNUMBER(SEARCH($V$53,T580)),"WINCOMVINHLONG",IF(ISNUMBER(SEARCH($V$54,T580)),"WINCOMDONGTHAP",IF(ISNUMBER(SEARCH($V$55,T580)),"WINCOMTIENGIANG",IF(ISNUMBER(SEARCH($V$56,T580)),"WINCOMQUANGNINH",IF(ISNUMBER(SEARCH($V$57,T580)),"WINCOMDONGNAI",IF(ISNUMBER(SEARCH($V$58,T580)),"WINCOMHAUGIANG",0))))))))))))))))))))))))))))))))))))))))))))))))))))))))</f>
        <v>WINCOMKHANHHOA</v>
      </c>
      <c r="Z580" s="2">
        <v>222380</v>
      </c>
    </row>
    <row r="581" spans="1:26" x14ac:dyDescent="0.2">
      <c r="A581" t="s">
        <v>0</v>
      </c>
      <c r="B581" t="s">
        <v>926</v>
      </c>
      <c r="C581" t="s">
        <v>50</v>
      </c>
      <c r="D581" t="s">
        <v>3</v>
      </c>
      <c r="E581" s="2">
        <v>244200</v>
      </c>
      <c r="F581" s="6">
        <v>263736</v>
      </c>
      <c r="G581" s="2">
        <v>4</v>
      </c>
      <c r="H581" t="s">
        <v>4</v>
      </c>
      <c r="I581" t="s">
        <v>51</v>
      </c>
      <c r="J581" s="9" t="str">
        <f t="shared" si="49"/>
        <v>_Giò sụn gà 250g</v>
      </c>
      <c r="K581" s="12" t="str">
        <f>VLOOKUP(J581,'[1]Mã Misa'!$B$2:$D$74,2,0)</f>
        <v>Giò sụn gà 250g</v>
      </c>
      <c r="L581" s="12" t="str">
        <f>VLOOKUP(K581,'[1]Mã Misa'!$C$2:$D$74,2,0)</f>
        <v>GSG250</v>
      </c>
      <c r="M581" s="2">
        <v>61050</v>
      </c>
      <c r="N581" t="s">
        <v>927</v>
      </c>
      <c r="O581" s="10" t="str">
        <f t="shared" si="50"/>
        <v>0005545</v>
      </c>
      <c r="P581" s="3">
        <v>44634</v>
      </c>
      <c r="Q581" t="s">
        <v>928</v>
      </c>
      <c r="T581" s="12" t="str">
        <f t="shared" si="48"/>
        <v xml:space="preserve">WM VCP KHA </v>
      </c>
      <c r="U581" s="20" t="s">
        <v>4431</v>
      </c>
      <c r="V581" s="20"/>
      <c r="W581" s="10" t="e">
        <f>VLOOKUP(U581,[2]Sheet1!$B$4:$C$893,2,0)</f>
        <v>#N/A</v>
      </c>
      <c r="X581" s="20"/>
      <c r="Y581" s="10" t="str">
        <f t="shared" si="51"/>
        <v>WINCOMKHANHHOA</v>
      </c>
      <c r="Z581" s="2">
        <v>244200</v>
      </c>
    </row>
    <row r="582" spans="1:26" x14ac:dyDescent="0.2">
      <c r="A582" t="s">
        <v>0</v>
      </c>
      <c r="B582" t="s">
        <v>926</v>
      </c>
      <c r="C582" t="s">
        <v>67</v>
      </c>
      <c r="D582" t="s">
        <v>3</v>
      </c>
      <c r="E582" s="2">
        <v>178200</v>
      </c>
      <c r="F582" s="6">
        <v>192456</v>
      </c>
      <c r="G582" s="2">
        <v>3</v>
      </c>
      <c r="H582" t="s">
        <v>4</v>
      </c>
      <c r="I582" t="s">
        <v>68</v>
      </c>
      <c r="J582" s="9" t="str">
        <f t="shared" si="49"/>
        <v>_Giò lụa 250g</v>
      </c>
      <c r="K582" s="12" t="str">
        <f>VLOOKUP(J582,'[1]Mã Misa'!$B$2:$D$74,2,0)</f>
        <v>Giò lụa 250g</v>
      </c>
      <c r="L582" s="12" t="str">
        <f>VLOOKUP(K582,'[1]Mã Misa'!$C$2:$D$74,2,0)</f>
        <v>GL250</v>
      </c>
      <c r="M582" s="2">
        <v>59400</v>
      </c>
      <c r="N582" t="s">
        <v>927</v>
      </c>
      <c r="O582" s="10" t="str">
        <f t="shared" si="50"/>
        <v>0005545</v>
      </c>
      <c r="P582" s="3">
        <v>44634</v>
      </c>
      <c r="Q582" t="s">
        <v>928</v>
      </c>
      <c r="T582" s="12" t="str">
        <f t="shared" si="48"/>
        <v xml:space="preserve">WM VCP KHA </v>
      </c>
      <c r="U582" s="20" t="s">
        <v>4431</v>
      </c>
      <c r="V582" s="20"/>
      <c r="W582" s="10" t="e">
        <f>VLOOKUP(U582,[2]Sheet1!$B$4:$C$893,2,0)</f>
        <v>#N/A</v>
      </c>
      <c r="X582" s="20"/>
      <c r="Y582" s="10" t="str">
        <f t="shared" si="51"/>
        <v>WINCOMKHANHHOA</v>
      </c>
      <c r="Z582" s="2">
        <v>178200</v>
      </c>
    </row>
    <row r="583" spans="1:26" x14ac:dyDescent="0.2">
      <c r="A583" t="s">
        <v>0</v>
      </c>
      <c r="B583" t="s">
        <v>930</v>
      </c>
      <c r="C583" t="s">
        <v>2</v>
      </c>
      <c r="D583" t="s">
        <v>3</v>
      </c>
      <c r="E583" s="2">
        <v>111058</v>
      </c>
      <c r="F583" s="6">
        <v>119942.64000000001</v>
      </c>
      <c r="G583" s="2">
        <v>1</v>
      </c>
      <c r="H583" t="s">
        <v>4</v>
      </c>
      <c r="I583" t="s">
        <v>5</v>
      </c>
      <c r="J583" s="9" t="str">
        <f t="shared" si="49"/>
        <v>Gà muối gói 500g</v>
      </c>
      <c r="K583" s="12" t="str">
        <f>VLOOKUP(J583,'[1]Mã Misa'!$B$2:$D$74,2,0)</f>
        <v>Gà muối 500g</v>
      </c>
      <c r="L583" s="12" t="str">
        <f>VLOOKUP(K583,'[1]Mã Misa'!$C$2:$D$74,2,0)</f>
        <v>GM500</v>
      </c>
      <c r="M583" s="2">
        <v>111058</v>
      </c>
      <c r="N583" t="s">
        <v>931</v>
      </c>
      <c r="O583" s="10" t="str">
        <f t="shared" si="50"/>
        <v>0203388</v>
      </c>
      <c r="P583" s="3">
        <v>44634</v>
      </c>
      <c r="Q583" t="s">
        <v>932</v>
      </c>
      <c r="T583" s="12" t="str">
        <f t="shared" si="47"/>
        <v xml:space="preserve">WM+ HNI </v>
      </c>
      <c r="U583" s="20" t="s">
        <v>4432</v>
      </c>
      <c r="V583" s="20"/>
      <c r="W583" s="10" t="e">
        <f>VLOOKUP(U583,[2]Sheet1!$B$4:$C$893,2,0)</f>
        <v>#N/A</v>
      </c>
      <c r="X583" s="20"/>
      <c r="Y583" s="10" t="str">
        <f t="shared" si="51"/>
        <v>WINCOMHANOI</v>
      </c>
      <c r="Z583" s="2">
        <v>111058</v>
      </c>
    </row>
    <row r="584" spans="1:26" x14ac:dyDescent="0.2">
      <c r="A584" t="s">
        <v>0</v>
      </c>
      <c r="B584" t="s">
        <v>933</v>
      </c>
      <c r="C584" t="s">
        <v>50</v>
      </c>
      <c r="D584" t="s">
        <v>3</v>
      </c>
      <c r="E584" s="2">
        <v>854700</v>
      </c>
      <c r="F584" s="6">
        <v>923076.00000000012</v>
      </c>
      <c r="G584" s="2">
        <v>14</v>
      </c>
      <c r="H584" t="s">
        <v>4</v>
      </c>
      <c r="I584" t="s">
        <v>51</v>
      </c>
      <c r="J584" s="9" t="str">
        <f t="shared" si="49"/>
        <v>_Giò sụn gà 250g</v>
      </c>
      <c r="K584" s="12" t="str">
        <f>VLOOKUP(J584,'[1]Mã Misa'!$B$2:$D$74,2,0)</f>
        <v>Giò sụn gà 250g</v>
      </c>
      <c r="L584" s="12" t="str">
        <f>VLOOKUP(K584,'[1]Mã Misa'!$C$2:$D$74,2,0)</f>
        <v>GSG250</v>
      </c>
      <c r="M584" s="2">
        <v>61050</v>
      </c>
      <c r="N584" t="s">
        <v>934</v>
      </c>
      <c r="O584" s="10" t="str">
        <f t="shared" si="50"/>
        <v>0004474</v>
      </c>
      <c r="P584" s="3">
        <v>44634</v>
      </c>
      <c r="Q584" t="s">
        <v>935</v>
      </c>
      <c r="T584" s="12" t="str">
        <f>LEFT(U584,7)</f>
        <v xml:space="preserve">WM NAN </v>
      </c>
      <c r="U584" s="20" t="s">
        <v>4433</v>
      </c>
      <c r="V584" s="20"/>
      <c r="W584" s="10" t="e">
        <f>VLOOKUP(U584,[2]Sheet1!$B$4:$C$893,2,0)</f>
        <v>#N/A</v>
      </c>
      <c r="X584" s="20"/>
      <c r="Y584" s="10" t="str">
        <f t="shared" si="51"/>
        <v>WINCOMNGHEAN</v>
      </c>
      <c r="Z584" s="2">
        <v>854700</v>
      </c>
    </row>
    <row r="585" spans="1:26" x14ac:dyDescent="0.2">
      <c r="A585" t="s">
        <v>0</v>
      </c>
      <c r="B585" t="s">
        <v>933</v>
      </c>
      <c r="C585" t="s">
        <v>67</v>
      </c>
      <c r="D585" t="s">
        <v>3</v>
      </c>
      <c r="E585" s="2">
        <v>118800</v>
      </c>
      <c r="F585" s="6">
        <v>128304.00000000001</v>
      </c>
      <c r="G585" s="2">
        <v>2</v>
      </c>
      <c r="H585" t="s">
        <v>4</v>
      </c>
      <c r="I585" t="s">
        <v>68</v>
      </c>
      <c r="J585" s="9" t="str">
        <f t="shared" si="49"/>
        <v>_Giò lụa 250g</v>
      </c>
      <c r="K585" s="12" t="str">
        <f>VLOOKUP(J585,'[1]Mã Misa'!$B$2:$D$74,2,0)</f>
        <v>Giò lụa 250g</v>
      </c>
      <c r="L585" s="12" t="str">
        <f>VLOOKUP(K585,'[1]Mã Misa'!$C$2:$D$74,2,0)</f>
        <v>GL250</v>
      </c>
      <c r="M585" s="2">
        <v>59400</v>
      </c>
      <c r="N585" t="s">
        <v>934</v>
      </c>
      <c r="O585" s="10" t="str">
        <f t="shared" si="50"/>
        <v>0004474</v>
      </c>
      <c r="P585" s="3">
        <v>44634</v>
      </c>
      <c r="Q585" t="s">
        <v>935</v>
      </c>
      <c r="T585" s="12" t="str">
        <f t="shared" ref="T585:T586" si="52">LEFT(U585,7)</f>
        <v xml:space="preserve">WM NAN </v>
      </c>
      <c r="U585" s="20" t="s">
        <v>4433</v>
      </c>
      <c r="V585" s="20"/>
      <c r="W585" s="10" t="e">
        <f>VLOOKUP(U585,[2]Sheet1!$B$4:$C$893,2,0)</f>
        <v>#N/A</v>
      </c>
      <c r="X585" s="20"/>
      <c r="Y585" s="10" t="str">
        <f t="shared" si="51"/>
        <v>WINCOMNGHEAN</v>
      </c>
      <c r="Z585" s="2">
        <v>118800</v>
      </c>
    </row>
    <row r="586" spans="1:26" x14ac:dyDescent="0.2">
      <c r="A586" t="s">
        <v>0</v>
      </c>
      <c r="B586" t="s">
        <v>933</v>
      </c>
      <c r="C586" t="s">
        <v>45</v>
      </c>
      <c r="D586" t="s">
        <v>3</v>
      </c>
      <c r="E586" s="2">
        <v>371250</v>
      </c>
      <c r="F586" s="6">
        <v>400950</v>
      </c>
      <c r="G586" s="2">
        <v>5</v>
      </c>
      <c r="H586" t="s">
        <v>4</v>
      </c>
      <c r="I586" t="s">
        <v>46</v>
      </c>
      <c r="J586" s="9" t="str">
        <f t="shared" si="49"/>
        <v>_Chả cốm 300g</v>
      </c>
      <c r="K586" s="12" t="str">
        <f>VLOOKUP(J586,'[1]Mã Misa'!$B$2:$D$74,2,0)</f>
        <v>Chả cốm 300g</v>
      </c>
      <c r="L586" s="12" t="str">
        <f>VLOOKUP(K586,'[1]Mã Misa'!$C$2:$D$74,2,0)</f>
        <v>CC300</v>
      </c>
      <c r="M586" s="2">
        <v>74250</v>
      </c>
      <c r="N586" t="s">
        <v>934</v>
      </c>
      <c r="O586" s="10" t="str">
        <f t="shared" si="50"/>
        <v>0004474</v>
      </c>
      <c r="P586" s="3">
        <v>44634</v>
      </c>
      <c r="Q586" t="s">
        <v>935</v>
      </c>
      <c r="T586" s="12" t="str">
        <f t="shared" si="52"/>
        <v xml:space="preserve">WM NAN </v>
      </c>
      <c r="U586" s="20" t="s">
        <v>4433</v>
      </c>
      <c r="V586" s="20"/>
      <c r="W586" s="10" t="e">
        <f>VLOOKUP(U586,[2]Sheet1!$B$4:$C$893,2,0)</f>
        <v>#N/A</v>
      </c>
      <c r="X586" s="20"/>
      <c r="Y586" s="10" t="str">
        <f t="shared" si="51"/>
        <v>WINCOMNGHEAN</v>
      </c>
      <c r="Z586" s="2">
        <v>371250</v>
      </c>
    </row>
    <row r="587" spans="1:26" x14ac:dyDescent="0.2">
      <c r="A587" t="s">
        <v>0</v>
      </c>
      <c r="B587" t="s">
        <v>936</v>
      </c>
      <c r="C587" t="s">
        <v>32</v>
      </c>
      <c r="D587" t="s">
        <v>3</v>
      </c>
      <c r="E587" s="2">
        <v>220293</v>
      </c>
      <c r="F587" s="6">
        <v>237916.44</v>
      </c>
      <c r="G587" s="2">
        <v>3</v>
      </c>
      <c r="H587" t="s">
        <v>4</v>
      </c>
      <c r="I587" t="s">
        <v>33</v>
      </c>
      <c r="J587" s="9" t="str">
        <f t="shared" si="49"/>
        <v>Chân giò heo muối gói 300g</v>
      </c>
      <c r="K587" s="12" t="str">
        <f>VLOOKUP(J587,'[1]Mã Misa'!$B$2:$D$74,2,0)</f>
        <v>Chân giò heo muối 300g</v>
      </c>
      <c r="L587" s="12" t="str">
        <f>VLOOKUP(K587,'[1]Mã Misa'!$C$2:$D$74,2,0)</f>
        <v>CGM300</v>
      </c>
      <c r="M587" s="2">
        <v>73431</v>
      </c>
      <c r="N587" t="s">
        <v>937</v>
      </c>
      <c r="O587" s="10" t="str">
        <f t="shared" si="50"/>
        <v>0009203</v>
      </c>
      <c r="P587" s="3">
        <v>44634</v>
      </c>
      <c r="Q587" t="s">
        <v>938</v>
      </c>
      <c r="T587" s="12" t="str">
        <f t="shared" si="47"/>
        <v xml:space="preserve">WM+ CTO </v>
      </c>
      <c r="U587" s="20" t="s">
        <v>4434</v>
      </c>
      <c r="V587" s="20"/>
      <c r="W587" s="10" t="e">
        <f>VLOOKUP(U587,[2]Sheet1!$B$4:$C$893,2,0)</f>
        <v>#N/A</v>
      </c>
      <c r="X587" s="20"/>
      <c r="Y587" s="10" t="str">
        <f t="shared" si="51"/>
        <v>WINCOMCANTHO</v>
      </c>
      <c r="Z587" s="2">
        <v>220293</v>
      </c>
    </row>
    <row r="588" spans="1:26" x14ac:dyDescent="0.2">
      <c r="A588" t="s">
        <v>0</v>
      </c>
      <c r="B588" t="s">
        <v>936</v>
      </c>
      <c r="C588" t="s">
        <v>9</v>
      </c>
      <c r="D588" t="s">
        <v>3</v>
      </c>
      <c r="E588" s="2">
        <v>166785</v>
      </c>
      <c r="F588" s="6">
        <v>180127.80000000002</v>
      </c>
      <c r="G588" s="2">
        <v>3</v>
      </c>
      <c r="H588" t="s">
        <v>4</v>
      </c>
      <c r="I588" t="s">
        <v>10</v>
      </c>
      <c r="J588" s="9" t="str">
        <f t="shared" si="49"/>
        <v>Tai heo muối gói 200g</v>
      </c>
      <c r="K588" s="12" t="str">
        <f>VLOOKUP(J588,'[1]Mã Misa'!$B$2:$D$74,2,0)</f>
        <v>Tai heo muối 200g</v>
      </c>
      <c r="L588" s="12" t="str">
        <f>VLOOKUP(K588,'[1]Mã Misa'!$C$2:$D$74,2,0)</f>
        <v>TH200</v>
      </c>
      <c r="M588" s="2">
        <v>55595</v>
      </c>
      <c r="N588" t="s">
        <v>937</v>
      </c>
      <c r="O588" s="10" t="str">
        <f t="shared" si="50"/>
        <v>0009203</v>
      </c>
      <c r="P588" s="3">
        <v>44634</v>
      </c>
      <c r="Q588" t="s">
        <v>938</v>
      </c>
      <c r="T588" s="12" t="str">
        <f t="shared" si="47"/>
        <v xml:space="preserve">WM+ CTO </v>
      </c>
      <c r="U588" s="20" t="s">
        <v>4434</v>
      </c>
      <c r="V588" s="20"/>
      <c r="W588" s="10" t="e">
        <f>VLOOKUP(U588,[2]Sheet1!$B$4:$C$893,2,0)</f>
        <v>#N/A</v>
      </c>
      <c r="X588" s="20"/>
      <c r="Y588" s="10" t="str">
        <f t="shared" si="51"/>
        <v>WINCOMCANTHO</v>
      </c>
      <c r="Z588" s="2">
        <v>166785</v>
      </c>
    </row>
    <row r="589" spans="1:26" x14ac:dyDescent="0.2">
      <c r="A589" t="s">
        <v>0</v>
      </c>
      <c r="B589" t="s">
        <v>939</v>
      </c>
      <c r="C589" t="s">
        <v>9</v>
      </c>
      <c r="D589" t="s">
        <v>3</v>
      </c>
      <c r="E589" s="2">
        <v>222380</v>
      </c>
      <c r="F589" s="6">
        <v>240170.40000000002</v>
      </c>
      <c r="G589" s="2">
        <v>4</v>
      </c>
      <c r="H589" t="s">
        <v>4</v>
      </c>
      <c r="I589" t="s">
        <v>10</v>
      </c>
      <c r="J589" s="9" t="str">
        <f t="shared" si="49"/>
        <v>Tai heo muối gói 200g</v>
      </c>
      <c r="K589" s="12" t="str">
        <f>VLOOKUP(J589,'[1]Mã Misa'!$B$2:$D$74,2,0)</f>
        <v>Tai heo muối 200g</v>
      </c>
      <c r="L589" s="12" t="str">
        <f>VLOOKUP(K589,'[1]Mã Misa'!$C$2:$D$74,2,0)</f>
        <v>TH200</v>
      </c>
      <c r="M589" s="2">
        <v>55595</v>
      </c>
      <c r="N589" t="s">
        <v>940</v>
      </c>
      <c r="O589" s="10" t="str">
        <f t="shared" si="50"/>
        <v>0003347</v>
      </c>
      <c r="P589" s="3">
        <v>44634</v>
      </c>
      <c r="Q589" t="s">
        <v>941</v>
      </c>
      <c r="T589" s="12" t="str">
        <f t="shared" si="47"/>
        <v xml:space="preserve">WM+ BGG </v>
      </c>
      <c r="U589" s="20" t="s">
        <v>4435</v>
      </c>
      <c r="V589" s="20"/>
      <c r="W589" s="10" t="e">
        <f>VLOOKUP(U589,[2]Sheet1!$B$4:$C$893,2,0)</f>
        <v>#N/A</v>
      </c>
      <c r="X589" s="20"/>
      <c r="Y589" s="10" t="str">
        <f t="shared" si="51"/>
        <v>WINCOMBACGIANG</v>
      </c>
      <c r="Z589" s="2">
        <v>222380</v>
      </c>
    </row>
    <row r="590" spans="1:26" x14ac:dyDescent="0.2">
      <c r="A590" t="s">
        <v>0</v>
      </c>
      <c r="B590" t="s">
        <v>939</v>
      </c>
      <c r="C590" t="s">
        <v>17</v>
      </c>
      <c r="D590" t="s">
        <v>3</v>
      </c>
      <c r="E590" s="2">
        <v>1223868</v>
      </c>
      <c r="F590" s="6">
        <v>1321777.4400000002</v>
      </c>
      <c r="G590" s="2">
        <v>12</v>
      </c>
      <c r="H590" t="s">
        <v>4</v>
      </c>
      <c r="I590" t="s">
        <v>18</v>
      </c>
      <c r="J590" s="9" t="str">
        <f t="shared" si="49"/>
        <v>Giò tai nấm hương 500g</v>
      </c>
      <c r="K590" s="12" t="str">
        <f>VLOOKUP(J590,'[1]Mã Misa'!$B$2:$D$74,2,0)</f>
        <v>Giò tai nấm hương 500g</v>
      </c>
      <c r="L590" s="12" t="str">
        <f>VLOOKUP(K590,'[1]Mã Misa'!$C$2:$D$74,2,0)</f>
        <v>GTNH500</v>
      </c>
      <c r="M590" s="2">
        <v>101989</v>
      </c>
      <c r="N590" t="s">
        <v>940</v>
      </c>
      <c r="O590" s="10" t="str">
        <f t="shared" si="50"/>
        <v>0003347</v>
      </c>
      <c r="P590" s="3">
        <v>44634</v>
      </c>
      <c r="Q590" t="s">
        <v>941</v>
      </c>
      <c r="T590" s="12" t="str">
        <f t="shared" ref="T590:T653" si="53">LEFT(U590,8)</f>
        <v xml:space="preserve">WM+ BGG </v>
      </c>
      <c r="U590" s="20" t="s">
        <v>4435</v>
      </c>
      <c r="V590" s="20"/>
      <c r="W590" s="10" t="e">
        <f>VLOOKUP(U590,[2]Sheet1!$B$4:$C$893,2,0)</f>
        <v>#N/A</v>
      </c>
      <c r="X590" s="20"/>
      <c r="Y590" s="10" t="str">
        <f t="shared" si="51"/>
        <v>WINCOMBACGIANG</v>
      </c>
      <c r="Z590" s="2">
        <v>1223868</v>
      </c>
    </row>
    <row r="591" spans="1:26" x14ac:dyDescent="0.2">
      <c r="A591" t="s">
        <v>0</v>
      </c>
      <c r="B591" t="s">
        <v>942</v>
      </c>
      <c r="C591" t="s">
        <v>43</v>
      </c>
      <c r="D591" t="s">
        <v>3</v>
      </c>
      <c r="E591" s="2">
        <v>70950</v>
      </c>
      <c r="F591" s="6">
        <v>76626</v>
      </c>
      <c r="G591" s="2">
        <v>1</v>
      </c>
      <c r="H591" t="s">
        <v>4</v>
      </c>
      <c r="I591" t="s">
        <v>44</v>
      </c>
      <c r="J591" s="9" t="str">
        <f t="shared" si="49"/>
        <v>_Chả nướng 300g</v>
      </c>
      <c r="K591" s="12" t="str">
        <f>VLOOKUP(J591,'[1]Mã Misa'!$B$2:$D$74,2,0)</f>
        <v>Chả nướng 300g</v>
      </c>
      <c r="L591" s="12" t="str">
        <f>VLOOKUP(K591,'[1]Mã Misa'!$C$2:$D$74,2,0)</f>
        <v>CN300</v>
      </c>
      <c r="M591" s="2">
        <v>70950</v>
      </c>
      <c r="N591" t="s">
        <v>943</v>
      </c>
      <c r="O591" s="10" t="str">
        <f t="shared" si="50"/>
        <v>0018032</v>
      </c>
      <c r="P591" s="3">
        <v>44634</v>
      </c>
      <c r="Q591" t="s">
        <v>690</v>
      </c>
      <c r="T591" s="12" t="str">
        <f t="shared" si="53"/>
        <v xml:space="preserve">WM+ QNH </v>
      </c>
      <c r="U591" s="20" t="s">
        <v>4361</v>
      </c>
      <c r="V591" s="20"/>
      <c r="W591" s="10" t="e">
        <f>VLOOKUP(U591,[2]Sheet1!$B$4:$C$893,2,0)</f>
        <v>#N/A</v>
      </c>
      <c r="X591" s="20"/>
      <c r="Y591" s="10" t="str">
        <f t="shared" si="51"/>
        <v>WINCOMQUANGNINH</v>
      </c>
      <c r="Z591" s="2">
        <v>70950</v>
      </c>
    </row>
    <row r="592" spans="1:26" x14ac:dyDescent="0.2">
      <c r="A592" t="s">
        <v>0</v>
      </c>
      <c r="B592" t="s">
        <v>942</v>
      </c>
      <c r="C592" t="s">
        <v>30</v>
      </c>
      <c r="D592" t="s">
        <v>3</v>
      </c>
      <c r="E592" s="2">
        <v>105400</v>
      </c>
      <c r="F592" s="6">
        <v>113832.00000000001</v>
      </c>
      <c r="G592" s="2">
        <v>1</v>
      </c>
      <c r="H592" t="s">
        <v>4</v>
      </c>
      <c r="I592" t="s">
        <v>31</v>
      </c>
      <c r="J592" s="9" t="str">
        <f t="shared" si="49"/>
        <v>_Đùi gà sốt cay 500g</v>
      </c>
      <c r="K592" s="12" t="str">
        <f>VLOOKUP(J592,'[1]Mã Misa'!$B$2:$D$74,2,0)</f>
        <v>Đùi gà sốt cay 500g</v>
      </c>
      <c r="L592" s="12" t="str">
        <f>VLOOKUP(K592,'[1]Mã Misa'!$C$2:$D$74,2,0)</f>
        <v>DGSC500</v>
      </c>
      <c r="M592" s="2">
        <v>105400</v>
      </c>
      <c r="N592" t="s">
        <v>943</v>
      </c>
      <c r="O592" s="10" t="str">
        <f t="shared" si="50"/>
        <v>0018032</v>
      </c>
      <c r="P592" s="3">
        <v>44634</v>
      </c>
      <c r="Q592" t="s">
        <v>690</v>
      </c>
      <c r="T592" s="12" t="str">
        <f t="shared" si="53"/>
        <v xml:space="preserve">WM+ QNH </v>
      </c>
      <c r="U592" s="20" t="s">
        <v>4361</v>
      </c>
      <c r="V592" s="20"/>
      <c r="W592" s="10" t="e">
        <f>VLOOKUP(U592,[2]Sheet1!$B$4:$C$893,2,0)</f>
        <v>#N/A</v>
      </c>
      <c r="X592" s="20"/>
      <c r="Y592" s="10" t="str">
        <f t="shared" si="51"/>
        <v>WINCOMQUANGNINH</v>
      </c>
      <c r="Z592" s="2">
        <v>105400</v>
      </c>
    </row>
    <row r="593" spans="1:26" x14ac:dyDescent="0.2">
      <c r="A593" t="s">
        <v>0</v>
      </c>
      <c r="B593" t="s">
        <v>942</v>
      </c>
      <c r="C593" t="s">
        <v>13</v>
      </c>
      <c r="D593" t="s">
        <v>3</v>
      </c>
      <c r="E593" s="2">
        <v>272250</v>
      </c>
      <c r="F593" s="6">
        <v>294030</v>
      </c>
      <c r="G593" s="2">
        <v>3</v>
      </c>
      <c r="H593" t="s">
        <v>4</v>
      </c>
      <c r="I593" t="s">
        <v>14</v>
      </c>
      <c r="J593" s="9" t="str">
        <f t="shared" si="49"/>
        <v>_Chân gà sốt cay 400g</v>
      </c>
      <c r="K593" s="12" t="str">
        <f>VLOOKUP(J593,'[1]Mã Misa'!$B$2:$D$74,2,0)</f>
        <v>Chân gà sốt cay 400g</v>
      </c>
      <c r="L593" s="12" t="str">
        <f>VLOOKUP(K593,'[1]Mã Misa'!$C$2:$D$74,2,0)</f>
        <v>CGSC400</v>
      </c>
      <c r="M593" s="2">
        <v>90750</v>
      </c>
      <c r="N593" t="s">
        <v>943</v>
      </c>
      <c r="O593" s="10" t="str">
        <f t="shared" si="50"/>
        <v>0018032</v>
      </c>
      <c r="P593" s="3">
        <v>44634</v>
      </c>
      <c r="Q593" t="s">
        <v>690</v>
      </c>
      <c r="T593" s="12" t="str">
        <f t="shared" si="53"/>
        <v xml:space="preserve">WM+ QNH </v>
      </c>
      <c r="U593" s="20" t="s">
        <v>4361</v>
      </c>
      <c r="V593" s="20"/>
      <c r="W593" s="10" t="e">
        <f>VLOOKUP(U593,[2]Sheet1!$B$4:$C$893,2,0)</f>
        <v>#N/A</v>
      </c>
      <c r="X593" s="20"/>
      <c r="Y593" s="10" t="str">
        <f t="shared" si="51"/>
        <v>WINCOMQUANGNINH</v>
      </c>
      <c r="Z593" s="2">
        <v>272250</v>
      </c>
    </row>
    <row r="594" spans="1:26" x14ac:dyDescent="0.2">
      <c r="A594" t="s">
        <v>0</v>
      </c>
      <c r="B594" t="s">
        <v>944</v>
      </c>
      <c r="C594" t="s">
        <v>13</v>
      </c>
      <c r="D594" t="s">
        <v>3</v>
      </c>
      <c r="E594" s="2">
        <v>181500</v>
      </c>
      <c r="F594" s="6">
        <v>196020</v>
      </c>
      <c r="G594" s="2">
        <v>2</v>
      </c>
      <c r="H594" t="s">
        <v>4</v>
      </c>
      <c r="I594" t="s">
        <v>14</v>
      </c>
      <c r="J594" s="9" t="str">
        <f t="shared" si="49"/>
        <v>_Chân gà sốt cay 400g</v>
      </c>
      <c r="K594" s="12" t="str">
        <f>VLOOKUP(J594,'[1]Mã Misa'!$B$2:$D$74,2,0)</f>
        <v>Chân gà sốt cay 400g</v>
      </c>
      <c r="L594" s="12" t="str">
        <f>VLOOKUP(K594,'[1]Mã Misa'!$C$2:$D$74,2,0)</f>
        <v>CGSC400</v>
      </c>
      <c r="M594" s="2">
        <v>90750</v>
      </c>
      <c r="N594" t="s">
        <v>945</v>
      </c>
      <c r="O594" s="10" t="str">
        <f t="shared" si="50"/>
        <v>0007390</v>
      </c>
      <c r="P594" s="3">
        <v>44634</v>
      </c>
      <c r="Q594" t="s">
        <v>946</v>
      </c>
      <c r="T594" s="12" t="str">
        <f t="shared" si="53"/>
        <v xml:space="preserve">WM+ THA </v>
      </c>
      <c r="U594" s="20" t="s">
        <v>4436</v>
      </c>
      <c r="V594" s="20"/>
      <c r="W594" s="10" t="e">
        <f>VLOOKUP(U594,[2]Sheet1!$B$4:$C$893,2,0)</f>
        <v>#N/A</v>
      </c>
      <c r="X594" s="20"/>
      <c r="Y594" s="10" t="str">
        <f t="shared" si="51"/>
        <v>WINCOMTHANHHOA</v>
      </c>
      <c r="Z594" s="2">
        <v>181500</v>
      </c>
    </row>
    <row r="595" spans="1:26" x14ac:dyDescent="0.2">
      <c r="A595" t="s">
        <v>0</v>
      </c>
      <c r="B595" t="s">
        <v>944</v>
      </c>
      <c r="C595" t="s">
        <v>17</v>
      </c>
      <c r="D595" t="s">
        <v>3</v>
      </c>
      <c r="E595" s="2">
        <v>203978</v>
      </c>
      <c r="F595" s="6">
        <v>220296.24000000002</v>
      </c>
      <c r="G595" s="2">
        <v>2</v>
      </c>
      <c r="H595" t="s">
        <v>4</v>
      </c>
      <c r="I595" t="s">
        <v>18</v>
      </c>
      <c r="J595" s="9" t="str">
        <f t="shared" si="49"/>
        <v>Giò tai nấm hương 500g</v>
      </c>
      <c r="K595" s="12" t="str">
        <f>VLOOKUP(J595,'[1]Mã Misa'!$B$2:$D$74,2,0)</f>
        <v>Giò tai nấm hương 500g</v>
      </c>
      <c r="L595" s="12" t="str">
        <f>VLOOKUP(K595,'[1]Mã Misa'!$C$2:$D$74,2,0)</f>
        <v>GTNH500</v>
      </c>
      <c r="M595" s="2">
        <v>101989</v>
      </c>
      <c r="N595" t="s">
        <v>945</v>
      </c>
      <c r="O595" s="10" t="str">
        <f t="shared" si="50"/>
        <v>0007390</v>
      </c>
      <c r="P595" s="3">
        <v>44634</v>
      </c>
      <c r="Q595" t="s">
        <v>946</v>
      </c>
      <c r="T595" s="12" t="str">
        <f t="shared" si="53"/>
        <v xml:space="preserve">WM+ THA </v>
      </c>
      <c r="U595" s="20" t="s">
        <v>4436</v>
      </c>
      <c r="V595" s="20"/>
      <c r="W595" s="10" t="e">
        <f>VLOOKUP(U595,[2]Sheet1!$B$4:$C$893,2,0)</f>
        <v>#N/A</v>
      </c>
      <c r="X595" s="20"/>
      <c r="Y595" s="10" t="str">
        <f t="shared" si="51"/>
        <v>WINCOMTHANHHOA</v>
      </c>
      <c r="Z595" s="2">
        <v>203978</v>
      </c>
    </row>
    <row r="596" spans="1:26" x14ac:dyDescent="0.2">
      <c r="A596" t="s">
        <v>0</v>
      </c>
      <c r="B596" t="s">
        <v>947</v>
      </c>
      <c r="C596" t="s">
        <v>82</v>
      </c>
      <c r="D596" t="s">
        <v>3</v>
      </c>
      <c r="E596" s="2">
        <v>184000</v>
      </c>
      <c r="F596" s="6">
        <v>198720</v>
      </c>
      <c r="G596" s="2">
        <v>4</v>
      </c>
      <c r="H596" t="s">
        <v>4</v>
      </c>
      <c r="I596" t="s">
        <v>83</v>
      </c>
      <c r="J596" s="9" t="str">
        <f t="shared" si="49"/>
        <v>Mộc nấm hương gói 250g</v>
      </c>
      <c r="K596" s="12" t="str">
        <f>VLOOKUP(J596,'[1]Mã Misa'!$B$2:$D$74,2,0)</f>
        <v>Mộc Nấm Hương 250g</v>
      </c>
      <c r="L596" s="12" t="str">
        <f>VLOOKUP(K596,'[1]Mã Misa'!$C$2:$D$74,2,0)</f>
        <v>MNH250</v>
      </c>
      <c r="M596" s="2">
        <v>46000</v>
      </c>
      <c r="N596" t="s">
        <v>948</v>
      </c>
      <c r="O596" s="10" t="str">
        <f t="shared" si="50"/>
        <v>0004276</v>
      </c>
      <c r="P596" s="3">
        <v>44634</v>
      </c>
      <c r="Q596" t="s">
        <v>949</v>
      </c>
      <c r="T596" s="12" t="str">
        <f t="shared" si="53"/>
        <v xml:space="preserve">WM+ BDG </v>
      </c>
      <c r="U596" s="20" t="s">
        <v>4437</v>
      </c>
      <c r="V596" s="20"/>
      <c r="W596" s="10" t="e">
        <f>VLOOKUP(U596,[2]Sheet1!$B$4:$C$893,2,0)</f>
        <v>#N/A</v>
      </c>
      <c r="X596" s="20"/>
      <c r="Y596" s="10" t="str">
        <f t="shared" si="51"/>
        <v>WINCOMBINHDUONG</v>
      </c>
      <c r="Z596" s="2">
        <v>184000</v>
      </c>
    </row>
    <row r="597" spans="1:26" x14ac:dyDescent="0.2">
      <c r="A597" t="s">
        <v>0</v>
      </c>
      <c r="B597" t="s">
        <v>950</v>
      </c>
      <c r="C597" t="s">
        <v>67</v>
      </c>
      <c r="D597" t="s">
        <v>3</v>
      </c>
      <c r="E597" s="2">
        <v>178200</v>
      </c>
      <c r="F597" s="6">
        <v>192456</v>
      </c>
      <c r="G597" s="2">
        <v>3</v>
      </c>
      <c r="H597" t="s">
        <v>4</v>
      </c>
      <c r="I597" t="s">
        <v>68</v>
      </c>
      <c r="J597" s="9" t="str">
        <f t="shared" si="49"/>
        <v>_Giò lụa 250g</v>
      </c>
      <c r="K597" s="12" t="str">
        <f>VLOOKUP(J597,'[1]Mã Misa'!$B$2:$D$74,2,0)</f>
        <v>Giò lụa 250g</v>
      </c>
      <c r="L597" s="12" t="str">
        <f>VLOOKUP(K597,'[1]Mã Misa'!$C$2:$D$74,2,0)</f>
        <v>GL250</v>
      </c>
      <c r="M597" s="2">
        <v>59400</v>
      </c>
      <c r="N597" t="s">
        <v>951</v>
      </c>
      <c r="O597" s="10" t="str">
        <f t="shared" si="50"/>
        <v>0203429</v>
      </c>
      <c r="P597" s="3">
        <v>44634</v>
      </c>
      <c r="Q597" t="s">
        <v>952</v>
      </c>
      <c r="T597" s="12" t="str">
        <f>LEFT(U597,10)</f>
        <v>WM VMM HNI</v>
      </c>
      <c r="U597" s="20" t="s">
        <v>4438</v>
      </c>
      <c r="V597" s="20"/>
      <c r="W597" s="10" t="e">
        <f>VLOOKUP(U597,[2]Sheet1!$B$4:$C$893,2,0)</f>
        <v>#N/A</v>
      </c>
      <c r="X597" s="20"/>
      <c r="Y597" s="10" t="str">
        <f t="shared" si="51"/>
        <v>WINCOMHANOI</v>
      </c>
      <c r="Z597" s="2">
        <v>178200</v>
      </c>
    </row>
    <row r="598" spans="1:26" x14ac:dyDescent="0.2">
      <c r="A598" t="s">
        <v>0</v>
      </c>
      <c r="B598" t="s">
        <v>950</v>
      </c>
      <c r="C598" t="s">
        <v>17</v>
      </c>
      <c r="D598" t="s">
        <v>3</v>
      </c>
      <c r="E598" s="2">
        <v>203978</v>
      </c>
      <c r="F598" s="6">
        <v>220296.24000000002</v>
      </c>
      <c r="G598" s="2">
        <v>2</v>
      </c>
      <c r="H598" t="s">
        <v>4</v>
      </c>
      <c r="I598" t="s">
        <v>18</v>
      </c>
      <c r="J598" s="9" t="str">
        <f t="shared" si="49"/>
        <v>Giò tai nấm hương 500g</v>
      </c>
      <c r="K598" s="12" t="str">
        <f>VLOOKUP(J598,'[1]Mã Misa'!$B$2:$D$74,2,0)</f>
        <v>Giò tai nấm hương 500g</v>
      </c>
      <c r="L598" s="12" t="str">
        <f>VLOOKUP(K598,'[1]Mã Misa'!$C$2:$D$74,2,0)</f>
        <v>GTNH500</v>
      </c>
      <c r="M598" s="2">
        <v>101989</v>
      </c>
      <c r="N598" t="s">
        <v>951</v>
      </c>
      <c r="O598" s="10" t="str">
        <f t="shared" si="50"/>
        <v>0203429</v>
      </c>
      <c r="P598" s="3">
        <v>44634</v>
      </c>
      <c r="Q598" t="s">
        <v>952</v>
      </c>
      <c r="T598" s="12" t="str">
        <f t="shared" ref="T598:T602" si="54">LEFT(U598,10)</f>
        <v>WM VMM HNI</v>
      </c>
      <c r="U598" s="20" t="s">
        <v>4438</v>
      </c>
      <c r="V598" s="20"/>
      <c r="W598" s="10" t="e">
        <f>VLOOKUP(U598,[2]Sheet1!$B$4:$C$893,2,0)</f>
        <v>#N/A</v>
      </c>
      <c r="X598" s="20"/>
      <c r="Y598" s="10" t="str">
        <f t="shared" si="51"/>
        <v>WINCOMHANOI</v>
      </c>
      <c r="Z598" s="2">
        <v>203978</v>
      </c>
    </row>
    <row r="599" spans="1:26" x14ac:dyDescent="0.2">
      <c r="A599" t="s">
        <v>0</v>
      </c>
      <c r="B599" t="s">
        <v>950</v>
      </c>
      <c r="C599" t="s">
        <v>30</v>
      </c>
      <c r="D599" t="s">
        <v>3</v>
      </c>
      <c r="E599" s="2">
        <v>210800</v>
      </c>
      <c r="F599" s="6">
        <v>227664.00000000003</v>
      </c>
      <c r="G599" s="2">
        <v>2</v>
      </c>
      <c r="H599" t="s">
        <v>4</v>
      </c>
      <c r="I599" t="s">
        <v>31</v>
      </c>
      <c r="J599" s="9" t="str">
        <f t="shared" si="49"/>
        <v>_Đùi gà sốt cay 500g</v>
      </c>
      <c r="K599" s="12" t="str">
        <f>VLOOKUP(J599,'[1]Mã Misa'!$B$2:$D$74,2,0)</f>
        <v>Đùi gà sốt cay 500g</v>
      </c>
      <c r="L599" s="12" t="str">
        <f>VLOOKUP(K599,'[1]Mã Misa'!$C$2:$D$74,2,0)</f>
        <v>DGSC500</v>
      </c>
      <c r="M599" s="2">
        <v>105400</v>
      </c>
      <c r="N599" t="s">
        <v>951</v>
      </c>
      <c r="O599" s="10" t="str">
        <f t="shared" si="50"/>
        <v>0203429</v>
      </c>
      <c r="P599" s="3">
        <v>44634</v>
      </c>
      <c r="Q599" t="s">
        <v>952</v>
      </c>
      <c r="T599" s="12" t="str">
        <f t="shared" si="54"/>
        <v>WM VMM HNI</v>
      </c>
      <c r="U599" s="20" t="s">
        <v>4438</v>
      </c>
      <c r="V599" s="20"/>
      <c r="W599" s="10" t="e">
        <f>VLOOKUP(U599,[2]Sheet1!$B$4:$C$893,2,0)</f>
        <v>#N/A</v>
      </c>
      <c r="X599" s="20"/>
      <c r="Y599" s="10" t="str">
        <f t="shared" si="51"/>
        <v>WINCOMHANOI</v>
      </c>
      <c r="Z599" s="2">
        <v>210800</v>
      </c>
    </row>
    <row r="600" spans="1:26" x14ac:dyDescent="0.2">
      <c r="A600" t="s">
        <v>0</v>
      </c>
      <c r="B600" t="s">
        <v>950</v>
      </c>
      <c r="C600" t="s">
        <v>9</v>
      </c>
      <c r="D600" t="s">
        <v>3</v>
      </c>
      <c r="E600" s="2">
        <v>55595</v>
      </c>
      <c r="F600" s="6">
        <v>60042.600000000006</v>
      </c>
      <c r="G600" s="2">
        <v>1</v>
      </c>
      <c r="H600" t="s">
        <v>4</v>
      </c>
      <c r="I600" t="s">
        <v>10</v>
      </c>
      <c r="J600" s="9" t="str">
        <f t="shared" si="49"/>
        <v>Tai heo muối gói 200g</v>
      </c>
      <c r="K600" s="12" t="str">
        <f>VLOOKUP(J600,'[1]Mã Misa'!$B$2:$D$74,2,0)</f>
        <v>Tai heo muối 200g</v>
      </c>
      <c r="L600" s="12" t="str">
        <f>VLOOKUP(K600,'[1]Mã Misa'!$C$2:$D$74,2,0)</f>
        <v>TH200</v>
      </c>
      <c r="M600" s="2">
        <v>55595</v>
      </c>
      <c r="N600" t="s">
        <v>951</v>
      </c>
      <c r="O600" s="10" t="str">
        <f t="shared" si="50"/>
        <v>0203429</v>
      </c>
      <c r="P600" s="3">
        <v>44634</v>
      </c>
      <c r="Q600" t="s">
        <v>952</v>
      </c>
      <c r="T600" s="12" t="str">
        <f t="shared" si="54"/>
        <v>WM VMM HNI</v>
      </c>
      <c r="U600" s="20" t="s">
        <v>4438</v>
      </c>
      <c r="V600" s="20"/>
      <c r="W600" s="10" t="e">
        <f>VLOOKUP(U600,[2]Sheet1!$B$4:$C$893,2,0)</f>
        <v>#N/A</v>
      </c>
      <c r="X600" s="20"/>
      <c r="Y600" s="10" t="str">
        <f t="shared" si="51"/>
        <v>WINCOMHANOI</v>
      </c>
      <c r="Z600" s="2">
        <v>55595</v>
      </c>
    </row>
    <row r="601" spans="1:26" x14ac:dyDescent="0.2">
      <c r="A601" t="s">
        <v>0</v>
      </c>
      <c r="B601" t="s">
        <v>953</v>
      </c>
      <c r="C601" t="s">
        <v>82</v>
      </c>
      <c r="D601" t="s">
        <v>3</v>
      </c>
      <c r="E601" s="2">
        <v>92000</v>
      </c>
      <c r="F601" s="6">
        <v>99360</v>
      </c>
      <c r="G601" s="2">
        <v>2</v>
      </c>
      <c r="H601" t="s">
        <v>4</v>
      </c>
      <c r="I601" t="s">
        <v>83</v>
      </c>
      <c r="J601" s="9" t="str">
        <f t="shared" si="49"/>
        <v>Mộc nấm hương gói 250g</v>
      </c>
      <c r="K601" s="12" t="str">
        <f>VLOOKUP(J601,'[1]Mã Misa'!$B$2:$D$74,2,0)</f>
        <v>Mộc Nấm Hương 250g</v>
      </c>
      <c r="L601" s="12" t="str">
        <f>VLOOKUP(K601,'[1]Mã Misa'!$C$2:$D$74,2,0)</f>
        <v>MNH250</v>
      </c>
      <c r="M601" s="2">
        <v>46000</v>
      </c>
      <c r="N601" t="s">
        <v>954</v>
      </c>
      <c r="O601" s="10" t="str">
        <f t="shared" si="50"/>
        <v>0002001</v>
      </c>
      <c r="P601" s="3">
        <v>44634</v>
      </c>
      <c r="Q601" t="s">
        <v>955</v>
      </c>
      <c r="T601" s="12" t="str">
        <f>LEFT(U601,10)</f>
        <v>WM VCP KGG</v>
      </c>
      <c r="U601" s="20" t="s">
        <v>4439</v>
      </c>
      <c r="V601" s="20"/>
      <c r="W601" s="10" t="e">
        <f>VLOOKUP(U601,[2]Sheet1!$B$4:$C$893,2,0)</f>
        <v>#N/A</v>
      </c>
      <c r="X601" s="20"/>
      <c r="Y601" s="10" t="str">
        <f t="shared" si="51"/>
        <v>WINCOMKIENGIANG</v>
      </c>
      <c r="Z601" s="2">
        <v>92000</v>
      </c>
    </row>
    <row r="602" spans="1:26" x14ac:dyDescent="0.2">
      <c r="A602" t="s">
        <v>0</v>
      </c>
      <c r="B602" t="s">
        <v>956</v>
      </c>
      <c r="C602" t="s">
        <v>17</v>
      </c>
      <c r="D602" t="s">
        <v>3</v>
      </c>
      <c r="E602" s="2">
        <v>407956</v>
      </c>
      <c r="F602" s="6">
        <v>440592.48000000004</v>
      </c>
      <c r="G602" s="2">
        <v>4</v>
      </c>
      <c r="H602" t="s">
        <v>4</v>
      </c>
      <c r="I602" t="s">
        <v>18</v>
      </c>
      <c r="J602" s="9" t="str">
        <f t="shared" si="49"/>
        <v>Giò tai nấm hương 500g</v>
      </c>
      <c r="K602" s="12" t="str">
        <f>VLOOKUP(J602,'[1]Mã Misa'!$B$2:$D$74,2,0)</f>
        <v>Giò tai nấm hương 500g</v>
      </c>
      <c r="L602" s="12" t="str">
        <f>VLOOKUP(K602,'[1]Mã Misa'!$C$2:$D$74,2,0)</f>
        <v>GTNH500</v>
      </c>
      <c r="M602" s="2">
        <v>101989</v>
      </c>
      <c r="N602" t="s">
        <v>957</v>
      </c>
      <c r="O602" s="10" t="str">
        <f t="shared" si="50"/>
        <v>0002002</v>
      </c>
      <c r="P602" s="3">
        <v>44634</v>
      </c>
      <c r="Q602" t="s">
        <v>955</v>
      </c>
      <c r="T602" s="12" t="str">
        <f t="shared" si="54"/>
        <v>WM VCP KGG</v>
      </c>
      <c r="U602" s="20" t="s">
        <v>4439</v>
      </c>
      <c r="V602" s="20"/>
      <c r="W602" s="10" t="e">
        <f>VLOOKUP(U602,[2]Sheet1!$B$4:$C$893,2,0)</f>
        <v>#N/A</v>
      </c>
      <c r="X602" s="20"/>
      <c r="Y602" s="10" t="str">
        <f t="shared" si="51"/>
        <v>WINCOMKIENGIANG</v>
      </c>
      <c r="Z602" s="2">
        <v>407956</v>
      </c>
    </row>
    <row r="603" spans="1:26" x14ac:dyDescent="0.2">
      <c r="A603" t="s">
        <v>0</v>
      </c>
      <c r="B603" t="s">
        <v>958</v>
      </c>
      <c r="C603" t="s">
        <v>17</v>
      </c>
      <c r="D603" t="s">
        <v>3</v>
      </c>
      <c r="E603" s="2">
        <v>305967</v>
      </c>
      <c r="F603" s="6">
        <v>330444.36000000004</v>
      </c>
      <c r="G603" s="2">
        <v>3</v>
      </c>
      <c r="H603" t="s">
        <v>4</v>
      </c>
      <c r="I603" t="s">
        <v>18</v>
      </c>
      <c r="J603" s="9" t="str">
        <f t="shared" si="49"/>
        <v>Giò tai nấm hương 500g</v>
      </c>
      <c r="K603" s="12" t="str">
        <f>VLOOKUP(J603,'[1]Mã Misa'!$B$2:$D$74,2,0)</f>
        <v>Giò tai nấm hương 500g</v>
      </c>
      <c r="L603" s="12" t="str">
        <f>VLOOKUP(K603,'[1]Mã Misa'!$C$2:$D$74,2,0)</f>
        <v>GTNH500</v>
      </c>
      <c r="M603" s="2">
        <v>101989</v>
      </c>
      <c r="N603" t="s">
        <v>959</v>
      </c>
      <c r="O603" s="10" t="str">
        <f t="shared" si="50"/>
        <v>0007391</v>
      </c>
      <c r="P603" s="3">
        <v>44634</v>
      </c>
      <c r="Q603" t="s">
        <v>960</v>
      </c>
      <c r="T603" s="12" t="str">
        <f t="shared" si="53"/>
        <v xml:space="preserve">WM+ THA </v>
      </c>
      <c r="U603" s="20" t="s">
        <v>4440</v>
      </c>
      <c r="V603" s="20"/>
      <c r="W603" s="10" t="e">
        <f>VLOOKUP(U603,[2]Sheet1!$B$4:$C$893,2,0)</f>
        <v>#N/A</v>
      </c>
      <c r="X603" s="20"/>
      <c r="Y603" s="10" t="str">
        <f t="shared" si="51"/>
        <v>WINCOMTHANHHOA</v>
      </c>
      <c r="Z603" s="2">
        <v>305967</v>
      </c>
    </row>
    <row r="604" spans="1:26" x14ac:dyDescent="0.2">
      <c r="A604" t="s">
        <v>0</v>
      </c>
      <c r="B604" t="s">
        <v>961</v>
      </c>
      <c r="C604" t="s">
        <v>2</v>
      </c>
      <c r="D604" t="s">
        <v>3</v>
      </c>
      <c r="E604" s="2">
        <v>111058</v>
      </c>
      <c r="F604" s="6">
        <v>119942.64000000001</v>
      </c>
      <c r="G604" s="2">
        <v>1</v>
      </c>
      <c r="H604" t="s">
        <v>4</v>
      </c>
      <c r="I604" t="s">
        <v>5</v>
      </c>
      <c r="J604" s="9" t="str">
        <f t="shared" si="49"/>
        <v>Gà muối gói 500g</v>
      </c>
      <c r="K604" s="12" t="str">
        <f>VLOOKUP(J604,'[1]Mã Misa'!$B$2:$D$74,2,0)</f>
        <v>Gà muối 500g</v>
      </c>
      <c r="L604" s="12" t="str">
        <f>VLOOKUP(K604,'[1]Mã Misa'!$C$2:$D$74,2,0)</f>
        <v>GM500</v>
      </c>
      <c r="M604" s="2">
        <v>111058</v>
      </c>
      <c r="N604" t="s">
        <v>962</v>
      </c>
      <c r="O604" s="10" t="str">
        <f t="shared" si="50"/>
        <v>0003256</v>
      </c>
      <c r="P604" s="3">
        <v>44634</v>
      </c>
      <c r="Q604" t="s">
        <v>853</v>
      </c>
      <c r="T604" s="12" t="str">
        <f t="shared" si="53"/>
        <v xml:space="preserve">WM+ NDH </v>
      </c>
      <c r="U604" s="20" t="s">
        <v>4408</v>
      </c>
      <c r="V604" s="20"/>
      <c r="W604" s="10" t="e">
        <f>VLOOKUP(U604,[2]Sheet1!$B$4:$C$893,2,0)</f>
        <v>#N/A</v>
      </c>
      <c r="X604" s="20"/>
      <c r="Y604" s="10" t="str">
        <f t="shared" si="51"/>
        <v>WINCOMNAMDINH</v>
      </c>
      <c r="Z604" s="2">
        <v>111058</v>
      </c>
    </row>
    <row r="605" spans="1:26" x14ac:dyDescent="0.2">
      <c r="A605" t="s">
        <v>0</v>
      </c>
      <c r="B605" t="s">
        <v>963</v>
      </c>
      <c r="C605" t="s">
        <v>17</v>
      </c>
      <c r="D605" t="s">
        <v>3</v>
      </c>
      <c r="E605" s="2">
        <v>203978</v>
      </c>
      <c r="F605" s="6">
        <v>220296.24000000002</v>
      </c>
      <c r="G605" s="2">
        <v>2</v>
      </c>
      <c r="H605" t="s">
        <v>4</v>
      </c>
      <c r="I605" t="s">
        <v>18</v>
      </c>
      <c r="J605" s="9" t="str">
        <f t="shared" si="49"/>
        <v>Giò tai nấm hương 500g</v>
      </c>
      <c r="K605" s="12" t="str">
        <f>VLOOKUP(J605,'[1]Mã Misa'!$B$2:$D$74,2,0)</f>
        <v>Giò tai nấm hương 500g</v>
      </c>
      <c r="L605" s="12" t="str">
        <f>VLOOKUP(K605,'[1]Mã Misa'!$C$2:$D$74,2,0)</f>
        <v>GTNH500</v>
      </c>
      <c r="M605" s="2">
        <v>101989</v>
      </c>
      <c r="N605" t="s">
        <v>964</v>
      </c>
      <c r="O605" s="10" t="str">
        <f t="shared" si="50"/>
        <v>0004937</v>
      </c>
      <c r="P605" s="3">
        <v>44634</v>
      </c>
      <c r="Q605" t="s">
        <v>965</v>
      </c>
      <c r="T605" s="12" t="str">
        <f t="shared" si="53"/>
        <v xml:space="preserve">WM+ HDG </v>
      </c>
      <c r="U605" s="20" t="s">
        <v>4441</v>
      </c>
      <c r="V605" s="20"/>
      <c r="W605" s="10" t="e">
        <f>VLOOKUP(U605,[2]Sheet1!$B$4:$C$893,2,0)</f>
        <v>#N/A</v>
      </c>
      <c r="X605" s="20"/>
      <c r="Y605" s="10" t="str">
        <f t="shared" si="51"/>
        <v>WINCOMHAIDUONG</v>
      </c>
      <c r="Z605" s="2">
        <v>203978</v>
      </c>
    </row>
    <row r="606" spans="1:26" x14ac:dyDescent="0.2">
      <c r="A606" t="s">
        <v>0</v>
      </c>
      <c r="B606" t="s">
        <v>963</v>
      </c>
      <c r="C606" t="s">
        <v>26</v>
      </c>
      <c r="D606" t="s">
        <v>3</v>
      </c>
      <c r="E606" s="2">
        <v>250910</v>
      </c>
      <c r="F606" s="6">
        <v>270982.80000000005</v>
      </c>
      <c r="G606" s="2">
        <v>5</v>
      </c>
      <c r="H606" t="s">
        <v>4</v>
      </c>
      <c r="I606" t="s">
        <v>27</v>
      </c>
      <c r="J606" s="9" t="str">
        <f t="shared" si="49"/>
        <v>Giò tai lưỡi xào gói 250g</v>
      </c>
      <c r="K606" s="12" t="str">
        <f>VLOOKUP(J606,'[1]Mã Misa'!$B$2:$D$74,2,0)</f>
        <v>Giò Tai Lưỡi Xào 250g</v>
      </c>
      <c r="L606" s="12" t="str">
        <f>VLOOKUP(K606,'[1]Mã Misa'!$C$2:$D$74,2,0)</f>
        <v>GTLX250G</v>
      </c>
      <c r="M606" s="2">
        <v>50182</v>
      </c>
      <c r="N606" t="s">
        <v>964</v>
      </c>
      <c r="O606" s="10" t="str">
        <f t="shared" si="50"/>
        <v>0004937</v>
      </c>
      <c r="P606" s="3">
        <v>44634</v>
      </c>
      <c r="Q606" t="s">
        <v>965</v>
      </c>
      <c r="T606" s="12" t="str">
        <f t="shared" si="53"/>
        <v xml:space="preserve">WM+ HDG </v>
      </c>
      <c r="U606" s="20" t="s">
        <v>4441</v>
      </c>
      <c r="V606" s="20"/>
      <c r="W606" s="10" t="e">
        <f>VLOOKUP(U606,[2]Sheet1!$B$4:$C$893,2,0)</f>
        <v>#N/A</v>
      </c>
      <c r="X606" s="20"/>
      <c r="Y606" s="10" t="str">
        <f t="shared" si="51"/>
        <v>WINCOMHAIDUONG</v>
      </c>
      <c r="Z606" s="2">
        <v>250910</v>
      </c>
    </row>
    <row r="607" spans="1:26" x14ac:dyDescent="0.2">
      <c r="A607" t="s">
        <v>0</v>
      </c>
      <c r="B607" t="s">
        <v>963</v>
      </c>
      <c r="C607" t="s">
        <v>82</v>
      </c>
      <c r="D607" t="s">
        <v>3</v>
      </c>
      <c r="E607" s="2">
        <v>138000</v>
      </c>
      <c r="F607" s="6">
        <v>149040</v>
      </c>
      <c r="G607" s="2">
        <v>3</v>
      </c>
      <c r="H607" t="s">
        <v>4</v>
      </c>
      <c r="I607" t="s">
        <v>83</v>
      </c>
      <c r="J607" s="9" t="str">
        <f t="shared" si="49"/>
        <v>Mộc nấm hương gói 250g</v>
      </c>
      <c r="K607" s="12" t="str">
        <f>VLOOKUP(J607,'[1]Mã Misa'!$B$2:$D$74,2,0)</f>
        <v>Mộc Nấm Hương 250g</v>
      </c>
      <c r="L607" s="12" t="str">
        <f>VLOOKUP(K607,'[1]Mã Misa'!$C$2:$D$74,2,0)</f>
        <v>MNH250</v>
      </c>
      <c r="M607" s="2">
        <v>46000</v>
      </c>
      <c r="N607" t="s">
        <v>964</v>
      </c>
      <c r="O607" s="10" t="str">
        <f t="shared" si="50"/>
        <v>0004937</v>
      </c>
      <c r="P607" s="3">
        <v>44634</v>
      </c>
      <c r="Q607" t="s">
        <v>965</v>
      </c>
      <c r="T607" s="12" t="str">
        <f t="shared" si="53"/>
        <v xml:space="preserve">WM+ HDG </v>
      </c>
      <c r="U607" s="20" t="s">
        <v>4441</v>
      </c>
      <c r="V607" s="20"/>
      <c r="W607" s="10" t="e">
        <f>VLOOKUP(U607,[2]Sheet1!$B$4:$C$893,2,0)</f>
        <v>#N/A</v>
      </c>
      <c r="X607" s="20"/>
      <c r="Y607" s="10" t="str">
        <f t="shared" si="51"/>
        <v>WINCOMHAIDUONG</v>
      </c>
      <c r="Z607" s="2">
        <v>138000</v>
      </c>
    </row>
    <row r="608" spans="1:26" x14ac:dyDescent="0.2">
      <c r="A608" t="s">
        <v>0</v>
      </c>
      <c r="B608" t="s">
        <v>963</v>
      </c>
      <c r="C608" t="s">
        <v>236</v>
      </c>
      <c r="D608" t="s">
        <v>3</v>
      </c>
      <c r="E608" s="2">
        <v>702296</v>
      </c>
      <c r="F608" s="6">
        <v>758479.68</v>
      </c>
      <c r="G608" s="2">
        <v>8</v>
      </c>
      <c r="H608" t="s">
        <v>4</v>
      </c>
      <c r="I608" t="s">
        <v>237</v>
      </c>
      <c r="J608" s="9" t="str">
        <f t="shared" si="49"/>
        <v>Bắp bò muối gói 200g</v>
      </c>
      <c r="K608" s="12" t="str">
        <f>VLOOKUP(J608,'[1]Mã Misa'!$B$2:$D$74,2,0)</f>
        <v>Bắp bò muối 200g</v>
      </c>
      <c r="L608" s="12" t="str">
        <f>VLOOKUP(K608,'[1]Mã Misa'!$C$2:$D$74,2,0)</f>
        <v>BBM200</v>
      </c>
      <c r="M608" s="2">
        <v>87787</v>
      </c>
      <c r="N608" t="s">
        <v>964</v>
      </c>
      <c r="O608" s="10" t="str">
        <f t="shared" si="50"/>
        <v>0004937</v>
      </c>
      <c r="P608" s="3">
        <v>44634</v>
      </c>
      <c r="Q608" t="s">
        <v>965</v>
      </c>
      <c r="T608" s="12" t="str">
        <f t="shared" si="53"/>
        <v xml:space="preserve">WM+ HDG </v>
      </c>
      <c r="U608" s="20" t="s">
        <v>4441</v>
      </c>
      <c r="V608" s="20"/>
      <c r="W608" s="10" t="e">
        <f>VLOOKUP(U608,[2]Sheet1!$B$4:$C$893,2,0)</f>
        <v>#N/A</v>
      </c>
      <c r="X608" s="20"/>
      <c r="Y608" s="10" t="str">
        <f t="shared" si="51"/>
        <v>WINCOMHAIDUONG</v>
      </c>
      <c r="Z608" s="2">
        <v>702296</v>
      </c>
    </row>
    <row r="609" spans="1:26" x14ac:dyDescent="0.2">
      <c r="A609" t="s">
        <v>0</v>
      </c>
      <c r="B609" t="s">
        <v>963</v>
      </c>
      <c r="C609" t="s">
        <v>2</v>
      </c>
      <c r="D609" t="s">
        <v>3</v>
      </c>
      <c r="E609" s="2">
        <v>888464</v>
      </c>
      <c r="F609" s="6">
        <v>959541.12000000011</v>
      </c>
      <c r="G609" s="2">
        <v>8</v>
      </c>
      <c r="H609" t="s">
        <v>4</v>
      </c>
      <c r="I609" t="s">
        <v>5</v>
      </c>
      <c r="J609" s="9" t="str">
        <f t="shared" si="49"/>
        <v>Gà muối gói 500g</v>
      </c>
      <c r="K609" s="12" t="str">
        <f>VLOOKUP(J609,'[1]Mã Misa'!$B$2:$D$74,2,0)</f>
        <v>Gà muối 500g</v>
      </c>
      <c r="L609" s="12" t="str">
        <f>VLOOKUP(K609,'[1]Mã Misa'!$C$2:$D$74,2,0)</f>
        <v>GM500</v>
      </c>
      <c r="M609" s="2">
        <v>111058</v>
      </c>
      <c r="N609" t="s">
        <v>964</v>
      </c>
      <c r="O609" s="10" t="str">
        <f t="shared" si="50"/>
        <v>0004937</v>
      </c>
      <c r="P609" s="3">
        <v>44634</v>
      </c>
      <c r="Q609" t="s">
        <v>965</v>
      </c>
      <c r="T609" s="12" t="str">
        <f t="shared" si="53"/>
        <v xml:space="preserve">WM+ HDG </v>
      </c>
      <c r="U609" s="20" t="s">
        <v>4441</v>
      </c>
      <c r="V609" s="20"/>
      <c r="W609" s="10" t="e">
        <f>VLOOKUP(U609,[2]Sheet1!$B$4:$C$893,2,0)</f>
        <v>#N/A</v>
      </c>
      <c r="X609" s="20"/>
      <c r="Y609" s="10" t="str">
        <f t="shared" si="51"/>
        <v>WINCOMHAIDUONG</v>
      </c>
      <c r="Z609" s="2">
        <v>888464</v>
      </c>
    </row>
    <row r="610" spans="1:26" x14ac:dyDescent="0.2">
      <c r="A610" t="s">
        <v>0</v>
      </c>
      <c r="B610" t="s">
        <v>963</v>
      </c>
      <c r="C610" t="s">
        <v>32</v>
      </c>
      <c r="D610" t="s">
        <v>3</v>
      </c>
      <c r="E610" s="2">
        <v>146862</v>
      </c>
      <c r="F610" s="6">
        <v>158610.96000000002</v>
      </c>
      <c r="G610" s="2">
        <v>2</v>
      </c>
      <c r="H610" t="s">
        <v>4</v>
      </c>
      <c r="I610" t="s">
        <v>33</v>
      </c>
      <c r="J610" s="9" t="str">
        <f t="shared" si="49"/>
        <v>Chân giò heo muối gói 300g</v>
      </c>
      <c r="K610" s="12" t="str">
        <f>VLOOKUP(J610,'[1]Mã Misa'!$B$2:$D$74,2,0)</f>
        <v>Chân giò heo muối 300g</v>
      </c>
      <c r="L610" s="12" t="str">
        <f>VLOOKUP(K610,'[1]Mã Misa'!$C$2:$D$74,2,0)</f>
        <v>CGM300</v>
      </c>
      <c r="M610" s="2">
        <v>73431</v>
      </c>
      <c r="N610" t="s">
        <v>964</v>
      </c>
      <c r="O610" s="10" t="str">
        <f t="shared" si="50"/>
        <v>0004937</v>
      </c>
      <c r="P610" s="3">
        <v>44634</v>
      </c>
      <c r="Q610" t="s">
        <v>965</v>
      </c>
      <c r="T610" s="12" t="str">
        <f t="shared" si="53"/>
        <v xml:space="preserve">WM+ HDG </v>
      </c>
      <c r="U610" s="20" t="s">
        <v>4441</v>
      </c>
      <c r="V610" s="20"/>
      <c r="W610" s="10" t="e">
        <f>VLOOKUP(U610,[2]Sheet1!$B$4:$C$893,2,0)</f>
        <v>#N/A</v>
      </c>
      <c r="X610" s="20"/>
      <c r="Y610" s="10" t="str">
        <f t="shared" si="51"/>
        <v>WINCOMHAIDUONG</v>
      </c>
      <c r="Z610" s="2">
        <v>146862</v>
      </c>
    </row>
    <row r="611" spans="1:26" x14ac:dyDescent="0.2">
      <c r="A611" t="s">
        <v>0</v>
      </c>
      <c r="B611" t="s">
        <v>963</v>
      </c>
      <c r="C611" t="s">
        <v>67</v>
      </c>
      <c r="D611" t="s">
        <v>3</v>
      </c>
      <c r="E611" s="2">
        <v>178200</v>
      </c>
      <c r="F611" s="6">
        <v>192456</v>
      </c>
      <c r="G611" s="2">
        <v>3</v>
      </c>
      <c r="H611" t="s">
        <v>4</v>
      </c>
      <c r="I611" t="s">
        <v>68</v>
      </c>
      <c r="J611" s="9" t="str">
        <f t="shared" si="49"/>
        <v>_Giò lụa 250g</v>
      </c>
      <c r="K611" s="12" t="str">
        <f>VLOOKUP(J611,'[1]Mã Misa'!$B$2:$D$74,2,0)</f>
        <v>Giò lụa 250g</v>
      </c>
      <c r="L611" s="12" t="str">
        <f>VLOOKUP(K611,'[1]Mã Misa'!$C$2:$D$74,2,0)</f>
        <v>GL250</v>
      </c>
      <c r="M611" s="2">
        <v>59400</v>
      </c>
      <c r="N611" t="s">
        <v>964</v>
      </c>
      <c r="O611" s="10" t="str">
        <f t="shared" si="50"/>
        <v>0004937</v>
      </c>
      <c r="P611" s="3">
        <v>44634</v>
      </c>
      <c r="Q611" t="s">
        <v>965</v>
      </c>
      <c r="T611" s="12" t="str">
        <f t="shared" si="53"/>
        <v xml:space="preserve">WM+ HDG </v>
      </c>
      <c r="U611" s="20" t="s">
        <v>4441</v>
      </c>
      <c r="V611" s="20"/>
      <c r="W611" s="10" t="e">
        <f>VLOOKUP(U611,[2]Sheet1!$B$4:$C$893,2,0)</f>
        <v>#N/A</v>
      </c>
      <c r="X611" s="20"/>
      <c r="Y611" s="10" t="str">
        <f t="shared" si="51"/>
        <v>WINCOMHAIDUONG</v>
      </c>
      <c r="Z611" s="2">
        <v>178200</v>
      </c>
    </row>
    <row r="612" spans="1:26" x14ac:dyDescent="0.2">
      <c r="A612" t="s">
        <v>0</v>
      </c>
      <c r="B612" t="s">
        <v>963</v>
      </c>
      <c r="C612" t="s">
        <v>50</v>
      </c>
      <c r="D612" t="s">
        <v>3</v>
      </c>
      <c r="E612" s="2">
        <v>183150</v>
      </c>
      <c r="F612" s="6">
        <v>197802</v>
      </c>
      <c r="G612" s="2">
        <v>3</v>
      </c>
      <c r="H612" t="s">
        <v>4</v>
      </c>
      <c r="I612" t="s">
        <v>51</v>
      </c>
      <c r="J612" s="9" t="str">
        <f t="shared" si="49"/>
        <v>_Giò sụn gà 250g</v>
      </c>
      <c r="K612" s="12" t="str">
        <f>VLOOKUP(J612,'[1]Mã Misa'!$B$2:$D$74,2,0)</f>
        <v>Giò sụn gà 250g</v>
      </c>
      <c r="L612" s="12" t="str">
        <f>VLOOKUP(K612,'[1]Mã Misa'!$C$2:$D$74,2,0)</f>
        <v>GSG250</v>
      </c>
      <c r="M612" s="2">
        <v>61050</v>
      </c>
      <c r="N612" t="s">
        <v>964</v>
      </c>
      <c r="O612" s="10" t="str">
        <f t="shared" si="50"/>
        <v>0004937</v>
      </c>
      <c r="P612" s="3">
        <v>44634</v>
      </c>
      <c r="Q612" t="s">
        <v>965</v>
      </c>
      <c r="T612" s="12" t="str">
        <f t="shared" si="53"/>
        <v xml:space="preserve">WM+ HDG </v>
      </c>
      <c r="U612" s="20" t="s">
        <v>4441</v>
      </c>
      <c r="V612" s="20"/>
      <c r="W612" s="10" t="e">
        <f>VLOOKUP(U612,[2]Sheet1!$B$4:$C$893,2,0)</f>
        <v>#N/A</v>
      </c>
      <c r="X612" s="20"/>
      <c r="Y612" s="10" t="str">
        <f t="shared" si="51"/>
        <v>WINCOMHAIDUONG</v>
      </c>
      <c r="Z612" s="2">
        <v>183150</v>
      </c>
    </row>
    <row r="613" spans="1:26" x14ac:dyDescent="0.2">
      <c r="A613" t="s">
        <v>0</v>
      </c>
      <c r="B613" t="s">
        <v>963</v>
      </c>
      <c r="C613" t="s">
        <v>45</v>
      </c>
      <c r="D613" t="s">
        <v>3</v>
      </c>
      <c r="E613" s="2">
        <v>148500</v>
      </c>
      <c r="F613" s="6">
        <v>160380</v>
      </c>
      <c r="G613" s="2">
        <v>2</v>
      </c>
      <c r="H613" t="s">
        <v>4</v>
      </c>
      <c r="I613" t="s">
        <v>46</v>
      </c>
      <c r="J613" s="9" t="str">
        <f t="shared" si="49"/>
        <v>_Chả cốm 300g</v>
      </c>
      <c r="K613" s="12" t="str">
        <f>VLOOKUP(J613,'[1]Mã Misa'!$B$2:$D$74,2,0)</f>
        <v>Chả cốm 300g</v>
      </c>
      <c r="L613" s="12" t="str">
        <f>VLOOKUP(K613,'[1]Mã Misa'!$C$2:$D$74,2,0)</f>
        <v>CC300</v>
      </c>
      <c r="M613" s="2">
        <v>74250</v>
      </c>
      <c r="N613" t="s">
        <v>964</v>
      </c>
      <c r="O613" s="10" t="str">
        <f t="shared" si="50"/>
        <v>0004937</v>
      </c>
      <c r="P613" s="3">
        <v>44634</v>
      </c>
      <c r="Q613" t="s">
        <v>965</v>
      </c>
      <c r="T613" s="12" t="str">
        <f t="shared" si="53"/>
        <v xml:space="preserve">WM+ HDG </v>
      </c>
      <c r="U613" s="20" t="s">
        <v>4441</v>
      </c>
      <c r="V613" s="20"/>
      <c r="W613" s="10" t="e">
        <f>VLOOKUP(U613,[2]Sheet1!$B$4:$C$893,2,0)</f>
        <v>#N/A</v>
      </c>
      <c r="X613" s="20"/>
      <c r="Y613" s="10" t="str">
        <f t="shared" si="51"/>
        <v>WINCOMHAIDUONG</v>
      </c>
      <c r="Z613" s="2">
        <v>148500</v>
      </c>
    </row>
    <row r="614" spans="1:26" x14ac:dyDescent="0.2">
      <c r="A614" t="s">
        <v>0</v>
      </c>
      <c r="B614" t="s">
        <v>963</v>
      </c>
      <c r="C614" t="s">
        <v>30</v>
      </c>
      <c r="D614" t="s">
        <v>3</v>
      </c>
      <c r="E614" s="2">
        <v>737800</v>
      </c>
      <c r="F614" s="6">
        <v>796824</v>
      </c>
      <c r="G614" s="2">
        <v>7</v>
      </c>
      <c r="H614" t="s">
        <v>4</v>
      </c>
      <c r="I614" t="s">
        <v>31</v>
      </c>
      <c r="J614" s="9" t="str">
        <f t="shared" si="49"/>
        <v>_Đùi gà sốt cay 500g</v>
      </c>
      <c r="K614" s="12" t="str">
        <f>VLOOKUP(J614,'[1]Mã Misa'!$B$2:$D$74,2,0)</f>
        <v>Đùi gà sốt cay 500g</v>
      </c>
      <c r="L614" s="12" t="str">
        <f>VLOOKUP(K614,'[1]Mã Misa'!$C$2:$D$74,2,0)</f>
        <v>DGSC500</v>
      </c>
      <c r="M614" s="2">
        <v>105400</v>
      </c>
      <c r="N614" t="s">
        <v>964</v>
      </c>
      <c r="O614" s="10" t="str">
        <f t="shared" si="50"/>
        <v>0004937</v>
      </c>
      <c r="P614" s="3">
        <v>44634</v>
      </c>
      <c r="Q614" t="s">
        <v>965</v>
      </c>
      <c r="T614" s="12" t="str">
        <f t="shared" si="53"/>
        <v xml:space="preserve">WM+ HDG </v>
      </c>
      <c r="U614" s="20" t="s">
        <v>4441</v>
      </c>
      <c r="V614" s="20"/>
      <c r="W614" s="10" t="e">
        <f>VLOOKUP(U614,[2]Sheet1!$B$4:$C$893,2,0)</f>
        <v>#N/A</v>
      </c>
      <c r="X614" s="20"/>
      <c r="Y614" s="10" t="str">
        <f t="shared" si="51"/>
        <v>WINCOMHAIDUONG</v>
      </c>
      <c r="Z614" s="2">
        <v>737800</v>
      </c>
    </row>
    <row r="615" spans="1:26" x14ac:dyDescent="0.2">
      <c r="A615" t="s">
        <v>0</v>
      </c>
      <c r="B615" t="s">
        <v>963</v>
      </c>
      <c r="C615" t="s">
        <v>13</v>
      </c>
      <c r="D615" t="s">
        <v>3</v>
      </c>
      <c r="E615" s="2">
        <v>453750</v>
      </c>
      <c r="F615" s="6">
        <v>490050.00000000006</v>
      </c>
      <c r="G615" s="2">
        <v>5</v>
      </c>
      <c r="H615" t="s">
        <v>4</v>
      </c>
      <c r="I615" t="s">
        <v>14</v>
      </c>
      <c r="J615" s="9" t="str">
        <f t="shared" si="49"/>
        <v>_Chân gà sốt cay 400g</v>
      </c>
      <c r="K615" s="12" t="str">
        <f>VLOOKUP(J615,'[1]Mã Misa'!$B$2:$D$74,2,0)</f>
        <v>Chân gà sốt cay 400g</v>
      </c>
      <c r="L615" s="12" t="str">
        <f>VLOOKUP(K615,'[1]Mã Misa'!$C$2:$D$74,2,0)</f>
        <v>CGSC400</v>
      </c>
      <c r="M615" s="2">
        <v>90750</v>
      </c>
      <c r="N615" t="s">
        <v>964</v>
      </c>
      <c r="O615" s="10" t="str">
        <f t="shared" si="50"/>
        <v>0004937</v>
      </c>
      <c r="P615" s="3">
        <v>44634</v>
      </c>
      <c r="Q615" t="s">
        <v>965</v>
      </c>
      <c r="T615" s="12" t="str">
        <f t="shared" si="53"/>
        <v xml:space="preserve">WM+ HDG </v>
      </c>
      <c r="U615" s="20" t="s">
        <v>4441</v>
      </c>
      <c r="V615" s="20"/>
      <c r="W615" s="10" t="e">
        <f>VLOOKUP(U615,[2]Sheet1!$B$4:$C$893,2,0)</f>
        <v>#N/A</v>
      </c>
      <c r="X615" s="20"/>
      <c r="Y615" s="10" t="str">
        <f t="shared" si="51"/>
        <v>WINCOMHAIDUONG</v>
      </c>
      <c r="Z615" s="2">
        <v>453750</v>
      </c>
    </row>
    <row r="616" spans="1:26" x14ac:dyDescent="0.2">
      <c r="A616" t="s">
        <v>0</v>
      </c>
      <c r="B616" t="s">
        <v>963</v>
      </c>
      <c r="C616" t="s">
        <v>43</v>
      </c>
      <c r="D616" t="s">
        <v>3</v>
      </c>
      <c r="E616" s="2">
        <v>283800</v>
      </c>
      <c r="F616" s="6">
        <v>306504</v>
      </c>
      <c r="G616" s="2">
        <v>4</v>
      </c>
      <c r="H616" t="s">
        <v>4</v>
      </c>
      <c r="I616" t="s">
        <v>44</v>
      </c>
      <c r="J616" s="9" t="str">
        <f t="shared" si="49"/>
        <v>_Chả nướng 300g</v>
      </c>
      <c r="K616" s="12" t="str">
        <f>VLOOKUP(J616,'[1]Mã Misa'!$B$2:$D$74,2,0)</f>
        <v>Chả nướng 300g</v>
      </c>
      <c r="L616" s="12" t="str">
        <f>VLOOKUP(K616,'[1]Mã Misa'!$C$2:$D$74,2,0)</f>
        <v>CN300</v>
      </c>
      <c r="M616" s="2">
        <v>70950</v>
      </c>
      <c r="N616" t="s">
        <v>964</v>
      </c>
      <c r="O616" s="10" t="str">
        <f t="shared" si="50"/>
        <v>0004937</v>
      </c>
      <c r="P616" s="3">
        <v>44634</v>
      </c>
      <c r="Q616" t="s">
        <v>965</v>
      </c>
      <c r="T616" s="12" t="str">
        <f t="shared" si="53"/>
        <v xml:space="preserve">WM+ HDG </v>
      </c>
      <c r="U616" s="20" t="s">
        <v>4441</v>
      </c>
      <c r="V616" s="20"/>
      <c r="W616" s="10" t="e">
        <f>VLOOKUP(U616,[2]Sheet1!$B$4:$C$893,2,0)</f>
        <v>#N/A</v>
      </c>
      <c r="X616" s="20"/>
      <c r="Y616" s="10" t="str">
        <f t="shared" si="51"/>
        <v>WINCOMHAIDUONG</v>
      </c>
      <c r="Z616" s="2">
        <v>283800</v>
      </c>
    </row>
    <row r="617" spans="1:26" x14ac:dyDescent="0.2">
      <c r="A617" t="s">
        <v>0</v>
      </c>
      <c r="B617" t="s">
        <v>966</v>
      </c>
      <c r="C617" t="s">
        <v>43</v>
      </c>
      <c r="D617" t="s">
        <v>3</v>
      </c>
      <c r="E617" s="2">
        <v>141900</v>
      </c>
      <c r="F617" s="6">
        <v>153252</v>
      </c>
      <c r="G617" s="2">
        <v>2</v>
      </c>
      <c r="H617" t="s">
        <v>4</v>
      </c>
      <c r="I617" t="s">
        <v>44</v>
      </c>
      <c r="J617" s="9" t="str">
        <f t="shared" si="49"/>
        <v>_Chả nướng 300g</v>
      </c>
      <c r="K617" s="12" t="str">
        <f>VLOOKUP(J617,'[1]Mã Misa'!$B$2:$D$74,2,0)</f>
        <v>Chả nướng 300g</v>
      </c>
      <c r="L617" s="12" t="str">
        <f>VLOOKUP(K617,'[1]Mã Misa'!$C$2:$D$74,2,0)</f>
        <v>CN300</v>
      </c>
      <c r="M617" s="2">
        <v>70950</v>
      </c>
      <c r="N617" t="s">
        <v>967</v>
      </c>
      <c r="O617" s="10" t="str">
        <f t="shared" si="50"/>
        <v>0002452</v>
      </c>
      <c r="P617" s="3">
        <v>44634</v>
      </c>
      <c r="Q617" t="s">
        <v>968</v>
      </c>
      <c r="T617" s="12" t="str">
        <f t="shared" si="53"/>
        <v xml:space="preserve">WM+ NBH </v>
      </c>
      <c r="U617" s="20" t="s">
        <v>4442</v>
      </c>
      <c r="V617" s="20"/>
      <c r="W617" s="10" t="e">
        <f>VLOOKUP(U617,[2]Sheet1!$B$4:$C$893,2,0)</f>
        <v>#N/A</v>
      </c>
      <c r="X617" s="20"/>
      <c r="Y617" s="10" t="str">
        <f t="shared" si="51"/>
        <v>WINCOMNINHBINH</v>
      </c>
      <c r="Z617" s="2">
        <v>141900</v>
      </c>
    </row>
    <row r="618" spans="1:26" x14ac:dyDescent="0.2">
      <c r="A618" t="s">
        <v>0</v>
      </c>
      <c r="B618" t="s">
        <v>969</v>
      </c>
      <c r="C618" t="s">
        <v>2</v>
      </c>
      <c r="D618" t="s">
        <v>3</v>
      </c>
      <c r="E618" s="2">
        <v>111058</v>
      </c>
      <c r="F618" s="6">
        <v>119942.64000000001</v>
      </c>
      <c r="G618" s="2">
        <v>1</v>
      </c>
      <c r="H618" t="s">
        <v>4</v>
      </c>
      <c r="I618" t="s">
        <v>5</v>
      </c>
      <c r="J618" s="9" t="str">
        <f t="shared" si="49"/>
        <v>Gà muối gói 500g</v>
      </c>
      <c r="K618" s="12" t="str">
        <f>VLOOKUP(J618,'[1]Mã Misa'!$B$2:$D$74,2,0)</f>
        <v>Gà muối 500g</v>
      </c>
      <c r="L618" s="12" t="str">
        <f>VLOOKUP(K618,'[1]Mã Misa'!$C$2:$D$74,2,0)</f>
        <v>GM500</v>
      </c>
      <c r="M618" s="2">
        <v>111058</v>
      </c>
      <c r="N618" t="s">
        <v>970</v>
      </c>
      <c r="O618" s="10" t="str">
        <f t="shared" si="50"/>
        <v>0203468</v>
      </c>
      <c r="P618" s="3">
        <v>44634</v>
      </c>
      <c r="Q618" t="s">
        <v>971</v>
      </c>
      <c r="T618" s="12" t="str">
        <f t="shared" si="53"/>
        <v xml:space="preserve">WM+ HNI </v>
      </c>
      <c r="U618" s="20" t="s">
        <v>4443</v>
      </c>
      <c r="V618" s="20"/>
      <c r="W618" s="10" t="e">
        <f>VLOOKUP(U618,[2]Sheet1!$B$4:$C$893,2,0)</f>
        <v>#N/A</v>
      </c>
      <c r="X618" s="20"/>
      <c r="Y618" s="10" t="str">
        <f t="shared" si="51"/>
        <v>WINCOMHANOI</v>
      </c>
      <c r="Z618" s="2">
        <v>111058</v>
      </c>
    </row>
    <row r="619" spans="1:26" x14ac:dyDescent="0.2">
      <c r="A619" t="s">
        <v>0</v>
      </c>
      <c r="B619" t="s">
        <v>972</v>
      </c>
      <c r="C619" t="s">
        <v>82</v>
      </c>
      <c r="D619" t="s">
        <v>3</v>
      </c>
      <c r="E619" s="2">
        <v>184000</v>
      </c>
      <c r="F619" s="6">
        <v>198720</v>
      </c>
      <c r="G619" s="2">
        <v>4</v>
      </c>
      <c r="H619" t="s">
        <v>4</v>
      </c>
      <c r="I619" t="s">
        <v>83</v>
      </c>
      <c r="J619" s="9" t="str">
        <f t="shared" si="49"/>
        <v>Mộc nấm hương gói 250g</v>
      </c>
      <c r="K619" s="12" t="str">
        <f>VLOOKUP(J619,'[1]Mã Misa'!$B$2:$D$74,2,0)</f>
        <v>Mộc Nấm Hương 250g</v>
      </c>
      <c r="L619" s="12" t="str">
        <f>VLOOKUP(K619,'[1]Mã Misa'!$C$2:$D$74,2,0)</f>
        <v>MNH250</v>
      </c>
      <c r="M619" s="2">
        <v>46000</v>
      </c>
      <c r="N619" t="s">
        <v>973</v>
      </c>
      <c r="O619" s="10" t="str">
        <f t="shared" si="50"/>
        <v>0005197</v>
      </c>
      <c r="P619" s="3">
        <v>44634</v>
      </c>
      <c r="Q619" t="s">
        <v>974</v>
      </c>
      <c r="T619" s="12" t="str">
        <f t="shared" si="53"/>
        <v xml:space="preserve">WM+ BNH </v>
      </c>
      <c r="U619" s="20" t="s">
        <v>4444</v>
      </c>
      <c r="V619" s="20"/>
      <c r="W619" s="10" t="e">
        <f>VLOOKUP(U619,[2]Sheet1!$B$4:$C$893,2,0)</f>
        <v>#N/A</v>
      </c>
      <c r="X619" s="20"/>
      <c r="Y619" s="10" t="str">
        <f t="shared" si="51"/>
        <v>WINCOMBACNINH</v>
      </c>
      <c r="Z619" s="2">
        <v>184000</v>
      </c>
    </row>
    <row r="620" spans="1:26" x14ac:dyDescent="0.2">
      <c r="A620" t="s">
        <v>0</v>
      </c>
      <c r="B620" t="s">
        <v>972</v>
      </c>
      <c r="C620" t="s">
        <v>26</v>
      </c>
      <c r="D620" t="s">
        <v>3</v>
      </c>
      <c r="E620" s="2">
        <v>552002</v>
      </c>
      <c r="F620" s="6">
        <v>596162.16</v>
      </c>
      <c r="G620" s="2">
        <v>11</v>
      </c>
      <c r="H620" t="s">
        <v>4</v>
      </c>
      <c r="I620" t="s">
        <v>27</v>
      </c>
      <c r="J620" s="9" t="str">
        <f t="shared" si="49"/>
        <v>Giò tai lưỡi xào gói 250g</v>
      </c>
      <c r="K620" s="12" t="str">
        <f>VLOOKUP(J620,'[1]Mã Misa'!$B$2:$D$74,2,0)</f>
        <v>Giò Tai Lưỡi Xào 250g</v>
      </c>
      <c r="L620" s="12" t="str">
        <f>VLOOKUP(K620,'[1]Mã Misa'!$C$2:$D$74,2,0)</f>
        <v>GTLX250G</v>
      </c>
      <c r="M620" s="2">
        <v>50182</v>
      </c>
      <c r="N620" t="s">
        <v>973</v>
      </c>
      <c r="O620" s="10" t="str">
        <f t="shared" si="50"/>
        <v>0005197</v>
      </c>
      <c r="P620" s="3">
        <v>44634</v>
      </c>
      <c r="Q620" t="s">
        <v>974</v>
      </c>
      <c r="T620" s="12" t="str">
        <f t="shared" si="53"/>
        <v xml:space="preserve">WM+ BNH </v>
      </c>
      <c r="U620" s="20" t="s">
        <v>4444</v>
      </c>
      <c r="V620" s="20"/>
      <c r="W620" s="10" t="e">
        <f>VLOOKUP(U620,[2]Sheet1!$B$4:$C$893,2,0)</f>
        <v>#N/A</v>
      </c>
      <c r="X620" s="20"/>
      <c r="Y620" s="10" t="str">
        <f t="shared" si="51"/>
        <v>WINCOMBACNINH</v>
      </c>
      <c r="Z620" s="2">
        <v>552002</v>
      </c>
    </row>
    <row r="621" spans="1:26" x14ac:dyDescent="0.2">
      <c r="A621" t="s">
        <v>0</v>
      </c>
      <c r="B621" t="s">
        <v>975</v>
      </c>
      <c r="C621" t="s">
        <v>15</v>
      </c>
      <c r="D621" t="s">
        <v>3</v>
      </c>
      <c r="E621" s="2">
        <v>470065</v>
      </c>
      <c r="F621" s="6">
        <v>507670.2</v>
      </c>
      <c r="G621" s="2">
        <v>5</v>
      </c>
      <c r="H621" t="s">
        <v>4</v>
      </c>
      <c r="I621" t="s">
        <v>16</v>
      </c>
      <c r="J621" s="9" t="str">
        <f t="shared" si="49"/>
        <v xml:space="preserve"> Giò lụa 500g</v>
      </c>
      <c r="K621" s="12" t="str">
        <f>VLOOKUP(J621,'[1]Mã Misa'!$B$2:$D$74,2,0)</f>
        <v>Giò lụa 500g</v>
      </c>
      <c r="L621" s="12" t="str">
        <f>VLOOKUP(K621,'[1]Mã Misa'!$C$2:$D$74,2,0)</f>
        <v>GL500</v>
      </c>
      <c r="M621" s="2">
        <v>94013</v>
      </c>
      <c r="N621" t="s">
        <v>976</v>
      </c>
      <c r="O621" s="10" t="str">
        <f t="shared" si="50"/>
        <v>0203478</v>
      </c>
      <c r="P621" s="3">
        <v>44634</v>
      </c>
      <c r="Q621" t="s">
        <v>160</v>
      </c>
      <c r="T621" s="12" t="str">
        <f t="shared" si="53"/>
        <v xml:space="preserve">WM+ HNI </v>
      </c>
      <c r="U621" s="20" t="s">
        <v>4194</v>
      </c>
      <c r="V621" s="20"/>
      <c r="W621" s="10" t="e">
        <f>VLOOKUP(U621,[2]Sheet1!$B$4:$C$893,2,0)</f>
        <v>#N/A</v>
      </c>
      <c r="X621" s="20"/>
      <c r="Y621" s="10" t="str">
        <f t="shared" si="51"/>
        <v>WINCOMHANOI</v>
      </c>
      <c r="Z621" s="2">
        <v>470065</v>
      </c>
    </row>
    <row r="622" spans="1:26" x14ac:dyDescent="0.2">
      <c r="A622" t="s">
        <v>0</v>
      </c>
      <c r="B622" t="s">
        <v>975</v>
      </c>
      <c r="C622" t="s">
        <v>17</v>
      </c>
      <c r="D622" t="s">
        <v>3</v>
      </c>
      <c r="E622" s="2">
        <v>407956</v>
      </c>
      <c r="F622" s="6">
        <v>440592.48000000004</v>
      </c>
      <c r="G622" s="2">
        <v>4</v>
      </c>
      <c r="H622" t="s">
        <v>4</v>
      </c>
      <c r="I622" t="s">
        <v>18</v>
      </c>
      <c r="J622" s="9" t="str">
        <f t="shared" si="49"/>
        <v>Giò tai nấm hương 500g</v>
      </c>
      <c r="K622" s="12" t="str">
        <f>VLOOKUP(J622,'[1]Mã Misa'!$B$2:$D$74,2,0)</f>
        <v>Giò tai nấm hương 500g</v>
      </c>
      <c r="L622" s="12" t="str">
        <f>VLOOKUP(K622,'[1]Mã Misa'!$C$2:$D$74,2,0)</f>
        <v>GTNH500</v>
      </c>
      <c r="M622" s="2">
        <v>101989</v>
      </c>
      <c r="N622" t="s">
        <v>976</v>
      </c>
      <c r="O622" s="10" t="str">
        <f t="shared" si="50"/>
        <v>0203478</v>
      </c>
      <c r="P622" s="3">
        <v>44634</v>
      </c>
      <c r="Q622" t="s">
        <v>160</v>
      </c>
      <c r="T622" s="12" t="str">
        <f t="shared" si="53"/>
        <v xml:space="preserve">WM+ HNI </v>
      </c>
      <c r="U622" s="20" t="s">
        <v>4194</v>
      </c>
      <c r="V622" s="20"/>
      <c r="W622" s="10" t="e">
        <f>VLOOKUP(U622,[2]Sheet1!$B$4:$C$893,2,0)</f>
        <v>#N/A</v>
      </c>
      <c r="X622" s="20"/>
      <c r="Y622" s="10" t="str">
        <f t="shared" si="51"/>
        <v>WINCOMHANOI</v>
      </c>
      <c r="Z622" s="2">
        <v>407956</v>
      </c>
    </row>
    <row r="623" spans="1:26" x14ac:dyDescent="0.2">
      <c r="A623" t="s">
        <v>0</v>
      </c>
      <c r="B623" t="s">
        <v>977</v>
      </c>
      <c r="C623" t="s">
        <v>82</v>
      </c>
      <c r="D623" t="s">
        <v>3</v>
      </c>
      <c r="E623" s="2">
        <v>92000</v>
      </c>
      <c r="F623" s="6">
        <v>99360</v>
      </c>
      <c r="G623" s="2">
        <v>2</v>
      </c>
      <c r="H623" t="s">
        <v>4</v>
      </c>
      <c r="I623" t="s">
        <v>83</v>
      </c>
      <c r="J623" s="9" t="str">
        <f t="shared" si="49"/>
        <v>Mộc nấm hương gói 250g</v>
      </c>
      <c r="K623" s="12" t="str">
        <f>VLOOKUP(J623,'[1]Mã Misa'!$B$2:$D$74,2,0)</f>
        <v>Mộc Nấm Hương 250g</v>
      </c>
      <c r="L623" s="12" t="str">
        <f>VLOOKUP(K623,'[1]Mã Misa'!$C$2:$D$74,2,0)</f>
        <v>MNH250</v>
      </c>
      <c r="M623" s="2">
        <v>46000</v>
      </c>
      <c r="N623" t="s">
        <v>978</v>
      </c>
      <c r="O623" s="10" t="str">
        <f t="shared" si="50"/>
        <v>0026548</v>
      </c>
      <c r="P623" s="3">
        <v>44634</v>
      </c>
      <c r="Q623" t="s">
        <v>979</v>
      </c>
      <c r="T623" s="12" t="str">
        <f t="shared" si="53"/>
        <v xml:space="preserve">WM+ DNG </v>
      </c>
      <c r="U623" s="20" t="s">
        <v>4445</v>
      </c>
      <c r="V623" s="20"/>
      <c r="W623" s="10" t="e">
        <f>VLOOKUP(U623,[2]Sheet1!$B$4:$C$893,2,0)</f>
        <v>#N/A</v>
      </c>
      <c r="X623" s="20"/>
      <c r="Y623" s="10" t="str">
        <f t="shared" si="51"/>
        <v>WINCOMDANANG</v>
      </c>
      <c r="Z623" s="2">
        <v>92000</v>
      </c>
    </row>
    <row r="624" spans="1:26" x14ac:dyDescent="0.2">
      <c r="A624" t="s">
        <v>0</v>
      </c>
      <c r="B624" t="s">
        <v>980</v>
      </c>
      <c r="C624" t="s">
        <v>26</v>
      </c>
      <c r="D624" t="s">
        <v>3</v>
      </c>
      <c r="E624" s="2">
        <v>50182</v>
      </c>
      <c r="F624" s="6">
        <v>54196.560000000005</v>
      </c>
      <c r="G624" s="2">
        <v>1</v>
      </c>
      <c r="H624" t="s">
        <v>4</v>
      </c>
      <c r="I624" t="s">
        <v>27</v>
      </c>
      <c r="J624" s="9" t="str">
        <f t="shared" si="49"/>
        <v>Giò tai lưỡi xào gói 250g</v>
      </c>
      <c r="K624" s="12" t="str">
        <f>VLOOKUP(J624,'[1]Mã Misa'!$B$2:$D$74,2,0)</f>
        <v>Giò Tai Lưỡi Xào 250g</v>
      </c>
      <c r="L624" s="12" t="str">
        <f>VLOOKUP(K624,'[1]Mã Misa'!$C$2:$D$74,2,0)</f>
        <v>GTLX250G</v>
      </c>
      <c r="M624" s="2">
        <v>50182</v>
      </c>
      <c r="N624" t="s">
        <v>981</v>
      </c>
      <c r="O624" s="10" t="str">
        <f t="shared" si="50"/>
        <v>0203481</v>
      </c>
      <c r="P624" s="3">
        <v>44634</v>
      </c>
      <c r="Q624" t="s">
        <v>982</v>
      </c>
      <c r="T624" s="12" t="str">
        <f t="shared" si="53"/>
        <v xml:space="preserve">WM+ HNI </v>
      </c>
      <c r="U624" s="20" t="s">
        <v>4446</v>
      </c>
      <c r="V624" s="20"/>
      <c r="W624" s="10" t="e">
        <f>VLOOKUP(U624,[2]Sheet1!$B$4:$C$893,2,0)</f>
        <v>#N/A</v>
      </c>
      <c r="X624" s="20"/>
      <c r="Y624" s="10" t="str">
        <f t="shared" si="51"/>
        <v>WINCOMHANOI</v>
      </c>
      <c r="Z624" s="2">
        <v>50182</v>
      </c>
    </row>
    <row r="625" spans="1:26" x14ac:dyDescent="0.2">
      <c r="A625" t="s">
        <v>0</v>
      </c>
      <c r="B625" t="s">
        <v>980</v>
      </c>
      <c r="C625" t="s">
        <v>17</v>
      </c>
      <c r="D625" t="s">
        <v>3</v>
      </c>
      <c r="E625" s="2">
        <v>305967</v>
      </c>
      <c r="F625" s="6">
        <v>330444.36000000004</v>
      </c>
      <c r="G625" s="2">
        <v>3</v>
      </c>
      <c r="H625" t="s">
        <v>4</v>
      </c>
      <c r="I625" t="s">
        <v>18</v>
      </c>
      <c r="J625" s="9" t="str">
        <f t="shared" si="49"/>
        <v>Giò tai nấm hương 500g</v>
      </c>
      <c r="K625" s="12" t="str">
        <f>VLOOKUP(J625,'[1]Mã Misa'!$B$2:$D$74,2,0)</f>
        <v>Giò tai nấm hương 500g</v>
      </c>
      <c r="L625" s="12" t="str">
        <f>VLOOKUP(K625,'[1]Mã Misa'!$C$2:$D$74,2,0)</f>
        <v>GTNH500</v>
      </c>
      <c r="M625" s="2">
        <v>101989</v>
      </c>
      <c r="N625" t="s">
        <v>981</v>
      </c>
      <c r="O625" s="10" t="str">
        <f t="shared" si="50"/>
        <v>0203481</v>
      </c>
      <c r="P625" s="3">
        <v>44634</v>
      </c>
      <c r="Q625" t="s">
        <v>982</v>
      </c>
      <c r="T625" s="12" t="str">
        <f t="shared" si="53"/>
        <v xml:space="preserve">WM+ HNI </v>
      </c>
      <c r="U625" s="20" t="s">
        <v>4446</v>
      </c>
      <c r="V625" s="20"/>
      <c r="W625" s="10" t="e">
        <f>VLOOKUP(U625,[2]Sheet1!$B$4:$C$893,2,0)</f>
        <v>#N/A</v>
      </c>
      <c r="X625" s="20"/>
      <c r="Y625" s="10" t="str">
        <f t="shared" si="51"/>
        <v>WINCOMHANOI</v>
      </c>
      <c r="Z625" s="2">
        <v>305967</v>
      </c>
    </row>
    <row r="626" spans="1:26" x14ac:dyDescent="0.2">
      <c r="A626" t="s">
        <v>0</v>
      </c>
      <c r="B626" t="s">
        <v>983</v>
      </c>
      <c r="C626" t="s">
        <v>26</v>
      </c>
      <c r="D626" t="s">
        <v>3</v>
      </c>
      <c r="E626" s="2">
        <v>250910</v>
      </c>
      <c r="F626" s="6">
        <v>270982.80000000005</v>
      </c>
      <c r="G626" s="2">
        <v>5</v>
      </c>
      <c r="H626" t="s">
        <v>4</v>
      </c>
      <c r="I626" t="s">
        <v>27</v>
      </c>
      <c r="J626" s="9" t="str">
        <f t="shared" si="49"/>
        <v>Giò tai lưỡi xào gói 250g</v>
      </c>
      <c r="K626" s="12" t="str">
        <f>VLOOKUP(J626,'[1]Mã Misa'!$B$2:$D$74,2,0)</f>
        <v>Giò Tai Lưỡi Xào 250g</v>
      </c>
      <c r="L626" s="12" t="str">
        <f>VLOOKUP(K626,'[1]Mã Misa'!$C$2:$D$74,2,0)</f>
        <v>GTLX250G</v>
      </c>
      <c r="M626" s="2">
        <v>50182</v>
      </c>
      <c r="N626" t="s">
        <v>984</v>
      </c>
      <c r="O626" s="10" t="str">
        <f t="shared" si="50"/>
        <v>0203485</v>
      </c>
      <c r="P626" s="3">
        <v>44634</v>
      </c>
      <c r="Q626" t="s">
        <v>756</v>
      </c>
      <c r="T626" s="12" t="str">
        <f t="shared" si="53"/>
        <v xml:space="preserve">WM+ HNI </v>
      </c>
      <c r="U626" s="20" t="s">
        <v>4381</v>
      </c>
      <c r="V626" s="20"/>
      <c r="W626" s="10" t="e">
        <f>VLOOKUP(U626,[2]Sheet1!$B$4:$C$893,2,0)</f>
        <v>#N/A</v>
      </c>
      <c r="X626" s="20"/>
      <c r="Y626" s="10" t="str">
        <f t="shared" si="51"/>
        <v>WINCOMHANOI</v>
      </c>
      <c r="Z626" s="2">
        <v>250910</v>
      </c>
    </row>
    <row r="627" spans="1:26" x14ac:dyDescent="0.2">
      <c r="A627" t="s">
        <v>0</v>
      </c>
      <c r="B627" t="s">
        <v>985</v>
      </c>
      <c r="C627" t="s">
        <v>26</v>
      </c>
      <c r="D627" t="s">
        <v>3</v>
      </c>
      <c r="E627" s="2">
        <v>200728</v>
      </c>
      <c r="F627" s="6">
        <v>216786.24000000002</v>
      </c>
      <c r="G627" s="2">
        <v>4</v>
      </c>
      <c r="H627" t="s">
        <v>4</v>
      </c>
      <c r="I627" t="s">
        <v>27</v>
      </c>
      <c r="J627" s="9" t="str">
        <f t="shared" si="49"/>
        <v>Giò tai lưỡi xào gói 250g</v>
      </c>
      <c r="K627" s="12" t="str">
        <f>VLOOKUP(J627,'[1]Mã Misa'!$B$2:$D$74,2,0)</f>
        <v>Giò Tai Lưỡi Xào 250g</v>
      </c>
      <c r="L627" s="12" t="str">
        <f>VLOOKUP(K627,'[1]Mã Misa'!$C$2:$D$74,2,0)</f>
        <v>GTLX250G</v>
      </c>
      <c r="M627" s="2">
        <v>50182</v>
      </c>
      <c r="N627" t="s">
        <v>986</v>
      </c>
      <c r="O627" s="10" t="str">
        <f t="shared" si="50"/>
        <v>0203491</v>
      </c>
      <c r="P627" s="3">
        <v>44634</v>
      </c>
      <c r="Q627" t="s">
        <v>987</v>
      </c>
      <c r="T627" s="12" t="str">
        <f t="shared" si="53"/>
        <v xml:space="preserve">WM+ HNI </v>
      </c>
      <c r="U627" s="20" t="s">
        <v>4447</v>
      </c>
      <c r="V627" s="20"/>
      <c r="W627" s="10" t="e">
        <f>VLOOKUP(U627,[2]Sheet1!$B$4:$C$893,2,0)</f>
        <v>#N/A</v>
      </c>
      <c r="X627" s="20"/>
      <c r="Y627" s="10" t="str">
        <f t="shared" si="51"/>
        <v>WINCOMHANOI</v>
      </c>
      <c r="Z627" s="2">
        <v>200728</v>
      </c>
    </row>
    <row r="628" spans="1:26" x14ac:dyDescent="0.2">
      <c r="A628" t="s">
        <v>0</v>
      </c>
      <c r="B628" t="s">
        <v>988</v>
      </c>
      <c r="C628" t="s">
        <v>989</v>
      </c>
      <c r="D628" t="s">
        <v>3</v>
      </c>
      <c r="E628" s="2">
        <v>122500</v>
      </c>
      <c r="F628" s="6">
        <v>132300</v>
      </c>
      <c r="G628" s="2">
        <v>2</v>
      </c>
      <c r="H628" t="s">
        <v>461</v>
      </c>
      <c r="I628" t="s">
        <v>990</v>
      </c>
      <c r="J628" s="9" t="str">
        <f t="shared" si="49"/>
        <v xml:space="preserve"> Ghẹ farci 150g</v>
      </c>
      <c r="K628" s="12" t="str">
        <f>VLOOKUP(J628,'[1]Mã Misa'!$B$2:$D$74,2,0)</f>
        <v>Ghẹ farci 150g</v>
      </c>
      <c r="L628" s="12" t="str">
        <f>VLOOKUP(K628,'[1]Mã Misa'!$C$2:$D$74,2,0)</f>
        <v>GHEFARCI150</v>
      </c>
      <c r="M628" s="2">
        <v>61250</v>
      </c>
      <c r="N628" t="s">
        <v>991</v>
      </c>
      <c r="O628" s="10" t="str">
        <f t="shared" si="50"/>
        <v>0026551</v>
      </c>
      <c r="P628" s="3">
        <v>44634</v>
      </c>
      <c r="Q628" t="s">
        <v>992</v>
      </c>
      <c r="T628" s="12" t="str">
        <f t="shared" si="53"/>
        <v xml:space="preserve">WM+ DNG </v>
      </c>
      <c r="U628" s="20" t="s">
        <v>4448</v>
      </c>
      <c r="V628" s="20"/>
      <c r="W628" s="10" t="e">
        <f>VLOOKUP(U628,[2]Sheet1!$B$4:$C$893,2,0)</f>
        <v>#N/A</v>
      </c>
      <c r="X628" s="20"/>
      <c r="Y628" s="10" t="str">
        <f t="shared" si="51"/>
        <v>WINCOMDANANG</v>
      </c>
      <c r="Z628" s="2">
        <v>122500</v>
      </c>
    </row>
    <row r="629" spans="1:26" x14ac:dyDescent="0.2">
      <c r="A629" t="s">
        <v>0</v>
      </c>
      <c r="B629" t="s">
        <v>993</v>
      </c>
      <c r="C629" t="s">
        <v>26</v>
      </c>
      <c r="D629" t="s">
        <v>3</v>
      </c>
      <c r="E629" s="2">
        <v>150546</v>
      </c>
      <c r="F629" s="6">
        <v>162589.68000000002</v>
      </c>
      <c r="G629" s="2">
        <v>3</v>
      </c>
      <c r="H629" t="s">
        <v>4</v>
      </c>
      <c r="I629" t="s">
        <v>27</v>
      </c>
      <c r="J629" s="9" t="str">
        <f t="shared" si="49"/>
        <v>Giò tai lưỡi xào gói 250g</v>
      </c>
      <c r="K629" s="12" t="str">
        <f>VLOOKUP(J629,'[1]Mã Misa'!$B$2:$D$74,2,0)</f>
        <v>Giò Tai Lưỡi Xào 250g</v>
      </c>
      <c r="L629" s="12" t="str">
        <f>VLOOKUP(K629,'[1]Mã Misa'!$C$2:$D$74,2,0)</f>
        <v>GTLX250G</v>
      </c>
      <c r="M629" s="2">
        <v>50182</v>
      </c>
      <c r="N629" t="s">
        <v>994</v>
      </c>
      <c r="O629" s="10" t="str">
        <f t="shared" si="50"/>
        <v>0002224</v>
      </c>
      <c r="P629" s="3">
        <v>44634</v>
      </c>
      <c r="Q629" t="s">
        <v>995</v>
      </c>
      <c r="T629" s="12" t="str">
        <f>LEFT(U629,7)</f>
        <v xml:space="preserve">WM+TBH </v>
      </c>
      <c r="U629" s="20" t="s">
        <v>4449</v>
      </c>
      <c r="V629" s="20"/>
      <c r="W629" s="10" t="e">
        <f>VLOOKUP(U629,[2]Sheet1!$B$4:$C$893,2,0)</f>
        <v>#N/A</v>
      </c>
      <c r="X629" s="20"/>
      <c r="Y629" s="10" t="str">
        <f t="shared" si="51"/>
        <v>WINCOMTHAIBINH</v>
      </c>
      <c r="Z629" s="2">
        <v>150546</v>
      </c>
    </row>
    <row r="630" spans="1:26" x14ac:dyDescent="0.2">
      <c r="A630" t="s">
        <v>0</v>
      </c>
      <c r="B630" t="s">
        <v>996</v>
      </c>
      <c r="C630" t="s">
        <v>26</v>
      </c>
      <c r="D630" t="s">
        <v>3</v>
      </c>
      <c r="E630" s="2">
        <v>250910</v>
      </c>
      <c r="F630" s="6">
        <v>270982.80000000005</v>
      </c>
      <c r="G630" s="2">
        <v>5</v>
      </c>
      <c r="H630" t="s">
        <v>4</v>
      </c>
      <c r="I630" t="s">
        <v>27</v>
      </c>
      <c r="J630" s="9" t="str">
        <f t="shared" si="49"/>
        <v>Giò tai lưỡi xào gói 250g</v>
      </c>
      <c r="K630" s="12" t="str">
        <f>VLOOKUP(J630,'[1]Mã Misa'!$B$2:$D$74,2,0)</f>
        <v>Giò Tai Lưỡi Xào 250g</v>
      </c>
      <c r="L630" s="12" t="str">
        <f>VLOOKUP(K630,'[1]Mã Misa'!$C$2:$D$74,2,0)</f>
        <v>GTLX250G</v>
      </c>
      <c r="M630" s="2">
        <v>50182</v>
      </c>
      <c r="N630" t="s">
        <v>997</v>
      </c>
      <c r="O630" s="10" t="str">
        <f t="shared" si="50"/>
        <v>0203497</v>
      </c>
      <c r="P630" s="3">
        <v>44634</v>
      </c>
      <c r="Q630" t="s">
        <v>998</v>
      </c>
      <c r="T630" s="12" t="str">
        <f t="shared" si="53"/>
        <v xml:space="preserve">WM+ HNI </v>
      </c>
      <c r="U630" s="20" t="s">
        <v>4450</v>
      </c>
      <c r="V630" s="20"/>
      <c r="W630" s="10" t="e">
        <f>VLOOKUP(U630,[2]Sheet1!$B$4:$C$893,2,0)</f>
        <v>#N/A</v>
      </c>
      <c r="X630" s="20"/>
      <c r="Y630" s="10" t="str">
        <f t="shared" si="51"/>
        <v>WINCOMHANOI</v>
      </c>
      <c r="Z630" s="2">
        <v>250910</v>
      </c>
    </row>
    <row r="631" spans="1:26" x14ac:dyDescent="0.2">
      <c r="A631" t="s">
        <v>0</v>
      </c>
      <c r="B631" t="s">
        <v>996</v>
      </c>
      <c r="C631" t="s">
        <v>2</v>
      </c>
      <c r="D631" t="s">
        <v>3</v>
      </c>
      <c r="E631" s="2">
        <v>111058</v>
      </c>
      <c r="F631" s="6">
        <v>119942.64000000001</v>
      </c>
      <c r="G631" s="2">
        <v>1</v>
      </c>
      <c r="H631" t="s">
        <v>4</v>
      </c>
      <c r="I631" t="s">
        <v>5</v>
      </c>
      <c r="J631" s="9" t="str">
        <f t="shared" si="49"/>
        <v>Gà muối gói 500g</v>
      </c>
      <c r="K631" s="12" t="str">
        <f>VLOOKUP(J631,'[1]Mã Misa'!$B$2:$D$74,2,0)</f>
        <v>Gà muối 500g</v>
      </c>
      <c r="L631" s="12" t="str">
        <f>VLOOKUP(K631,'[1]Mã Misa'!$C$2:$D$74,2,0)</f>
        <v>GM500</v>
      </c>
      <c r="M631" s="2">
        <v>111058</v>
      </c>
      <c r="N631" t="s">
        <v>997</v>
      </c>
      <c r="O631" s="10" t="str">
        <f t="shared" si="50"/>
        <v>0203497</v>
      </c>
      <c r="P631" s="3">
        <v>44634</v>
      </c>
      <c r="Q631" t="s">
        <v>998</v>
      </c>
      <c r="T631" s="12" t="str">
        <f t="shared" si="53"/>
        <v xml:space="preserve">WM+ HNI </v>
      </c>
      <c r="U631" s="20" t="s">
        <v>4450</v>
      </c>
      <c r="V631" s="20"/>
      <c r="W631" s="10" t="e">
        <f>VLOOKUP(U631,[2]Sheet1!$B$4:$C$893,2,0)</f>
        <v>#N/A</v>
      </c>
      <c r="X631" s="20"/>
      <c r="Y631" s="10" t="str">
        <f t="shared" si="51"/>
        <v>WINCOMHANOI</v>
      </c>
      <c r="Z631" s="2">
        <v>111058</v>
      </c>
    </row>
    <row r="632" spans="1:26" x14ac:dyDescent="0.2">
      <c r="A632" t="s">
        <v>0</v>
      </c>
      <c r="B632" t="s">
        <v>996</v>
      </c>
      <c r="C632" t="s">
        <v>13</v>
      </c>
      <c r="D632" t="s">
        <v>3</v>
      </c>
      <c r="E632" s="2">
        <v>90750</v>
      </c>
      <c r="F632" s="6">
        <v>98010</v>
      </c>
      <c r="G632" s="2">
        <v>1</v>
      </c>
      <c r="H632" t="s">
        <v>4</v>
      </c>
      <c r="I632" t="s">
        <v>14</v>
      </c>
      <c r="J632" s="9" t="str">
        <f t="shared" si="49"/>
        <v>_Chân gà sốt cay 400g</v>
      </c>
      <c r="K632" s="12" t="str">
        <f>VLOOKUP(J632,'[1]Mã Misa'!$B$2:$D$74,2,0)</f>
        <v>Chân gà sốt cay 400g</v>
      </c>
      <c r="L632" s="12" t="str">
        <f>VLOOKUP(K632,'[1]Mã Misa'!$C$2:$D$74,2,0)</f>
        <v>CGSC400</v>
      </c>
      <c r="M632" s="2">
        <v>90750</v>
      </c>
      <c r="N632" t="s">
        <v>997</v>
      </c>
      <c r="O632" s="10" t="str">
        <f t="shared" si="50"/>
        <v>0203497</v>
      </c>
      <c r="P632" s="3">
        <v>44634</v>
      </c>
      <c r="Q632" t="s">
        <v>998</v>
      </c>
      <c r="T632" s="12" t="str">
        <f t="shared" si="53"/>
        <v xml:space="preserve">WM+ HNI </v>
      </c>
      <c r="U632" s="20" t="s">
        <v>4450</v>
      </c>
      <c r="V632" s="20"/>
      <c r="W632" s="10" t="e">
        <f>VLOOKUP(U632,[2]Sheet1!$B$4:$C$893,2,0)</f>
        <v>#N/A</v>
      </c>
      <c r="X632" s="20"/>
      <c r="Y632" s="10" t="str">
        <f t="shared" si="51"/>
        <v>WINCOMHANOI</v>
      </c>
      <c r="Z632" s="2">
        <v>90750</v>
      </c>
    </row>
    <row r="633" spans="1:26" x14ac:dyDescent="0.2">
      <c r="A633" t="s">
        <v>0</v>
      </c>
      <c r="B633" t="s">
        <v>999</v>
      </c>
      <c r="C633" t="s">
        <v>2</v>
      </c>
      <c r="D633" t="s">
        <v>3</v>
      </c>
      <c r="E633" s="2">
        <v>222116</v>
      </c>
      <c r="F633" s="6">
        <v>239885.28000000003</v>
      </c>
      <c r="G633" s="2">
        <v>2</v>
      </c>
      <c r="H633" t="s">
        <v>4</v>
      </c>
      <c r="I633" t="s">
        <v>5</v>
      </c>
      <c r="J633" s="9" t="str">
        <f t="shared" si="49"/>
        <v>Gà muối gói 500g</v>
      </c>
      <c r="K633" s="12" t="str">
        <f>VLOOKUP(J633,'[1]Mã Misa'!$B$2:$D$74,2,0)</f>
        <v>Gà muối 500g</v>
      </c>
      <c r="L633" s="12" t="str">
        <f>VLOOKUP(K633,'[1]Mã Misa'!$C$2:$D$74,2,0)</f>
        <v>GM500</v>
      </c>
      <c r="M633" s="2">
        <v>111058</v>
      </c>
      <c r="N633" t="s">
        <v>1000</v>
      </c>
      <c r="O633" s="10" t="str">
        <f t="shared" si="50"/>
        <v>0203500</v>
      </c>
      <c r="P633" s="3">
        <v>44634</v>
      </c>
      <c r="Q633" t="s">
        <v>1001</v>
      </c>
      <c r="T633" s="12" t="str">
        <f t="shared" si="53"/>
        <v xml:space="preserve">WM+ HNI </v>
      </c>
      <c r="U633" s="20" t="s">
        <v>4451</v>
      </c>
      <c r="V633" s="20"/>
      <c r="W633" s="10" t="e">
        <f>VLOOKUP(U633,[2]Sheet1!$B$4:$C$893,2,0)</f>
        <v>#N/A</v>
      </c>
      <c r="X633" s="20"/>
      <c r="Y633" s="10" t="str">
        <f t="shared" si="51"/>
        <v>WINCOMHANOI</v>
      </c>
      <c r="Z633" s="2">
        <v>222116</v>
      </c>
    </row>
    <row r="634" spans="1:26" x14ac:dyDescent="0.2">
      <c r="A634" t="s">
        <v>0</v>
      </c>
      <c r="B634" t="s">
        <v>1002</v>
      </c>
      <c r="C634" t="s">
        <v>13</v>
      </c>
      <c r="D634" t="s">
        <v>3</v>
      </c>
      <c r="E634" s="2">
        <v>90750</v>
      </c>
      <c r="F634" s="6">
        <v>98010</v>
      </c>
      <c r="G634" s="2">
        <v>1</v>
      </c>
      <c r="H634" t="s">
        <v>4</v>
      </c>
      <c r="I634" t="s">
        <v>14</v>
      </c>
      <c r="J634" s="9" t="str">
        <f t="shared" si="49"/>
        <v>_Chân gà sốt cay 400g</v>
      </c>
      <c r="K634" s="12" t="str">
        <f>VLOOKUP(J634,'[1]Mã Misa'!$B$2:$D$74,2,0)</f>
        <v>Chân gà sốt cay 400g</v>
      </c>
      <c r="L634" s="12" t="str">
        <f>VLOOKUP(K634,'[1]Mã Misa'!$C$2:$D$74,2,0)</f>
        <v>CGSC400</v>
      </c>
      <c r="M634" s="2">
        <v>90750</v>
      </c>
      <c r="N634" t="s">
        <v>1003</v>
      </c>
      <c r="O634" s="10" t="str">
        <f t="shared" si="50"/>
        <v>0203501</v>
      </c>
      <c r="P634" s="3">
        <v>44634</v>
      </c>
      <c r="Q634" t="s">
        <v>1004</v>
      </c>
      <c r="T634" s="12" t="str">
        <f t="shared" si="53"/>
        <v xml:space="preserve">WM+ HNI </v>
      </c>
      <c r="U634" s="20" t="s">
        <v>4452</v>
      </c>
      <c r="V634" s="20"/>
      <c r="W634" s="10" t="e">
        <f>VLOOKUP(U634,[2]Sheet1!$B$4:$C$893,2,0)</f>
        <v>#N/A</v>
      </c>
      <c r="X634" s="20"/>
      <c r="Y634" s="10" t="str">
        <f t="shared" si="51"/>
        <v>WINCOMHANOI</v>
      </c>
      <c r="Z634" s="2">
        <v>90750</v>
      </c>
    </row>
    <row r="635" spans="1:26" x14ac:dyDescent="0.2">
      <c r="A635" t="s">
        <v>0</v>
      </c>
      <c r="B635" t="s">
        <v>1005</v>
      </c>
      <c r="C635" t="s">
        <v>13</v>
      </c>
      <c r="D635" t="s">
        <v>3</v>
      </c>
      <c r="E635" s="2">
        <v>272250</v>
      </c>
      <c r="F635" s="6">
        <v>294030</v>
      </c>
      <c r="G635" s="2">
        <v>3</v>
      </c>
      <c r="H635" t="s">
        <v>4</v>
      </c>
      <c r="I635" t="s">
        <v>14</v>
      </c>
      <c r="J635" s="9" t="str">
        <f t="shared" si="49"/>
        <v>_Chân gà sốt cay 400g</v>
      </c>
      <c r="K635" s="12" t="str">
        <f>VLOOKUP(J635,'[1]Mã Misa'!$B$2:$D$74,2,0)</f>
        <v>Chân gà sốt cay 400g</v>
      </c>
      <c r="L635" s="12" t="str">
        <f>VLOOKUP(K635,'[1]Mã Misa'!$C$2:$D$74,2,0)</f>
        <v>CGSC400</v>
      </c>
      <c r="M635" s="2">
        <v>90750</v>
      </c>
      <c r="N635" t="s">
        <v>1006</v>
      </c>
      <c r="O635" s="10" t="str">
        <f t="shared" si="50"/>
        <v>0203507</v>
      </c>
      <c r="P635" s="3">
        <v>44634</v>
      </c>
      <c r="Q635" t="s">
        <v>1007</v>
      </c>
      <c r="T635" s="12" t="str">
        <f t="shared" si="53"/>
        <v xml:space="preserve">WM+ HNI </v>
      </c>
      <c r="U635" s="20" t="s">
        <v>4453</v>
      </c>
      <c r="V635" s="20"/>
      <c r="W635" s="10" t="e">
        <f>VLOOKUP(U635,[2]Sheet1!$B$4:$C$893,2,0)</f>
        <v>#N/A</v>
      </c>
      <c r="X635" s="20"/>
      <c r="Y635" s="10" t="str">
        <f t="shared" si="51"/>
        <v>WINCOMHANOI</v>
      </c>
      <c r="Z635" s="2">
        <v>272250</v>
      </c>
    </row>
    <row r="636" spans="1:26" x14ac:dyDescent="0.2">
      <c r="A636" t="s">
        <v>0</v>
      </c>
      <c r="B636" t="s">
        <v>1005</v>
      </c>
      <c r="C636" t="s">
        <v>30</v>
      </c>
      <c r="D636" t="s">
        <v>3</v>
      </c>
      <c r="E636" s="2">
        <v>210800</v>
      </c>
      <c r="F636" s="6">
        <v>227664.00000000003</v>
      </c>
      <c r="G636" s="2">
        <v>2</v>
      </c>
      <c r="H636" t="s">
        <v>4</v>
      </c>
      <c r="I636" t="s">
        <v>31</v>
      </c>
      <c r="J636" s="9" t="str">
        <f t="shared" si="49"/>
        <v>_Đùi gà sốt cay 500g</v>
      </c>
      <c r="K636" s="12" t="str">
        <f>VLOOKUP(J636,'[1]Mã Misa'!$B$2:$D$74,2,0)</f>
        <v>Đùi gà sốt cay 500g</v>
      </c>
      <c r="L636" s="12" t="str">
        <f>VLOOKUP(K636,'[1]Mã Misa'!$C$2:$D$74,2,0)</f>
        <v>DGSC500</v>
      </c>
      <c r="M636" s="2">
        <v>105400</v>
      </c>
      <c r="N636" t="s">
        <v>1006</v>
      </c>
      <c r="O636" s="10" t="str">
        <f t="shared" si="50"/>
        <v>0203507</v>
      </c>
      <c r="P636" s="3">
        <v>44634</v>
      </c>
      <c r="Q636" t="s">
        <v>1007</v>
      </c>
      <c r="T636" s="12" t="str">
        <f t="shared" si="53"/>
        <v xml:space="preserve">WM+ HNI </v>
      </c>
      <c r="U636" s="20" t="s">
        <v>4453</v>
      </c>
      <c r="V636" s="20"/>
      <c r="W636" s="10" t="e">
        <f>VLOOKUP(U636,[2]Sheet1!$B$4:$C$893,2,0)</f>
        <v>#N/A</v>
      </c>
      <c r="X636" s="20"/>
      <c r="Y636" s="10" t="str">
        <f t="shared" si="51"/>
        <v>WINCOMHANOI</v>
      </c>
      <c r="Z636" s="2">
        <v>210800</v>
      </c>
    </row>
    <row r="637" spans="1:26" x14ac:dyDescent="0.2">
      <c r="A637" t="s">
        <v>0</v>
      </c>
      <c r="B637" t="s">
        <v>1008</v>
      </c>
      <c r="C637" t="s">
        <v>13</v>
      </c>
      <c r="D637" t="s">
        <v>3</v>
      </c>
      <c r="E637" s="2">
        <v>181500</v>
      </c>
      <c r="F637" s="6">
        <v>196020</v>
      </c>
      <c r="G637" s="2">
        <v>2</v>
      </c>
      <c r="H637" t="s">
        <v>4</v>
      </c>
      <c r="I637" t="s">
        <v>14</v>
      </c>
      <c r="J637" s="9" t="str">
        <f t="shared" si="49"/>
        <v>_Chân gà sốt cay 400g</v>
      </c>
      <c r="K637" s="12" t="str">
        <f>VLOOKUP(J637,'[1]Mã Misa'!$B$2:$D$74,2,0)</f>
        <v>Chân gà sốt cay 400g</v>
      </c>
      <c r="L637" s="12" t="str">
        <f>VLOOKUP(K637,'[1]Mã Misa'!$C$2:$D$74,2,0)</f>
        <v>CGSC400</v>
      </c>
      <c r="M637" s="2">
        <v>90750</v>
      </c>
      <c r="N637" t="s">
        <v>1009</v>
      </c>
      <c r="O637" s="10" t="str">
        <f t="shared" si="50"/>
        <v>0015258</v>
      </c>
      <c r="P637" s="3">
        <v>44634</v>
      </c>
      <c r="Q637" t="s">
        <v>1010</v>
      </c>
      <c r="T637" s="12" t="str">
        <f t="shared" si="53"/>
        <v xml:space="preserve">WM+ HPG </v>
      </c>
      <c r="U637" s="20" t="s">
        <v>4454</v>
      </c>
      <c r="V637" s="20"/>
      <c r="W637" s="10" t="e">
        <f>VLOOKUP(U637,[2]Sheet1!$B$4:$C$893,2,0)</f>
        <v>#N/A</v>
      </c>
      <c r="X637" s="20"/>
      <c r="Y637" s="10" t="str">
        <f t="shared" si="51"/>
        <v>WINCOMHAIPHONG</v>
      </c>
      <c r="Z637" s="2">
        <v>181500</v>
      </c>
    </row>
    <row r="638" spans="1:26" x14ac:dyDescent="0.2">
      <c r="A638" t="s">
        <v>0</v>
      </c>
      <c r="B638" t="s">
        <v>1011</v>
      </c>
      <c r="C638" t="s">
        <v>2</v>
      </c>
      <c r="D638" t="s">
        <v>3</v>
      </c>
      <c r="E638" s="2">
        <v>111058</v>
      </c>
      <c r="F638" s="6">
        <v>119942.64000000001</v>
      </c>
      <c r="G638" s="2">
        <v>1</v>
      </c>
      <c r="H638" t="s">
        <v>4</v>
      </c>
      <c r="I638" t="s">
        <v>5</v>
      </c>
      <c r="J638" s="9" t="str">
        <f t="shared" si="49"/>
        <v>Gà muối gói 500g</v>
      </c>
      <c r="K638" s="12" t="str">
        <f>VLOOKUP(J638,'[1]Mã Misa'!$B$2:$D$74,2,0)</f>
        <v>Gà muối 500g</v>
      </c>
      <c r="L638" s="12" t="str">
        <f>VLOOKUP(K638,'[1]Mã Misa'!$C$2:$D$74,2,0)</f>
        <v>GM500</v>
      </c>
      <c r="M638" s="2">
        <v>111058</v>
      </c>
      <c r="N638" t="s">
        <v>1012</v>
      </c>
      <c r="O638" s="10" t="str">
        <f t="shared" si="50"/>
        <v>0203511</v>
      </c>
      <c r="P638" s="3">
        <v>44634</v>
      </c>
      <c r="Q638" t="s">
        <v>1013</v>
      </c>
      <c r="T638" s="12" t="str">
        <f t="shared" si="53"/>
        <v xml:space="preserve">WM+ HNI </v>
      </c>
      <c r="U638" s="20" t="s">
        <v>4455</v>
      </c>
      <c r="V638" s="20"/>
      <c r="W638" s="10" t="e">
        <f>VLOOKUP(U638,[2]Sheet1!$B$4:$C$893,2,0)</f>
        <v>#N/A</v>
      </c>
      <c r="X638" s="20"/>
      <c r="Y638" s="10" t="str">
        <f t="shared" si="51"/>
        <v>WINCOMHANOI</v>
      </c>
      <c r="Z638" s="2">
        <v>111058</v>
      </c>
    </row>
    <row r="639" spans="1:26" x14ac:dyDescent="0.2">
      <c r="A639" t="s">
        <v>0</v>
      </c>
      <c r="B639" t="s">
        <v>1011</v>
      </c>
      <c r="C639" t="s">
        <v>30</v>
      </c>
      <c r="D639" t="s">
        <v>3</v>
      </c>
      <c r="E639" s="2">
        <v>210800</v>
      </c>
      <c r="F639" s="6">
        <v>227664.00000000003</v>
      </c>
      <c r="G639" s="2">
        <v>2</v>
      </c>
      <c r="H639" t="s">
        <v>4</v>
      </c>
      <c r="I639" t="s">
        <v>31</v>
      </c>
      <c r="J639" s="9" t="str">
        <f t="shared" si="49"/>
        <v>_Đùi gà sốt cay 500g</v>
      </c>
      <c r="K639" s="12" t="str">
        <f>VLOOKUP(J639,'[1]Mã Misa'!$B$2:$D$74,2,0)</f>
        <v>Đùi gà sốt cay 500g</v>
      </c>
      <c r="L639" s="12" t="str">
        <f>VLOOKUP(K639,'[1]Mã Misa'!$C$2:$D$74,2,0)</f>
        <v>DGSC500</v>
      </c>
      <c r="M639" s="2">
        <v>105400</v>
      </c>
      <c r="N639" t="s">
        <v>1012</v>
      </c>
      <c r="O639" s="10" t="str">
        <f t="shared" si="50"/>
        <v>0203511</v>
      </c>
      <c r="P639" s="3">
        <v>44634</v>
      </c>
      <c r="Q639" t="s">
        <v>1013</v>
      </c>
      <c r="T639" s="12" t="str">
        <f t="shared" si="53"/>
        <v xml:space="preserve">WM+ HNI </v>
      </c>
      <c r="U639" s="20" t="s">
        <v>4455</v>
      </c>
      <c r="V639" s="20"/>
      <c r="W639" s="10" t="e">
        <f>VLOOKUP(U639,[2]Sheet1!$B$4:$C$893,2,0)</f>
        <v>#N/A</v>
      </c>
      <c r="X639" s="20"/>
      <c r="Y639" s="10" t="str">
        <f t="shared" si="51"/>
        <v>WINCOMHANOI</v>
      </c>
      <c r="Z639" s="2">
        <v>210800</v>
      </c>
    </row>
    <row r="640" spans="1:26" x14ac:dyDescent="0.2">
      <c r="A640" t="s">
        <v>0</v>
      </c>
      <c r="B640" t="s">
        <v>1014</v>
      </c>
      <c r="C640" t="s">
        <v>2</v>
      </c>
      <c r="D640" t="s">
        <v>3</v>
      </c>
      <c r="E640" s="2">
        <v>222116</v>
      </c>
      <c r="F640" s="6">
        <v>239885.28000000003</v>
      </c>
      <c r="G640" s="2">
        <v>2</v>
      </c>
      <c r="H640" t="s">
        <v>4</v>
      </c>
      <c r="I640" t="s">
        <v>5</v>
      </c>
      <c r="J640" s="9" t="str">
        <f t="shared" si="49"/>
        <v>Gà muối gói 500g</v>
      </c>
      <c r="K640" s="12" t="str">
        <f>VLOOKUP(J640,'[1]Mã Misa'!$B$2:$D$74,2,0)</f>
        <v>Gà muối 500g</v>
      </c>
      <c r="L640" s="12" t="str">
        <f>VLOOKUP(K640,'[1]Mã Misa'!$C$2:$D$74,2,0)</f>
        <v>GM500</v>
      </c>
      <c r="M640" s="2">
        <v>111058</v>
      </c>
      <c r="N640" t="s">
        <v>1015</v>
      </c>
      <c r="O640" s="10" t="str">
        <f t="shared" si="50"/>
        <v>0002706</v>
      </c>
      <c r="P640" s="3">
        <v>44634</v>
      </c>
      <c r="Q640" t="s">
        <v>532</v>
      </c>
      <c r="T640" s="12" t="str">
        <f t="shared" si="53"/>
        <v xml:space="preserve">WM+ NTN </v>
      </c>
      <c r="U640" s="20" t="s">
        <v>4311</v>
      </c>
      <c r="V640" s="20"/>
      <c r="W640" s="10" t="e">
        <f>VLOOKUP(U640,[2]Sheet1!$B$4:$C$893,2,0)</f>
        <v>#N/A</v>
      </c>
      <c r="X640" s="20"/>
      <c r="Y640" s="10" t="str">
        <f t="shared" si="51"/>
        <v>WINCOMNINHTHUAN</v>
      </c>
      <c r="Z640" s="2">
        <v>222116</v>
      </c>
    </row>
    <row r="641" spans="1:26" x14ac:dyDescent="0.2">
      <c r="A641" t="s">
        <v>0</v>
      </c>
      <c r="B641" t="s">
        <v>1016</v>
      </c>
      <c r="C641" t="s">
        <v>67</v>
      </c>
      <c r="D641" t="s">
        <v>3</v>
      </c>
      <c r="E641" s="2">
        <v>118800</v>
      </c>
      <c r="F641" s="6">
        <v>128304.00000000001</v>
      </c>
      <c r="G641" s="2">
        <v>2</v>
      </c>
      <c r="H641" t="s">
        <v>4</v>
      </c>
      <c r="I641" t="s">
        <v>68</v>
      </c>
      <c r="J641" s="9" t="str">
        <f t="shared" si="49"/>
        <v>_Giò lụa 250g</v>
      </c>
      <c r="K641" s="12" t="str">
        <f>VLOOKUP(J641,'[1]Mã Misa'!$B$2:$D$74,2,0)</f>
        <v>Giò lụa 250g</v>
      </c>
      <c r="L641" s="12" t="str">
        <f>VLOOKUP(K641,'[1]Mã Misa'!$C$2:$D$74,2,0)</f>
        <v>GL250</v>
      </c>
      <c r="M641" s="2">
        <v>59400</v>
      </c>
      <c r="N641" t="s">
        <v>1017</v>
      </c>
      <c r="O641" s="10" t="str">
        <f t="shared" si="50"/>
        <v>0203513</v>
      </c>
      <c r="P641" s="3">
        <v>44634</v>
      </c>
      <c r="Q641" t="s">
        <v>1018</v>
      </c>
      <c r="T641" s="12" t="str">
        <f t="shared" si="53"/>
        <v xml:space="preserve">WM+ HNI </v>
      </c>
      <c r="U641" s="20" t="s">
        <v>4456</v>
      </c>
      <c r="V641" s="20"/>
      <c r="W641" s="10" t="e">
        <f>VLOOKUP(U641,[2]Sheet1!$B$4:$C$893,2,0)</f>
        <v>#N/A</v>
      </c>
      <c r="X641" s="20"/>
      <c r="Y641" s="10" t="str">
        <f t="shared" si="51"/>
        <v>WINCOMHANOI</v>
      </c>
      <c r="Z641" s="2">
        <v>118800</v>
      </c>
    </row>
    <row r="642" spans="1:26" x14ac:dyDescent="0.2">
      <c r="A642" t="s">
        <v>0</v>
      </c>
      <c r="B642" t="s">
        <v>1019</v>
      </c>
      <c r="C642" t="s">
        <v>30</v>
      </c>
      <c r="D642" t="s">
        <v>3</v>
      </c>
      <c r="E642" s="2">
        <v>210800</v>
      </c>
      <c r="F642" s="6">
        <v>227664.00000000003</v>
      </c>
      <c r="G642" s="2">
        <v>2</v>
      </c>
      <c r="H642" t="s">
        <v>4</v>
      </c>
      <c r="I642" t="s">
        <v>31</v>
      </c>
      <c r="J642" s="9" t="str">
        <f t="shared" si="49"/>
        <v>_Đùi gà sốt cay 500g</v>
      </c>
      <c r="K642" s="12" t="str">
        <f>VLOOKUP(J642,'[1]Mã Misa'!$B$2:$D$74,2,0)</f>
        <v>Đùi gà sốt cay 500g</v>
      </c>
      <c r="L642" s="12" t="str">
        <f>VLOOKUP(K642,'[1]Mã Misa'!$C$2:$D$74,2,0)</f>
        <v>DGSC500</v>
      </c>
      <c r="M642" s="2">
        <v>105400</v>
      </c>
      <c r="N642" t="s">
        <v>1020</v>
      </c>
      <c r="O642" s="10" t="str">
        <f t="shared" si="50"/>
        <v>0203514</v>
      </c>
      <c r="P642" s="3">
        <v>44634</v>
      </c>
      <c r="Q642" t="s">
        <v>1021</v>
      </c>
      <c r="T642" s="12" t="str">
        <f t="shared" si="53"/>
        <v xml:space="preserve">WM+ HNI </v>
      </c>
      <c r="U642" s="20" t="s">
        <v>4457</v>
      </c>
      <c r="V642" s="20"/>
      <c r="W642" s="10" t="e">
        <f>VLOOKUP(U642,[2]Sheet1!$B$4:$C$893,2,0)</f>
        <v>#N/A</v>
      </c>
      <c r="X642" s="20"/>
      <c r="Y642" s="10" t="str">
        <f t="shared" si="51"/>
        <v>WINCOMHANOI</v>
      </c>
      <c r="Z642" s="2">
        <v>210800</v>
      </c>
    </row>
    <row r="643" spans="1:26" x14ac:dyDescent="0.2">
      <c r="A643" t="s">
        <v>0</v>
      </c>
      <c r="B643" t="s">
        <v>1019</v>
      </c>
      <c r="C643" t="s">
        <v>13</v>
      </c>
      <c r="D643" t="s">
        <v>3</v>
      </c>
      <c r="E643" s="2">
        <v>90750</v>
      </c>
      <c r="F643" s="6">
        <v>98010</v>
      </c>
      <c r="G643" s="2">
        <v>1</v>
      </c>
      <c r="H643" t="s">
        <v>4</v>
      </c>
      <c r="I643" t="s">
        <v>14</v>
      </c>
      <c r="J643" s="9" t="str">
        <f t="shared" si="49"/>
        <v>_Chân gà sốt cay 400g</v>
      </c>
      <c r="K643" s="12" t="str">
        <f>VLOOKUP(J643,'[1]Mã Misa'!$B$2:$D$74,2,0)</f>
        <v>Chân gà sốt cay 400g</v>
      </c>
      <c r="L643" s="12" t="str">
        <f>VLOOKUP(K643,'[1]Mã Misa'!$C$2:$D$74,2,0)</f>
        <v>CGSC400</v>
      </c>
      <c r="M643" s="2">
        <v>90750</v>
      </c>
      <c r="N643" t="s">
        <v>1020</v>
      </c>
      <c r="O643" s="10" t="str">
        <f t="shared" si="50"/>
        <v>0203514</v>
      </c>
      <c r="P643" s="3">
        <v>44634</v>
      </c>
      <c r="Q643" t="s">
        <v>1021</v>
      </c>
      <c r="T643" s="12" t="str">
        <f t="shared" si="53"/>
        <v xml:space="preserve">WM+ HNI </v>
      </c>
      <c r="U643" s="20" t="s">
        <v>4457</v>
      </c>
      <c r="V643" s="20"/>
      <c r="W643" s="10" t="e">
        <f>VLOOKUP(U643,[2]Sheet1!$B$4:$C$893,2,0)</f>
        <v>#N/A</v>
      </c>
      <c r="X643" s="20"/>
      <c r="Y643" s="10" t="str">
        <f t="shared" si="51"/>
        <v>WINCOMHANOI</v>
      </c>
      <c r="Z643" s="2">
        <v>90750</v>
      </c>
    </row>
    <row r="644" spans="1:26" x14ac:dyDescent="0.2">
      <c r="A644" t="s">
        <v>0</v>
      </c>
      <c r="B644" t="s">
        <v>1019</v>
      </c>
      <c r="C644" t="s">
        <v>17</v>
      </c>
      <c r="D644" t="s">
        <v>3</v>
      </c>
      <c r="E644" s="2">
        <v>101989</v>
      </c>
      <c r="F644" s="6">
        <v>110148.12000000001</v>
      </c>
      <c r="G644" s="2">
        <v>1</v>
      </c>
      <c r="H644" t="s">
        <v>4</v>
      </c>
      <c r="I644" t="s">
        <v>18</v>
      </c>
      <c r="J644" s="9" t="str">
        <f t="shared" ref="J644:J707" si="55">MID(I644,10,26)</f>
        <v>Giò tai nấm hương 500g</v>
      </c>
      <c r="K644" s="12" t="str">
        <f>VLOOKUP(J644,'[1]Mã Misa'!$B$2:$D$74,2,0)</f>
        <v>Giò tai nấm hương 500g</v>
      </c>
      <c r="L644" s="12" t="str">
        <f>VLOOKUP(K644,'[1]Mã Misa'!$C$2:$D$74,2,0)</f>
        <v>GTNH500</v>
      </c>
      <c r="M644" s="2">
        <v>101989</v>
      </c>
      <c r="N644" t="s">
        <v>1020</v>
      </c>
      <c r="O644" s="10" t="str">
        <f t="shared" ref="O644:O707" si="56">RIGHT(N644,7)</f>
        <v>0203514</v>
      </c>
      <c r="P644" s="3">
        <v>44634</v>
      </c>
      <c r="Q644" t="s">
        <v>1021</v>
      </c>
      <c r="T644" s="12" t="str">
        <f t="shared" si="53"/>
        <v xml:space="preserve">WM+ HNI </v>
      </c>
      <c r="U644" s="20" t="s">
        <v>4457</v>
      </c>
      <c r="V644" s="20"/>
      <c r="W644" s="10" t="e">
        <f>VLOOKUP(U644,[2]Sheet1!$B$4:$C$893,2,0)</f>
        <v>#N/A</v>
      </c>
      <c r="X644" s="20"/>
      <c r="Y644" s="10" t="str">
        <f t="shared" ref="Y644:Y707" si="57">IF(ISNUMBER(SEARCH($V$3,T644)),"WINCOMHANOI",IF(ISNUMBER(SEARCH($V$4,T644)),"WINCOMHOCHIMINH",IF(ISNUMBER(SEARCH($V$5,T644)),"WINCOMDANANG",IF(ISNUMBER(SEARCH($V$6,T644)),"WINCOMHAIDUONG",IF(ISNUMBER(SEARCH($V$7,T644)),"WINCOMQUANGNINH",IF(ISNUMBER(SEARCH($V$8,T644)),"WINCOMHAIPHONG",IF(ISNUMBER(SEARCH($V$9,T644)),"WINCOMBACGIANG",IF(ISNUMBER(SEARCH($V$10,T644)),"WINCOMBACNINH",IF(ISNUMBER(SEARCH($V$11,T644)),"WINCOMPHUTHO",IF(ISNUMBER(SEARCH($V$12,T644)),"WINCOMHATINH",IF(ISNUMBER(SEARCH($V$13,T644)),"WINCOMTHAINGUYEN",IF(ISNUMBER(SEARCH($V$14,T644)),"WINCOMKHANHHOA",IF(ISNUMBER(SEARCH($V$15,T644)),"WINCOMHUNGYEN",IF(ISNUMBER(SEARCH($V$16,T644)),"WINCOMNGHEAN",IF(ISNUMBER(SEARCH($V$17,T644)),"WINCOMLAOCAI",IF(ISNUMBER(SEARCH($V$18,T644)),"WINCOMVUNGTAU",IF(ISNUMBER(SEARCH($V$19,T644)),"WINCOMBINHDUONG",IF(ISNUMBER(SEARCH($V$20,T644)),"WINCOMKIENGIANG",IF(ISNUMBER(SEARCH($V$21,T644)),"WINCOMHANAM",IF(ISNUMBER(SEARCH($V$22,T644)),"WINCOMNAMDINH",IF(ISNUMBER(SEARCH($V$23,T644)),"WINCOMLANGSON",IF(ISNUMBER(SEARCH($V$24,T644)),"WINCOMTHANHHOA",IF(ISNUMBER(SEARCH($V$25,T644)),"WINCOMYENBAI",IF(ISNUMBER(SEARCH($V$26,T644)),"WINCOMTUYENQUANG",IF(ISNUMBER(SEARCH($V$27,T644)),"WINCOMHUE",IF(ISNUMBER(SEARCH($V$28,T644)),"WINCOMQUANGNAM",IF(ISNUMBER(SEARCH($V$29,T644)),"WINCOMVINHPHUC",IF(ISNUMBER(SEARCH($V$30,T644)),"WINCOMHAGIANG",IF(ISNUMBER(SEARCH($V$31,T644)),"WINCOMNINHBINH",IF(ISNUMBER(SEARCH($V$32,T644)),"WINCOMTRAVINH",IF(ISNUMBER(SEARCH($V$33,T644)),"WINCOMCANTHO",IF(ISNUMBER(SEARCH($V$34,T644)),"WINCOMBENTRE",IF(ISNUMBER(SEARCH($V$35,T644)),"WINCOMCAMAU",IF(ISNUMBER(SEARCH($V$36,T644)),"WINCOMANGIANG",IF(ISNUMBER(SEARCH($V$37,T644)),"WINCOMNINHTHUAN",IF(ISNUMBER(SEARCH($V$38,T644)),"WINCOMTHAIBINH",IF(ISNUMBER(SEARCH($V$39,T644)),"WINCOMGIALAI",IF(ISNUMBER(SEARCH($V$40,T644)),"WINCOMHOABINH",IF(ISNUMBER(SEARCH($V$41,T644)),"WINCOMQUANGNGAI",IF(ISNUMBER(SEARCH($V$42,T644)),"WINCOMBINHTHUAN",IF(ISNUMBER(SEARCH($V$43,T644)),"WINCOMDAKLAK",IF(ISNUMBER(SEARCH($V$44,T644)),"WINCOMSOCTRANG",IF(ISNUMBER(SEARCH($V$45,T644)),"WINCOMSONLA",IF(ISNUMBER(SEARCH($V$46,T644)),"WINCOMKONTUM",IF(ISNUMBER(SEARCH($V$47,T644)),"WINCOMPHUYEN",IF(ISNUMBER(SEARCH($V$48,T644)),"WINCOMQUANGTRI",IF(ISNUMBER(SEARCH($V$49,T644)),"WINCOMBINHDINH",IF(ISNUMBER(SEARCH($V$50,T644)),"WINCOMCAOBANG",IF(ISNUMBER(SEARCH($V$51,T644)),"WINCOMQUANGBINH",IF(ISNUMBER(SEARCH($V$52,T644)),"WINCOMLAMDONG",IF(ISNUMBER(SEARCH($V$53,T644)),"WINCOMVINHLONG",IF(ISNUMBER(SEARCH($V$54,T644)),"WINCOMDONGTHAP",IF(ISNUMBER(SEARCH($V$55,T644)),"WINCOMTIENGIANG",IF(ISNUMBER(SEARCH($V$56,T644)),"WINCOMQUANGNINH",IF(ISNUMBER(SEARCH($V$57,T644)),"WINCOMDONGNAI",IF(ISNUMBER(SEARCH($V$58,T644)),"WINCOMHAUGIANG",0))))))))))))))))))))))))))))))))))))))))))))))))))))))))</f>
        <v>WINCOMHANOI</v>
      </c>
      <c r="Z644" s="2">
        <v>101989</v>
      </c>
    </row>
    <row r="645" spans="1:26" x14ac:dyDescent="0.2">
      <c r="A645" t="s">
        <v>0</v>
      </c>
      <c r="B645" t="s">
        <v>1022</v>
      </c>
      <c r="C645" t="s">
        <v>43</v>
      </c>
      <c r="D645" t="s">
        <v>3</v>
      </c>
      <c r="E645" s="2">
        <v>283800</v>
      </c>
      <c r="F645" s="6">
        <v>306504</v>
      </c>
      <c r="G645" s="2">
        <v>4</v>
      </c>
      <c r="H645" t="s">
        <v>4</v>
      </c>
      <c r="I645" t="s">
        <v>44</v>
      </c>
      <c r="J645" s="9" t="str">
        <f t="shared" si="55"/>
        <v>_Chả nướng 300g</v>
      </c>
      <c r="K645" s="12" t="str">
        <f>VLOOKUP(J645,'[1]Mã Misa'!$B$2:$D$74,2,0)</f>
        <v>Chả nướng 300g</v>
      </c>
      <c r="L645" s="12" t="str">
        <f>VLOOKUP(K645,'[1]Mã Misa'!$C$2:$D$74,2,0)</f>
        <v>CN300</v>
      </c>
      <c r="M645" s="2">
        <v>70950</v>
      </c>
      <c r="N645" t="s">
        <v>1023</v>
      </c>
      <c r="O645" s="10" t="str">
        <f t="shared" si="56"/>
        <v>0061185</v>
      </c>
      <c r="P645" s="3">
        <v>44634</v>
      </c>
      <c r="Q645" t="s">
        <v>1024</v>
      </c>
      <c r="T645" s="12" t="str">
        <f t="shared" si="53"/>
        <v xml:space="preserve">WM+ HCM </v>
      </c>
      <c r="U645" s="20" t="s">
        <v>4458</v>
      </c>
      <c r="V645" s="20"/>
      <c r="W645" s="10" t="e">
        <f>VLOOKUP(U645,[2]Sheet1!$B$4:$C$893,2,0)</f>
        <v>#N/A</v>
      </c>
      <c r="X645" s="20"/>
      <c r="Y645" s="10" t="str">
        <f t="shared" si="57"/>
        <v>WINCOMHOCHIMINH</v>
      </c>
      <c r="Z645" s="2">
        <v>283800</v>
      </c>
    </row>
    <row r="646" spans="1:26" x14ac:dyDescent="0.2">
      <c r="A646" t="s">
        <v>0</v>
      </c>
      <c r="B646" t="s">
        <v>1022</v>
      </c>
      <c r="C646" t="s">
        <v>30</v>
      </c>
      <c r="D646" t="s">
        <v>3</v>
      </c>
      <c r="E646" s="2">
        <v>105400</v>
      </c>
      <c r="F646" s="6">
        <v>113832.00000000001</v>
      </c>
      <c r="G646" s="2">
        <v>1</v>
      </c>
      <c r="H646" t="s">
        <v>4</v>
      </c>
      <c r="I646" t="s">
        <v>31</v>
      </c>
      <c r="J646" s="9" t="str">
        <f t="shared" si="55"/>
        <v>_Đùi gà sốt cay 500g</v>
      </c>
      <c r="K646" s="12" t="str">
        <f>VLOOKUP(J646,'[1]Mã Misa'!$B$2:$D$74,2,0)</f>
        <v>Đùi gà sốt cay 500g</v>
      </c>
      <c r="L646" s="12" t="str">
        <f>VLOOKUP(K646,'[1]Mã Misa'!$C$2:$D$74,2,0)</f>
        <v>DGSC500</v>
      </c>
      <c r="M646" s="2">
        <v>105400</v>
      </c>
      <c r="N646" t="s">
        <v>1023</v>
      </c>
      <c r="O646" s="10" t="str">
        <f t="shared" si="56"/>
        <v>0061185</v>
      </c>
      <c r="P646" s="3">
        <v>44634</v>
      </c>
      <c r="Q646" t="s">
        <v>1024</v>
      </c>
      <c r="T646" s="12" t="str">
        <f t="shared" si="53"/>
        <v xml:space="preserve">WM+ HCM </v>
      </c>
      <c r="U646" s="20" t="s">
        <v>4458</v>
      </c>
      <c r="V646" s="20"/>
      <c r="W646" s="10" t="e">
        <f>VLOOKUP(U646,[2]Sheet1!$B$4:$C$893,2,0)</f>
        <v>#N/A</v>
      </c>
      <c r="X646" s="20"/>
      <c r="Y646" s="10" t="str">
        <f t="shared" si="57"/>
        <v>WINCOMHOCHIMINH</v>
      </c>
      <c r="Z646" s="2">
        <v>105400</v>
      </c>
    </row>
    <row r="647" spans="1:26" x14ac:dyDescent="0.2">
      <c r="A647" t="s">
        <v>0</v>
      </c>
      <c r="B647" t="s">
        <v>1022</v>
      </c>
      <c r="C647" t="s">
        <v>32</v>
      </c>
      <c r="D647" t="s">
        <v>3</v>
      </c>
      <c r="E647" s="2">
        <v>73431</v>
      </c>
      <c r="F647" s="6">
        <v>79305.48000000001</v>
      </c>
      <c r="G647" s="2">
        <v>1</v>
      </c>
      <c r="H647" t="s">
        <v>4</v>
      </c>
      <c r="I647" t="s">
        <v>33</v>
      </c>
      <c r="J647" s="9" t="str">
        <f t="shared" si="55"/>
        <v>Chân giò heo muối gói 300g</v>
      </c>
      <c r="K647" s="12" t="str">
        <f>VLOOKUP(J647,'[1]Mã Misa'!$B$2:$D$74,2,0)</f>
        <v>Chân giò heo muối 300g</v>
      </c>
      <c r="L647" s="12" t="str">
        <f>VLOOKUP(K647,'[1]Mã Misa'!$C$2:$D$74,2,0)</f>
        <v>CGM300</v>
      </c>
      <c r="M647" s="2">
        <v>73431</v>
      </c>
      <c r="N647" t="s">
        <v>1023</v>
      </c>
      <c r="O647" s="10" t="str">
        <f t="shared" si="56"/>
        <v>0061185</v>
      </c>
      <c r="P647" s="3">
        <v>44634</v>
      </c>
      <c r="Q647" t="s">
        <v>1024</v>
      </c>
      <c r="T647" s="12" t="str">
        <f t="shared" si="53"/>
        <v xml:space="preserve">WM+ HCM </v>
      </c>
      <c r="U647" s="20" t="s">
        <v>4458</v>
      </c>
      <c r="V647" s="20"/>
      <c r="W647" s="10" t="e">
        <f>VLOOKUP(U647,[2]Sheet1!$B$4:$C$893,2,0)</f>
        <v>#N/A</v>
      </c>
      <c r="X647" s="20"/>
      <c r="Y647" s="10" t="str">
        <f t="shared" si="57"/>
        <v>WINCOMHOCHIMINH</v>
      </c>
      <c r="Z647" s="2">
        <v>73431</v>
      </c>
    </row>
    <row r="648" spans="1:26" x14ac:dyDescent="0.2">
      <c r="A648" t="s">
        <v>0</v>
      </c>
      <c r="B648" t="s">
        <v>1022</v>
      </c>
      <c r="C648" t="s">
        <v>26</v>
      </c>
      <c r="D648" t="s">
        <v>3</v>
      </c>
      <c r="E648" s="2">
        <v>100364</v>
      </c>
      <c r="F648" s="6">
        <v>108393.12000000001</v>
      </c>
      <c r="G648" s="2">
        <v>2</v>
      </c>
      <c r="H648" t="s">
        <v>4</v>
      </c>
      <c r="I648" t="s">
        <v>27</v>
      </c>
      <c r="J648" s="9" t="str">
        <f t="shared" si="55"/>
        <v>Giò tai lưỡi xào gói 250g</v>
      </c>
      <c r="K648" s="12" t="str">
        <f>VLOOKUP(J648,'[1]Mã Misa'!$B$2:$D$74,2,0)</f>
        <v>Giò Tai Lưỡi Xào 250g</v>
      </c>
      <c r="L648" s="12" t="str">
        <f>VLOOKUP(K648,'[1]Mã Misa'!$C$2:$D$74,2,0)</f>
        <v>GTLX250G</v>
      </c>
      <c r="M648" s="2">
        <v>50182</v>
      </c>
      <c r="N648" t="s">
        <v>1023</v>
      </c>
      <c r="O648" s="10" t="str">
        <f t="shared" si="56"/>
        <v>0061185</v>
      </c>
      <c r="P648" s="3">
        <v>44634</v>
      </c>
      <c r="Q648" t="s">
        <v>1024</v>
      </c>
      <c r="T648" s="12" t="str">
        <f t="shared" si="53"/>
        <v xml:space="preserve">WM+ HCM </v>
      </c>
      <c r="U648" s="20" t="s">
        <v>4458</v>
      </c>
      <c r="V648" s="20"/>
      <c r="W648" s="10" t="e">
        <f>VLOOKUP(U648,[2]Sheet1!$B$4:$C$893,2,0)</f>
        <v>#N/A</v>
      </c>
      <c r="X648" s="20"/>
      <c r="Y648" s="10" t="str">
        <f t="shared" si="57"/>
        <v>WINCOMHOCHIMINH</v>
      </c>
      <c r="Z648" s="2">
        <v>100364</v>
      </c>
    </row>
    <row r="649" spans="1:26" x14ac:dyDescent="0.2">
      <c r="A649" t="s">
        <v>0</v>
      </c>
      <c r="B649" t="s">
        <v>1025</v>
      </c>
      <c r="C649" t="s">
        <v>67</v>
      </c>
      <c r="D649" t="s">
        <v>3</v>
      </c>
      <c r="E649" s="2">
        <v>178200</v>
      </c>
      <c r="F649" s="6">
        <v>192456</v>
      </c>
      <c r="G649" s="2">
        <v>3</v>
      </c>
      <c r="H649" t="s">
        <v>4</v>
      </c>
      <c r="I649" t="s">
        <v>68</v>
      </c>
      <c r="J649" s="9" t="str">
        <f t="shared" si="55"/>
        <v>_Giò lụa 250g</v>
      </c>
      <c r="K649" s="12" t="str">
        <f>VLOOKUP(J649,'[1]Mã Misa'!$B$2:$D$74,2,0)</f>
        <v>Giò lụa 250g</v>
      </c>
      <c r="L649" s="12" t="str">
        <f>VLOOKUP(K649,'[1]Mã Misa'!$C$2:$D$74,2,0)</f>
        <v>GL250</v>
      </c>
      <c r="M649" s="2">
        <v>59400</v>
      </c>
      <c r="N649" t="s">
        <v>1026</v>
      </c>
      <c r="O649" s="10" t="str">
        <f t="shared" si="56"/>
        <v>0061186</v>
      </c>
      <c r="P649" s="3">
        <v>44634</v>
      </c>
      <c r="Q649" t="s">
        <v>1027</v>
      </c>
      <c r="T649" s="12" t="str">
        <f t="shared" si="53"/>
        <v xml:space="preserve">WM+ HCM </v>
      </c>
      <c r="U649" s="20" t="s">
        <v>4459</v>
      </c>
      <c r="V649" s="20"/>
      <c r="W649" s="10" t="e">
        <f>VLOOKUP(U649,[2]Sheet1!$B$4:$C$893,2,0)</f>
        <v>#N/A</v>
      </c>
      <c r="X649" s="20"/>
      <c r="Y649" s="10" t="str">
        <f t="shared" si="57"/>
        <v>WINCOMHOCHIMINH</v>
      </c>
      <c r="Z649" s="2">
        <v>178200</v>
      </c>
    </row>
    <row r="650" spans="1:26" x14ac:dyDescent="0.2">
      <c r="A650" t="s">
        <v>0</v>
      </c>
      <c r="B650" t="s">
        <v>1025</v>
      </c>
      <c r="C650" t="s">
        <v>50</v>
      </c>
      <c r="D650" t="s">
        <v>3</v>
      </c>
      <c r="E650" s="2">
        <v>61050</v>
      </c>
      <c r="F650" s="6">
        <v>65934</v>
      </c>
      <c r="G650" s="2">
        <v>1</v>
      </c>
      <c r="H650" t="s">
        <v>4</v>
      </c>
      <c r="I650" t="s">
        <v>51</v>
      </c>
      <c r="J650" s="9" t="str">
        <f t="shared" si="55"/>
        <v>_Giò sụn gà 250g</v>
      </c>
      <c r="K650" s="12" t="str">
        <f>VLOOKUP(J650,'[1]Mã Misa'!$B$2:$D$74,2,0)</f>
        <v>Giò sụn gà 250g</v>
      </c>
      <c r="L650" s="12" t="str">
        <f>VLOOKUP(K650,'[1]Mã Misa'!$C$2:$D$74,2,0)</f>
        <v>GSG250</v>
      </c>
      <c r="M650" s="2">
        <v>61050</v>
      </c>
      <c r="N650" t="s">
        <v>1026</v>
      </c>
      <c r="O650" s="10" t="str">
        <f t="shared" si="56"/>
        <v>0061186</v>
      </c>
      <c r="P650" s="3">
        <v>44634</v>
      </c>
      <c r="Q650" t="s">
        <v>1027</v>
      </c>
      <c r="T650" s="12" t="str">
        <f t="shared" si="53"/>
        <v xml:space="preserve">WM+ HCM </v>
      </c>
      <c r="U650" s="20" t="s">
        <v>4459</v>
      </c>
      <c r="V650" s="20"/>
      <c r="W650" s="10" t="e">
        <f>VLOOKUP(U650,[2]Sheet1!$B$4:$C$893,2,0)</f>
        <v>#N/A</v>
      </c>
      <c r="X650" s="20"/>
      <c r="Y650" s="10" t="str">
        <f t="shared" si="57"/>
        <v>WINCOMHOCHIMINH</v>
      </c>
      <c r="Z650" s="2">
        <v>61050</v>
      </c>
    </row>
    <row r="651" spans="1:26" x14ac:dyDescent="0.2">
      <c r="A651" t="s">
        <v>0</v>
      </c>
      <c r="B651" t="s">
        <v>1025</v>
      </c>
      <c r="C651" t="s">
        <v>26</v>
      </c>
      <c r="D651" t="s">
        <v>3</v>
      </c>
      <c r="E651" s="2">
        <v>200728</v>
      </c>
      <c r="F651" s="6">
        <v>216786.24000000002</v>
      </c>
      <c r="G651" s="2">
        <v>4</v>
      </c>
      <c r="H651" t="s">
        <v>4</v>
      </c>
      <c r="I651" t="s">
        <v>27</v>
      </c>
      <c r="J651" s="9" t="str">
        <f t="shared" si="55"/>
        <v>Giò tai lưỡi xào gói 250g</v>
      </c>
      <c r="K651" s="12" t="str">
        <f>VLOOKUP(J651,'[1]Mã Misa'!$B$2:$D$74,2,0)</f>
        <v>Giò Tai Lưỡi Xào 250g</v>
      </c>
      <c r="L651" s="12" t="str">
        <f>VLOOKUP(K651,'[1]Mã Misa'!$C$2:$D$74,2,0)</f>
        <v>GTLX250G</v>
      </c>
      <c r="M651" s="2">
        <v>50182</v>
      </c>
      <c r="N651" t="s">
        <v>1026</v>
      </c>
      <c r="O651" s="10" t="str">
        <f t="shared" si="56"/>
        <v>0061186</v>
      </c>
      <c r="P651" s="3">
        <v>44634</v>
      </c>
      <c r="Q651" t="s">
        <v>1027</v>
      </c>
      <c r="T651" s="12" t="str">
        <f t="shared" si="53"/>
        <v xml:space="preserve">WM+ HCM </v>
      </c>
      <c r="U651" s="20" t="s">
        <v>4459</v>
      </c>
      <c r="V651" s="20"/>
      <c r="W651" s="10" t="e">
        <f>VLOOKUP(U651,[2]Sheet1!$B$4:$C$893,2,0)</f>
        <v>#N/A</v>
      </c>
      <c r="X651" s="20"/>
      <c r="Y651" s="10" t="str">
        <f t="shared" si="57"/>
        <v>WINCOMHOCHIMINH</v>
      </c>
      <c r="Z651" s="2">
        <v>200728</v>
      </c>
    </row>
    <row r="652" spans="1:26" x14ac:dyDescent="0.2">
      <c r="A652" t="s">
        <v>0</v>
      </c>
      <c r="B652" t="s">
        <v>1028</v>
      </c>
      <c r="C652" t="s">
        <v>26</v>
      </c>
      <c r="D652" t="s">
        <v>3</v>
      </c>
      <c r="E652" s="2">
        <v>50182</v>
      </c>
      <c r="F652" s="6">
        <v>54196.560000000005</v>
      </c>
      <c r="G652" s="2">
        <v>1</v>
      </c>
      <c r="H652" t="s">
        <v>4</v>
      </c>
      <c r="I652" t="s">
        <v>27</v>
      </c>
      <c r="J652" s="9" t="str">
        <f t="shared" si="55"/>
        <v>Giò tai lưỡi xào gói 250g</v>
      </c>
      <c r="K652" s="12" t="str">
        <f>VLOOKUP(J652,'[1]Mã Misa'!$B$2:$D$74,2,0)</f>
        <v>Giò Tai Lưỡi Xào 250g</v>
      </c>
      <c r="L652" s="12" t="str">
        <f>VLOOKUP(K652,'[1]Mã Misa'!$C$2:$D$74,2,0)</f>
        <v>GTLX250G</v>
      </c>
      <c r="M652" s="2">
        <v>50182</v>
      </c>
      <c r="N652" t="s">
        <v>1029</v>
      </c>
      <c r="O652" s="10" t="str">
        <f t="shared" si="56"/>
        <v>0004263</v>
      </c>
      <c r="P652" s="3">
        <v>44634</v>
      </c>
      <c r="Q652" t="s">
        <v>1030</v>
      </c>
      <c r="T652" s="12" t="str">
        <f t="shared" si="53"/>
        <v xml:space="preserve">WM+ VTU </v>
      </c>
      <c r="U652" s="20" t="s">
        <v>4460</v>
      </c>
      <c r="V652" s="20"/>
      <c r="W652" s="10" t="e">
        <f>VLOOKUP(U652,[2]Sheet1!$B$4:$C$893,2,0)</f>
        <v>#N/A</v>
      </c>
      <c r="X652" s="20"/>
      <c r="Y652" s="10" t="str">
        <f t="shared" si="57"/>
        <v>WINCOMVUNGTAU</v>
      </c>
      <c r="Z652" s="2">
        <v>50182</v>
      </c>
    </row>
    <row r="653" spans="1:26" x14ac:dyDescent="0.2">
      <c r="A653" t="s">
        <v>0</v>
      </c>
      <c r="B653" t="s">
        <v>1028</v>
      </c>
      <c r="C653" t="s">
        <v>9</v>
      </c>
      <c r="D653" t="s">
        <v>3</v>
      </c>
      <c r="E653" s="2">
        <v>55595</v>
      </c>
      <c r="F653" s="6">
        <v>60042.600000000006</v>
      </c>
      <c r="G653" s="2">
        <v>1</v>
      </c>
      <c r="H653" t="s">
        <v>4</v>
      </c>
      <c r="I653" t="s">
        <v>10</v>
      </c>
      <c r="J653" s="9" t="str">
        <f t="shared" si="55"/>
        <v>Tai heo muối gói 200g</v>
      </c>
      <c r="K653" s="12" t="str">
        <f>VLOOKUP(J653,'[1]Mã Misa'!$B$2:$D$74,2,0)</f>
        <v>Tai heo muối 200g</v>
      </c>
      <c r="L653" s="12" t="str">
        <f>VLOOKUP(K653,'[1]Mã Misa'!$C$2:$D$74,2,0)</f>
        <v>TH200</v>
      </c>
      <c r="M653" s="2">
        <v>55595</v>
      </c>
      <c r="N653" t="s">
        <v>1029</v>
      </c>
      <c r="O653" s="10" t="str">
        <f t="shared" si="56"/>
        <v>0004263</v>
      </c>
      <c r="P653" s="3">
        <v>44634</v>
      </c>
      <c r="Q653" t="s">
        <v>1030</v>
      </c>
      <c r="T653" s="12" t="str">
        <f t="shared" si="53"/>
        <v xml:space="preserve">WM+ VTU </v>
      </c>
      <c r="U653" s="20" t="s">
        <v>4460</v>
      </c>
      <c r="V653" s="20"/>
      <c r="W653" s="10" t="e">
        <f>VLOOKUP(U653,[2]Sheet1!$B$4:$C$893,2,0)</f>
        <v>#N/A</v>
      </c>
      <c r="X653" s="20"/>
      <c r="Y653" s="10" t="str">
        <f t="shared" si="57"/>
        <v>WINCOMVUNGTAU</v>
      </c>
      <c r="Z653" s="2">
        <v>55595</v>
      </c>
    </row>
    <row r="654" spans="1:26" x14ac:dyDescent="0.2">
      <c r="A654" t="s">
        <v>0</v>
      </c>
      <c r="B654" t="s">
        <v>1031</v>
      </c>
      <c r="C654" t="s">
        <v>17</v>
      </c>
      <c r="D654" t="s">
        <v>3</v>
      </c>
      <c r="E654" s="2">
        <v>203978</v>
      </c>
      <c r="F654" s="6">
        <v>220296.24000000002</v>
      </c>
      <c r="G654" s="2">
        <v>2</v>
      </c>
      <c r="H654" t="s">
        <v>4</v>
      </c>
      <c r="I654" t="s">
        <v>18</v>
      </c>
      <c r="J654" s="9" t="str">
        <f t="shared" si="55"/>
        <v>Giò tai nấm hương 500g</v>
      </c>
      <c r="K654" s="12" t="str">
        <f>VLOOKUP(J654,'[1]Mã Misa'!$B$2:$D$74,2,0)</f>
        <v>Giò tai nấm hương 500g</v>
      </c>
      <c r="L654" s="12" t="str">
        <f>VLOOKUP(K654,'[1]Mã Misa'!$C$2:$D$74,2,0)</f>
        <v>GTNH500</v>
      </c>
      <c r="M654" s="2">
        <v>101989</v>
      </c>
      <c r="N654" t="s">
        <v>1032</v>
      </c>
      <c r="O654" s="10" t="str">
        <f t="shared" si="56"/>
        <v>0203518</v>
      </c>
      <c r="P654" s="3">
        <v>44634</v>
      </c>
      <c r="Q654" t="s">
        <v>1033</v>
      </c>
      <c r="T654" s="12" t="str">
        <f t="shared" ref="T654:T717" si="58">LEFT(U654,8)</f>
        <v xml:space="preserve">WM+ HNI </v>
      </c>
      <c r="U654" s="20" t="s">
        <v>4461</v>
      </c>
      <c r="V654" s="20"/>
      <c r="W654" s="10" t="e">
        <f>VLOOKUP(U654,[2]Sheet1!$B$4:$C$893,2,0)</f>
        <v>#N/A</v>
      </c>
      <c r="X654" s="20"/>
      <c r="Y654" s="10" t="str">
        <f t="shared" si="57"/>
        <v>WINCOMHANOI</v>
      </c>
      <c r="Z654" s="2">
        <v>203978</v>
      </c>
    </row>
    <row r="655" spans="1:26" x14ac:dyDescent="0.2">
      <c r="A655" t="s">
        <v>0</v>
      </c>
      <c r="B655" t="s">
        <v>1034</v>
      </c>
      <c r="C655" t="s">
        <v>82</v>
      </c>
      <c r="D655" t="s">
        <v>3</v>
      </c>
      <c r="E655" s="2">
        <v>92000</v>
      </c>
      <c r="F655" s="6">
        <v>99360</v>
      </c>
      <c r="G655" s="2">
        <v>2</v>
      </c>
      <c r="H655" t="s">
        <v>4</v>
      </c>
      <c r="I655" t="s">
        <v>83</v>
      </c>
      <c r="J655" s="9" t="str">
        <f t="shared" si="55"/>
        <v>Mộc nấm hương gói 250g</v>
      </c>
      <c r="K655" s="12" t="str">
        <f>VLOOKUP(J655,'[1]Mã Misa'!$B$2:$D$74,2,0)</f>
        <v>Mộc Nấm Hương 250g</v>
      </c>
      <c r="L655" s="12" t="str">
        <f>VLOOKUP(K655,'[1]Mã Misa'!$C$2:$D$74,2,0)</f>
        <v>MNH250</v>
      </c>
      <c r="M655" s="2">
        <v>46000</v>
      </c>
      <c r="N655" t="s">
        <v>1035</v>
      </c>
      <c r="O655" s="10" t="str">
        <f t="shared" si="56"/>
        <v>0001675</v>
      </c>
      <c r="P655" s="3">
        <v>44634</v>
      </c>
      <c r="Q655" t="s">
        <v>1036</v>
      </c>
      <c r="T655" s="12" t="str">
        <f t="shared" si="58"/>
        <v xml:space="preserve">WM+ GLI </v>
      </c>
      <c r="U655" s="20" t="s">
        <v>4462</v>
      </c>
      <c r="V655" s="20"/>
      <c r="W655" s="10" t="e">
        <f>VLOOKUP(U655,[2]Sheet1!$B$4:$C$893,2,0)</f>
        <v>#N/A</v>
      </c>
      <c r="X655" s="20"/>
      <c r="Y655" s="10" t="str">
        <f t="shared" si="57"/>
        <v>WINCOMGIALAI</v>
      </c>
      <c r="Z655" s="2">
        <v>92000</v>
      </c>
    </row>
    <row r="656" spans="1:26" x14ac:dyDescent="0.2">
      <c r="A656" t="s">
        <v>0</v>
      </c>
      <c r="B656" t="s">
        <v>1037</v>
      </c>
      <c r="C656" t="s">
        <v>26</v>
      </c>
      <c r="D656" t="s">
        <v>3</v>
      </c>
      <c r="E656" s="2">
        <v>150546</v>
      </c>
      <c r="F656" s="6">
        <v>162589.68000000002</v>
      </c>
      <c r="G656" s="2">
        <v>3</v>
      </c>
      <c r="H656" t="s">
        <v>4</v>
      </c>
      <c r="I656" t="s">
        <v>27</v>
      </c>
      <c r="J656" s="9" t="str">
        <f t="shared" si="55"/>
        <v>Giò tai lưỡi xào gói 250g</v>
      </c>
      <c r="K656" s="12" t="str">
        <f>VLOOKUP(J656,'[1]Mã Misa'!$B$2:$D$74,2,0)</f>
        <v>Giò Tai Lưỡi Xào 250g</v>
      </c>
      <c r="L656" s="12" t="str">
        <f>VLOOKUP(K656,'[1]Mã Misa'!$C$2:$D$74,2,0)</f>
        <v>GTLX250G</v>
      </c>
      <c r="M656" s="2">
        <v>50182</v>
      </c>
      <c r="N656" t="s">
        <v>1038</v>
      </c>
      <c r="O656" s="10" t="str">
        <f t="shared" si="56"/>
        <v>0203523</v>
      </c>
      <c r="P656" s="3">
        <v>44634</v>
      </c>
      <c r="Q656" t="s">
        <v>1039</v>
      </c>
      <c r="T656" s="12" t="str">
        <f t="shared" si="58"/>
        <v xml:space="preserve">WM+ HNI </v>
      </c>
      <c r="U656" s="20" t="s">
        <v>4463</v>
      </c>
      <c r="V656" s="20"/>
      <c r="W656" s="10" t="e">
        <f>VLOOKUP(U656,[2]Sheet1!$B$4:$C$893,2,0)</f>
        <v>#N/A</v>
      </c>
      <c r="X656" s="20"/>
      <c r="Y656" s="10" t="str">
        <f t="shared" si="57"/>
        <v>WINCOMHANOI</v>
      </c>
      <c r="Z656" s="2">
        <v>150546</v>
      </c>
    </row>
    <row r="657" spans="1:26" x14ac:dyDescent="0.2">
      <c r="A657" t="s">
        <v>0</v>
      </c>
      <c r="B657" t="s">
        <v>1037</v>
      </c>
      <c r="C657" t="s">
        <v>2</v>
      </c>
      <c r="D657" t="s">
        <v>3</v>
      </c>
      <c r="E657" s="2">
        <v>111058</v>
      </c>
      <c r="F657" s="6">
        <v>119942.64000000001</v>
      </c>
      <c r="G657" s="2">
        <v>1</v>
      </c>
      <c r="H657" t="s">
        <v>4</v>
      </c>
      <c r="I657" t="s">
        <v>5</v>
      </c>
      <c r="J657" s="9" t="str">
        <f t="shared" si="55"/>
        <v>Gà muối gói 500g</v>
      </c>
      <c r="K657" s="12" t="str">
        <f>VLOOKUP(J657,'[1]Mã Misa'!$B$2:$D$74,2,0)</f>
        <v>Gà muối 500g</v>
      </c>
      <c r="L657" s="12" t="str">
        <f>VLOOKUP(K657,'[1]Mã Misa'!$C$2:$D$74,2,0)</f>
        <v>GM500</v>
      </c>
      <c r="M657" s="2">
        <v>111058</v>
      </c>
      <c r="N657" t="s">
        <v>1038</v>
      </c>
      <c r="O657" s="10" t="str">
        <f t="shared" si="56"/>
        <v>0203523</v>
      </c>
      <c r="P657" s="3">
        <v>44634</v>
      </c>
      <c r="Q657" t="s">
        <v>1039</v>
      </c>
      <c r="T657" s="12" t="str">
        <f t="shared" si="58"/>
        <v xml:space="preserve">WM+ HNI </v>
      </c>
      <c r="U657" s="20" t="s">
        <v>4463</v>
      </c>
      <c r="V657" s="20"/>
      <c r="W657" s="10" t="e">
        <f>VLOOKUP(U657,[2]Sheet1!$B$4:$C$893,2,0)</f>
        <v>#N/A</v>
      </c>
      <c r="X657" s="20"/>
      <c r="Y657" s="10" t="str">
        <f t="shared" si="57"/>
        <v>WINCOMHANOI</v>
      </c>
      <c r="Z657" s="2">
        <v>111058</v>
      </c>
    </row>
    <row r="658" spans="1:26" x14ac:dyDescent="0.2">
      <c r="A658" t="s">
        <v>0</v>
      </c>
      <c r="B658" t="s">
        <v>1040</v>
      </c>
      <c r="C658" t="s">
        <v>2</v>
      </c>
      <c r="D658" t="s">
        <v>3</v>
      </c>
      <c r="E658" s="2">
        <v>111058</v>
      </c>
      <c r="F658" s="6">
        <v>119942.64000000001</v>
      </c>
      <c r="G658" s="2">
        <v>1</v>
      </c>
      <c r="H658" t="s">
        <v>4</v>
      </c>
      <c r="I658" t="s">
        <v>5</v>
      </c>
      <c r="J658" s="9" t="str">
        <f t="shared" si="55"/>
        <v>Gà muối gói 500g</v>
      </c>
      <c r="K658" s="12" t="str">
        <f>VLOOKUP(J658,'[1]Mã Misa'!$B$2:$D$74,2,0)</f>
        <v>Gà muối 500g</v>
      </c>
      <c r="L658" s="12" t="str">
        <f>VLOOKUP(K658,'[1]Mã Misa'!$C$2:$D$74,2,0)</f>
        <v>GM500</v>
      </c>
      <c r="M658" s="2">
        <v>111058</v>
      </c>
      <c r="N658" t="s">
        <v>1041</v>
      </c>
      <c r="O658" s="10" t="str">
        <f t="shared" si="56"/>
        <v>0002850</v>
      </c>
      <c r="P658" s="3">
        <v>44634</v>
      </c>
      <c r="Q658" t="s">
        <v>1042</v>
      </c>
      <c r="T658" s="12" t="str">
        <f t="shared" si="58"/>
        <v xml:space="preserve">WM+ BTN </v>
      </c>
      <c r="U658" s="20" t="s">
        <v>4464</v>
      </c>
      <c r="V658" s="20"/>
      <c r="W658" s="10" t="e">
        <f>VLOOKUP(U658,[2]Sheet1!$B$4:$C$893,2,0)</f>
        <v>#N/A</v>
      </c>
      <c r="X658" s="20"/>
      <c r="Y658" s="10" t="str">
        <f t="shared" si="57"/>
        <v>WINCOMBINHTHUAN</v>
      </c>
      <c r="Z658" s="2">
        <v>111058</v>
      </c>
    </row>
    <row r="659" spans="1:26" x14ac:dyDescent="0.2">
      <c r="A659" t="s">
        <v>0</v>
      </c>
      <c r="B659" t="s">
        <v>1043</v>
      </c>
      <c r="C659" t="s">
        <v>17</v>
      </c>
      <c r="D659" t="s">
        <v>3</v>
      </c>
      <c r="E659" s="2">
        <v>509945</v>
      </c>
      <c r="F659" s="6">
        <v>550740.60000000009</v>
      </c>
      <c r="G659" s="2">
        <v>5</v>
      </c>
      <c r="H659" t="s">
        <v>4</v>
      </c>
      <c r="I659" t="s">
        <v>18</v>
      </c>
      <c r="J659" s="9" t="str">
        <f t="shared" si="55"/>
        <v>Giò tai nấm hương 500g</v>
      </c>
      <c r="K659" s="12" t="str">
        <f>VLOOKUP(J659,'[1]Mã Misa'!$B$2:$D$74,2,0)</f>
        <v>Giò tai nấm hương 500g</v>
      </c>
      <c r="L659" s="12" t="str">
        <f>VLOOKUP(K659,'[1]Mã Misa'!$C$2:$D$74,2,0)</f>
        <v>GTNH500</v>
      </c>
      <c r="M659" s="2">
        <v>101989</v>
      </c>
      <c r="N659" t="s">
        <v>1044</v>
      </c>
      <c r="O659" s="10" t="str">
        <f t="shared" si="56"/>
        <v>0203527</v>
      </c>
      <c r="P659" s="3">
        <v>44634</v>
      </c>
      <c r="Q659" t="s">
        <v>1045</v>
      </c>
      <c r="T659" s="12" t="str">
        <f t="shared" si="58"/>
        <v xml:space="preserve">WM+ HNI </v>
      </c>
      <c r="U659" s="20" t="s">
        <v>4465</v>
      </c>
      <c r="V659" s="20"/>
      <c r="W659" s="10" t="e">
        <f>VLOOKUP(U659,[2]Sheet1!$B$4:$C$893,2,0)</f>
        <v>#N/A</v>
      </c>
      <c r="X659" s="20"/>
      <c r="Y659" s="10" t="str">
        <f t="shared" si="57"/>
        <v>WINCOMHANOI</v>
      </c>
      <c r="Z659" s="2">
        <v>509945</v>
      </c>
    </row>
    <row r="660" spans="1:26" x14ac:dyDescent="0.2">
      <c r="A660" t="s">
        <v>0</v>
      </c>
      <c r="B660" t="s">
        <v>1046</v>
      </c>
      <c r="C660" t="s">
        <v>17</v>
      </c>
      <c r="D660" t="s">
        <v>3</v>
      </c>
      <c r="E660" s="2">
        <v>101989</v>
      </c>
      <c r="F660" s="6">
        <v>110148.12000000001</v>
      </c>
      <c r="G660" s="2">
        <v>1</v>
      </c>
      <c r="H660" t="s">
        <v>4</v>
      </c>
      <c r="I660" t="s">
        <v>18</v>
      </c>
      <c r="J660" s="9" t="str">
        <f t="shared" si="55"/>
        <v>Giò tai nấm hương 500g</v>
      </c>
      <c r="K660" s="12" t="str">
        <f>VLOOKUP(J660,'[1]Mã Misa'!$B$2:$D$74,2,0)</f>
        <v>Giò tai nấm hương 500g</v>
      </c>
      <c r="L660" s="12" t="str">
        <f>VLOOKUP(K660,'[1]Mã Misa'!$C$2:$D$74,2,0)</f>
        <v>GTNH500</v>
      </c>
      <c r="M660" s="2">
        <v>101989</v>
      </c>
      <c r="N660" t="s">
        <v>1047</v>
      </c>
      <c r="O660" s="10" t="str">
        <f t="shared" si="56"/>
        <v>0002618</v>
      </c>
      <c r="P660" s="3">
        <v>44634</v>
      </c>
      <c r="Q660" t="s">
        <v>1048</v>
      </c>
      <c r="T660" s="12" t="str">
        <f t="shared" si="58"/>
        <v xml:space="preserve">WM+ LSN </v>
      </c>
      <c r="U660" s="20" t="s">
        <v>4466</v>
      </c>
      <c r="V660" s="20"/>
      <c r="W660" s="10" t="e">
        <f>VLOOKUP(U660,[2]Sheet1!$B$4:$C$893,2,0)</f>
        <v>#N/A</v>
      </c>
      <c r="X660" s="20"/>
      <c r="Y660" s="10" t="str">
        <f t="shared" si="57"/>
        <v>WINCOMLANGSON</v>
      </c>
      <c r="Z660" s="2">
        <v>101989</v>
      </c>
    </row>
    <row r="661" spans="1:26" x14ac:dyDescent="0.2">
      <c r="A661" t="s">
        <v>0</v>
      </c>
      <c r="B661" t="s">
        <v>1046</v>
      </c>
      <c r="C661" t="s">
        <v>82</v>
      </c>
      <c r="D661" t="s">
        <v>3</v>
      </c>
      <c r="E661" s="2">
        <v>46000</v>
      </c>
      <c r="F661" s="6">
        <v>49680</v>
      </c>
      <c r="G661" s="2">
        <v>1</v>
      </c>
      <c r="H661" t="s">
        <v>4</v>
      </c>
      <c r="I661" t="s">
        <v>83</v>
      </c>
      <c r="J661" s="9" t="str">
        <f t="shared" si="55"/>
        <v>Mộc nấm hương gói 250g</v>
      </c>
      <c r="K661" s="12" t="str">
        <f>VLOOKUP(J661,'[1]Mã Misa'!$B$2:$D$74,2,0)</f>
        <v>Mộc Nấm Hương 250g</v>
      </c>
      <c r="L661" s="12" t="str">
        <f>VLOOKUP(K661,'[1]Mã Misa'!$C$2:$D$74,2,0)</f>
        <v>MNH250</v>
      </c>
      <c r="M661" s="2">
        <v>46000</v>
      </c>
      <c r="N661" t="s">
        <v>1047</v>
      </c>
      <c r="O661" s="10" t="str">
        <f t="shared" si="56"/>
        <v>0002618</v>
      </c>
      <c r="P661" s="3">
        <v>44634</v>
      </c>
      <c r="Q661" t="s">
        <v>1048</v>
      </c>
      <c r="T661" s="12" t="str">
        <f t="shared" si="58"/>
        <v xml:space="preserve">WM+ LSN </v>
      </c>
      <c r="U661" s="20" t="s">
        <v>4466</v>
      </c>
      <c r="V661" s="20"/>
      <c r="W661" s="10" t="e">
        <f>VLOOKUP(U661,[2]Sheet1!$B$4:$C$893,2,0)</f>
        <v>#N/A</v>
      </c>
      <c r="X661" s="20"/>
      <c r="Y661" s="10" t="str">
        <f t="shared" si="57"/>
        <v>WINCOMLANGSON</v>
      </c>
      <c r="Z661" s="2">
        <v>46000</v>
      </c>
    </row>
    <row r="662" spans="1:26" x14ac:dyDescent="0.2">
      <c r="A662" t="s">
        <v>0</v>
      </c>
      <c r="B662" t="s">
        <v>1049</v>
      </c>
      <c r="C662" t="s">
        <v>9</v>
      </c>
      <c r="D662" t="s">
        <v>3</v>
      </c>
      <c r="E662" s="2">
        <v>111190</v>
      </c>
      <c r="F662" s="6">
        <v>120085.20000000001</v>
      </c>
      <c r="G662" s="2">
        <v>2</v>
      </c>
      <c r="H662" t="s">
        <v>4</v>
      </c>
      <c r="I662" t="s">
        <v>10</v>
      </c>
      <c r="J662" s="9" t="str">
        <f t="shared" si="55"/>
        <v>Tai heo muối gói 200g</v>
      </c>
      <c r="K662" s="12" t="str">
        <f>VLOOKUP(J662,'[1]Mã Misa'!$B$2:$D$74,2,0)</f>
        <v>Tai heo muối 200g</v>
      </c>
      <c r="L662" s="12" t="str">
        <f>VLOOKUP(K662,'[1]Mã Misa'!$C$2:$D$74,2,0)</f>
        <v>TH200</v>
      </c>
      <c r="M662" s="2">
        <v>55595</v>
      </c>
      <c r="N662" t="s">
        <v>1050</v>
      </c>
      <c r="O662" s="10" t="str">
        <f t="shared" si="56"/>
        <v>0203542</v>
      </c>
      <c r="P662" s="3">
        <v>44634</v>
      </c>
      <c r="Q662" t="s">
        <v>1051</v>
      </c>
      <c r="T662" s="12" t="str">
        <f t="shared" si="58"/>
        <v xml:space="preserve">WM+ HNI </v>
      </c>
      <c r="U662" s="20" t="s">
        <v>4467</v>
      </c>
      <c r="V662" s="20"/>
      <c r="W662" s="10" t="e">
        <f>VLOOKUP(U662,[2]Sheet1!$B$4:$C$893,2,0)</f>
        <v>#N/A</v>
      </c>
      <c r="X662" s="20"/>
      <c r="Y662" s="10" t="str">
        <f t="shared" si="57"/>
        <v>WINCOMHANOI</v>
      </c>
      <c r="Z662" s="2">
        <v>111190</v>
      </c>
    </row>
    <row r="663" spans="1:26" x14ac:dyDescent="0.2">
      <c r="A663" t="s">
        <v>0</v>
      </c>
      <c r="B663" t="s">
        <v>1049</v>
      </c>
      <c r="C663" t="s">
        <v>30</v>
      </c>
      <c r="D663" t="s">
        <v>3</v>
      </c>
      <c r="E663" s="2">
        <v>210800</v>
      </c>
      <c r="F663" s="6">
        <v>227664.00000000003</v>
      </c>
      <c r="G663" s="2">
        <v>2</v>
      </c>
      <c r="H663" t="s">
        <v>4</v>
      </c>
      <c r="I663" t="s">
        <v>31</v>
      </c>
      <c r="J663" s="9" t="str">
        <f t="shared" si="55"/>
        <v>_Đùi gà sốt cay 500g</v>
      </c>
      <c r="K663" s="12" t="str">
        <f>VLOOKUP(J663,'[1]Mã Misa'!$B$2:$D$74,2,0)</f>
        <v>Đùi gà sốt cay 500g</v>
      </c>
      <c r="L663" s="12" t="str">
        <f>VLOOKUP(K663,'[1]Mã Misa'!$C$2:$D$74,2,0)</f>
        <v>DGSC500</v>
      </c>
      <c r="M663" s="2">
        <v>105400</v>
      </c>
      <c r="N663" t="s">
        <v>1050</v>
      </c>
      <c r="O663" s="10" t="str">
        <f t="shared" si="56"/>
        <v>0203542</v>
      </c>
      <c r="P663" s="3">
        <v>44634</v>
      </c>
      <c r="Q663" t="s">
        <v>1051</v>
      </c>
      <c r="T663" s="12" t="str">
        <f t="shared" si="58"/>
        <v xml:space="preserve">WM+ HNI </v>
      </c>
      <c r="U663" s="20" t="s">
        <v>4467</v>
      </c>
      <c r="V663" s="20"/>
      <c r="W663" s="10" t="e">
        <f>VLOOKUP(U663,[2]Sheet1!$B$4:$C$893,2,0)</f>
        <v>#N/A</v>
      </c>
      <c r="X663" s="20"/>
      <c r="Y663" s="10" t="str">
        <f t="shared" si="57"/>
        <v>WINCOMHANOI</v>
      </c>
      <c r="Z663" s="2">
        <v>210800</v>
      </c>
    </row>
    <row r="664" spans="1:26" x14ac:dyDescent="0.2">
      <c r="A664" t="s">
        <v>0</v>
      </c>
      <c r="B664" t="s">
        <v>1052</v>
      </c>
      <c r="C664" t="s">
        <v>82</v>
      </c>
      <c r="D664" t="s">
        <v>3</v>
      </c>
      <c r="E664" s="2">
        <v>46000</v>
      </c>
      <c r="F664" s="6">
        <v>49680</v>
      </c>
      <c r="G664" s="2">
        <v>1</v>
      </c>
      <c r="H664" t="s">
        <v>4</v>
      </c>
      <c r="I664" t="s">
        <v>83</v>
      </c>
      <c r="J664" s="9" t="str">
        <f t="shared" si="55"/>
        <v>Mộc nấm hương gói 250g</v>
      </c>
      <c r="K664" s="12" t="str">
        <f>VLOOKUP(J664,'[1]Mã Misa'!$B$2:$D$74,2,0)</f>
        <v>Mộc Nấm Hương 250g</v>
      </c>
      <c r="L664" s="12" t="str">
        <f>VLOOKUP(K664,'[1]Mã Misa'!$C$2:$D$74,2,0)</f>
        <v>MNH250</v>
      </c>
      <c r="M664" s="2">
        <v>46000</v>
      </c>
      <c r="N664" t="s">
        <v>1053</v>
      </c>
      <c r="O664" s="10" t="str">
        <f t="shared" si="56"/>
        <v>0026559</v>
      </c>
      <c r="P664" s="3">
        <v>44634</v>
      </c>
      <c r="Q664" t="s">
        <v>1054</v>
      </c>
      <c r="T664" s="12" t="str">
        <f t="shared" si="58"/>
        <v xml:space="preserve">WM+ DNG </v>
      </c>
      <c r="U664" s="20" t="s">
        <v>4468</v>
      </c>
      <c r="V664" s="20"/>
      <c r="W664" s="10" t="e">
        <f>VLOOKUP(U664,[2]Sheet1!$B$4:$C$893,2,0)</f>
        <v>#N/A</v>
      </c>
      <c r="X664" s="20"/>
      <c r="Y664" s="10" t="str">
        <f t="shared" si="57"/>
        <v>WINCOMDANANG</v>
      </c>
      <c r="Z664" s="2">
        <v>46000</v>
      </c>
    </row>
    <row r="665" spans="1:26" x14ac:dyDescent="0.2">
      <c r="A665" t="s">
        <v>0</v>
      </c>
      <c r="B665" t="s">
        <v>1055</v>
      </c>
      <c r="C665" t="s">
        <v>17</v>
      </c>
      <c r="D665" t="s">
        <v>3</v>
      </c>
      <c r="E665" s="2">
        <v>203978</v>
      </c>
      <c r="F665" s="6">
        <v>220296.24000000002</v>
      </c>
      <c r="G665" s="2">
        <v>2</v>
      </c>
      <c r="H665" t="s">
        <v>4</v>
      </c>
      <c r="I665" t="s">
        <v>18</v>
      </c>
      <c r="J665" s="9" t="str">
        <f t="shared" si="55"/>
        <v>Giò tai nấm hương 500g</v>
      </c>
      <c r="K665" s="12" t="str">
        <f>VLOOKUP(J665,'[1]Mã Misa'!$B$2:$D$74,2,0)</f>
        <v>Giò tai nấm hương 500g</v>
      </c>
      <c r="L665" s="12" t="str">
        <f>VLOOKUP(K665,'[1]Mã Misa'!$C$2:$D$74,2,0)</f>
        <v>GTNH500</v>
      </c>
      <c r="M665" s="2">
        <v>101989</v>
      </c>
      <c r="N665" t="s">
        <v>1056</v>
      </c>
      <c r="O665" s="10" t="str">
        <f t="shared" si="56"/>
        <v>0003765</v>
      </c>
      <c r="P665" s="3">
        <v>44634</v>
      </c>
      <c r="Q665" t="s">
        <v>24</v>
      </c>
      <c r="T665" s="12" t="str">
        <f t="shared" si="58"/>
        <v xml:space="preserve">WM+ PTO </v>
      </c>
      <c r="U665" s="20" t="s">
        <v>4155</v>
      </c>
      <c r="V665" s="20"/>
      <c r="W665" s="10" t="e">
        <f>VLOOKUP(U665,[2]Sheet1!$B$4:$C$893,2,0)</f>
        <v>#N/A</v>
      </c>
      <c r="X665" s="20"/>
      <c r="Y665" s="10" t="str">
        <f t="shared" si="57"/>
        <v>WINCOMPHUTHO</v>
      </c>
      <c r="Z665" s="2">
        <v>203978</v>
      </c>
    </row>
    <row r="666" spans="1:26" x14ac:dyDescent="0.2">
      <c r="A666" t="s">
        <v>0</v>
      </c>
      <c r="B666" t="s">
        <v>1057</v>
      </c>
      <c r="C666" t="s">
        <v>82</v>
      </c>
      <c r="D666" t="s">
        <v>3</v>
      </c>
      <c r="E666" s="2">
        <v>46000</v>
      </c>
      <c r="F666" s="6">
        <v>49680</v>
      </c>
      <c r="G666" s="2">
        <v>1</v>
      </c>
      <c r="H666" t="s">
        <v>4</v>
      </c>
      <c r="I666" t="s">
        <v>83</v>
      </c>
      <c r="J666" s="9" t="str">
        <f t="shared" si="55"/>
        <v>Mộc nấm hương gói 250g</v>
      </c>
      <c r="K666" s="12" t="str">
        <f>VLOOKUP(J666,'[1]Mã Misa'!$B$2:$D$74,2,0)</f>
        <v>Mộc Nấm Hương 250g</v>
      </c>
      <c r="L666" s="12" t="str">
        <f>VLOOKUP(K666,'[1]Mã Misa'!$C$2:$D$74,2,0)</f>
        <v>MNH250</v>
      </c>
      <c r="M666" s="2">
        <v>46000</v>
      </c>
      <c r="N666" t="s">
        <v>1058</v>
      </c>
      <c r="O666" s="10" t="str">
        <f t="shared" si="56"/>
        <v>0004945</v>
      </c>
      <c r="P666" s="3">
        <v>44634</v>
      </c>
      <c r="Q666" t="s">
        <v>1059</v>
      </c>
      <c r="T666" s="12" t="str">
        <f t="shared" si="58"/>
        <v xml:space="preserve">WM+ HDG </v>
      </c>
      <c r="U666" s="20" t="s">
        <v>4469</v>
      </c>
      <c r="V666" s="20"/>
      <c r="W666" s="10" t="e">
        <f>VLOOKUP(U666,[2]Sheet1!$B$4:$C$893,2,0)</f>
        <v>#N/A</v>
      </c>
      <c r="X666" s="20"/>
      <c r="Y666" s="10" t="str">
        <f t="shared" si="57"/>
        <v>WINCOMHAIDUONG</v>
      </c>
      <c r="Z666" s="2">
        <v>46000</v>
      </c>
    </row>
    <row r="667" spans="1:26" x14ac:dyDescent="0.2">
      <c r="A667" t="s">
        <v>0</v>
      </c>
      <c r="B667" t="s">
        <v>1057</v>
      </c>
      <c r="C667" t="s">
        <v>26</v>
      </c>
      <c r="D667" t="s">
        <v>3</v>
      </c>
      <c r="E667" s="2">
        <v>301092</v>
      </c>
      <c r="F667" s="6">
        <v>325179.36000000004</v>
      </c>
      <c r="G667" s="2">
        <v>6</v>
      </c>
      <c r="H667" t="s">
        <v>4</v>
      </c>
      <c r="I667" t="s">
        <v>27</v>
      </c>
      <c r="J667" s="9" t="str">
        <f t="shared" si="55"/>
        <v>Giò tai lưỡi xào gói 250g</v>
      </c>
      <c r="K667" s="12" t="str">
        <f>VLOOKUP(J667,'[1]Mã Misa'!$B$2:$D$74,2,0)</f>
        <v>Giò Tai Lưỡi Xào 250g</v>
      </c>
      <c r="L667" s="12" t="str">
        <f>VLOOKUP(K667,'[1]Mã Misa'!$C$2:$D$74,2,0)</f>
        <v>GTLX250G</v>
      </c>
      <c r="M667" s="2">
        <v>50182</v>
      </c>
      <c r="N667" t="s">
        <v>1058</v>
      </c>
      <c r="O667" s="10" t="str">
        <f t="shared" si="56"/>
        <v>0004945</v>
      </c>
      <c r="P667" s="3">
        <v>44634</v>
      </c>
      <c r="Q667" t="s">
        <v>1059</v>
      </c>
      <c r="T667" s="12" t="str">
        <f t="shared" si="58"/>
        <v xml:space="preserve">WM+ HDG </v>
      </c>
      <c r="U667" s="20" t="s">
        <v>4469</v>
      </c>
      <c r="V667" s="20"/>
      <c r="W667" s="10" t="e">
        <f>VLOOKUP(U667,[2]Sheet1!$B$4:$C$893,2,0)</f>
        <v>#N/A</v>
      </c>
      <c r="X667" s="20"/>
      <c r="Y667" s="10" t="str">
        <f t="shared" si="57"/>
        <v>WINCOMHAIDUONG</v>
      </c>
      <c r="Z667" s="2">
        <v>301092</v>
      </c>
    </row>
    <row r="668" spans="1:26" x14ac:dyDescent="0.2">
      <c r="A668" t="s">
        <v>0</v>
      </c>
      <c r="B668" t="s">
        <v>1057</v>
      </c>
      <c r="C668" t="s">
        <v>17</v>
      </c>
      <c r="D668" t="s">
        <v>3</v>
      </c>
      <c r="E668" s="2">
        <v>611934</v>
      </c>
      <c r="F668" s="6">
        <v>660888.72000000009</v>
      </c>
      <c r="G668" s="2">
        <v>6</v>
      </c>
      <c r="H668" t="s">
        <v>4</v>
      </c>
      <c r="I668" t="s">
        <v>18</v>
      </c>
      <c r="J668" s="9" t="str">
        <f t="shared" si="55"/>
        <v>Giò tai nấm hương 500g</v>
      </c>
      <c r="K668" s="12" t="str">
        <f>VLOOKUP(J668,'[1]Mã Misa'!$B$2:$D$74,2,0)</f>
        <v>Giò tai nấm hương 500g</v>
      </c>
      <c r="L668" s="12" t="str">
        <f>VLOOKUP(K668,'[1]Mã Misa'!$C$2:$D$74,2,0)</f>
        <v>GTNH500</v>
      </c>
      <c r="M668" s="2">
        <v>101989</v>
      </c>
      <c r="N668" t="s">
        <v>1058</v>
      </c>
      <c r="O668" s="10" t="str">
        <f t="shared" si="56"/>
        <v>0004945</v>
      </c>
      <c r="P668" s="3">
        <v>44634</v>
      </c>
      <c r="Q668" t="s">
        <v>1059</v>
      </c>
      <c r="T668" s="12" t="str">
        <f t="shared" si="58"/>
        <v xml:space="preserve">WM+ HDG </v>
      </c>
      <c r="U668" s="20" t="s">
        <v>4469</v>
      </c>
      <c r="V668" s="20"/>
      <c r="W668" s="10" t="e">
        <f>VLOOKUP(U668,[2]Sheet1!$B$4:$C$893,2,0)</f>
        <v>#N/A</v>
      </c>
      <c r="X668" s="20"/>
      <c r="Y668" s="10" t="str">
        <f t="shared" si="57"/>
        <v>WINCOMHAIDUONG</v>
      </c>
      <c r="Z668" s="2">
        <v>611934</v>
      </c>
    </row>
    <row r="669" spans="1:26" x14ac:dyDescent="0.2">
      <c r="A669" t="s">
        <v>0</v>
      </c>
      <c r="B669" t="s">
        <v>1057</v>
      </c>
      <c r="C669" t="s">
        <v>2</v>
      </c>
      <c r="D669" t="s">
        <v>3</v>
      </c>
      <c r="E669" s="2">
        <v>222116</v>
      </c>
      <c r="F669" s="6">
        <v>239885.28000000003</v>
      </c>
      <c r="G669" s="2">
        <v>2</v>
      </c>
      <c r="H669" t="s">
        <v>4</v>
      </c>
      <c r="I669" t="s">
        <v>5</v>
      </c>
      <c r="J669" s="9" t="str">
        <f t="shared" si="55"/>
        <v>Gà muối gói 500g</v>
      </c>
      <c r="K669" s="12" t="str">
        <f>VLOOKUP(J669,'[1]Mã Misa'!$B$2:$D$74,2,0)</f>
        <v>Gà muối 500g</v>
      </c>
      <c r="L669" s="12" t="str">
        <f>VLOOKUP(K669,'[1]Mã Misa'!$C$2:$D$74,2,0)</f>
        <v>GM500</v>
      </c>
      <c r="M669" s="2">
        <v>111058</v>
      </c>
      <c r="N669" t="s">
        <v>1058</v>
      </c>
      <c r="O669" s="10" t="str">
        <f t="shared" si="56"/>
        <v>0004945</v>
      </c>
      <c r="P669" s="3">
        <v>44634</v>
      </c>
      <c r="Q669" t="s">
        <v>1059</v>
      </c>
      <c r="T669" s="12" t="str">
        <f t="shared" si="58"/>
        <v xml:space="preserve">WM+ HDG </v>
      </c>
      <c r="U669" s="20" t="s">
        <v>4469</v>
      </c>
      <c r="V669" s="20"/>
      <c r="W669" s="10" t="e">
        <f>VLOOKUP(U669,[2]Sheet1!$B$4:$C$893,2,0)</f>
        <v>#N/A</v>
      </c>
      <c r="X669" s="20"/>
      <c r="Y669" s="10" t="str">
        <f t="shared" si="57"/>
        <v>WINCOMHAIDUONG</v>
      </c>
      <c r="Z669" s="2">
        <v>222116</v>
      </c>
    </row>
    <row r="670" spans="1:26" x14ac:dyDescent="0.2">
      <c r="A670" t="s">
        <v>0</v>
      </c>
      <c r="B670" t="s">
        <v>1057</v>
      </c>
      <c r="C670" t="s">
        <v>30</v>
      </c>
      <c r="D670" t="s">
        <v>3</v>
      </c>
      <c r="E670" s="2">
        <v>316200</v>
      </c>
      <c r="F670" s="6">
        <v>341496</v>
      </c>
      <c r="G670" s="2">
        <v>3</v>
      </c>
      <c r="H670" t="s">
        <v>4</v>
      </c>
      <c r="I670" t="s">
        <v>31</v>
      </c>
      <c r="J670" s="9" t="str">
        <f t="shared" si="55"/>
        <v>_Đùi gà sốt cay 500g</v>
      </c>
      <c r="K670" s="12" t="str">
        <f>VLOOKUP(J670,'[1]Mã Misa'!$B$2:$D$74,2,0)</f>
        <v>Đùi gà sốt cay 500g</v>
      </c>
      <c r="L670" s="12" t="str">
        <f>VLOOKUP(K670,'[1]Mã Misa'!$C$2:$D$74,2,0)</f>
        <v>DGSC500</v>
      </c>
      <c r="M670" s="2">
        <v>105400</v>
      </c>
      <c r="N670" t="s">
        <v>1058</v>
      </c>
      <c r="O670" s="10" t="str">
        <f t="shared" si="56"/>
        <v>0004945</v>
      </c>
      <c r="P670" s="3">
        <v>44634</v>
      </c>
      <c r="Q670" t="s">
        <v>1059</v>
      </c>
      <c r="T670" s="12" t="str">
        <f t="shared" si="58"/>
        <v xml:space="preserve">WM+ HDG </v>
      </c>
      <c r="U670" s="20" t="s">
        <v>4469</v>
      </c>
      <c r="V670" s="20"/>
      <c r="W670" s="10" t="e">
        <f>VLOOKUP(U670,[2]Sheet1!$B$4:$C$893,2,0)</f>
        <v>#N/A</v>
      </c>
      <c r="X670" s="20"/>
      <c r="Y670" s="10" t="str">
        <f t="shared" si="57"/>
        <v>WINCOMHAIDUONG</v>
      </c>
      <c r="Z670" s="2">
        <v>316200</v>
      </c>
    </row>
    <row r="671" spans="1:26" x14ac:dyDescent="0.2">
      <c r="A671" t="s">
        <v>0</v>
      </c>
      <c r="B671" t="s">
        <v>1060</v>
      </c>
      <c r="C671" t="s">
        <v>2</v>
      </c>
      <c r="D671" t="s">
        <v>3</v>
      </c>
      <c r="E671" s="2">
        <v>222116</v>
      </c>
      <c r="F671" s="6">
        <v>239885.28000000003</v>
      </c>
      <c r="G671" s="2">
        <v>2</v>
      </c>
      <c r="H671" t="s">
        <v>4</v>
      </c>
      <c r="I671" t="s">
        <v>5</v>
      </c>
      <c r="J671" s="9" t="str">
        <f t="shared" si="55"/>
        <v>Gà muối gói 500g</v>
      </c>
      <c r="K671" s="12" t="str">
        <f>VLOOKUP(J671,'[1]Mã Misa'!$B$2:$D$74,2,0)</f>
        <v>Gà muối 500g</v>
      </c>
      <c r="L671" s="12" t="str">
        <f>VLOOKUP(K671,'[1]Mã Misa'!$C$2:$D$74,2,0)</f>
        <v>GM500</v>
      </c>
      <c r="M671" s="2">
        <v>111058</v>
      </c>
      <c r="N671" t="s">
        <v>1061</v>
      </c>
      <c r="O671" s="10" t="str">
        <f t="shared" si="56"/>
        <v>0004948</v>
      </c>
      <c r="P671" s="3">
        <v>44634</v>
      </c>
      <c r="Q671" t="s">
        <v>1062</v>
      </c>
      <c r="T671" s="12" t="str">
        <f t="shared" si="58"/>
        <v xml:space="preserve">WM+ HDG </v>
      </c>
      <c r="U671" s="20" t="s">
        <v>4470</v>
      </c>
      <c r="V671" s="20"/>
      <c r="W671" s="10" t="e">
        <f>VLOOKUP(U671,[2]Sheet1!$B$4:$C$893,2,0)</f>
        <v>#N/A</v>
      </c>
      <c r="X671" s="20"/>
      <c r="Y671" s="10" t="str">
        <f t="shared" si="57"/>
        <v>WINCOMHAIDUONG</v>
      </c>
      <c r="Z671" s="2">
        <v>222116</v>
      </c>
    </row>
    <row r="672" spans="1:26" x14ac:dyDescent="0.2">
      <c r="A672" t="s">
        <v>0</v>
      </c>
      <c r="B672" t="s">
        <v>1060</v>
      </c>
      <c r="C672" t="s">
        <v>26</v>
      </c>
      <c r="D672" t="s">
        <v>3</v>
      </c>
      <c r="E672" s="2">
        <v>200728</v>
      </c>
      <c r="F672" s="6">
        <v>216786.24000000002</v>
      </c>
      <c r="G672" s="2">
        <v>4</v>
      </c>
      <c r="H672" t="s">
        <v>4</v>
      </c>
      <c r="I672" t="s">
        <v>27</v>
      </c>
      <c r="J672" s="9" t="str">
        <f t="shared" si="55"/>
        <v>Giò tai lưỡi xào gói 250g</v>
      </c>
      <c r="K672" s="12" t="str">
        <f>VLOOKUP(J672,'[1]Mã Misa'!$B$2:$D$74,2,0)</f>
        <v>Giò Tai Lưỡi Xào 250g</v>
      </c>
      <c r="L672" s="12" t="str">
        <f>VLOOKUP(K672,'[1]Mã Misa'!$C$2:$D$74,2,0)</f>
        <v>GTLX250G</v>
      </c>
      <c r="M672" s="2">
        <v>50182</v>
      </c>
      <c r="N672" t="s">
        <v>1061</v>
      </c>
      <c r="O672" s="10" t="str">
        <f t="shared" si="56"/>
        <v>0004948</v>
      </c>
      <c r="P672" s="3">
        <v>44634</v>
      </c>
      <c r="Q672" t="s">
        <v>1062</v>
      </c>
      <c r="T672" s="12" t="str">
        <f t="shared" si="58"/>
        <v xml:space="preserve">WM+ HDG </v>
      </c>
      <c r="U672" s="20" t="s">
        <v>4470</v>
      </c>
      <c r="V672" s="20"/>
      <c r="W672" s="10" t="e">
        <f>VLOOKUP(U672,[2]Sheet1!$B$4:$C$893,2,0)</f>
        <v>#N/A</v>
      </c>
      <c r="X672" s="20"/>
      <c r="Y672" s="10" t="str">
        <f t="shared" si="57"/>
        <v>WINCOMHAIDUONG</v>
      </c>
      <c r="Z672" s="2">
        <v>200728</v>
      </c>
    </row>
    <row r="673" spans="1:26" x14ac:dyDescent="0.2">
      <c r="A673" t="s">
        <v>0</v>
      </c>
      <c r="B673" t="s">
        <v>1060</v>
      </c>
      <c r="C673" t="s">
        <v>82</v>
      </c>
      <c r="D673" t="s">
        <v>3</v>
      </c>
      <c r="E673" s="2">
        <v>92000</v>
      </c>
      <c r="F673" s="6">
        <v>99360</v>
      </c>
      <c r="G673" s="2">
        <v>2</v>
      </c>
      <c r="H673" t="s">
        <v>4</v>
      </c>
      <c r="I673" t="s">
        <v>83</v>
      </c>
      <c r="J673" s="9" t="str">
        <f t="shared" si="55"/>
        <v>Mộc nấm hương gói 250g</v>
      </c>
      <c r="K673" s="12" t="str">
        <f>VLOOKUP(J673,'[1]Mã Misa'!$B$2:$D$74,2,0)</f>
        <v>Mộc Nấm Hương 250g</v>
      </c>
      <c r="L673" s="12" t="str">
        <f>VLOOKUP(K673,'[1]Mã Misa'!$C$2:$D$74,2,0)</f>
        <v>MNH250</v>
      </c>
      <c r="M673" s="2">
        <v>46000</v>
      </c>
      <c r="N673" t="s">
        <v>1061</v>
      </c>
      <c r="O673" s="10" t="str">
        <f t="shared" si="56"/>
        <v>0004948</v>
      </c>
      <c r="P673" s="3">
        <v>44634</v>
      </c>
      <c r="Q673" t="s">
        <v>1062</v>
      </c>
      <c r="T673" s="12" t="str">
        <f t="shared" si="58"/>
        <v xml:space="preserve">WM+ HDG </v>
      </c>
      <c r="U673" s="20" t="s">
        <v>4470</v>
      </c>
      <c r="V673" s="20"/>
      <c r="W673" s="10" t="e">
        <f>VLOOKUP(U673,[2]Sheet1!$B$4:$C$893,2,0)</f>
        <v>#N/A</v>
      </c>
      <c r="X673" s="20"/>
      <c r="Y673" s="10" t="str">
        <f t="shared" si="57"/>
        <v>WINCOMHAIDUONG</v>
      </c>
      <c r="Z673" s="2">
        <v>92000</v>
      </c>
    </row>
    <row r="674" spans="1:26" x14ac:dyDescent="0.2">
      <c r="A674" t="s">
        <v>0</v>
      </c>
      <c r="B674" t="s">
        <v>1063</v>
      </c>
      <c r="C674" t="s">
        <v>32</v>
      </c>
      <c r="D674" t="s">
        <v>3</v>
      </c>
      <c r="E674" s="2">
        <v>73431</v>
      </c>
      <c r="F674" s="6">
        <v>79305.48000000001</v>
      </c>
      <c r="G674" s="2">
        <v>1</v>
      </c>
      <c r="H674" t="s">
        <v>4</v>
      </c>
      <c r="I674" t="s">
        <v>33</v>
      </c>
      <c r="J674" s="9" t="str">
        <f t="shared" si="55"/>
        <v>Chân giò heo muối gói 300g</v>
      </c>
      <c r="K674" s="12" t="str">
        <f>VLOOKUP(J674,'[1]Mã Misa'!$B$2:$D$74,2,0)</f>
        <v>Chân giò heo muối 300g</v>
      </c>
      <c r="L674" s="12" t="str">
        <f>VLOOKUP(K674,'[1]Mã Misa'!$C$2:$D$74,2,0)</f>
        <v>CGM300</v>
      </c>
      <c r="M674" s="2">
        <v>73431</v>
      </c>
      <c r="N674" t="s">
        <v>1064</v>
      </c>
      <c r="O674" s="10" t="str">
        <f t="shared" si="56"/>
        <v>0015264</v>
      </c>
      <c r="P674" s="3">
        <v>44634</v>
      </c>
      <c r="Q674" t="s">
        <v>1065</v>
      </c>
      <c r="T674" s="12" t="str">
        <f t="shared" si="58"/>
        <v xml:space="preserve">WM+ HPG </v>
      </c>
      <c r="U674" s="20" t="s">
        <v>4471</v>
      </c>
      <c r="V674" s="20"/>
      <c r="W674" s="10" t="e">
        <f>VLOOKUP(U674,[2]Sheet1!$B$4:$C$893,2,0)</f>
        <v>#N/A</v>
      </c>
      <c r="X674" s="20"/>
      <c r="Y674" s="10" t="str">
        <f t="shared" si="57"/>
        <v>WINCOMHAIPHONG</v>
      </c>
      <c r="Z674" s="2">
        <v>73431</v>
      </c>
    </row>
    <row r="675" spans="1:26" x14ac:dyDescent="0.2">
      <c r="A675" t="s">
        <v>0</v>
      </c>
      <c r="B675" t="s">
        <v>1066</v>
      </c>
      <c r="C675" t="s">
        <v>82</v>
      </c>
      <c r="D675" t="s">
        <v>3</v>
      </c>
      <c r="E675" s="2">
        <v>46000</v>
      </c>
      <c r="F675" s="6">
        <v>49680</v>
      </c>
      <c r="G675" s="2">
        <v>1</v>
      </c>
      <c r="H675" t="s">
        <v>4</v>
      </c>
      <c r="I675" t="s">
        <v>83</v>
      </c>
      <c r="J675" s="9" t="str">
        <f t="shared" si="55"/>
        <v>Mộc nấm hương gói 250g</v>
      </c>
      <c r="K675" s="12" t="str">
        <f>VLOOKUP(J675,'[1]Mã Misa'!$B$2:$D$74,2,0)</f>
        <v>Mộc Nấm Hương 250g</v>
      </c>
      <c r="L675" s="12" t="str">
        <f>VLOOKUP(K675,'[1]Mã Misa'!$C$2:$D$74,2,0)</f>
        <v>MNH250</v>
      </c>
      <c r="M675" s="2">
        <v>46000</v>
      </c>
      <c r="N675" t="s">
        <v>1067</v>
      </c>
      <c r="O675" s="10" t="str">
        <f t="shared" si="56"/>
        <v>0203561</v>
      </c>
      <c r="P675" s="3">
        <v>44634</v>
      </c>
      <c r="Q675" t="s">
        <v>1068</v>
      </c>
      <c r="T675" s="12" t="str">
        <f t="shared" si="58"/>
        <v xml:space="preserve">WM+ HNI </v>
      </c>
      <c r="U675" s="20" t="s">
        <v>4472</v>
      </c>
      <c r="V675" s="20"/>
      <c r="W675" s="10" t="e">
        <f>VLOOKUP(U675,[2]Sheet1!$B$4:$C$893,2,0)</f>
        <v>#N/A</v>
      </c>
      <c r="X675" s="20"/>
      <c r="Y675" s="10" t="str">
        <f t="shared" si="57"/>
        <v>WINCOMHANOI</v>
      </c>
      <c r="Z675" s="2">
        <v>46000</v>
      </c>
    </row>
    <row r="676" spans="1:26" x14ac:dyDescent="0.2">
      <c r="A676" t="s">
        <v>0</v>
      </c>
      <c r="B676" t="s">
        <v>1069</v>
      </c>
      <c r="C676" t="s">
        <v>9</v>
      </c>
      <c r="D676" t="s">
        <v>3</v>
      </c>
      <c r="E676" s="2">
        <v>55595</v>
      </c>
      <c r="F676" s="6">
        <v>60042.600000000006</v>
      </c>
      <c r="G676" s="2">
        <v>1</v>
      </c>
      <c r="H676" t="s">
        <v>4</v>
      </c>
      <c r="I676" t="s">
        <v>10</v>
      </c>
      <c r="J676" s="9" t="str">
        <f t="shared" si="55"/>
        <v>Tai heo muối gói 200g</v>
      </c>
      <c r="K676" s="12" t="str">
        <f>VLOOKUP(J676,'[1]Mã Misa'!$B$2:$D$74,2,0)</f>
        <v>Tai heo muối 200g</v>
      </c>
      <c r="L676" s="12" t="str">
        <f>VLOOKUP(K676,'[1]Mã Misa'!$C$2:$D$74,2,0)</f>
        <v>TH200</v>
      </c>
      <c r="M676" s="2">
        <v>55595</v>
      </c>
      <c r="N676" t="s">
        <v>1070</v>
      </c>
      <c r="O676" s="10" t="str">
        <f t="shared" si="56"/>
        <v>0026564</v>
      </c>
      <c r="P676" s="3">
        <v>44634</v>
      </c>
      <c r="Q676" t="s">
        <v>1071</v>
      </c>
      <c r="T676" s="12" t="str">
        <f t="shared" si="58"/>
        <v xml:space="preserve">WM+ DNG </v>
      </c>
      <c r="U676" s="20" t="s">
        <v>4473</v>
      </c>
      <c r="V676" s="20"/>
      <c r="W676" s="10" t="e">
        <f>VLOOKUP(U676,[2]Sheet1!$B$4:$C$893,2,0)</f>
        <v>#N/A</v>
      </c>
      <c r="X676" s="20"/>
      <c r="Y676" s="10" t="str">
        <f t="shared" si="57"/>
        <v>WINCOMDANANG</v>
      </c>
      <c r="Z676" s="2">
        <v>55595</v>
      </c>
    </row>
    <row r="677" spans="1:26" x14ac:dyDescent="0.2">
      <c r="A677" t="s">
        <v>0</v>
      </c>
      <c r="B677" t="s">
        <v>1072</v>
      </c>
      <c r="C677" t="s">
        <v>30</v>
      </c>
      <c r="D677" t="s">
        <v>3</v>
      </c>
      <c r="E677" s="2">
        <v>421600</v>
      </c>
      <c r="F677" s="6">
        <v>455328.00000000006</v>
      </c>
      <c r="G677" s="2">
        <v>4</v>
      </c>
      <c r="H677" t="s">
        <v>4</v>
      </c>
      <c r="I677" t="s">
        <v>31</v>
      </c>
      <c r="J677" s="9" t="str">
        <f t="shared" si="55"/>
        <v>_Đùi gà sốt cay 500g</v>
      </c>
      <c r="K677" s="12" t="str">
        <f>VLOOKUP(J677,'[1]Mã Misa'!$B$2:$D$74,2,0)</f>
        <v>Đùi gà sốt cay 500g</v>
      </c>
      <c r="L677" s="12" t="str">
        <f>VLOOKUP(K677,'[1]Mã Misa'!$C$2:$D$74,2,0)</f>
        <v>DGSC500</v>
      </c>
      <c r="M677" s="2">
        <v>105400</v>
      </c>
      <c r="N677" t="s">
        <v>1073</v>
      </c>
      <c r="O677" s="10" t="str">
        <f t="shared" si="56"/>
        <v>0015266</v>
      </c>
      <c r="P677" s="3">
        <v>44634</v>
      </c>
      <c r="Q677" t="s">
        <v>1074</v>
      </c>
      <c r="T677" s="12" t="str">
        <f>LEFT(U677,11)</f>
        <v xml:space="preserve">WM VCP HPG </v>
      </c>
      <c r="U677" s="20" t="s">
        <v>4474</v>
      </c>
      <c r="V677" s="20"/>
      <c r="W677" s="10" t="e">
        <f>VLOOKUP(U677,[2]Sheet1!$B$4:$C$893,2,0)</f>
        <v>#N/A</v>
      </c>
      <c r="X677" s="20"/>
      <c r="Y677" s="10" t="str">
        <f t="shared" si="57"/>
        <v>WINCOMHAIPHONG</v>
      </c>
      <c r="Z677" s="2">
        <v>421600</v>
      </c>
    </row>
    <row r="678" spans="1:26" x14ac:dyDescent="0.2">
      <c r="A678" t="s">
        <v>0</v>
      </c>
      <c r="B678" t="s">
        <v>1072</v>
      </c>
      <c r="C678" t="s">
        <v>13</v>
      </c>
      <c r="D678" t="s">
        <v>3</v>
      </c>
      <c r="E678" s="2">
        <v>272250</v>
      </c>
      <c r="F678" s="6">
        <v>294030</v>
      </c>
      <c r="G678" s="2">
        <v>3</v>
      </c>
      <c r="H678" t="s">
        <v>4</v>
      </c>
      <c r="I678" t="s">
        <v>14</v>
      </c>
      <c r="J678" s="9" t="str">
        <f t="shared" si="55"/>
        <v>_Chân gà sốt cay 400g</v>
      </c>
      <c r="K678" s="12" t="str">
        <f>VLOOKUP(J678,'[1]Mã Misa'!$B$2:$D$74,2,0)</f>
        <v>Chân gà sốt cay 400g</v>
      </c>
      <c r="L678" s="12" t="str">
        <f>VLOOKUP(K678,'[1]Mã Misa'!$C$2:$D$74,2,0)</f>
        <v>CGSC400</v>
      </c>
      <c r="M678" s="2">
        <v>90750</v>
      </c>
      <c r="N678" t="s">
        <v>1073</v>
      </c>
      <c r="O678" s="10" t="str">
        <f t="shared" si="56"/>
        <v>0015266</v>
      </c>
      <c r="P678" s="3">
        <v>44634</v>
      </c>
      <c r="Q678" t="s">
        <v>1074</v>
      </c>
      <c r="T678" s="12" t="str">
        <f>LEFT(U678,11)</f>
        <v xml:space="preserve">WM VCP HPG </v>
      </c>
      <c r="U678" s="20" t="s">
        <v>4474</v>
      </c>
      <c r="V678" s="20"/>
      <c r="W678" s="10" t="e">
        <f>VLOOKUP(U678,[2]Sheet1!$B$4:$C$893,2,0)</f>
        <v>#N/A</v>
      </c>
      <c r="X678" s="20"/>
      <c r="Y678" s="10" t="str">
        <f t="shared" si="57"/>
        <v>WINCOMHAIPHONG</v>
      </c>
      <c r="Z678" s="2">
        <v>272250</v>
      </c>
    </row>
    <row r="679" spans="1:26" x14ac:dyDescent="0.2">
      <c r="A679" t="s">
        <v>0</v>
      </c>
      <c r="B679" t="s">
        <v>1075</v>
      </c>
      <c r="C679" t="s">
        <v>2</v>
      </c>
      <c r="D679" t="s">
        <v>3</v>
      </c>
      <c r="E679" s="2">
        <v>111058</v>
      </c>
      <c r="F679" s="6">
        <v>119942.64000000001</v>
      </c>
      <c r="G679" s="2">
        <v>1</v>
      </c>
      <c r="H679" t="s">
        <v>4</v>
      </c>
      <c r="I679" t="s">
        <v>5</v>
      </c>
      <c r="J679" s="9" t="str">
        <f t="shared" si="55"/>
        <v>Gà muối gói 500g</v>
      </c>
      <c r="K679" s="12" t="str">
        <f>VLOOKUP(J679,'[1]Mã Misa'!$B$2:$D$74,2,0)</f>
        <v>Gà muối 500g</v>
      </c>
      <c r="L679" s="12" t="str">
        <f>VLOOKUP(K679,'[1]Mã Misa'!$C$2:$D$74,2,0)</f>
        <v>GM500</v>
      </c>
      <c r="M679" s="2">
        <v>111058</v>
      </c>
      <c r="N679" t="s">
        <v>1076</v>
      </c>
      <c r="O679" s="10" t="str">
        <f t="shared" si="56"/>
        <v>0003062</v>
      </c>
      <c r="P679" s="3">
        <v>44634</v>
      </c>
      <c r="Q679" t="s">
        <v>1077</v>
      </c>
      <c r="T679" s="12" t="str">
        <f t="shared" si="58"/>
        <v xml:space="preserve">WM+ HYN </v>
      </c>
      <c r="U679" s="20" t="s">
        <v>4475</v>
      </c>
      <c r="V679" s="20"/>
      <c r="W679" s="10" t="e">
        <f>VLOOKUP(U679,[2]Sheet1!$B$4:$C$893,2,0)</f>
        <v>#N/A</v>
      </c>
      <c r="X679" s="20"/>
      <c r="Y679" s="10" t="str">
        <f t="shared" si="57"/>
        <v>WINCOMHUNGYEN</v>
      </c>
      <c r="Z679" s="2">
        <v>111058</v>
      </c>
    </row>
    <row r="680" spans="1:26" x14ac:dyDescent="0.2">
      <c r="A680" t="s">
        <v>0</v>
      </c>
      <c r="B680" t="s">
        <v>1078</v>
      </c>
      <c r="C680" t="s">
        <v>50</v>
      </c>
      <c r="D680" t="s">
        <v>3</v>
      </c>
      <c r="E680" s="2">
        <v>61050</v>
      </c>
      <c r="F680" s="6">
        <v>65934</v>
      </c>
      <c r="G680" s="2">
        <v>1</v>
      </c>
      <c r="H680" t="s">
        <v>4</v>
      </c>
      <c r="I680" t="s">
        <v>51</v>
      </c>
      <c r="J680" s="9" t="str">
        <f t="shared" si="55"/>
        <v>_Giò sụn gà 250g</v>
      </c>
      <c r="K680" s="12" t="str">
        <f>VLOOKUP(J680,'[1]Mã Misa'!$B$2:$D$74,2,0)</f>
        <v>Giò sụn gà 250g</v>
      </c>
      <c r="L680" s="12" t="str">
        <f>VLOOKUP(K680,'[1]Mã Misa'!$C$2:$D$74,2,0)</f>
        <v>GSG250</v>
      </c>
      <c r="M680" s="2">
        <v>61050</v>
      </c>
      <c r="N680" t="s">
        <v>1079</v>
      </c>
      <c r="O680" s="10" t="str">
        <f t="shared" si="56"/>
        <v>0203568</v>
      </c>
      <c r="P680" s="3">
        <v>44634</v>
      </c>
      <c r="Q680" t="s">
        <v>284</v>
      </c>
      <c r="T680" s="12" t="str">
        <f t="shared" si="58"/>
        <v xml:space="preserve">WM+ HNI </v>
      </c>
      <c r="U680" s="20" t="s">
        <v>4232</v>
      </c>
      <c r="V680" s="20"/>
      <c r="W680" s="10" t="e">
        <f>VLOOKUP(U680,[2]Sheet1!$B$4:$C$893,2,0)</f>
        <v>#N/A</v>
      </c>
      <c r="X680" s="20"/>
      <c r="Y680" s="10" t="str">
        <f t="shared" si="57"/>
        <v>WINCOMHANOI</v>
      </c>
      <c r="Z680" s="2">
        <v>61050</v>
      </c>
    </row>
    <row r="681" spans="1:26" x14ac:dyDescent="0.2">
      <c r="A681" t="s">
        <v>0</v>
      </c>
      <c r="B681" t="s">
        <v>1078</v>
      </c>
      <c r="C681" t="s">
        <v>82</v>
      </c>
      <c r="D681" t="s">
        <v>3</v>
      </c>
      <c r="E681" s="2">
        <v>92000</v>
      </c>
      <c r="F681" s="6">
        <v>99360</v>
      </c>
      <c r="G681" s="2">
        <v>2</v>
      </c>
      <c r="H681" t="s">
        <v>4</v>
      </c>
      <c r="I681" t="s">
        <v>83</v>
      </c>
      <c r="J681" s="9" t="str">
        <f t="shared" si="55"/>
        <v>Mộc nấm hương gói 250g</v>
      </c>
      <c r="K681" s="12" t="str">
        <f>VLOOKUP(J681,'[1]Mã Misa'!$B$2:$D$74,2,0)</f>
        <v>Mộc Nấm Hương 250g</v>
      </c>
      <c r="L681" s="12" t="str">
        <f>VLOOKUP(K681,'[1]Mã Misa'!$C$2:$D$74,2,0)</f>
        <v>MNH250</v>
      </c>
      <c r="M681" s="2">
        <v>46000</v>
      </c>
      <c r="N681" t="s">
        <v>1079</v>
      </c>
      <c r="O681" s="10" t="str">
        <f t="shared" si="56"/>
        <v>0203568</v>
      </c>
      <c r="P681" s="3">
        <v>44634</v>
      </c>
      <c r="Q681" t="s">
        <v>284</v>
      </c>
      <c r="T681" s="12" t="str">
        <f t="shared" si="58"/>
        <v xml:space="preserve">WM+ HNI </v>
      </c>
      <c r="U681" s="20" t="s">
        <v>4232</v>
      </c>
      <c r="V681" s="20"/>
      <c r="W681" s="10" t="e">
        <f>VLOOKUP(U681,[2]Sheet1!$B$4:$C$893,2,0)</f>
        <v>#N/A</v>
      </c>
      <c r="X681" s="20"/>
      <c r="Y681" s="10" t="str">
        <f t="shared" si="57"/>
        <v>WINCOMHANOI</v>
      </c>
      <c r="Z681" s="2">
        <v>92000</v>
      </c>
    </row>
    <row r="682" spans="1:26" x14ac:dyDescent="0.2">
      <c r="A682" t="s">
        <v>0</v>
      </c>
      <c r="B682" t="s">
        <v>1078</v>
      </c>
      <c r="C682" t="s">
        <v>236</v>
      </c>
      <c r="D682" t="s">
        <v>3</v>
      </c>
      <c r="E682" s="2">
        <v>175574</v>
      </c>
      <c r="F682" s="6">
        <v>189619.92</v>
      </c>
      <c r="G682" s="2">
        <v>2</v>
      </c>
      <c r="H682" t="s">
        <v>4</v>
      </c>
      <c r="I682" t="s">
        <v>237</v>
      </c>
      <c r="J682" s="9" t="str">
        <f t="shared" si="55"/>
        <v>Bắp bò muối gói 200g</v>
      </c>
      <c r="K682" s="12" t="str">
        <f>VLOOKUP(J682,'[1]Mã Misa'!$B$2:$D$74,2,0)</f>
        <v>Bắp bò muối 200g</v>
      </c>
      <c r="L682" s="12" t="str">
        <f>VLOOKUP(K682,'[1]Mã Misa'!$C$2:$D$74,2,0)</f>
        <v>BBM200</v>
      </c>
      <c r="M682" s="2">
        <v>87787</v>
      </c>
      <c r="N682" t="s">
        <v>1079</v>
      </c>
      <c r="O682" s="10" t="str">
        <f t="shared" si="56"/>
        <v>0203568</v>
      </c>
      <c r="P682" s="3">
        <v>44634</v>
      </c>
      <c r="Q682" t="s">
        <v>284</v>
      </c>
      <c r="T682" s="12" t="str">
        <f t="shared" si="58"/>
        <v xml:space="preserve">WM+ HNI </v>
      </c>
      <c r="U682" s="20" t="s">
        <v>4232</v>
      </c>
      <c r="V682" s="20"/>
      <c r="W682" s="10" t="e">
        <f>VLOOKUP(U682,[2]Sheet1!$B$4:$C$893,2,0)</f>
        <v>#N/A</v>
      </c>
      <c r="X682" s="20"/>
      <c r="Y682" s="10" t="str">
        <f t="shared" si="57"/>
        <v>WINCOMHANOI</v>
      </c>
      <c r="Z682" s="2">
        <v>175574</v>
      </c>
    </row>
    <row r="683" spans="1:26" x14ac:dyDescent="0.2">
      <c r="A683" t="s">
        <v>0</v>
      </c>
      <c r="B683" t="s">
        <v>1080</v>
      </c>
      <c r="C683" t="s">
        <v>17</v>
      </c>
      <c r="D683" t="s">
        <v>3</v>
      </c>
      <c r="E683" s="2">
        <v>1223868</v>
      </c>
      <c r="F683" s="6">
        <v>1321777.4400000002</v>
      </c>
      <c r="G683" s="2">
        <v>12</v>
      </c>
      <c r="H683" t="s">
        <v>4</v>
      </c>
      <c r="I683" t="s">
        <v>18</v>
      </c>
      <c r="J683" s="9" t="str">
        <f t="shared" si="55"/>
        <v>Giò tai nấm hương 500g</v>
      </c>
      <c r="K683" s="12" t="str">
        <f>VLOOKUP(J683,'[1]Mã Misa'!$B$2:$D$74,2,0)</f>
        <v>Giò tai nấm hương 500g</v>
      </c>
      <c r="L683" s="12" t="str">
        <f>VLOOKUP(K683,'[1]Mã Misa'!$C$2:$D$74,2,0)</f>
        <v>GTNH500</v>
      </c>
      <c r="M683" s="2">
        <v>101989</v>
      </c>
      <c r="N683" t="s">
        <v>1081</v>
      </c>
      <c r="O683" s="10" t="str">
        <f t="shared" si="56"/>
        <v>0001153</v>
      </c>
      <c r="P683" s="3">
        <v>44634</v>
      </c>
      <c r="Q683" t="s">
        <v>1082</v>
      </c>
      <c r="T683" s="12" t="str">
        <f t="shared" si="58"/>
        <v xml:space="preserve">WM+ YBI </v>
      </c>
      <c r="U683" s="20" t="s">
        <v>4476</v>
      </c>
      <c r="V683" s="20"/>
      <c r="W683" s="10" t="e">
        <f>VLOOKUP(U683,[2]Sheet1!$B$4:$C$893,2,0)</f>
        <v>#N/A</v>
      </c>
      <c r="X683" s="20"/>
      <c r="Y683" s="10" t="str">
        <f t="shared" si="57"/>
        <v>WINCOMYENBAI</v>
      </c>
      <c r="Z683" s="2">
        <v>1223868</v>
      </c>
    </row>
    <row r="684" spans="1:26" x14ac:dyDescent="0.2">
      <c r="A684" t="s">
        <v>0</v>
      </c>
      <c r="B684" t="s">
        <v>1083</v>
      </c>
      <c r="C684" t="s">
        <v>17</v>
      </c>
      <c r="D684" t="s">
        <v>3</v>
      </c>
      <c r="E684" s="2">
        <v>305967</v>
      </c>
      <c r="F684" s="6">
        <v>330444.36000000004</v>
      </c>
      <c r="G684" s="2">
        <v>3</v>
      </c>
      <c r="H684" t="s">
        <v>4</v>
      </c>
      <c r="I684" t="s">
        <v>18</v>
      </c>
      <c r="J684" s="9" t="str">
        <f t="shared" si="55"/>
        <v>Giò tai nấm hương 500g</v>
      </c>
      <c r="K684" s="12" t="str">
        <f>VLOOKUP(J684,'[1]Mã Misa'!$B$2:$D$74,2,0)</f>
        <v>Giò tai nấm hương 500g</v>
      </c>
      <c r="L684" s="12" t="str">
        <f>VLOOKUP(K684,'[1]Mã Misa'!$C$2:$D$74,2,0)</f>
        <v>GTNH500</v>
      </c>
      <c r="M684" s="2">
        <v>101989</v>
      </c>
      <c r="N684" t="s">
        <v>1084</v>
      </c>
      <c r="O684" s="10" t="str">
        <f t="shared" si="56"/>
        <v>0203576</v>
      </c>
      <c r="P684" s="3">
        <v>44634</v>
      </c>
      <c r="Q684" t="s">
        <v>1085</v>
      </c>
      <c r="T684" s="12" t="str">
        <f t="shared" si="58"/>
        <v xml:space="preserve">WM+ HNI </v>
      </c>
      <c r="U684" s="20" t="s">
        <v>4477</v>
      </c>
      <c r="V684" s="20"/>
      <c r="W684" s="10" t="e">
        <f>VLOOKUP(U684,[2]Sheet1!$B$4:$C$893,2,0)</f>
        <v>#N/A</v>
      </c>
      <c r="X684" s="20"/>
      <c r="Y684" s="10" t="str">
        <f t="shared" si="57"/>
        <v>WINCOMHANOI</v>
      </c>
      <c r="Z684" s="2">
        <v>305967</v>
      </c>
    </row>
    <row r="685" spans="1:26" x14ac:dyDescent="0.2">
      <c r="A685" t="s">
        <v>0</v>
      </c>
      <c r="B685" t="s">
        <v>1086</v>
      </c>
      <c r="C685" t="s">
        <v>26</v>
      </c>
      <c r="D685" t="s">
        <v>3</v>
      </c>
      <c r="E685" s="2">
        <v>150546</v>
      </c>
      <c r="F685" s="6">
        <v>162589.68000000002</v>
      </c>
      <c r="G685" s="2">
        <v>3</v>
      </c>
      <c r="H685" t="s">
        <v>4</v>
      </c>
      <c r="I685" t="s">
        <v>27</v>
      </c>
      <c r="J685" s="9" t="str">
        <f t="shared" si="55"/>
        <v>Giò tai lưỡi xào gói 250g</v>
      </c>
      <c r="K685" s="12" t="str">
        <f>VLOOKUP(J685,'[1]Mã Misa'!$B$2:$D$74,2,0)</f>
        <v>Giò Tai Lưỡi Xào 250g</v>
      </c>
      <c r="L685" s="12" t="str">
        <f>VLOOKUP(K685,'[1]Mã Misa'!$C$2:$D$74,2,0)</f>
        <v>GTLX250G</v>
      </c>
      <c r="M685" s="2">
        <v>50182</v>
      </c>
      <c r="N685" t="s">
        <v>1087</v>
      </c>
      <c r="O685" s="10" t="str">
        <f t="shared" si="56"/>
        <v>0203580</v>
      </c>
      <c r="P685" s="3">
        <v>44634</v>
      </c>
      <c r="Q685" t="s">
        <v>1088</v>
      </c>
      <c r="T685" s="12" t="str">
        <f t="shared" si="58"/>
        <v xml:space="preserve">WM+ HNI </v>
      </c>
      <c r="U685" s="20" t="s">
        <v>4478</v>
      </c>
      <c r="V685" s="20"/>
      <c r="W685" s="10" t="e">
        <f>VLOOKUP(U685,[2]Sheet1!$B$4:$C$893,2,0)</f>
        <v>#N/A</v>
      </c>
      <c r="X685" s="20"/>
      <c r="Y685" s="10" t="str">
        <f t="shared" si="57"/>
        <v>WINCOMHANOI</v>
      </c>
      <c r="Z685" s="2">
        <v>150546</v>
      </c>
    </row>
    <row r="686" spans="1:26" x14ac:dyDescent="0.2">
      <c r="A686" t="s">
        <v>0</v>
      </c>
      <c r="B686" t="s">
        <v>1086</v>
      </c>
      <c r="C686" t="s">
        <v>32</v>
      </c>
      <c r="D686" t="s">
        <v>3</v>
      </c>
      <c r="E686" s="2">
        <v>146862</v>
      </c>
      <c r="F686" s="6">
        <v>158610.96000000002</v>
      </c>
      <c r="G686" s="2">
        <v>2</v>
      </c>
      <c r="H686" t="s">
        <v>4</v>
      </c>
      <c r="I686" t="s">
        <v>33</v>
      </c>
      <c r="J686" s="9" t="str">
        <f t="shared" si="55"/>
        <v>Chân giò heo muối gói 300g</v>
      </c>
      <c r="K686" s="12" t="str">
        <f>VLOOKUP(J686,'[1]Mã Misa'!$B$2:$D$74,2,0)</f>
        <v>Chân giò heo muối 300g</v>
      </c>
      <c r="L686" s="12" t="str">
        <f>VLOOKUP(K686,'[1]Mã Misa'!$C$2:$D$74,2,0)</f>
        <v>CGM300</v>
      </c>
      <c r="M686" s="2">
        <v>73431</v>
      </c>
      <c r="N686" t="s">
        <v>1087</v>
      </c>
      <c r="O686" s="10" t="str">
        <f t="shared" si="56"/>
        <v>0203580</v>
      </c>
      <c r="P686" s="3">
        <v>44634</v>
      </c>
      <c r="Q686" t="s">
        <v>1088</v>
      </c>
      <c r="T686" s="12" t="str">
        <f t="shared" si="58"/>
        <v xml:space="preserve">WM+ HNI </v>
      </c>
      <c r="U686" s="20" t="s">
        <v>4478</v>
      </c>
      <c r="V686" s="20"/>
      <c r="W686" s="10" t="e">
        <f>VLOOKUP(U686,[2]Sheet1!$B$4:$C$893,2,0)</f>
        <v>#N/A</v>
      </c>
      <c r="X686" s="20"/>
      <c r="Y686" s="10" t="str">
        <f t="shared" si="57"/>
        <v>WINCOMHANOI</v>
      </c>
      <c r="Z686" s="2">
        <v>146862</v>
      </c>
    </row>
    <row r="687" spans="1:26" x14ac:dyDescent="0.2">
      <c r="A687" t="s">
        <v>0</v>
      </c>
      <c r="B687" t="s">
        <v>1089</v>
      </c>
      <c r="C687" t="s">
        <v>67</v>
      </c>
      <c r="D687" t="s">
        <v>3</v>
      </c>
      <c r="E687" s="2">
        <v>118800</v>
      </c>
      <c r="F687" s="6">
        <v>128304.00000000001</v>
      </c>
      <c r="G687" s="2">
        <v>2</v>
      </c>
      <c r="H687" t="s">
        <v>4</v>
      </c>
      <c r="I687" t="s">
        <v>68</v>
      </c>
      <c r="J687" s="9" t="str">
        <f t="shared" si="55"/>
        <v>_Giò lụa 250g</v>
      </c>
      <c r="K687" s="12" t="str">
        <f>VLOOKUP(J687,'[1]Mã Misa'!$B$2:$D$74,2,0)</f>
        <v>Giò lụa 250g</v>
      </c>
      <c r="L687" s="12" t="str">
        <f>VLOOKUP(K687,'[1]Mã Misa'!$C$2:$D$74,2,0)</f>
        <v>GL250</v>
      </c>
      <c r="M687" s="2">
        <v>59400</v>
      </c>
      <c r="N687" t="s">
        <v>1090</v>
      </c>
      <c r="O687" s="10" t="str">
        <f t="shared" si="56"/>
        <v>0061222</v>
      </c>
      <c r="P687" s="3">
        <v>44634</v>
      </c>
      <c r="Q687" t="s">
        <v>1091</v>
      </c>
      <c r="T687" s="12" t="str">
        <f t="shared" si="58"/>
        <v xml:space="preserve">WM+ HCM </v>
      </c>
      <c r="U687" s="20" t="s">
        <v>4479</v>
      </c>
      <c r="V687" s="20"/>
      <c r="W687" s="10" t="e">
        <f>VLOOKUP(U687,[2]Sheet1!$B$4:$C$893,2,0)</f>
        <v>#N/A</v>
      </c>
      <c r="X687" s="20"/>
      <c r="Y687" s="10" t="str">
        <f t="shared" si="57"/>
        <v>WINCOMHOCHIMINH</v>
      </c>
      <c r="Z687" s="2">
        <v>118800</v>
      </c>
    </row>
    <row r="688" spans="1:26" x14ac:dyDescent="0.2">
      <c r="A688" t="s">
        <v>0</v>
      </c>
      <c r="B688" t="s">
        <v>1089</v>
      </c>
      <c r="C688" t="s">
        <v>43</v>
      </c>
      <c r="D688" t="s">
        <v>3</v>
      </c>
      <c r="E688" s="2">
        <v>141900</v>
      </c>
      <c r="F688" s="6">
        <v>153252</v>
      </c>
      <c r="G688" s="2">
        <v>2</v>
      </c>
      <c r="H688" t="s">
        <v>4</v>
      </c>
      <c r="I688" t="s">
        <v>44</v>
      </c>
      <c r="J688" s="9" t="str">
        <f t="shared" si="55"/>
        <v>_Chả nướng 300g</v>
      </c>
      <c r="K688" s="12" t="str">
        <f>VLOOKUP(J688,'[1]Mã Misa'!$B$2:$D$74,2,0)</f>
        <v>Chả nướng 300g</v>
      </c>
      <c r="L688" s="12" t="str">
        <f>VLOOKUP(K688,'[1]Mã Misa'!$C$2:$D$74,2,0)</f>
        <v>CN300</v>
      </c>
      <c r="M688" s="2">
        <v>70950</v>
      </c>
      <c r="N688" t="s">
        <v>1090</v>
      </c>
      <c r="O688" s="10" t="str">
        <f t="shared" si="56"/>
        <v>0061222</v>
      </c>
      <c r="P688" s="3">
        <v>44634</v>
      </c>
      <c r="Q688" t="s">
        <v>1091</v>
      </c>
      <c r="T688" s="12" t="str">
        <f t="shared" si="58"/>
        <v xml:space="preserve">WM+ HCM </v>
      </c>
      <c r="U688" s="20" t="s">
        <v>4479</v>
      </c>
      <c r="V688" s="20"/>
      <c r="W688" s="10" t="e">
        <f>VLOOKUP(U688,[2]Sheet1!$B$4:$C$893,2,0)</f>
        <v>#N/A</v>
      </c>
      <c r="X688" s="20"/>
      <c r="Y688" s="10" t="str">
        <f t="shared" si="57"/>
        <v>WINCOMHOCHIMINH</v>
      </c>
      <c r="Z688" s="2">
        <v>141900</v>
      </c>
    </row>
    <row r="689" spans="1:26" x14ac:dyDescent="0.2">
      <c r="A689" t="s">
        <v>0</v>
      </c>
      <c r="B689" t="s">
        <v>1092</v>
      </c>
      <c r="C689" t="s">
        <v>26</v>
      </c>
      <c r="D689" t="s">
        <v>3</v>
      </c>
      <c r="E689" s="2">
        <v>100364</v>
      </c>
      <c r="F689" s="6">
        <v>108393.12000000001</v>
      </c>
      <c r="G689" s="2">
        <v>2</v>
      </c>
      <c r="H689" t="s">
        <v>4</v>
      </c>
      <c r="I689" t="s">
        <v>27</v>
      </c>
      <c r="J689" s="9" t="str">
        <f t="shared" si="55"/>
        <v>Giò tai lưỡi xào gói 250g</v>
      </c>
      <c r="K689" s="12" t="str">
        <f>VLOOKUP(J689,'[1]Mã Misa'!$B$2:$D$74,2,0)</f>
        <v>Giò Tai Lưỡi Xào 250g</v>
      </c>
      <c r="L689" s="12" t="str">
        <f>VLOOKUP(K689,'[1]Mã Misa'!$C$2:$D$74,2,0)</f>
        <v>GTLX250G</v>
      </c>
      <c r="M689" s="2">
        <v>50182</v>
      </c>
      <c r="N689" t="s">
        <v>1093</v>
      </c>
      <c r="O689" s="10" t="str">
        <f t="shared" si="56"/>
        <v>0203590</v>
      </c>
      <c r="P689" s="3">
        <v>44634</v>
      </c>
      <c r="Q689" t="s">
        <v>1094</v>
      </c>
      <c r="T689" s="12" t="str">
        <f t="shared" si="58"/>
        <v xml:space="preserve">WM+ HNI </v>
      </c>
      <c r="U689" s="20" t="s">
        <v>4480</v>
      </c>
      <c r="V689" s="20"/>
      <c r="W689" s="10" t="e">
        <f>VLOOKUP(U689,[2]Sheet1!$B$4:$C$893,2,0)</f>
        <v>#N/A</v>
      </c>
      <c r="X689" s="20"/>
      <c r="Y689" s="10" t="str">
        <f t="shared" si="57"/>
        <v>WINCOMHANOI</v>
      </c>
      <c r="Z689" s="2">
        <v>100364</v>
      </c>
    </row>
    <row r="690" spans="1:26" x14ac:dyDescent="0.2">
      <c r="A690" t="s">
        <v>0</v>
      </c>
      <c r="B690" t="s">
        <v>1092</v>
      </c>
      <c r="C690" t="s">
        <v>32</v>
      </c>
      <c r="D690" t="s">
        <v>3</v>
      </c>
      <c r="E690" s="2">
        <v>146862</v>
      </c>
      <c r="F690" s="6">
        <v>158610.96000000002</v>
      </c>
      <c r="G690" s="2">
        <v>2</v>
      </c>
      <c r="H690" t="s">
        <v>4</v>
      </c>
      <c r="I690" t="s">
        <v>33</v>
      </c>
      <c r="J690" s="9" t="str">
        <f t="shared" si="55"/>
        <v>Chân giò heo muối gói 300g</v>
      </c>
      <c r="K690" s="12" t="str">
        <f>VLOOKUP(J690,'[1]Mã Misa'!$B$2:$D$74,2,0)</f>
        <v>Chân giò heo muối 300g</v>
      </c>
      <c r="L690" s="12" t="str">
        <f>VLOOKUP(K690,'[1]Mã Misa'!$C$2:$D$74,2,0)</f>
        <v>CGM300</v>
      </c>
      <c r="M690" s="2">
        <v>73431</v>
      </c>
      <c r="N690" t="s">
        <v>1093</v>
      </c>
      <c r="O690" s="10" t="str">
        <f t="shared" si="56"/>
        <v>0203590</v>
      </c>
      <c r="P690" s="3">
        <v>44634</v>
      </c>
      <c r="Q690" t="s">
        <v>1094</v>
      </c>
      <c r="T690" s="12" t="str">
        <f t="shared" si="58"/>
        <v xml:space="preserve">WM+ HNI </v>
      </c>
      <c r="U690" s="20" t="s">
        <v>4480</v>
      </c>
      <c r="V690" s="20"/>
      <c r="W690" s="10" t="e">
        <f>VLOOKUP(U690,[2]Sheet1!$B$4:$C$893,2,0)</f>
        <v>#N/A</v>
      </c>
      <c r="X690" s="20"/>
      <c r="Y690" s="10" t="str">
        <f t="shared" si="57"/>
        <v>WINCOMHANOI</v>
      </c>
      <c r="Z690" s="2">
        <v>146862</v>
      </c>
    </row>
    <row r="691" spans="1:26" x14ac:dyDescent="0.2">
      <c r="A691" t="s">
        <v>0</v>
      </c>
      <c r="B691" t="s">
        <v>1095</v>
      </c>
      <c r="C691" t="s">
        <v>13</v>
      </c>
      <c r="D691" t="s">
        <v>3</v>
      </c>
      <c r="E691" s="2">
        <v>90750</v>
      </c>
      <c r="F691" s="6">
        <v>98010</v>
      </c>
      <c r="G691" s="2">
        <v>1</v>
      </c>
      <c r="H691" t="s">
        <v>4</v>
      </c>
      <c r="I691" t="s">
        <v>14</v>
      </c>
      <c r="J691" s="9" t="str">
        <f t="shared" si="55"/>
        <v>_Chân gà sốt cay 400g</v>
      </c>
      <c r="K691" s="12" t="str">
        <f>VLOOKUP(J691,'[1]Mã Misa'!$B$2:$D$74,2,0)</f>
        <v>Chân gà sốt cay 400g</v>
      </c>
      <c r="L691" s="12" t="str">
        <f>VLOOKUP(K691,'[1]Mã Misa'!$C$2:$D$74,2,0)</f>
        <v>CGSC400</v>
      </c>
      <c r="M691" s="2">
        <v>90750</v>
      </c>
      <c r="N691" t="s">
        <v>1096</v>
      </c>
      <c r="O691" s="10" t="str">
        <f t="shared" si="56"/>
        <v>0203593</v>
      </c>
      <c r="P691" s="3">
        <v>44634</v>
      </c>
      <c r="Q691" t="s">
        <v>1097</v>
      </c>
      <c r="T691" s="12" t="str">
        <f t="shared" si="58"/>
        <v xml:space="preserve">WM+ HNI </v>
      </c>
      <c r="U691" s="20" t="s">
        <v>4481</v>
      </c>
      <c r="V691" s="20"/>
      <c r="W691" s="10" t="e">
        <f>VLOOKUP(U691,[2]Sheet1!$B$4:$C$893,2,0)</f>
        <v>#N/A</v>
      </c>
      <c r="X691" s="20"/>
      <c r="Y691" s="10" t="str">
        <f t="shared" si="57"/>
        <v>WINCOMHANOI</v>
      </c>
      <c r="Z691" s="2">
        <v>90750</v>
      </c>
    </row>
    <row r="692" spans="1:26" x14ac:dyDescent="0.2">
      <c r="A692" t="s">
        <v>0</v>
      </c>
      <c r="B692" t="s">
        <v>1095</v>
      </c>
      <c r="C692" t="s">
        <v>30</v>
      </c>
      <c r="D692" t="s">
        <v>3</v>
      </c>
      <c r="E692" s="2">
        <v>843200</v>
      </c>
      <c r="F692" s="6">
        <v>910656.00000000012</v>
      </c>
      <c r="G692" s="2">
        <v>8</v>
      </c>
      <c r="H692" t="s">
        <v>4</v>
      </c>
      <c r="I692" t="s">
        <v>31</v>
      </c>
      <c r="J692" s="9" t="str">
        <f t="shared" si="55"/>
        <v>_Đùi gà sốt cay 500g</v>
      </c>
      <c r="K692" s="12" t="str">
        <f>VLOOKUP(J692,'[1]Mã Misa'!$B$2:$D$74,2,0)</f>
        <v>Đùi gà sốt cay 500g</v>
      </c>
      <c r="L692" s="12" t="str">
        <f>VLOOKUP(K692,'[1]Mã Misa'!$C$2:$D$74,2,0)</f>
        <v>DGSC500</v>
      </c>
      <c r="M692" s="2">
        <v>105400</v>
      </c>
      <c r="N692" t="s">
        <v>1096</v>
      </c>
      <c r="O692" s="10" t="str">
        <f t="shared" si="56"/>
        <v>0203593</v>
      </c>
      <c r="P692" s="3">
        <v>44634</v>
      </c>
      <c r="Q692" t="s">
        <v>1097</v>
      </c>
      <c r="T692" s="12" t="str">
        <f t="shared" si="58"/>
        <v xml:space="preserve">WM+ HNI </v>
      </c>
      <c r="U692" s="20" t="s">
        <v>4481</v>
      </c>
      <c r="V692" s="20"/>
      <c r="W692" s="10" t="e">
        <f>VLOOKUP(U692,[2]Sheet1!$B$4:$C$893,2,0)</f>
        <v>#N/A</v>
      </c>
      <c r="X692" s="20"/>
      <c r="Y692" s="10" t="str">
        <f t="shared" si="57"/>
        <v>WINCOMHANOI</v>
      </c>
      <c r="Z692" s="2">
        <v>843200</v>
      </c>
    </row>
    <row r="693" spans="1:26" x14ac:dyDescent="0.2">
      <c r="A693" t="s">
        <v>0</v>
      </c>
      <c r="B693" t="s">
        <v>1098</v>
      </c>
      <c r="C693" t="s">
        <v>67</v>
      </c>
      <c r="D693" t="s">
        <v>3</v>
      </c>
      <c r="E693" s="2">
        <v>237600</v>
      </c>
      <c r="F693" s="6">
        <v>256608.00000000003</v>
      </c>
      <c r="G693" s="2">
        <v>4</v>
      </c>
      <c r="H693" t="s">
        <v>4</v>
      </c>
      <c r="I693" t="s">
        <v>68</v>
      </c>
      <c r="J693" s="9" t="str">
        <f t="shared" si="55"/>
        <v>_Giò lụa 250g</v>
      </c>
      <c r="K693" s="12" t="str">
        <f>VLOOKUP(J693,'[1]Mã Misa'!$B$2:$D$74,2,0)</f>
        <v>Giò lụa 250g</v>
      </c>
      <c r="L693" s="12" t="str">
        <f>VLOOKUP(K693,'[1]Mã Misa'!$C$2:$D$74,2,0)</f>
        <v>GL250</v>
      </c>
      <c r="M693" s="2">
        <v>59400</v>
      </c>
      <c r="N693" t="s">
        <v>1099</v>
      </c>
      <c r="O693" s="10" t="str">
        <f t="shared" si="56"/>
        <v>0004951</v>
      </c>
      <c r="P693" s="3">
        <v>44634</v>
      </c>
      <c r="Q693" t="s">
        <v>1100</v>
      </c>
      <c r="T693" s="12" t="str">
        <f>LEFT(U693,11)</f>
        <v xml:space="preserve">WM VC+ HDG </v>
      </c>
      <c r="U693" s="20" t="s">
        <v>4482</v>
      </c>
      <c r="V693" s="20"/>
      <c r="W693" s="10" t="e">
        <f>VLOOKUP(U693,[2]Sheet1!$B$4:$C$893,2,0)</f>
        <v>#N/A</v>
      </c>
      <c r="X693" s="20"/>
      <c r="Y693" s="10" t="str">
        <f t="shared" si="57"/>
        <v>WINCOMHAIDUONG</v>
      </c>
      <c r="Z693" s="2">
        <v>237600</v>
      </c>
    </row>
    <row r="694" spans="1:26" x14ac:dyDescent="0.2">
      <c r="A694" t="s">
        <v>0</v>
      </c>
      <c r="B694" t="s">
        <v>1101</v>
      </c>
      <c r="C694" t="s">
        <v>26</v>
      </c>
      <c r="D694" t="s">
        <v>3</v>
      </c>
      <c r="E694" s="2">
        <v>50182</v>
      </c>
      <c r="F694" s="6">
        <v>54196.560000000005</v>
      </c>
      <c r="G694" s="2">
        <v>1</v>
      </c>
      <c r="H694" t="s">
        <v>4</v>
      </c>
      <c r="I694" t="s">
        <v>27</v>
      </c>
      <c r="J694" s="9" t="str">
        <f t="shared" si="55"/>
        <v>Giò tai lưỡi xào gói 250g</v>
      </c>
      <c r="K694" s="12" t="str">
        <f>VLOOKUP(J694,'[1]Mã Misa'!$B$2:$D$74,2,0)</f>
        <v>Giò Tai Lưỡi Xào 250g</v>
      </c>
      <c r="L694" s="12" t="str">
        <f>VLOOKUP(K694,'[1]Mã Misa'!$C$2:$D$74,2,0)</f>
        <v>GTLX250G</v>
      </c>
      <c r="M694" s="2">
        <v>50182</v>
      </c>
      <c r="N694" t="s">
        <v>1102</v>
      </c>
      <c r="O694" s="10" t="str">
        <f t="shared" si="56"/>
        <v>0002226</v>
      </c>
      <c r="P694" s="3">
        <v>44634</v>
      </c>
      <c r="Q694" t="s">
        <v>1103</v>
      </c>
      <c r="T694" s="12" t="str">
        <f t="shared" si="58"/>
        <v xml:space="preserve">WM+ TBH </v>
      </c>
      <c r="U694" s="20" t="s">
        <v>4483</v>
      </c>
      <c r="V694" s="20"/>
      <c r="W694" s="10" t="e">
        <f>VLOOKUP(U694,[2]Sheet1!$B$4:$C$893,2,0)</f>
        <v>#N/A</v>
      </c>
      <c r="X694" s="20"/>
      <c r="Y694" s="10" t="str">
        <f t="shared" si="57"/>
        <v>WINCOMTHAIBINH</v>
      </c>
      <c r="Z694" s="2">
        <v>50182</v>
      </c>
    </row>
    <row r="695" spans="1:26" x14ac:dyDescent="0.2">
      <c r="A695" t="s">
        <v>0</v>
      </c>
      <c r="B695" t="s">
        <v>1101</v>
      </c>
      <c r="C695" t="s">
        <v>32</v>
      </c>
      <c r="D695" t="s">
        <v>3</v>
      </c>
      <c r="E695" s="2">
        <v>146862</v>
      </c>
      <c r="F695" s="6">
        <v>158610.96000000002</v>
      </c>
      <c r="G695" s="2">
        <v>2</v>
      </c>
      <c r="H695" t="s">
        <v>4</v>
      </c>
      <c r="I695" t="s">
        <v>33</v>
      </c>
      <c r="J695" s="9" t="str">
        <f t="shared" si="55"/>
        <v>Chân giò heo muối gói 300g</v>
      </c>
      <c r="K695" s="12" t="str">
        <f>VLOOKUP(J695,'[1]Mã Misa'!$B$2:$D$74,2,0)</f>
        <v>Chân giò heo muối 300g</v>
      </c>
      <c r="L695" s="12" t="str">
        <f>VLOOKUP(K695,'[1]Mã Misa'!$C$2:$D$74,2,0)</f>
        <v>CGM300</v>
      </c>
      <c r="M695" s="2">
        <v>73431</v>
      </c>
      <c r="N695" t="s">
        <v>1102</v>
      </c>
      <c r="O695" s="10" t="str">
        <f t="shared" si="56"/>
        <v>0002226</v>
      </c>
      <c r="P695" s="3">
        <v>44634</v>
      </c>
      <c r="Q695" t="s">
        <v>1103</v>
      </c>
      <c r="T695" s="12" t="str">
        <f t="shared" si="58"/>
        <v xml:space="preserve">WM+ TBH </v>
      </c>
      <c r="U695" s="20" t="s">
        <v>4483</v>
      </c>
      <c r="V695" s="20"/>
      <c r="W695" s="10" t="e">
        <f>VLOOKUP(U695,[2]Sheet1!$B$4:$C$893,2,0)</f>
        <v>#N/A</v>
      </c>
      <c r="X695" s="20"/>
      <c r="Y695" s="10" t="str">
        <f t="shared" si="57"/>
        <v>WINCOMTHAIBINH</v>
      </c>
      <c r="Z695" s="2">
        <v>146862</v>
      </c>
    </row>
    <row r="696" spans="1:26" x14ac:dyDescent="0.2">
      <c r="A696" t="s">
        <v>0</v>
      </c>
      <c r="B696" t="s">
        <v>1101</v>
      </c>
      <c r="C696" t="s">
        <v>30</v>
      </c>
      <c r="D696" t="s">
        <v>3</v>
      </c>
      <c r="E696" s="2">
        <v>210800</v>
      </c>
      <c r="F696" s="6">
        <v>227664.00000000003</v>
      </c>
      <c r="G696" s="2">
        <v>2</v>
      </c>
      <c r="H696" t="s">
        <v>4</v>
      </c>
      <c r="I696" t="s">
        <v>31</v>
      </c>
      <c r="J696" s="9" t="str">
        <f t="shared" si="55"/>
        <v>_Đùi gà sốt cay 500g</v>
      </c>
      <c r="K696" s="12" t="str">
        <f>VLOOKUP(J696,'[1]Mã Misa'!$B$2:$D$74,2,0)</f>
        <v>Đùi gà sốt cay 500g</v>
      </c>
      <c r="L696" s="12" t="str">
        <f>VLOOKUP(K696,'[1]Mã Misa'!$C$2:$D$74,2,0)</f>
        <v>DGSC500</v>
      </c>
      <c r="M696" s="2">
        <v>105400</v>
      </c>
      <c r="N696" t="s">
        <v>1102</v>
      </c>
      <c r="O696" s="10" t="str">
        <f t="shared" si="56"/>
        <v>0002226</v>
      </c>
      <c r="P696" s="3">
        <v>44634</v>
      </c>
      <c r="Q696" t="s">
        <v>1103</v>
      </c>
      <c r="T696" s="12" t="str">
        <f t="shared" si="58"/>
        <v xml:space="preserve">WM+ TBH </v>
      </c>
      <c r="U696" s="20" t="s">
        <v>4483</v>
      </c>
      <c r="V696" s="20"/>
      <c r="W696" s="10" t="e">
        <f>VLOOKUP(U696,[2]Sheet1!$B$4:$C$893,2,0)</f>
        <v>#N/A</v>
      </c>
      <c r="X696" s="20"/>
      <c r="Y696" s="10" t="str">
        <f t="shared" si="57"/>
        <v>WINCOMTHAIBINH</v>
      </c>
      <c r="Z696" s="2">
        <v>210800</v>
      </c>
    </row>
    <row r="697" spans="1:26" x14ac:dyDescent="0.2">
      <c r="A697" t="s">
        <v>0</v>
      </c>
      <c r="B697" t="s">
        <v>1104</v>
      </c>
      <c r="C697" t="s">
        <v>2</v>
      </c>
      <c r="D697" t="s">
        <v>3</v>
      </c>
      <c r="E697" s="2">
        <v>111058</v>
      </c>
      <c r="F697" s="6">
        <v>119942.64000000001</v>
      </c>
      <c r="G697" s="2">
        <v>1</v>
      </c>
      <c r="H697" t="s">
        <v>4</v>
      </c>
      <c r="I697" t="s">
        <v>5</v>
      </c>
      <c r="J697" s="9" t="str">
        <f t="shared" si="55"/>
        <v>Gà muối gói 500g</v>
      </c>
      <c r="K697" s="12" t="str">
        <f>VLOOKUP(J697,'[1]Mã Misa'!$B$2:$D$74,2,0)</f>
        <v>Gà muối 500g</v>
      </c>
      <c r="L697" s="12" t="str">
        <f>VLOOKUP(K697,'[1]Mã Misa'!$C$2:$D$74,2,0)</f>
        <v>GM500</v>
      </c>
      <c r="M697" s="2">
        <v>111058</v>
      </c>
      <c r="N697" t="s">
        <v>1105</v>
      </c>
      <c r="O697" s="10" t="str">
        <f t="shared" si="56"/>
        <v>0026567</v>
      </c>
      <c r="P697" s="3">
        <v>44634</v>
      </c>
      <c r="Q697" t="s">
        <v>1106</v>
      </c>
      <c r="T697" s="12" t="str">
        <f t="shared" si="58"/>
        <v xml:space="preserve">WM+ DNG </v>
      </c>
      <c r="U697" s="20" t="s">
        <v>4484</v>
      </c>
      <c r="V697" s="20"/>
      <c r="W697" s="10" t="e">
        <f>VLOOKUP(U697,[2]Sheet1!$B$4:$C$893,2,0)</f>
        <v>#N/A</v>
      </c>
      <c r="X697" s="20"/>
      <c r="Y697" s="10" t="str">
        <f t="shared" si="57"/>
        <v>WINCOMDANANG</v>
      </c>
      <c r="Z697" s="2">
        <v>111058</v>
      </c>
    </row>
    <row r="698" spans="1:26" x14ac:dyDescent="0.2">
      <c r="A698" t="s">
        <v>0</v>
      </c>
      <c r="B698" t="s">
        <v>1107</v>
      </c>
      <c r="C698" t="s">
        <v>13</v>
      </c>
      <c r="D698" t="s">
        <v>3</v>
      </c>
      <c r="E698" s="2">
        <v>90750</v>
      </c>
      <c r="F698" s="6">
        <v>98010</v>
      </c>
      <c r="G698" s="2">
        <v>1</v>
      </c>
      <c r="H698" t="s">
        <v>4</v>
      </c>
      <c r="I698" t="s">
        <v>14</v>
      </c>
      <c r="J698" s="9" t="str">
        <f t="shared" si="55"/>
        <v>_Chân gà sốt cay 400g</v>
      </c>
      <c r="K698" s="12" t="str">
        <f>VLOOKUP(J698,'[1]Mã Misa'!$B$2:$D$74,2,0)</f>
        <v>Chân gà sốt cay 400g</v>
      </c>
      <c r="L698" s="12" t="str">
        <f>VLOOKUP(K698,'[1]Mã Misa'!$C$2:$D$74,2,0)</f>
        <v>CGSC400</v>
      </c>
      <c r="M698" s="2">
        <v>90750</v>
      </c>
      <c r="N698" t="s">
        <v>1108</v>
      </c>
      <c r="O698" s="10" t="str">
        <f t="shared" si="56"/>
        <v>0015273</v>
      </c>
      <c r="P698" s="3">
        <v>44634</v>
      </c>
      <c r="Q698" t="s">
        <v>1109</v>
      </c>
      <c r="T698" s="12" t="str">
        <f t="shared" si="58"/>
        <v xml:space="preserve">WM+ HPG </v>
      </c>
      <c r="U698" s="20" t="s">
        <v>4485</v>
      </c>
      <c r="V698" s="20"/>
      <c r="W698" s="10" t="e">
        <f>VLOOKUP(U698,[2]Sheet1!$B$4:$C$893,2,0)</f>
        <v>#N/A</v>
      </c>
      <c r="X698" s="20"/>
      <c r="Y698" s="10" t="str">
        <f t="shared" si="57"/>
        <v>WINCOMHAIPHONG</v>
      </c>
      <c r="Z698" s="2">
        <v>90750</v>
      </c>
    </row>
    <row r="699" spans="1:26" x14ac:dyDescent="0.2">
      <c r="A699" t="s">
        <v>0</v>
      </c>
      <c r="B699" t="s">
        <v>1107</v>
      </c>
      <c r="C699" t="s">
        <v>82</v>
      </c>
      <c r="D699" t="s">
        <v>3</v>
      </c>
      <c r="E699" s="2">
        <v>46000</v>
      </c>
      <c r="F699" s="6">
        <v>49680</v>
      </c>
      <c r="G699" s="2">
        <v>1</v>
      </c>
      <c r="H699" t="s">
        <v>4</v>
      </c>
      <c r="I699" t="s">
        <v>83</v>
      </c>
      <c r="J699" s="9" t="str">
        <f t="shared" si="55"/>
        <v>Mộc nấm hương gói 250g</v>
      </c>
      <c r="K699" s="12" t="str">
        <f>VLOOKUP(J699,'[1]Mã Misa'!$B$2:$D$74,2,0)</f>
        <v>Mộc Nấm Hương 250g</v>
      </c>
      <c r="L699" s="12" t="str">
        <f>VLOOKUP(K699,'[1]Mã Misa'!$C$2:$D$74,2,0)</f>
        <v>MNH250</v>
      </c>
      <c r="M699" s="2">
        <v>46000</v>
      </c>
      <c r="N699" t="s">
        <v>1108</v>
      </c>
      <c r="O699" s="10" t="str">
        <f t="shared" si="56"/>
        <v>0015273</v>
      </c>
      <c r="P699" s="3">
        <v>44634</v>
      </c>
      <c r="Q699" t="s">
        <v>1109</v>
      </c>
      <c r="T699" s="12" t="str">
        <f t="shared" si="58"/>
        <v xml:space="preserve">WM+ HPG </v>
      </c>
      <c r="U699" s="20" t="s">
        <v>4485</v>
      </c>
      <c r="V699" s="20"/>
      <c r="W699" s="10" t="e">
        <f>VLOOKUP(U699,[2]Sheet1!$B$4:$C$893,2,0)</f>
        <v>#N/A</v>
      </c>
      <c r="X699" s="20"/>
      <c r="Y699" s="10" t="str">
        <f t="shared" si="57"/>
        <v>WINCOMHAIPHONG</v>
      </c>
      <c r="Z699" s="2">
        <v>46000</v>
      </c>
    </row>
    <row r="700" spans="1:26" x14ac:dyDescent="0.2">
      <c r="A700" t="s">
        <v>0</v>
      </c>
      <c r="B700" t="s">
        <v>1107</v>
      </c>
      <c r="C700" t="s">
        <v>2</v>
      </c>
      <c r="D700" t="s">
        <v>3</v>
      </c>
      <c r="E700" s="2">
        <v>111058</v>
      </c>
      <c r="F700" s="6">
        <v>119942.64000000001</v>
      </c>
      <c r="G700" s="2">
        <v>1</v>
      </c>
      <c r="H700" t="s">
        <v>4</v>
      </c>
      <c r="I700" t="s">
        <v>5</v>
      </c>
      <c r="J700" s="9" t="str">
        <f t="shared" si="55"/>
        <v>Gà muối gói 500g</v>
      </c>
      <c r="K700" s="12" t="str">
        <f>VLOOKUP(J700,'[1]Mã Misa'!$B$2:$D$74,2,0)</f>
        <v>Gà muối 500g</v>
      </c>
      <c r="L700" s="12" t="str">
        <f>VLOOKUP(K700,'[1]Mã Misa'!$C$2:$D$74,2,0)</f>
        <v>GM500</v>
      </c>
      <c r="M700" s="2">
        <v>111058</v>
      </c>
      <c r="N700" t="s">
        <v>1108</v>
      </c>
      <c r="O700" s="10" t="str">
        <f t="shared" si="56"/>
        <v>0015273</v>
      </c>
      <c r="P700" s="3">
        <v>44634</v>
      </c>
      <c r="Q700" t="s">
        <v>1109</v>
      </c>
      <c r="T700" s="12" t="str">
        <f t="shared" si="58"/>
        <v xml:space="preserve">WM+ HPG </v>
      </c>
      <c r="U700" s="20" t="s">
        <v>4485</v>
      </c>
      <c r="V700" s="20"/>
      <c r="W700" s="10" t="e">
        <f>VLOOKUP(U700,[2]Sheet1!$B$4:$C$893,2,0)</f>
        <v>#N/A</v>
      </c>
      <c r="X700" s="20"/>
      <c r="Y700" s="10" t="str">
        <f t="shared" si="57"/>
        <v>WINCOMHAIPHONG</v>
      </c>
      <c r="Z700" s="2">
        <v>111058</v>
      </c>
    </row>
    <row r="701" spans="1:26" x14ac:dyDescent="0.2">
      <c r="A701" t="s">
        <v>0</v>
      </c>
      <c r="B701" t="s">
        <v>1107</v>
      </c>
      <c r="C701" t="s">
        <v>26</v>
      </c>
      <c r="D701" t="s">
        <v>3</v>
      </c>
      <c r="E701" s="2">
        <v>100364</v>
      </c>
      <c r="F701" s="6">
        <v>108393.12000000001</v>
      </c>
      <c r="G701" s="2">
        <v>2</v>
      </c>
      <c r="H701" t="s">
        <v>4</v>
      </c>
      <c r="I701" t="s">
        <v>27</v>
      </c>
      <c r="J701" s="9" t="str">
        <f t="shared" si="55"/>
        <v>Giò tai lưỡi xào gói 250g</v>
      </c>
      <c r="K701" s="12" t="str">
        <f>VLOOKUP(J701,'[1]Mã Misa'!$B$2:$D$74,2,0)</f>
        <v>Giò Tai Lưỡi Xào 250g</v>
      </c>
      <c r="L701" s="12" t="str">
        <f>VLOOKUP(K701,'[1]Mã Misa'!$C$2:$D$74,2,0)</f>
        <v>GTLX250G</v>
      </c>
      <c r="M701" s="2">
        <v>50182</v>
      </c>
      <c r="N701" t="s">
        <v>1108</v>
      </c>
      <c r="O701" s="10" t="str">
        <f t="shared" si="56"/>
        <v>0015273</v>
      </c>
      <c r="P701" s="3">
        <v>44634</v>
      </c>
      <c r="Q701" t="s">
        <v>1109</v>
      </c>
      <c r="T701" s="12" t="str">
        <f t="shared" si="58"/>
        <v xml:space="preserve">WM+ HPG </v>
      </c>
      <c r="U701" s="20" t="s">
        <v>4485</v>
      </c>
      <c r="V701" s="20"/>
      <c r="W701" s="10" t="e">
        <f>VLOOKUP(U701,[2]Sheet1!$B$4:$C$893,2,0)</f>
        <v>#N/A</v>
      </c>
      <c r="X701" s="20"/>
      <c r="Y701" s="10" t="str">
        <f t="shared" si="57"/>
        <v>WINCOMHAIPHONG</v>
      </c>
      <c r="Z701" s="2">
        <v>100364</v>
      </c>
    </row>
    <row r="702" spans="1:26" x14ac:dyDescent="0.2">
      <c r="A702" t="s">
        <v>0</v>
      </c>
      <c r="B702" t="s">
        <v>1107</v>
      </c>
      <c r="C702" t="s">
        <v>32</v>
      </c>
      <c r="D702" t="s">
        <v>3</v>
      </c>
      <c r="E702" s="2">
        <v>146862</v>
      </c>
      <c r="F702" s="6">
        <v>158610.96000000002</v>
      </c>
      <c r="G702" s="2">
        <v>2</v>
      </c>
      <c r="H702" t="s">
        <v>4</v>
      </c>
      <c r="I702" t="s">
        <v>33</v>
      </c>
      <c r="J702" s="9" t="str">
        <f t="shared" si="55"/>
        <v>Chân giò heo muối gói 300g</v>
      </c>
      <c r="K702" s="12" t="str">
        <f>VLOOKUP(J702,'[1]Mã Misa'!$B$2:$D$74,2,0)</f>
        <v>Chân giò heo muối 300g</v>
      </c>
      <c r="L702" s="12" t="str">
        <f>VLOOKUP(K702,'[1]Mã Misa'!$C$2:$D$74,2,0)</f>
        <v>CGM300</v>
      </c>
      <c r="M702" s="2">
        <v>73431</v>
      </c>
      <c r="N702" t="s">
        <v>1108</v>
      </c>
      <c r="O702" s="10" t="str">
        <f t="shared" si="56"/>
        <v>0015273</v>
      </c>
      <c r="P702" s="3">
        <v>44634</v>
      </c>
      <c r="Q702" t="s">
        <v>1109</v>
      </c>
      <c r="T702" s="12" t="str">
        <f t="shared" si="58"/>
        <v xml:space="preserve">WM+ HPG </v>
      </c>
      <c r="U702" s="20" t="s">
        <v>4485</v>
      </c>
      <c r="V702" s="20"/>
      <c r="W702" s="10" t="e">
        <f>VLOOKUP(U702,[2]Sheet1!$B$4:$C$893,2,0)</f>
        <v>#N/A</v>
      </c>
      <c r="X702" s="20"/>
      <c r="Y702" s="10" t="str">
        <f t="shared" si="57"/>
        <v>WINCOMHAIPHONG</v>
      </c>
      <c r="Z702" s="2">
        <v>146862</v>
      </c>
    </row>
    <row r="703" spans="1:26" x14ac:dyDescent="0.2">
      <c r="A703" t="s">
        <v>0</v>
      </c>
      <c r="B703" t="s">
        <v>1110</v>
      </c>
      <c r="C703" t="s">
        <v>2</v>
      </c>
      <c r="D703" t="s">
        <v>3</v>
      </c>
      <c r="E703" s="2">
        <v>222116</v>
      </c>
      <c r="F703" s="6">
        <v>239885.28000000003</v>
      </c>
      <c r="G703" s="2">
        <v>2</v>
      </c>
      <c r="H703" t="s">
        <v>4</v>
      </c>
      <c r="I703" t="s">
        <v>5</v>
      </c>
      <c r="J703" s="9" t="str">
        <f t="shared" si="55"/>
        <v>Gà muối gói 500g</v>
      </c>
      <c r="K703" s="12" t="str">
        <f>VLOOKUP(J703,'[1]Mã Misa'!$B$2:$D$74,2,0)</f>
        <v>Gà muối 500g</v>
      </c>
      <c r="L703" s="12" t="str">
        <f>VLOOKUP(K703,'[1]Mã Misa'!$C$2:$D$74,2,0)</f>
        <v>GM500</v>
      </c>
      <c r="M703" s="2">
        <v>111058</v>
      </c>
      <c r="N703" t="s">
        <v>1111</v>
      </c>
      <c r="O703" s="10" t="str">
        <f t="shared" si="56"/>
        <v>0061231</v>
      </c>
      <c r="P703" s="3">
        <v>44634</v>
      </c>
      <c r="Q703" t="s">
        <v>1112</v>
      </c>
      <c r="T703" s="12" t="str">
        <f t="shared" si="58"/>
        <v xml:space="preserve">WM+ HCM </v>
      </c>
      <c r="U703" s="20" t="s">
        <v>4486</v>
      </c>
      <c r="V703" s="20"/>
      <c r="W703" s="10" t="e">
        <f>VLOOKUP(U703,[2]Sheet1!$B$4:$C$893,2,0)</f>
        <v>#N/A</v>
      </c>
      <c r="X703" s="20"/>
      <c r="Y703" s="10" t="str">
        <f t="shared" si="57"/>
        <v>WINCOMHOCHIMINH</v>
      </c>
      <c r="Z703" s="2">
        <v>222116</v>
      </c>
    </row>
    <row r="704" spans="1:26" x14ac:dyDescent="0.2">
      <c r="A704" t="s">
        <v>0</v>
      </c>
      <c r="B704" t="s">
        <v>1113</v>
      </c>
      <c r="C704" t="s">
        <v>30</v>
      </c>
      <c r="D704" t="s">
        <v>3</v>
      </c>
      <c r="E704" s="2">
        <v>632400</v>
      </c>
      <c r="F704" s="6">
        <v>682992</v>
      </c>
      <c r="G704" s="2">
        <v>6</v>
      </c>
      <c r="H704" t="s">
        <v>4</v>
      </c>
      <c r="I704" t="s">
        <v>31</v>
      </c>
      <c r="J704" s="9" t="str">
        <f t="shared" si="55"/>
        <v>_Đùi gà sốt cay 500g</v>
      </c>
      <c r="K704" s="12" t="str">
        <f>VLOOKUP(J704,'[1]Mã Misa'!$B$2:$D$74,2,0)</f>
        <v>Đùi gà sốt cay 500g</v>
      </c>
      <c r="L704" s="12" t="str">
        <f>VLOOKUP(K704,'[1]Mã Misa'!$C$2:$D$74,2,0)</f>
        <v>DGSC500</v>
      </c>
      <c r="M704" s="2">
        <v>105400</v>
      </c>
      <c r="N704" t="s">
        <v>1114</v>
      </c>
      <c r="O704" s="10" t="str">
        <f t="shared" si="56"/>
        <v>0203606</v>
      </c>
      <c r="P704" s="3">
        <v>44634</v>
      </c>
      <c r="Q704" t="s">
        <v>1115</v>
      </c>
      <c r="T704" s="12" t="str">
        <f t="shared" si="58"/>
        <v xml:space="preserve">WM+ HNI </v>
      </c>
      <c r="U704" s="20" t="s">
        <v>4487</v>
      </c>
      <c r="V704" s="20"/>
      <c r="W704" s="10" t="e">
        <f>VLOOKUP(U704,[2]Sheet1!$B$4:$C$893,2,0)</f>
        <v>#N/A</v>
      </c>
      <c r="X704" s="20"/>
      <c r="Y704" s="10" t="str">
        <f t="shared" si="57"/>
        <v>WINCOMHANOI</v>
      </c>
      <c r="Z704" s="2">
        <v>632400</v>
      </c>
    </row>
    <row r="705" spans="1:26" x14ac:dyDescent="0.2">
      <c r="A705" t="s">
        <v>0</v>
      </c>
      <c r="B705" t="s">
        <v>1116</v>
      </c>
      <c r="C705" t="s">
        <v>30</v>
      </c>
      <c r="D705" t="s">
        <v>3</v>
      </c>
      <c r="E705" s="2">
        <v>527000</v>
      </c>
      <c r="F705" s="6">
        <v>569160</v>
      </c>
      <c r="G705" s="2">
        <v>5</v>
      </c>
      <c r="H705" t="s">
        <v>4</v>
      </c>
      <c r="I705" t="s">
        <v>31</v>
      </c>
      <c r="J705" s="9" t="str">
        <f t="shared" si="55"/>
        <v>_Đùi gà sốt cay 500g</v>
      </c>
      <c r="K705" s="12" t="str">
        <f>VLOOKUP(J705,'[1]Mã Misa'!$B$2:$D$74,2,0)</f>
        <v>Đùi gà sốt cay 500g</v>
      </c>
      <c r="L705" s="12" t="str">
        <f>VLOOKUP(K705,'[1]Mã Misa'!$C$2:$D$74,2,0)</f>
        <v>DGSC500</v>
      </c>
      <c r="M705" s="2">
        <v>105400</v>
      </c>
      <c r="N705" t="s">
        <v>1117</v>
      </c>
      <c r="O705" s="10" t="str">
        <f t="shared" si="56"/>
        <v>0203607</v>
      </c>
      <c r="P705" s="3">
        <v>44634</v>
      </c>
      <c r="Q705" t="s">
        <v>1118</v>
      </c>
      <c r="T705" s="12" t="str">
        <f t="shared" si="58"/>
        <v xml:space="preserve">WM+ HNI </v>
      </c>
      <c r="U705" s="20" t="s">
        <v>4488</v>
      </c>
      <c r="V705" s="20"/>
      <c r="W705" s="10" t="e">
        <f>VLOOKUP(U705,[2]Sheet1!$B$4:$C$893,2,0)</f>
        <v>#N/A</v>
      </c>
      <c r="X705" s="20"/>
      <c r="Y705" s="10" t="str">
        <f t="shared" si="57"/>
        <v>WINCOMHANOI</v>
      </c>
      <c r="Z705" s="2">
        <v>527000</v>
      </c>
    </row>
    <row r="706" spans="1:26" x14ac:dyDescent="0.2">
      <c r="A706" t="s">
        <v>0</v>
      </c>
      <c r="B706" t="s">
        <v>1119</v>
      </c>
      <c r="C706" t="s">
        <v>13</v>
      </c>
      <c r="D706" t="s">
        <v>3</v>
      </c>
      <c r="E706" s="2">
        <v>272250</v>
      </c>
      <c r="F706" s="6">
        <v>294030</v>
      </c>
      <c r="G706" s="2">
        <v>3</v>
      </c>
      <c r="H706" t="s">
        <v>4</v>
      </c>
      <c r="I706" t="s">
        <v>14</v>
      </c>
      <c r="J706" s="9" t="str">
        <f t="shared" si="55"/>
        <v>_Chân gà sốt cay 400g</v>
      </c>
      <c r="K706" s="12" t="str">
        <f>VLOOKUP(J706,'[1]Mã Misa'!$B$2:$D$74,2,0)</f>
        <v>Chân gà sốt cay 400g</v>
      </c>
      <c r="L706" s="12" t="str">
        <f>VLOOKUP(K706,'[1]Mã Misa'!$C$2:$D$74,2,0)</f>
        <v>CGSC400</v>
      </c>
      <c r="M706" s="2">
        <v>90750</v>
      </c>
      <c r="N706" t="s">
        <v>1120</v>
      </c>
      <c r="O706" s="10" t="str">
        <f t="shared" si="56"/>
        <v>0003360</v>
      </c>
      <c r="P706" s="3">
        <v>44634</v>
      </c>
      <c r="Q706" t="s">
        <v>1121</v>
      </c>
      <c r="T706" s="12" t="str">
        <f t="shared" si="58"/>
        <v xml:space="preserve">WM+ BGG </v>
      </c>
      <c r="U706" s="20" t="s">
        <v>4489</v>
      </c>
      <c r="V706" s="20"/>
      <c r="W706" s="10" t="e">
        <f>VLOOKUP(U706,[2]Sheet1!$B$4:$C$893,2,0)</f>
        <v>#N/A</v>
      </c>
      <c r="X706" s="20"/>
      <c r="Y706" s="10" t="str">
        <f t="shared" si="57"/>
        <v>WINCOMBACGIANG</v>
      </c>
      <c r="Z706" s="2">
        <v>272250</v>
      </c>
    </row>
    <row r="707" spans="1:26" x14ac:dyDescent="0.2">
      <c r="A707" t="s">
        <v>0</v>
      </c>
      <c r="B707" t="s">
        <v>1119</v>
      </c>
      <c r="C707" t="s">
        <v>30</v>
      </c>
      <c r="D707" t="s">
        <v>3</v>
      </c>
      <c r="E707" s="2">
        <v>316200</v>
      </c>
      <c r="F707" s="6">
        <v>341496</v>
      </c>
      <c r="G707" s="2">
        <v>3</v>
      </c>
      <c r="H707" t="s">
        <v>4</v>
      </c>
      <c r="I707" t="s">
        <v>31</v>
      </c>
      <c r="J707" s="9" t="str">
        <f t="shared" si="55"/>
        <v>_Đùi gà sốt cay 500g</v>
      </c>
      <c r="K707" s="12" t="str">
        <f>VLOOKUP(J707,'[1]Mã Misa'!$B$2:$D$74,2,0)</f>
        <v>Đùi gà sốt cay 500g</v>
      </c>
      <c r="L707" s="12" t="str">
        <f>VLOOKUP(K707,'[1]Mã Misa'!$C$2:$D$74,2,0)</f>
        <v>DGSC500</v>
      </c>
      <c r="M707" s="2">
        <v>105400</v>
      </c>
      <c r="N707" t="s">
        <v>1120</v>
      </c>
      <c r="O707" s="10" t="str">
        <f t="shared" si="56"/>
        <v>0003360</v>
      </c>
      <c r="P707" s="3">
        <v>44634</v>
      </c>
      <c r="Q707" t="s">
        <v>1121</v>
      </c>
      <c r="T707" s="12" t="str">
        <f t="shared" si="58"/>
        <v xml:space="preserve">WM+ BGG </v>
      </c>
      <c r="U707" s="20" t="s">
        <v>4489</v>
      </c>
      <c r="V707" s="20"/>
      <c r="W707" s="10" t="e">
        <f>VLOOKUP(U707,[2]Sheet1!$B$4:$C$893,2,0)</f>
        <v>#N/A</v>
      </c>
      <c r="X707" s="20"/>
      <c r="Y707" s="10" t="str">
        <f t="shared" si="57"/>
        <v>WINCOMBACGIANG</v>
      </c>
      <c r="Z707" s="2">
        <v>316200</v>
      </c>
    </row>
    <row r="708" spans="1:26" x14ac:dyDescent="0.2">
      <c r="A708" t="s">
        <v>0</v>
      </c>
      <c r="B708" t="s">
        <v>1122</v>
      </c>
      <c r="C708" t="s">
        <v>50</v>
      </c>
      <c r="D708" t="s">
        <v>3</v>
      </c>
      <c r="E708" s="2">
        <v>183150</v>
      </c>
      <c r="F708" s="6">
        <v>197802</v>
      </c>
      <c r="G708" s="2">
        <v>3</v>
      </c>
      <c r="H708" t="s">
        <v>4</v>
      </c>
      <c r="I708" t="s">
        <v>51</v>
      </c>
      <c r="J708" s="9" t="str">
        <f t="shared" ref="J708:J771" si="59">MID(I708,10,26)</f>
        <v>_Giò sụn gà 250g</v>
      </c>
      <c r="K708" s="12" t="str">
        <f>VLOOKUP(J708,'[1]Mã Misa'!$B$2:$D$74,2,0)</f>
        <v>Giò sụn gà 250g</v>
      </c>
      <c r="L708" s="12" t="str">
        <f>VLOOKUP(K708,'[1]Mã Misa'!$C$2:$D$74,2,0)</f>
        <v>GSG250</v>
      </c>
      <c r="M708" s="2">
        <v>61050</v>
      </c>
      <c r="N708" t="s">
        <v>1123</v>
      </c>
      <c r="O708" s="10" t="str">
        <f t="shared" ref="O708:O771" si="60">RIGHT(N708,7)</f>
        <v>0061236</v>
      </c>
      <c r="P708" s="3">
        <v>44634</v>
      </c>
      <c r="Q708" t="s">
        <v>1124</v>
      </c>
      <c r="T708" s="12" t="str">
        <f>LEFT(U708,7)</f>
        <v xml:space="preserve">WM+HCM </v>
      </c>
      <c r="U708" s="20" t="s">
        <v>4490</v>
      </c>
      <c r="V708" s="20"/>
      <c r="W708" s="10" t="e">
        <f>VLOOKUP(U708,[2]Sheet1!$B$4:$C$893,2,0)</f>
        <v>#N/A</v>
      </c>
      <c r="X708" s="20"/>
      <c r="Y708" s="10" t="str">
        <f t="shared" ref="Y708:Y771" si="61">IF(ISNUMBER(SEARCH($V$3,T708)),"WINCOMHANOI",IF(ISNUMBER(SEARCH($V$4,T708)),"WINCOMHOCHIMINH",IF(ISNUMBER(SEARCH($V$5,T708)),"WINCOMDANANG",IF(ISNUMBER(SEARCH($V$6,T708)),"WINCOMHAIDUONG",IF(ISNUMBER(SEARCH($V$7,T708)),"WINCOMQUANGNINH",IF(ISNUMBER(SEARCH($V$8,T708)),"WINCOMHAIPHONG",IF(ISNUMBER(SEARCH($V$9,T708)),"WINCOMBACGIANG",IF(ISNUMBER(SEARCH($V$10,T708)),"WINCOMBACNINH",IF(ISNUMBER(SEARCH($V$11,T708)),"WINCOMPHUTHO",IF(ISNUMBER(SEARCH($V$12,T708)),"WINCOMHATINH",IF(ISNUMBER(SEARCH($V$13,T708)),"WINCOMTHAINGUYEN",IF(ISNUMBER(SEARCH($V$14,T708)),"WINCOMKHANHHOA",IF(ISNUMBER(SEARCH($V$15,T708)),"WINCOMHUNGYEN",IF(ISNUMBER(SEARCH($V$16,T708)),"WINCOMNGHEAN",IF(ISNUMBER(SEARCH($V$17,T708)),"WINCOMLAOCAI",IF(ISNUMBER(SEARCH($V$18,T708)),"WINCOMVUNGTAU",IF(ISNUMBER(SEARCH($V$19,T708)),"WINCOMBINHDUONG",IF(ISNUMBER(SEARCH($V$20,T708)),"WINCOMKIENGIANG",IF(ISNUMBER(SEARCH($V$21,T708)),"WINCOMHANAM",IF(ISNUMBER(SEARCH($V$22,T708)),"WINCOMNAMDINH",IF(ISNUMBER(SEARCH($V$23,T708)),"WINCOMLANGSON",IF(ISNUMBER(SEARCH($V$24,T708)),"WINCOMTHANHHOA",IF(ISNUMBER(SEARCH($V$25,T708)),"WINCOMYENBAI",IF(ISNUMBER(SEARCH($V$26,T708)),"WINCOMTUYENQUANG",IF(ISNUMBER(SEARCH($V$27,T708)),"WINCOMHUE",IF(ISNUMBER(SEARCH($V$28,T708)),"WINCOMQUANGNAM",IF(ISNUMBER(SEARCH($V$29,T708)),"WINCOMVINHPHUC",IF(ISNUMBER(SEARCH($V$30,T708)),"WINCOMHAGIANG",IF(ISNUMBER(SEARCH($V$31,T708)),"WINCOMNINHBINH",IF(ISNUMBER(SEARCH($V$32,T708)),"WINCOMTRAVINH",IF(ISNUMBER(SEARCH($V$33,T708)),"WINCOMCANTHO",IF(ISNUMBER(SEARCH($V$34,T708)),"WINCOMBENTRE",IF(ISNUMBER(SEARCH($V$35,T708)),"WINCOMCAMAU",IF(ISNUMBER(SEARCH($V$36,T708)),"WINCOMANGIANG",IF(ISNUMBER(SEARCH($V$37,T708)),"WINCOMNINHTHUAN",IF(ISNUMBER(SEARCH($V$38,T708)),"WINCOMTHAIBINH",IF(ISNUMBER(SEARCH($V$39,T708)),"WINCOMGIALAI",IF(ISNUMBER(SEARCH($V$40,T708)),"WINCOMHOABINH",IF(ISNUMBER(SEARCH($V$41,T708)),"WINCOMQUANGNGAI",IF(ISNUMBER(SEARCH($V$42,T708)),"WINCOMBINHTHUAN",IF(ISNUMBER(SEARCH($V$43,T708)),"WINCOMDAKLAK",IF(ISNUMBER(SEARCH($V$44,T708)),"WINCOMSOCTRANG",IF(ISNUMBER(SEARCH($V$45,T708)),"WINCOMSONLA",IF(ISNUMBER(SEARCH($V$46,T708)),"WINCOMKONTUM",IF(ISNUMBER(SEARCH($V$47,T708)),"WINCOMPHUYEN",IF(ISNUMBER(SEARCH($V$48,T708)),"WINCOMQUANGTRI",IF(ISNUMBER(SEARCH($V$49,T708)),"WINCOMBINHDINH",IF(ISNUMBER(SEARCH($V$50,T708)),"WINCOMCAOBANG",IF(ISNUMBER(SEARCH($V$51,T708)),"WINCOMQUANGBINH",IF(ISNUMBER(SEARCH($V$52,T708)),"WINCOMLAMDONG",IF(ISNUMBER(SEARCH($V$53,T708)),"WINCOMVINHLONG",IF(ISNUMBER(SEARCH($V$54,T708)),"WINCOMDONGTHAP",IF(ISNUMBER(SEARCH($V$55,T708)),"WINCOMTIENGIANG",IF(ISNUMBER(SEARCH($V$56,T708)),"WINCOMQUANGNINH",IF(ISNUMBER(SEARCH($V$57,T708)),"WINCOMDONGNAI",IF(ISNUMBER(SEARCH($V$58,T708)),"WINCOMHAUGIANG",0))))))))))))))))))))))))))))))))))))))))))))))))))))))))</f>
        <v>WINCOMHOCHIMINH</v>
      </c>
      <c r="Z708" s="2">
        <v>183150</v>
      </c>
    </row>
    <row r="709" spans="1:26" x14ac:dyDescent="0.2">
      <c r="A709" t="s">
        <v>0</v>
      </c>
      <c r="B709" t="s">
        <v>1122</v>
      </c>
      <c r="C709" t="s">
        <v>67</v>
      </c>
      <c r="D709" t="s">
        <v>3</v>
      </c>
      <c r="E709" s="2">
        <v>237600</v>
      </c>
      <c r="F709" s="6">
        <v>256608.00000000003</v>
      </c>
      <c r="G709" s="2">
        <v>4</v>
      </c>
      <c r="H709" t="s">
        <v>4</v>
      </c>
      <c r="I709" t="s">
        <v>68</v>
      </c>
      <c r="J709" s="9" t="str">
        <f t="shared" si="59"/>
        <v>_Giò lụa 250g</v>
      </c>
      <c r="K709" s="12" t="str">
        <f>VLOOKUP(J709,'[1]Mã Misa'!$B$2:$D$74,2,0)</f>
        <v>Giò lụa 250g</v>
      </c>
      <c r="L709" s="12" t="str">
        <f>VLOOKUP(K709,'[1]Mã Misa'!$C$2:$D$74,2,0)</f>
        <v>GL250</v>
      </c>
      <c r="M709" s="2">
        <v>59400</v>
      </c>
      <c r="N709" t="s">
        <v>1123</v>
      </c>
      <c r="O709" s="10" t="str">
        <f t="shared" si="60"/>
        <v>0061236</v>
      </c>
      <c r="P709" s="3">
        <v>44634</v>
      </c>
      <c r="Q709" t="s">
        <v>1124</v>
      </c>
      <c r="T709" s="12" t="str">
        <f>LEFT(U709,7)</f>
        <v xml:space="preserve">WM+HCM </v>
      </c>
      <c r="U709" s="20" t="s">
        <v>4490</v>
      </c>
      <c r="V709" s="20"/>
      <c r="W709" s="10" t="e">
        <f>VLOOKUP(U709,[2]Sheet1!$B$4:$C$893,2,0)</f>
        <v>#N/A</v>
      </c>
      <c r="X709" s="20"/>
      <c r="Y709" s="10" t="str">
        <f t="shared" si="61"/>
        <v>WINCOMHOCHIMINH</v>
      </c>
      <c r="Z709" s="2">
        <v>237600</v>
      </c>
    </row>
    <row r="710" spans="1:26" x14ac:dyDescent="0.2">
      <c r="A710" t="s">
        <v>0</v>
      </c>
      <c r="B710" t="s">
        <v>1125</v>
      </c>
      <c r="C710" t="s">
        <v>32</v>
      </c>
      <c r="D710" t="s">
        <v>3</v>
      </c>
      <c r="E710" s="2">
        <v>220293</v>
      </c>
      <c r="F710" s="6">
        <v>237916.44</v>
      </c>
      <c r="G710" s="2">
        <v>3</v>
      </c>
      <c r="H710" t="s">
        <v>4</v>
      </c>
      <c r="I710" t="s">
        <v>33</v>
      </c>
      <c r="J710" s="9" t="str">
        <f t="shared" si="59"/>
        <v>Chân giò heo muối gói 300g</v>
      </c>
      <c r="K710" s="12" t="str">
        <f>VLOOKUP(J710,'[1]Mã Misa'!$B$2:$D$74,2,0)</f>
        <v>Chân giò heo muối 300g</v>
      </c>
      <c r="L710" s="12" t="str">
        <f>VLOOKUP(K710,'[1]Mã Misa'!$C$2:$D$74,2,0)</f>
        <v>CGM300</v>
      </c>
      <c r="M710" s="2">
        <v>73431</v>
      </c>
      <c r="N710" t="s">
        <v>1126</v>
      </c>
      <c r="O710" s="10" t="str">
        <f t="shared" si="60"/>
        <v>0004954</v>
      </c>
      <c r="P710" s="3">
        <v>44634</v>
      </c>
      <c r="Q710" t="s">
        <v>1127</v>
      </c>
      <c r="T710" s="12" t="str">
        <f t="shared" si="58"/>
        <v xml:space="preserve">WM+ HDG </v>
      </c>
      <c r="U710" s="20" t="s">
        <v>4491</v>
      </c>
      <c r="V710" s="20"/>
      <c r="W710" s="10" t="e">
        <f>VLOOKUP(U710,[2]Sheet1!$B$4:$C$893,2,0)</f>
        <v>#N/A</v>
      </c>
      <c r="X710" s="20"/>
      <c r="Y710" s="10" t="str">
        <f t="shared" si="61"/>
        <v>WINCOMHAIDUONG</v>
      </c>
      <c r="Z710" s="2">
        <v>220293</v>
      </c>
    </row>
    <row r="711" spans="1:26" x14ac:dyDescent="0.2">
      <c r="A711" t="s">
        <v>0</v>
      </c>
      <c r="B711" t="s">
        <v>1125</v>
      </c>
      <c r="C711" t="s">
        <v>17</v>
      </c>
      <c r="D711" t="s">
        <v>3</v>
      </c>
      <c r="E711" s="2">
        <v>1019890</v>
      </c>
      <c r="F711" s="6">
        <v>1101481.2000000002</v>
      </c>
      <c r="G711" s="2">
        <v>10</v>
      </c>
      <c r="H711" t="s">
        <v>4</v>
      </c>
      <c r="I711" t="s">
        <v>18</v>
      </c>
      <c r="J711" s="9" t="str">
        <f t="shared" si="59"/>
        <v>Giò tai nấm hương 500g</v>
      </c>
      <c r="K711" s="12" t="str">
        <f>VLOOKUP(J711,'[1]Mã Misa'!$B$2:$D$74,2,0)</f>
        <v>Giò tai nấm hương 500g</v>
      </c>
      <c r="L711" s="12" t="str">
        <f>VLOOKUP(K711,'[1]Mã Misa'!$C$2:$D$74,2,0)</f>
        <v>GTNH500</v>
      </c>
      <c r="M711" s="2">
        <v>101989</v>
      </c>
      <c r="N711" t="s">
        <v>1126</v>
      </c>
      <c r="O711" s="10" t="str">
        <f t="shared" si="60"/>
        <v>0004954</v>
      </c>
      <c r="P711" s="3">
        <v>44634</v>
      </c>
      <c r="Q711" t="s">
        <v>1127</v>
      </c>
      <c r="T711" s="12" t="str">
        <f t="shared" si="58"/>
        <v xml:space="preserve">WM+ HDG </v>
      </c>
      <c r="U711" s="20" t="s">
        <v>4491</v>
      </c>
      <c r="V711" s="20"/>
      <c r="W711" s="10" t="e">
        <f>VLOOKUP(U711,[2]Sheet1!$B$4:$C$893,2,0)</f>
        <v>#N/A</v>
      </c>
      <c r="X711" s="20"/>
      <c r="Y711" s="10" t="str">
        <f t="shared" si="61"/>
        <v>WINCOMHAIDUONG</v>
      </c>
      <c r="Z711" s="2">
        <v>1019890</v>
      </c>
    </row>
    <row r="712" spans="1:26" x14ac:dyDescent="0.2">
      <c r="A712" t="s">
        <v>0</v>
      </c>
      <c r="B712" t="s">
        <v>1125</v>
      </c>
      <c r="C712" t="s">
        <v>15</v>
      </c>
      <c r="D712" t="s">
        <v>3</v>
      </c>
      <c r="E712" s="2">
        <v>470065</v>
      </c>
      <c r="F712" s="6">
        <v>507670.2</v>
      </c>
      <c r="G712" s="2">
        <v>5</v>
      </c>
      <c r="H712" t="s">
        <v>4</v>
      </c>
      <c r="I712" t="s">
        <v>16</v>
      </c>
      <c r="J712" s="9" t="str">
        <f t="shared" si="59"/>
        <v xml:space="preserve"> Giò lụa 500g</v>
      </c>
      <c r="K712" s="12" t="str">
        <f>VLOOKUP(J712,'[1]Mã Misa'!$B$2:$D$74,2,0)</f>
        <v>Giò lụa 500g</v>
      </c>
      <c r="L712" s="12" t="str">
        <f>VLOOKUP(K712,'[1]Mã Misa'!$C$2:$D$74,2,0)</f>
        <v>GL500</v>
      </c>
      <c r="M712" s="2">
        <v>94013</v>
      </c>
      <c r="N712" t="s">
        <v>1126</v>
      </c>
      <c r="O712" s="10" t="str">
        <f t="shared" si="60"/>
        <v>0004954</v>
      </c>
      <c r="P712" s="3">
        <v>44634</v>
      </c>
      <c r="Q712" t="s">
        <v>1127</v>
      </c>
      <c r="T712" s="12" t="str">
        <f t="shared" si="58"/>
        <v xml:space="preserve">WM+ HDG </v>
      </c>
      <c r="U712" s="20" t="s">
        <v>4491</v>
      </c>
      <c r="V712" s="20"/>
      <c r="W712" s="10" t="e">
        <f>VLOOKUP(U712,[2]Sheet1!$B$4:$C$893,2,0)</f>
        <v>#N/A</v>
      </c>
      <c r="X712" s="20"/>
      <c r="Y712" s="10" t="str">
        <f t="shared" si="61"/>
        <v>WINCOMHAIDUONG</v>
      </c>
      <c r="Z712" s="2">
        <v>470065</v>
      </c>
    </row>
    <row r="713" spans="1:26" x14ac:dyDescent="0.2">
      <c r="A713" t="s">
        <v>0</v>
      </c>
      <c r="B713" t="s">
        <v>1125</v>
      </c>
      <c r="C713" t="s">
        <v>30</v>
      </c>
      <c r="D713" t="s">
        <v>3</v>
      </c>
      <c r="E713" s="2">
        <v>421600</v>
      </c>
      <c r="F713" s="6">
        <v>455328.00000000006</v>
      </c>
      <c r="G713" s="2">
        <v>4</v>
      </c>
      <c r="H713" t="s">
        <v>4</v>
      </c>
      <c r="I713" t="s">
        <v>31</v>
      </c>
      <c r="J713" s="9" t="str">
        <f t="shared" si="59"/>
        <v>_Đùi gà sốt cay 500g</v>
      </c>
      <c r="K713" s="12" t="str">
        <f>VLOOKUP(J713,'[1]Mã Misa'!$B$2:$D$74,2,0)</f>
        <v>Đùi gà sốt cay 500g</v>
      </c>
      <c r="L713" s="12" t="str">
        <f>VLOOKUP(K713,'[1]Mã Misa'!$C$2:$D$74,2,0)</f>
        <v>DGSC500</v>
      </c>
      <c r="M713" s="2">
        <v>105400</v>
      </c>
      <c r="N713" t="s">
        <v>1126</v>
      </c>
      <c r="O713" s="10" t="str">
        <f t="shared" si="60"/>
        <v>0004954</v>
      </c>
      <c r="P713" s="3">
        <v>44634</v>
      </c>
      <c r="Q713" t="s">
        <v>1127</v>
      </c>
      <c r="T713" s="12" t="str">
        <f t="shared" si="58"/>
        <v xml:space="preserve">WM+ HDG </v>
      </c>
      <c r="U713" s="20" t="s">
        <v>4491</v>
      </c>
      <c r="V713" s="20"/>
      <c r="W713" s="10" t="e">
        <f>VLOOKUP(U713,[2]Sheet1!$B$4:$C$893,2,0)</f>
        <v>#N/A</v>
      </c>
      <c r="X713" s="20"/>
      <c r="Y713" s="10" t="str">
        <f t="shared" si="61"/>
        <v>WINCOMHAIDUONG</v>
      </c>
      <c r="Z713" s="2">
        <v>421600</v>
      </c>
    </row>
    <row r="714" spans="1:26" x14ac:dyDescent="0.2">
      <c r="A714" t="s">
        <v>0</v>
      </c>
      <c r="B714" t="s">
        <v>1125</v>
      </c>
      <c r="C714" t="s">
        <v>26</v>
      </c>
      <c r="D714" t="s">
        <v>3</v>
      </c>
      <c r="E714" s="2">
        <v>50182</v>
      </c>
      <c r="F714" s="6">
        <v>54196.560000000005</v>
      </c>
      <c r="G714" s="2">
        <v>1</v>
      </c>
      <c r="H714" t="s">
        <v>4</v>
      </c>
      <c r="I714" t="s">
        <v>27</v>
      </c>
      <c r="J714" s="9" t="str">
        <f t="shared" si="59"/>
        <v>Giò tai lưỡi xào gói 250g</v>
      </c>
      <c r="K714" s="12" t="str">
        <f>VLOOKUP(J714,'[1]Mã Misa'!$B$2:$D$74,2,0)</f>
        <v>Giò Tai Lưỡi Xào 250g</v>
      </c>
      <c r="L714" s="12" t="str">
        <f>VLOOKUP(K714,'[1]Mã Misa'!$C$2:$D$74,2,0)</f>
        <v>GTLX250G</v>
      </c>
      <c r="M714" s="2">
        <v>50182</v>
      </c>
      <c r="N714" t="s">
        <v>1126</v>
      </c>
      <c r="O714" s="10" t="str">
        <f t="shared" si="60"/>
        <v>0004954</v>
      </c>
      <c r="P714" s="3">
        <v>44634</v>
      </c>
      <c r="Q714" t="s">
        <v>1127</v>
      </c>
      <c r="T714" s="12" t="str">
        <f t="shared" si="58"/>
        <v xml:space="preserve">WM+ HDG </v>
      </c>
      <c r="U714" s="20" t="s">
        <v>4491</v>
      </c>
      <c r="V714" s="20"/>
      <c r="W714" s="10" t="e">
        <f>VLOOKUP(U714,[2]Sheet1!$B$4:$C$893,2,0)</f>
        <v>#N/A</v>
      </c>
      <c r="X714" s="20"/>
      <c r="Y714" s="10" t="str">
        <f t="shared" si="61"/>
        <v>WINCOMHAIDUONG</v>
      </c>
      <c r="Z714" s="2">
        <v>50182</v>
      </c>
    </row>
    <row r="715" spans="1:26" x14ac:dyDescent="0.2">
      <c r="A715" t="s">
        <v>0</v>
      </c>
      <c r="B715" t="s">
        <v>1128</v>
      </c>
      <c r="C715" t="s">
        <v>2</v>
      </c>
      <c r="D715" t="s">
        <v>3</v>
      </c>
      <c r="E715" s="2">
        <v>111058</v>
      </c>
      <c r="F715" s="6">
        <v>119942.64000000001</v>
      </c>
      <c r="G715" s="2">
        <v>1</v>
      </c>
      <c r="H715" t="s">
        <v>4</v>
      </c>
      <c r="I715" t="s">
        <v>5</v>
      </c>
      <c r="J715" s="9" t="str">
        <f t="shared" si="59"/>
        <v>Gà muối gói 500g</v>
      </c>
      <c r="K715" s="12" t="str">
        <f>VLOOKUP(J715,'[1]Mã Misa'!$B$2:$D$74,2,0)</f>
        <v>Gà muối 500g</v>
      </c>
      <c r="L715" s="12" t="str">
        <f>VLOOKUP(K715,'[1]Mã Misa'!$C$2:$D$74,2,0)</f>
        <v>GM500</v>
      </c>
      <c r="M715" s="2">
        <v>111058</v>
      </c>
      <c r="N715" t="s">
        <v>1129</v>
      </c>
      <c r="O715" s="10" t="str">
        <f t="shared" si="60"/>
        <v>0007396</v>
      </c>
      <c r="P715" s="3">
        <v>44634</v>
      </c>
      <c r="Q715" t="s">
        <v>1130</v>
      </c>
      <c r="T715" s="12" t="str">
        <f t="shared" si="58"/>
        <v xml:space="preserve">WM+ THA </v>
      </c>
      <c r="U715" s="20" t="s">
        <v>4492</v>
      </c>
      <c r="V715" s="20"/>
      <c r="W715" s="10" t="e">
        <f>VLOOKUP(U715,[2]Sheet1!$B$4:$C$893,2,0)</f>
        <v>#N/A</v>
      </c>
      <c r="X715" s="20"/>
      <c r="Y715" s="10" t="str">
        <f t="shared" si="61"/>
        <v>WINCOMTHANHHOA</v>
      </c>
      <c r="Z715" s="2">
        <v>111058</v>
      </c>
    </row>
    <row r="716" spans="1:26" x14ac:dyDescent="0.2">
      <c r="A716" t="s">
        <v>0</v>
      </c>
      <c r="B716" t="s">
        <v>1131</v>
      </c>
      <c r="C716" t="s">
        <v>2</v>
      </c>
      <c r="D716" t="s">
        <v>3</v>
      </c>
      <c r="E716" s="2">
        <v>111058</v>
      </c>
      <c r="F716" s="6">
        <v>119942.64000000001</v>
      </c>
      <c r="G716" s="2">
        <v>1</v>
      </c>
      <c r="H716" t="s">
        <v>4</v>
      </c>
      <c r="I716" t="s">
        <v>5</v>
      </c>
      <c r="J716" s="9" t="str">
        <f t="shared" si="59"/>
        <v>Gà muối gói 500g</v>
      </c>
      <c r="K716" s="12" t="str">
        <f>VLOOKUP(J716,'[1]Mã Misa'!$B$2:$D$74,2,0)</f>
        <v>Gà muối 500g</v>
      </c>
      <c r="L716" s="12" t="str">
        <f>VLOOKUP(K716,'[1]Mã Misa'!$C$2:$D$74,2,0)</f>
        <v>GM500</v>
      </c>
      <c r="M716" s="2">
        <v>111058</v>
      </c>
      <c r="N716" t="s">
        <v>1132</v>
      </c>
      <c r="O716" s="10" t="str">
        <f t="shared" si="60"/>
        <v>0203615</v>
      </c>
      <c r="P716" s="3">
        <v>44634</v>
      </c>
      <c r="Q716" t="s">
        <v>1133</v>
      </c>
      <c r="T716" s="12" t="str">
        <f t="shared" si="58"/>
        <v xml:space="preserve">WM+ HNI </v>
      </c>
      <c r="U716" s="20" t="s">
        <v>4493</v>
      </c>
      <c r="V716" s="20"/>
      <c r="W716" s="10" t="e">
        <f>VLOOKUP(U716,[2]Sheet1!$B$4:$C$893,2,0)</f>
        <v>#N/A</v>
      </c>
      <c r="X716" s="20"/>
      <c r="Y716" s="10" t="str">
        <f t="shared" si="61"/>
        <v>WINCOMHANOI</v>
      </c>
      <c r="Z716" s="2">
        <v>111058</v>
      </c>
    </row>
    <row r="717" spans="1:26" x14ac:dyDescent="0.2">
      <c r="A717" t="s">
        <v>0</v>
      </c>
      <c r="B717" t="s">
        <v>1134</v>
      </c>
      <c r="C717" t="s">
        <v>15</v>
      </c>
      <c r="D717" t="s">
        <v>3</v>
      </c>
      <c r="E717" s="2">
        <v>376052</v>
      </c>
      <c r="F717" s="6">
        <v>406136.16000000003</v>
      </c>
      <c r="G717" s="2">
        <v>4</v>
      </c>
      <c r="H717" t="s">
        <v>4</v>
      </c>
      <c r="I717" t="s">
        <v>16</v>
      </c>
      <c r="J717" s="9" t="str">
        <f t="shared" si="59"/>
        <v xml:space="preserve"> Giò lụa 500g</v>
      </c>
      <c r="K717" s="12" t="str">
        <f>VLOOKUP(J717,'[1]Mã Misa'!$B$2:$D$74,2,0)</f>
        <v>Giò lụa 500g</v>
      </c>
      <c r="L717" s="12" t="str">
        <f>VLOOKUP(K717,'[1]Mã Misa'!$C$2:$D$74,2,0)</f>
        <v>GL500</v>
      </c>
      <c r="M717" s="2">
        <v>94013</v>
      </c>
      <c r="N717" t="s">
        <v>1135</v>
      </c>
      <c r="O717" s="10" t="str">
        <f t="shared" si="60"/>
        <v>0002937</v>
      </c>
      <c r="P717" s="3">
        <v>44634</v>
      </c>
      <c r="Q717" t="s">
        <v>220</v>
      </c>
      <c r="T717" s="12" t="str">
        <f t="shared" si="58"/>
        <v xml:space="preserve">WM+ HTH </v>
      </c>
      <c r="U717" s="20" t="s">
        <v>4212</v>
      </c>
      <c r="V717" s="20"/>
      <c r="W717" s="10" t="e">
        <f>VLOOKUP(U717,[2]Sheet1!$B$4:$C$893,2,0)</f>
        <v>#N/A</v>
      </c>
      <c r="X717" s="20"/>
      <c r="Y717" s="10" t="str">
        <f t="shared" si="61"/>
        <v>WINCOMHATINH</v>
      </c>
      <c r="Z717" s="2">
        <v>376052</v>
      </c>
    </row>
    <row r="718" spans="1:26" x14ac:dyDescent="0.2">
      <c r="A718" t="s">
        <v>0</v>
      </c>
      <c r="B718" t="s">
        <v>1134</v>
      </c>
      <c r="C718" t="s">
        <v>2</v>
      </c>
      <c r="D718" t="s">
        <v>3</v>
      </c>
      <c r="E718" s="2">
        <v>111058</v>
      </c>
      <c r="F718" s="6">
        <v>119942.64000000001</v>
      </c>
      <c r="G718" s="2">
        <v>1</v>
      </c>
      <c r="H718" t="s">
        <v>4</v>
      </c>
      <c r="I718" t="s">
        <v>5</v>
      </c>
      <c r="J718" s="9" t="str">
        <f t="shared" si="59"/>
        <v>Gà muối gói 500g</v>
      </c>
      <c r="K718" s="12" t="str">
        <f>VLOOKUP(J718,'[1]Mã Misa'!$B$2:$D$74,2,0)</f>
        <v>Gà muối 500g</v>
      </c>
      <c r="L718" s="12" t="str">
        <f>VLOOKUP(K718,'[1]Mã Misa'!$C$2:$D$74,2,0)</f>
        <v>GM500</v>
      </c>
      <c r="M718" s="2">
        <v>111058</v>
      </c>
      <c r="N718" t="s">
        <v>1135</v>
      </c>
      <c r="O718" s="10" t="str">
        <f t="shared" si="60"/>
        <v>0002937</v>
      </c>
      <c r="P718" s="3">
        <v>44634</v>
      </c>
      <c r="Q718" t="s">
        <v>220</v>
      </c>
      <c r="T718" s="12" t="str">
        <f t="shared" ref="T718:T781" si="62">LEFT(U718,8)</f>
        <v xml:space="preserve">WM+ HTH </v>
      </c>
      <c r="U718" s="20" t="s">
        <v>4212</v>
      </c>
      <c r="V718" s="20"/>
      <c r="W718" s="10" t="e">
        <f>VLOOKUP(U718,[2]Sheet1!$B$4:$C$893,2,0)</f>
        <v>#N/A</v>
      </c>
      <c r="X718" s="20"/>
      <c r="Y718" s="10" t="str">
        <f t="shared" si="61"/>
        <v>WINCOMHATINH</v>
      </c>
      <c r="Z718" s="2">
        <v>111058</v>
      </c>
    </row>
    <row r="719" spans="1:26" x14ac:dyDescent="0.2">
      <c r="A719" t="s">
        <v>0</v>
      </c>
      <c r="B719" t="s">
        <v>1136</v>
      </c>
      <c r="C719" t="s">
        <v>2</v>
      </c>
      <c r="D719" t="s">
        <v>3</v>
      </c>
      <c r="E719" s="2">
        <v>444232</v>
      </c>
      <c r="F719" s="6">
        <v>479770.56000000006</v>
      </c>
      <c r="G719" s="2">
        <v>4</v>
      </c>
      <c r="H719" t="s">
        <v>4</v>
      </c>
      <c r="I719" t="s">
        <v>5</v>
      </c>
      <c r="J719" s="9" t="str">
        <f t="shared" si="59"/>
        <v>Gà muối gói 500g</v>
      </c>
      <c r="K719" s="12" t="str">
        <f>VLOOKUP(J719,'[1]Mã Misa'!$B$2:$D$74,2,0)</f>
        <v>Gà muối 500g</v>
      </c>
      <c r="L719" s="12" t="str">
        <f>VLOOKUP(K719,'[1]Mã Misa'!$C$2:$D$74,2,0)</f>
        <v>GM500</v>
      </c>
      <c r="M719" s="2">
        <v>111058</v>
      </c>
      <c r="N719" t="s">
        <v>1137</v>
      </c>
      <c r="O719" s="10" t="str">
        <f t="shared" si="60"/>
        <v>0005399</v>
      </c>
      <c r="P719" s="3">
        <v>44634</v>
      </c>
      <c r="Q719" t="s">
        <v>847</v>
      </c>
      <c r="T719" s="12" t="str">
        <f t="shared" si="62"/>
        <v xml:space="preserve">WM+ DNI </v>
      </c>
      <c r="U719" s="20" t="s">
        <v>4406</v>
      </c>
      <c r="V719" s="20"/>
      <c r="W719" s="10" t="e">
        <f>VLOOKUP(U719,[2]Sheet1!$B$4:$C$893,2,0)</f>
        <v>#N/A</v>
      </c>
      <c r="X719" s="20"/>
      <c r="Y719" s="10" t="str">
        <f t="shared" si="61"/>
        <v>WINCOMDONGNAI</v>
      </c>
      <c r="Z719" s="2">
        <v>444232</v>
      </c>
    </row>
    <row r="720" spans="1:26" x14ac:dyDescent="0.2">
      <c r="A720" t="s">
        <v>0</v>
      </c>
      <c r="B720" t="s">
        <v>1136</v>
      </c>
      <c r="C720" t="s">
        <v>32</v>
      </c>
      <c r="D720" t="s">
        <v>3</v>
      </c>
      <c r="E720" s="2">
        <v>146862</v>
      </c>
      <c r="F720" s="6">
        <v>158610.96000000002</v>
      </c>
      <c r="G720" s="2">
        <v>2</v>
      </c>
      <c r="H720" t="s">
        <v>4</v>
      </c>
      <c r="I720" t="s">
        <v>33</v>
      </c>
      <c r="J720" s="9" t="str">
        <f t="shared" si="59"/>
        <v>Chân giò heo muối gói 300g</v>
      </c>
      <c r="K720" s="12" t="str">
        <f>VLOOKUP(J720,'[1]Mã Misa'!$B$2:$D$74,2,0)</f>
        <v>Chân giò heo muối 300g</v>
      </c>
      <c r="L720" s="12" t="str">
        <f>VLOOKUP(K720,'[1]Mã Misa'!$C$2:$D$74,2,0)</f>
        <v>CGM300</v>
      </c>
      <c r="M720" s="2">
        <v>73431</v>
      </c>
      <c r="N720" t="s">
        <v>1137</v>
      </c>
      <c r="O720" s="10" t="str">
        <f t="shared" si="60"/>
        <v>0005399</v>
      </c>
      <c r="P720" s="3">
        <v>44634</v>
      </c>
      <c r="Q720" t="s">
        <v>847</v>
      </c>
      <c r="T720" s="12" t="str">
        <f t="shared" si="62"/>
        <v xml:space="preserve">WM+ DNI </v>
      </c>
      <c r="U720" s="20" t="s">
        <v>4406</v>
      </c>
      <c r="V720" s="20"/>
      <c r="W720" s="10" t="e">
        <f>VLOOKUP(U720,[2]Sheet1!$B$4:$C$893,2,0)</f>
        <v>#N/A</v>
      </c>
      <c r="X720" s="20"/>
      <c r="Y720" s="10" t="str">
        <f t="shared" si="61"/>
        <v>WINCOMDONGNAI</v>
      </c>
      <c r="Z720" s="2">
        <v>146862</v>
      </c>
    </row>
    <row r="721" spans="1:26" x14ac:dyDescent="0.2">
      <c r="A721" t="s">
        <v>0</v>
      </c>
      <c r="B721" t="s">
        <v>1136</v>
      </c>
      <c r="C721" t="s">
        <v>9</v>
      </c>
      <c r="D721" t="s">
        <v>3</v>
      </c>
      <c r="E721" s="2">
        <v>444760</v>
      </c>
      <c r="F721" s="6">
        <v>480340.80000000005</v>
      </c>
      <c r="G721" s="2">
        <v>8</v>
      </c>
      <c r="H721" t="s">
        <v>4</v>
      </c>
      <c r="I721" t="s">
        <v>10</v>
      </c>
      <c r="J721" s="9" t="str">
        <f t="shared" si="59"/>
        <v>Tai heo muối gói 200g</v>
      </c>
      <c r="K721" s="12" t="str">
        <f>VLOOKUP(J721,'[1]Mã Misa'!$B$2:$D$74,2,0)</f>
        <v>Tai heo muối 200g</v>
      </c>
      <c r="L721" s="12" t="str">
        <f>VLOOKUP(K721,'[1]Mã Misa'!$C$2:$D$74,2,0)</f>
        <v>TH200</v>
      </c>
      <c r="M721" s="2">
        <v>55595</v>
      </c>
      <c r="N721" t="s">
        <v>1137</v>
      </c>
      <c r="O721" s="10" t="str">
        <f t="shared" si="60"/>
        <v>0005399</v>
      </c>
      <c r="P721" s="3">
        <v>44634</v>
      </c>
      <c r="Q721" t="s">
        <v>847</v>
      </c>
      <c r="T721" s="12" t="str">
        <f t="shared" si="62"/>
        <v xml:space="preserve">WM+ DNI </v>
      </c>
      <c r="U721" s="20" t="s">
        <v>4406</v>
      </c>
      <c r="V721" s="20"/>
      <c r="W721" s="10" t="e">
        <f>VLOOKUP(U721,[2]Sheet1!$B$4:$C$893,2,0)</f>
        <v>#N/A</v>
      </c>
      <c r="X721" s="20"/>
      <c r="Y721" s="10" t="str">
        <f t="shared" si="61"/>
        <v>WINCOMDONGNAI</v>
      </c>
      <c r="Z721" s="2">
        <v>444760</v>
      </c>
    </row>
    <row r="722" spans="1:26" x14ac:dyDescent="0.2">
      <c r="A722" t="s">
        <v>0</v>
      </c>
      <c r="B722" t="s">
        <v>1136</v>
      </c>
      <c r="C722" t="s">
        <v>26</v>
      </c>
      <c r="D722" t="s">
        <v>3</v>
      </c>
      <c r="E722" s="2">
        <v>200728</v>
      </c>
      <c r="F722" s="6">
        <v>216786.24000000002</v>
      </c>
      <c r="G722" s="2">
        <v>4</v>
      </c>
      <c r="H722" t="s">
        <v>4</v>
      </c>
      <c r="I722" t="s">
        <v>27</v>
      </c>
      <c r="J722" s="9" t="str">
        <f t="shared" si="59"/>
        <v>Giò tai lưỡi xào gói 250g</v>
      </c>
      <c r="K722" s="12" t="str">
        <f>VLOOKUP(J722,'[1]Mã Misa'!$B$2:$D$74,2,0)</f>
        <v>Giò Tai Lưỡi Xào 250g</v>
      </c>
      <c r="L722" s="12" t="str">
        <f>VLOOKUP(K722,'[1]Mã Misa'!$C$2:$D$74,2,0)</f>
        <v>GTLX250G</v>
      </c>
      <c r="M722" s="2">
        <v>50182</v>
      </c>
      <c r="N722" t="s">
        <v>1137</v>
      </c>
      <c r="O722" s="10" t="str">
        <f t="shared" si="60"/>
        <v>0005399</v>
      </c>
      <c r="P722" s="3">
        <v>44634</v>
      </c>
      <c r="Q722" t="s">
        <v>847</v>
      </c>
      <c r="T722" s="12" t="str">
        <f t="shared" si="62"/>
        <v xml:space="preserve">WM+ DNI </v>
      </c>
      <c r="U722" s="20" t="s">
        <v>4406</v>
      </c>
      <c r="V722" s="20"/>
      <c r="W722" s="10" t="e">
        <f>VLOOKUP(U722,[2]Sheet1!$B$4:$C$893,2,0)</f>
        <v>#N/A</v>
      </c>
      <c r="X722" s="20"/>
      <c r="Y722" s="10" t="str">
        <f t="shared" si="61"/>
        <v>WINCOMDONGNAI</v>
      </c>
      <c r="Z722" s="2">
        <v>200728</v>
      </c>
    </row>
    <row r="723" spans="1:26" x14ac:dyDescent="0.2">
      <c r="A723" t="s">
        <v>0</v>
      </c>
      <c r="B723" t="s">
        <v>1136</v>
      </c>
      <c r="C723" t="s">
        <v>236</v>
      </c>
      <c r="D723" t="s">
        <v>3</v>
      </c>
      <c r="E723" s="2">
        <v>1053444</v>
      </c>
      <c r="F723" s="6">
        <v>1137719.52</v>
      </c>
      <c r="G723" s="2">
        <v>12</v>
      </c>
      <c r="H723" t="s">
        <v>4</v>
      </c>
      <c r="I723" t="s">
        <v>237</v>
      </c>
      <c r="J723" s="9" t="str">
        <f t="shared" si="59"/>
        <v>Bắp bò muối gói 200g</v>
      </c>
      <c r="K723" s="12" t="str">
        <f>VLOOKUP(J723,'[1]Mã Misa'!$B$2:$D$74,2,0)</f>
        <v>Bắp bò muối 200g</v>
      </c>
      <c r="L723" s="12" t="str">
        <f>VLOOKUP(K723,'[1]Mã Misa'!$C$2:$D$74,2,0)</f>
        <v>BBM200</v>
      </c>
      <c r="M723" s="2">
        <v>87787</v>
      </c>
      <c r="N723" t="s">
        <v>1137</v>
      </c>
      <c r="O723" s="10" t="str">
        <f t="shared" si="60"/>
        <v>0005399</v>
      </c>
      <c r="P723" s="3">
        <v>44634</v>
      </c>
      <c r="Q723" t="s">
        <v>847</v>
      </c>
      <c r="T723" s="12" t="str">
        <f t="shared" si="62"/>
        <v xml:space="preserve">WM+ DNI </v>
      </c>
      <c r="U723" s="20" t="s">
        <v>4406</v>
      </c>
      <c r="V723" s="20"/>
      <c r="W723" s="10" t="e">
        <f>VLOOKUP(U723,[2]Sheet1!$B$4:$C$893,2,0)</f>
        <v>#N/A</v>
      </c>
      <c r="X723" s="20"/>
      <c r="Y723" s="10" t="str">
        <f t="shared" si="61"/>
        <v>WINCOMDONGNAI</v>
      </c>
      <c r="Z723" s="2">
        <v>1053444</v>
      </c>
    </row>
    <row r="724" spans="1:26" x14ac:dyDescent="0.2">
      <c r="A724" t="s">
        <v>0</v>
      </c>
      <c r="B724" t="s">
        <v>1138</v>
      </c>
      <c r="C724" t="s">
        <v>2</v>
      </c>
      <c r="D724" t="s">
        <v>3</v>
      </c>
      <c r="E724" s="2">
        <v>222116</v>
      </c>
      <c r="F724" s="6">
        <v>239885.28000000003</v>
      </c>
      <c r="G724" s="2">
        <v>2</v>
      </c>
      <c r="H724" t="s">
        <v>4</v>
      </c>
      <c r="I724" t="s">
        <v>5</v>
      </c>
      <c r="J724" s="9" t="str">
        <f t="shared" si="59"/>
        <v>Gà muối gói 500g</v>
      </c>
      <c r="K724" s="12" t="str">
        <f>VLOOKUP(J724,'[1]Mã Misa'!$B$2:$D$74,2,0)</f>
        <v>Gà muối 500g</v>
      </c>
      <c r="L724" s="12" t="str">
        <f>VLOOKUP(K724,'[1]Mã Misa'!$C$2:$D$74,2,0)</f>
        <v>GM500</v>
      </c>
      <c r="M724" s="2">
        <v>111058</v>
      </c>
      <c r="N724" t="s">
        <v>1139</v>
      </c>
      <c r="O724" s="10" t="str">
        <f t="shared" si="60"/>
        <v>0001149</v>
      </c>
      <c r="P724" s="3">
        <v>44634</v>
      </c>
      <c r="Q724" t="s">
        <v>1140</v>
      </c>
      <c r="T724" s="12" t="str">
        <f t="shared" si="62"/>
        <v xml:space="preserve">WM+ VPC </v>
      </c>
      <c r="U724" s="20" t="s">
        <v>4494</v>
      </c>
      <c r="V724" s="20"/>
      <c r="W724" s="10" t="e">
        <f>VLOOKUP(U724,[2]Sheet1!$B$4:$C$893,2,0)</f>
        <v>#N/A</v>
      </c>
      <c r="X724" s="20"/>
      <c r="Y724" s="10" t="str">
        <f t="shared" si="61"/>
        <v>WINCOMVINHPHUC</v>
      </c>
      <c r="Z724" s="2">
        <v>222116</v>
      </c>
    </row>
    <row r="725" spans="1:26" x14ac:dyDescent="0.2">
      <c r="A725" t="s">
        <v>0</v>
      </c>
      <c r="B725" t="s">
        <v>1141</v>
      </c>
      <c r="C725" t="s">
        <v>9</v>
      </c>
      <c r="D725" t="s">
        <v>3</v>
      </c>
      <c r="E725" s="2">
        <v>166785</v>
      </c>
      <c r="F725" s="6">
        <v>180127.80000000002</v>
      </c>
      <c r="G725" s="2">
        <v>3</v>
      </c>
      <c r="H725" t="s">
        <v>4</v>
      </c>
      <c r="I725" t="s">
        <v>10</v>
      </c>
      <c r="J725" s="9" t="str">
        <f t="shared" si="59"/>
        <v>Tai heo muối gói 200g</v>
      </c>
      <c r="K725" s="12" t="str">
        <f>VLOOKUP(J725,'[1]Mã Misa'!$B$2:$D$74,2,0)</f>
        <v>Tai heo muối 200g</v>
      </c>
      <c r="L725" s="12" t="str">
        <f>VLOOKUP(K725,'[1]Mã Misa'!$C$2:$D$74,2,0)</f>
        <v>TH200</v>
      </c>
      <c r="M725" s="2">
        <v>55595</v>
      </c>
      <c r="N725" t="s">
        <v>1142</v>
      </c>
      <c r="O725" s="10" t="str">
        <f t="shared" si="60"/>
        <v>0009211</v>
      </c>
      <c r="P725" s="3">
        <v>44634</v>
      </c>
      <c r="Q725" t="s">
        <v>1143</v>
      </c>
      <c r="T725" s="12" t="str">
        <f t="shared" si="62"/>
        <v xml:space="preserve">WM+ CTO </v>
      </c>
      <c r="U725" s="20" t="s">
        <v>4495</v>
      </c>
      <c r="V725" s="20"/>
      <c r="W725" s="10" t="e">
        <f>VLOOKUP(U725,[2]Sheet1!$B$4:$C$893,2,0)</f>
        <v>#N/A</v>
      </c>
      <c r="X725" s="20"/>
      <c r="Y725" s="10" t="str">
        <f t="shared" si="61"/>
        <v>WINCOMCANTHO</v>
      </c>
      <c r="Z725" s="2">
        <v>166785</v>
      </c>
    </row>
    <row r="726" spans="1:26" x14ac:dyDescent="0.2">
      <c r="A726" t="s">
        <v>0</v>
      </c>
      <c r="B726" t="s">
        <v>1144</v>
      </c>
      <c r="C726" t="s">
        <v>2</v>
      </c>
      <c r="D726" t="s">
        <v>3</v>
      </c>
      <c r="E726" s="2">
        <v>111058</v>
      </c>
      <c r="F726" s="6">
        <v>119942.64000000001</v>
      </c>
      <c r="G726" s="2">
        <v>1</v>
      </c>
      <c r="H726" t="s">
        <v>4</v>
      </c>
      <c r="I726" t="s">
        <v>5</v>
      </c>
      <c r="J726" s="9" t="str">
        <f t="shared" si="59"/>
        <v>Gà muối gói 500g</v>
      </c>
      <c r="K726" s="12" t="str">
        <f>VLOOKUP(J726,'[1]Mã Misa'!$B$2:$D$74,2,0)</f>
        <v>Gà muối 500g</v>
      </c>
      <c r="L726" s="12" t="str">
        <f>VLOOKUP(K726,'[1]Mã Misa'!$C$2:$D$74,2,0)</f>
        <v>GM500</v>
      </c>
      <c r="M726" s="2">
        <v>111058</v>
      </c>
      <c r="N726" t="s">
        <v>1145</v>
      </c>
      <c r="O726" s="10" t="str">
        <f t="shared" si="60"/>
        <v>0001041</v>
      </c>
      <c r="P726" s="3">
        <v>44634</v>
      </c>
      <c r="Q726" t="s">
        <v>1146</v>
      </c>
      <c r="T726" s="12" t="str">
        <f t="shared" si="62"/>
        <v xml:space="preserve">WM+ LCI </v>
      </c>
      <c r="U726" s="20" t="s">
        <v>4496</v>
      </c>
      <c r="V726" s="20"/>
      <c r="W726" s="10" t="e">
        <f>VLOOKUP(U726,[2]Sheet1!$B$4:$C$893,2,0)</f>
        <v>#N/A</v>
      </c>
      <c r="X726" s="20"/>
      <c r="Y726" s="10" t="str">
        <f t="shared" si="61"/>
        <v>WINCOMLAOCAI</v>
      </c>
      <c r="Z726" s="2">
        <v>111058</v>
      </c>
    </row>
    <row r="727" spans="1:26" x14ac:dyDescent="0.2">
      <c r="A727" t="s">
        <v>0</v>
      </c>
      <c r="B727" t="s">
        <v>1147</v>
      </c>
      <c r="C727" t="s">
        <v>13</v>
      </c>
      <c r="D727" t="s">
        <v>3</v>
      </c>
      <c r="E727" s="2">
        <v>181500</v>
      </c>
      <c r="F727" s="6">
        <v>196020</v>
      </c>
      <c r="G727" s="2">
        <v>2</v>
      </c>
      <c r="H727" t="s">
        <v>4</v>
      </c>
      <c r="I727" t="s">
        <v>14</v>
      </c>
      <c r="J727" s="9" t="str">
        <f t="shared" si="59"/>
        <v>_Chân gà sốt cay 400g</v>
      </c>
      <c r="K727" s="12" t="str">
        <f>VLOOKUP(J727,'[1]Mã Misa'!$B$2:$D$74,2,0)</f>
        <v>Chân gà sốt cay 400g</v>
      </c>
      <c r="L727" s="12" t="str">
        <f>VLOOKUP(K727,'[1]Mã Misa'!$C$2:$D$74,2,0)</f>
        <v>CGSC400</v>
      </c>
      <c r="M727" s="2">
        <v>90750</v>
      </c>
      <c r="N727" t="s">
        <v>1148</v>
      </c>
      <c r="O727" s="10" t="str">
        <f t="shared" si="60"/>
        <v>0002312</v>
      </c>
      <c r="P727" s="3">
        <v>44634</v>
      </c>
      <c r="Q727" t="s">
        <v>1149</v>
      </c>
      <c r="T727" s="12" t="str">
        <f t="shared" si="62"/>
        <v xml:space="preserve">WM+ TNN </v>
      </c>
      <c r="U727" s="20" t="s">
        <v>4497</v>
      </c>
      <c r="V727" s="20"/>
      <c r="W727" s="10" t="e">
        <f>VLOOKUP(U727,[2]Sheet1!$B$4:$C$893,2,0)</f>
        <v>#N/A</v>
      </c>
      <c r="X727" s="20"/>
      <c r="Y727" s="10" t="str">
        <f t="shared" si="61"/>
        <v>WINCOMTHAINGUYEN</v>
      </c>
      <c r="Z727" s="2">
        <v>181500</v>
      </c>
    </row>
    <row r="728" spans="1:26" x14ac:dyDescent="0.2">
      <c r="A728" t="s">
        <v>0</v>
      </c>
      <c r="B728" t="s">
        <v>1150</v>
      </c>
      <c r="C728" t="s">
        <v>2</v>
      </c>
      <c r="D728" t="s">
        <v>3</v>
      </c>
      <c r="E728" s="2">
        <v>222116</v>
      </c>
      <c r="F728" s="6">
        <v>239885.28000000003</v>
      </c>
      <c r="G728" s="2">
        <v>2</v>
      </c>
      <c r="H728" t="s">
        <v>4</v>
      </c>
      <c r="I728" t="s">
        <v>5</v>
      </c>
      <c r="J728" s="9" t="str">
        <f t="shared" si="59"/>
        <v>Gà muối gói 500g</v>
      </c>
      <c r="K728" s="12" t="str">
        <f>VLOOKUP(J728,'[1]Mã Misa'!$B$2:$D$74,2,0)</f>
        <v>Gà muối 500g</v>
      </c>
      <c r="L728" s="12" t="str">
        <f>VLOOKUP(K728,'[1]Mã Misa'!$C$2:$D$74,2,0)</f>
        <v>GM500</v>
      </c>
      <c r="M728" s="2">
        <v>111058</v>
      </c>
      <c r="N728" t="s">
        <v>1151</v>
      </c>
      <c r="O728" s="10" t="str">
        <f t="shared" si="60"/>
        <v>0001676</v>
      </c>
      <c r="P728" s="3">
        <v>44634</v>
      </c>
      <c r="Q728" t="s">
        <v>1152</v>
      </c>
      <c r="T728" s="12" t="str">
        <f t="shared" si="62"/>
        <v xml:space="preserve">WM+ GLI </v>
      </c>
      <c r="U728" s="20" t="s">
        <v>4498</v>
      </c>
      <c r="V728" s="20"/>
      <c r="W728" s="10" t="e">
        <f>VLOOKUP(U728,[2]Sheet1!$B$4:$C$893,2,0)</f>
        <v>#N/A</v>
      </c>
      <c r="X728" s="20"/>
      <c r="Y728" s="10" t="str">
        <f t="shared" si="61"/>
        <v>WINCOMGIALAI</v>
      </c>
      <c r="Z728" s="2">
        <v>222116</v>
      </c>
    </row>
    <row r="729" spans="1:26" x14ac:dyDescent="0.2">
      <c r="A729" t="s">
        <v>0</v>
      </c>
      <c r="B729" t="s">
        <v>1153</v>
      </c>
      <c r="C729" t="s">
        <v>2</v>
      </c>
      <c r="D729" t="s">
        <v>3</v>
      </c>
      <c r="E729" s="2">
        <v>111058</v>
      </c>
      <c r="F729" s="6">
        <v>119942.64000000001</v>
      </c>
      <c r="G729" s="2">
        <v>1</v>
      </c>
      <c r="H729" t="s">
        <v>4</v>
      </c>
      <c r="I729" t="s">
        <v>5</v>
      </c>
      <c r="J729" s="9" t="str">
        <f t="shared" si="59"/>
        <v>Gà muối gói 500g</v>
      </c>
      <c r="K729" s="12" t="str">
        <f>VLOOKUP(J729,'[1]Mã Misa'!$B$2:$D$74,2,0)</f>
        <v>Gà muối 500g</v>
      </c>
      <c r="L729" s="12" t="str">
        <f>VLOOKUP(K729,'[1]Mã Misa'!$C$2:$D$74,2,0)</f>
        <v>GM500</v>
      </c>
      <c r="M729" s="2">
        <v>111058</v>
      </c>
      <c r="N729" t="s">
        <v>1154</v>
      </c>
      <c r="O729" s="10" t="str">
        <f t="shared" si="60"/>
        <v>0026573</v>
      </c>
      <c r="P729" s="3">
        <v>44634</v>
      </c>
      <c r="Q729" t="s">
        <v>1155</v>
      </c>
      <c r="T729" s="12" t="str">
        <f t="shared" si="62"/>
        <v xml:space="preserve">WM+ DNG </v>
      </c>
      <c r="U729" s="20" t="s">
        <v>4499</v>
      </c>
      <c r="V729" s="20"/>
      <c r="W729" s="10" t="e">
        <f>VLOOKUP(U729,[2]Sheet1!$B$4:$C$893,2,0)</f>
        <v>#N/A</v>
      </c>
      <c r="X729" s="20"/>
      <c r="Y729" s="10" t="str">
        <f t="shared" si="61"/>
        <v>WINCOMDANANG</v>
      </c>
      <c r="Z729" s="2">
        <v>111058</v>
      </c>
    </row>
    <row r="730" spans="1:26" x14ac:dyDescent="0.2">
      <c r="A730" t="s">
        <v>0</v>
      </c>
      <c r="B730" t="s">
        <v>1153</v>
      </c>
      <c r="C730" t="s">
        <v>17</v>
      </c>
      <c r="D730" t="s">
        <v>3</v>
      </c>
      <c r="E730" s="2">
        <v>203978</v>
      </c>
      <c r="F730" s="6">
        <v>220296.24000000002</v>
      </c>
      <c r="G730" s="2">
        <v>2</v>
      </c>
      <c r="H730" t="s">
        <v>4</v>
      </c>
      <c r="I730" t="s">
        <v>18</v>
      </c>
      <c r="J730" s="9" t="str">
        <f t="shared" si="59"/>
        <v>Giò tai nấm hương 500g</v>
      </c>
      <c r="K730" s="12" t="str">
        <f>VLOOKUP(J730,'[1]Mã Misa'!$B$2:$D$74,2,0)</f>
        <v>Giò tai nấm hương 500g</v>
      </c>
      <c r="L730" s="12" t="str">
        <f>VLOOKUP(K730,'[1]Mã Misa'!$C$2:$D$74,2,0)</f>
        <v>GTNH500</v>
      </c>
      <c r="M730" s="2">
        <v>101989</v>
      </c>
      <c r="N730" t="s">
        <v>1154</v>
      </c>
      <c r="O730" s="10" t="str">
        <f t="shared" si="60"/>
        <v>0026573</v>
      </c>
      <c r="P730" s="3">
        <v>44634</v>
      </c>
      <c r="Q730" t="s">
        <v>1155</v>
      </c>
      <c r="T730" s="12" t="str">
        <f t="shared" si="62"/>
        <v xml:space="preserve">WM+ DNG </v>
      </c>
      <c r="U730" s="20" t="s">
        <v>4499</v>
      </c>
      <c r="V730" s="20"/>
      <c r="W730" s="10" t="e">
        <f>VLOOKUP(U730,[2]Sheet1!$B$4:$C$893,2,0)</f>
        <v>#N/A</v>
      </c>
      <c r="X730" s="20"/>
      <c r="Y730" s="10" t="str">
        <f t="shared" si="61"/>
        <v>WINCOMDANANG</v>
      </c>
      <c r="Z730" s="2">
        <v>203978</v>
      </c>
    </row>
    <row r="731" spans="1:26" x14ac:dyDescent="0.2">
      <c r="A731" t="s">
        <v>0</v>
      </c>
      <c r="B731" t="s">
        <v>1156</v>
      </c>
      <c r="C731" t="s">
        <v>17</v>
      </c>
      <c r="D731" t="s">
        <v>3</v>
      </c>
      <c r="E731" s="2">
        <v>305967</v>
      </c>
      <c r="F731" s="6">
        <v>330444.36000000004</v>
      </c>
      <c r="G731" s="2">
        <v>3</v>
      </c>
      <c r="H731" t="s">
        <v>4</v>
      </c>
      <c r="I731" t="s">
        <v>18</v>
      </c>
      <c r="J731" s="9" t="str">
        <f t="shared" si="59"/>
        <v>Giò tai nấm hương 500g</v>
      </c>
      <c r="K731" s="12" t="str">
        <f>VLOOKUP(J731,'[1]Mã Misa'!$B$2:$D$74,2,0)</f>
        <v>Giò tai nấm hương 500g</v>
      </c>
      <c r="L731" s="12" t="str">
        <f>VLOOKUP(K731,'[1]Mã Misa'!$C$2:$D$74,2,0)</f>
        <v>GTNH500</v>
      </c>
      <c r="M731" s="2">
        <v>101989</v>
      </c>
      <c r="N731" t="s">
        <v>1157</v>
      </c>
      <c r="O731" s="10" t="str">
        <f t="shared" si="60"/>
        <v>0002005</v>
      </c>
      <c r="P731" s="3">
        <v>44634</v>
      </c>
      <c r="Q731" t="s">
        <v>1158</v>
      </c>
      <c r="T731" s="12" t="str">
        <f t="shared" si="62"/>
        <v xml:space="preserve">WM+ KGG </v>
      </c>
      <c r="U731" s="20" t="s">
        <v>4500</v>
      </c>
      <c r="V731" s="20"/>
      <c r="W731" s="10" t="e">
        <f>VLOOKUP(U731,[2]Sheet1!$B$4:$C$893,2,0)</f>
        <v>#N/A</v>
      </c>
      <c r="X731" s="20"/>
      <c r="Y731" s="10" t="str">
        <f t="shared" si="61"/>
        <v>WINCOMKIENGIANG</v>
      </c>
      <c r="Z731" s="2">
        <v>305967</v>
      </c>
    </row>
    <row r="732" spans="1:26" x14ac:dyDescent="0.2">
      <c r="A732" t="s">
        <v>0</v>
      </c>
      <c r="B732" t="s">
        <v>1156</v>
      </c>
      <c r="C732" t="s">
        <v>26</v>
      </c>
      <c r="D732" t="s">
        <v>3</v>
      </c>
      <c r="E732" s="2">
        <v>50182</v>
      </c>
      <c r="F732" s="6">
        <v>54196.560000000005</v>
      </c>
      <c r="G732" s="2">
        <v>1</v>
      </c>
      <c r="H732" t="s">
        <v>4</v>
      </c>
      <c r="I732" t="s">
        <v>27</v>
      </c>
      <c r="J732" s="9" t="str">
        <f t="shared" si="59"/>
        <v>Giò tai lưỡi xào gói 250g</v>
      </c>
      <c r="K732" s="12" t="str">
        <f>VLOOKUP(J732,'[1]Mã Misa'!$B$2:$D$74,2,0)</f>
        <v>Giò Tai Lưỡi Xào 250g</v>
      </c>
      <c r="L732" s="12" t="str">
        <f>VLOOKUP(K732,'[1]Mã Misa'!$C$2:$D$74,2,0)</f>
        <v>GTLX250G</v>
      </c>
      <c r="M732" s="2">
        <v>50182</v>
      </c>
      <c r="N732" t="s">
        <v>1157</v>
      </c>
      <c r="O732" s="10" t="str">
        <f t="shared" si="60"/>
        <v>0002005</v>
      </c>
      <c r="P732" s="3">
        <v>44634</v>
      </c>
      <c r="Q732" t="s">
        <v>1158</v>
      </c>
      <c r="T732" s="12" t="str">
        <f t="shared" si="62"/>
        <v xml:space="preserve">WM+ KGG </v>
      </c>
      <c r="U732" s="20" t="s">
        <v>4500</v>
      </c>
      <c r="V732" s="20"/>
      <c r="W732" s="10" t="e">
        <f>VLOOKUP(U732,[2]Sheet1!$B$4:$C$893,2,0)</f>
        <v>#N/A</v>
      </c>
      <c r="X732" s="20"/>
      <c r="Y732" s="10" t="str">
        <f t="shared" si="61"/>
        <v>WINCOMKIENGIANG</v>
      </c>
      <c r="Z732" s="2">
        <v>50182</v>
      </c>
    </row>
    <row r="733" spans="1:26" x14ac:dyDescent="0.2">
      <c r="A733" t="s">
        <v>0</v>
      </c>
      <c r="B733" t="s">
        <v>1159</v>
      </c>
      <c r="C733" t="s">
        <v>50</v>
      </c>
      <c r="D733" t="s">
        <v>3</v>
      </c>
      <c r="E733" s="2">
        <v>61050</v>
      </c>
      <c r="F733" s="6">
        <v>65934</v>
      </c>
      <c r="G733" s="2">
        <v>1</v>
      </c>
      <c r="H733" t="s">
        <v>4</v>
      </c>
      <c r="I733" t="s">
        <v>51</v>
      </c>
      <c r="J733" s="9" t="str">
        <f t="shared" si="59"/>
        <v>_Giò sụn gà 250g</v>
      </c>
      <c r="K733" s="12" t="str">
        <f>VLOOKUP(J733,'[1]Mã Misa'!$B$2:$D$74,2,0)</f>
        <v>Giò sụn gà 250g</v>
      </c>
      <c r="L733" s="12" t="str">
        <f>VLOOKUP(K733,'[1]Mã Misa'!$C$2:$D$74,2,0)</f>
        <v>GSG250</v>
      </c>
      <c r="M733" s="2">
        <v>61050</v>
      </c>
      <c r="N733" t="s">
        <v>1160</v>
      </c>
      <c r="O733" s="10" t="str">
        <f t="shared" si="60"/>
        <v>0002939</v>
      </c>
      <c r="P733" s="3">
        <v>44634</v>
      </c>
      <c r="Q733" t="s">
        <v>1161</v>
      </c>
      <c r="T733" s="12" t="str">
        <f t="shared" si="62"/>
        <v xml:space="preserve">WM+ HTH </v>
      </c>
      <c r="U733" s="20" t="s">
        <v>4501</v>
      </c>
      <c r="V733" s="20"/>
      <c r="W733" s="10" t="e">
        <f>VLOOKUP(U733,[2]Sheet1!$B$4:$C$893,2,0)</f>
        <v>#N/A</v>
      </c>
      <c r="X733" s="20"/>
      <c r="Y733" s="10" t="str">
        <f t="shared" si="61"/>
        <v>WINCOMHATINH</v>
      </c>
      <c r="Z733" s="2">
        <v>61050</v>
      </c>
    </row>
    <row r="734" spans="1:26" x14ac:dyDescent="0.2">
      <c r="A734" t="s">
        <v>0</v>
      </c>
      <c r="B734" t="s">
        <v>1159</v>
      </c>
      <c r="C734" t="s">
        <v>82</v>
      </c>
      <c r="D734" t="s">
        <v>3</v>
      </c>
      <c r="E734" s="2">
        <v>92000</v>
      </c>
      <c r="F734" s="6">
        <v>99360</v>
      </c>
      <c r="G734" s="2">
        <v>2</v>
      </c>
      <c r="H734" t="s">
        <v>4</v>
      </c>
      <c r="I734" t="s">
        <v>83</v>
      </c>
      <c r="J734" s="9" t="str">
        <f t="shared" si="59"/>
        <v>Mộc nấm hương gói 250g</v>
      </c>
      <c r="K734" s="12" t="str">
        <f>VLOOKUP(J734,'[1]Mã Misa'!$B$2:$D$74,2,0)</f>
        <v>Mộc Nấm Hương 250g</v>
      </c>
      <c r="L734" s="12" t="str">
        <f>VLOOKUP(K734,'[1]Mã Misa'!$C$2:$D$74,2,0)</f>
        <v>MNH250</v>
      </c>
      <c r="M734" s="2">
        <v>46000</v>
      </c>
      <c r="N734" t="s">
        <v>1160</v>
      </c>
      <c r="O734" s="10" t="str">
        <f t="shared" si="60"/>
        <v>0002939</v>
      </c>
      <c r="P734" s="3">
        <v>44634</v>
      </c>
      <c r="Q734" t="s">
        <v>1161</v>
      </c>
      <c r="T734" s="12" t="str">
        <f t="shared" si="62"/>
        <v xml:space="preserve">WM+ HTH </v>
      </c>
      <c r="U734" s="20" t="s">
        <v>4501</v>
      </c>
      <c r="V734" s="20"/>
      <c r="W734" s="10" t="e">
        <f>VLOOKUP(U734,[2]Sheet1!$B$4:$C$893,2,0)</f>
        <v>#N/A</v>
      </c>
      <c r="X734" s="20"/>
      <c r="Y734" s="10" t="str">
        <f t="shared" si="61"/>
        <v>WINCOMHATINH</v>
      </c>
      <c r="Z734" s="2">
        <v>92000</v>
      </c>
    </row>
    <row r="735" spans="1:26" x14ac:dyDescent="0.2">
      <c r="A735" t="s">
        <v>0</v>
      </c>
      <c r="B735" t="s">
        <v>1162</v>
      </c>
      <c r="C735" t="s">
        <v>82</v>
      </c>
      <c r="D735" t="s">
        <v>3</v>
      </c>
      <c r="E735" s="2">
        <v>46000</v>
      </c>
      <c r="F735" s="6">
        <v>49680</v>
      </c>
      <c r="G735" s="2">
        <v>1</v>
      </c>
      <c r="H735" t="s">
        <v>4</v>
      </c>
      <c r="I735" t="s">
        <v>83</v>
      </c>
      <c r="J735" s="9" t="str">
        <f t="shared" si="59"/>
        <v>Mộc nấm hương gói 250g</v>
      </c>
      <c r="K735" s="12" t="str">
        <f>VLOOKUP(J735,'[1]Mã Misa'!$B$2:$D$74,2,0)</f>
        <v>Mộc Nấm Hương 250g</v>
      </c>
      <c r="L735" s="12" t="str">
        <f>VLOOKUP(K735,'[1]Mã Misa'!$C$2:$D$74,2,0)</f>
        <v>MNH250</v>
      </c>
      <c r="M735" s="2">
        <v>46000</v>
      </c>
      <c r="N735" t="s">
        <v>1163</v>
      </c>
      <c r="O735" s="10" t="str">
        <f t="shared" si="60"/>
        <v>0061265</v>
      </c>
      <c r="P735" s="3">
        <v>44634</v>
      </c>
      <c r="Q735" t="s">
        <v>1164</v>
      </c>
      <c r="T735" s="12" t="str">
        <f t="shared" si="62"/>
        <v xml:space="preserve">WM+ HCM </v>
      </c>
      <c r="U735" s="20" t="s">
        <v>4502</v>
      </c>
      <c r="V735" s="20"/>
      <c r="W735" s="10" t="e">
        <f>VLOOKUP(U735,[2]Sheet1!$B$4:$C$893,2,0)</f>
        <v>#N/A</v>
      </c>
      <c r="X735" s="20"/>
      <c r="Y735" s="10" t="str">
        <f t="shared" si="61"/>
        <v>WINCOMHOCHIMINH</v>
      </c>
      <c r="Z735" s="2">
        <v>46000</v>
      </c>
    </row>
    <row r="736" spans="1:26" x14ac:dyDescent="0.2">
      <c r="A736" t="s">
        <v>0</v>
      </c>
      <c r="B736" t="s">
        <v>1165</v>
      </c>
      <c r="C736" t="s">
        <v>2</v>
      </c>
      <c r="D736" t="s">
        <v>3</v>
      </c>
      <c r="E736" s="2">
        <v>111058</v>
      </c>
      <c r="F736" s="6">
        <v>119942.64000000001</v>
      </c>
      <c r="G736" s="2">
        <v>1</v>
      </c>
      <c r="H736" t="s">
        <v>4</v>
      </c>
      <c r="I736" t="s">
        <v>5</v>
      </c>
      <c r="J736" s="9" t="str">
        <f t="shared" si="59"/>
        <v>Gà muối gói 500g</v>
      </c>
      <c r="K736" s="12" t="str">
        <f>VLOOKUP(J736,'[1]Mã Misa'!$B$2:$D$74,2,0)</f>
        <v>Gà muối 500g</v>
      </c>
      <c r="L736" s="12" t="str">
        <f>VLOOKUP(K736,'[1]Mã Misa'!$C$2:$D$74,2,0)</f>
        <v>GM500</v>
      </c>
      <c r="M736" s="2">
        <v>111058</v>
      </c>
      <c r="N736" t="s">
        <v>1166</v>
      </c>
      <c r="O736" s="10" t="str">
        <f t="shared" si="60"/>
        <v>0061266</v>
      </c>
      <c r="P736" s="3">
        <v>44634</v>
      </c>
      <c r="Q736" t="s">
        <v>1167</v>
      </c>
      <c r="T736" s="12" t="str">
        <f t="shared" si="62"/>
        <v xml:space="preserve">WM+ HCM </v>
      </c>
      <c r="U736" s="20" t="s">
        <v>4503</v>
      </c>
      <c r="V736" s="20"/>
      <c r="W736" s="10" t="e">
        <f>VLOOKUP(U736,[2]Sheet1!$B$4:$C$893,2,0)</f>
        <v>#N/A</v>
      </c>
      <c r="X736" s="20"/>
      <c r="Y736" s="10" t="str">
        <f t="shared" si="61"/>
        <v>WINCOMHOCHIMINH</v>
      </c>
      <c r="Z736" s="2">
        <v>111058</v>
      </c>
    </row>
    <row r="737" spans="1:26" x14ac:dyDescent="0.2">
      <c r="A737" t="s">
        <v>0</v>
      </c>
      <c r="B737" t="s">
        <v>1165</v>
      </c>
      <c r="C737" t="s">
        <v>43</v>
      </c>
      <c r="D737" t="s">
        <v>3</v>
      </c>
      <c r="E737" s="2">
        <v>212850</v>
      </c>
      <c r="F737" s="6">
        <v>229878.00000000003</v>
      </c>
      <c r="G737" s="2">
        <v>3</v>
      </c>
      <c r="H737" t="s">
        <v>4</v>
      </c>
      <c r="I737" t="s">
        <v>44</v>
      </c>
      <c r="J737" s="9" t="str">
        <f t="shared" si="59"/>
        <v>_Chả nướng 300g</v>
      </c>
      <c r="K737" s="12" t="str">
        <f>VLOOKUP(J737,'[1]Mã Misa'!$B$2:$D$74,2,0)</f>
        <v>Chả nướng 300g</v>
      </c>
      <c r="L737" s="12" t="str">
        <f>VLOOKUP(K737,'[1]Mã Misa'!$C$2:$D$74,2,0)</f>
        <v>CN300</v>
      </c>
      <c r="M737" s="2">
        <v>70950</v>
      </c>
      <c r="N737" t="s">
        <v>1166</v>
      </c>
      <c r="O737" s="10" t="str">
        <f t="shared" si="60"/>
        <v>0061266</v>
      </c>
      <c r="P737" s="3">
        <v>44634</v>
      </c>
      <c r="Q737" t="s">
        <v>1167</v>
      </c>
      <c r="T737" s="12" t="str">
        <f t="shared" si="62"/>
        <v xml:space="preserve">WM+ HCM </v>
      </c>
      <c r="U737" s="20" t="s">
        <v>4503</v>
      </c>
      <c r="V737" s="20"/>
      <c r="W737" s="10" t="e">
        <f>VLOOKUP(U737,[2]Sheet1!$B$4:$C$893,2,0)</f>
        <v>#N/A</v>
      </c>
      <c r="X737" s="20"/>
      <c r="Y737" s="10" t="str">
        <f t="shared" si="61"/>
        <v>WINCOMHOCHIMINH</v>
      </c>
      <c r="Z737" s="2">
        <v>212850</v>
      </c>
    </row>
    <row r="738" spans="1:26" x14ac:dyDescent="0.2">
      <c r="A738" t="s">
        <v>0</v>
      </c>
      <c r="B738" t="s">
        <v>1168</v>
      </c>
      <c r="C738" t="s">
        <v>30</v>
      </c>
      <c r="D738" t="s">
        <v>3</v>
      </c>
      <c r="E738" s="2">
        <v>632400</v>
      </c>
      <c r="F738" s="6">
        <v>682992</v>
      </c>
      <c r="G738" s="2">
        <v>6</v>
      </c>
      <c r="H738" t="s">
        <v>4</v>
      </c>
      <c r="I738" t="s">
        <v>31</v>
      </c>
      <c r="J738" s="9" t="str">
        <f t="shared" si="59"/>
        <v>_Đùi gà sốt cay 500g</v>
      </c>
      <c r="K738" s="12" t="str">
        <f>VLOOKUP(J738,'[1]Mã Misa'!$B$2:$D$74,2,0)</f>
        <v>Đùi gà sốt cay 500g</v>
      </c>
      <c r="L738" s="12" t="str">
        <f>VLOOKUP(K738,'[1]Mã Misa'!$C$2:$D$74,2,0)</f>
        <v>DGSC500</v>
      </c>
      <c r="M738" s="2">
        <v>105400</v>
      </c>
      <c r="N738" t="s">
        <v>1169</v>
      </c>
      <c r="O738" s="10" t="str">
        <f t="shared" si="60"/>
        <v>0002313</v>
      </c>
      <c r="P738" s="3">
        <v>44634</v>
      </c>
      <c r="Q738" t="s">
        <v>1170</v>
      </c>
      <c r="T738" s="12" t="str">
        <f t="shared" si="62"/>
        <v xml:space="preserve">WM+ TNN </v>
      </c>
      <c r="U738" s="20" t="s">
        <v>4504</v>
      </c>
      <c r="V738" s="20"/>
      <c r="W738" s="10" t="e">
        <f>VLOOKUP(U738,[2]Sheet1!$B$4:$C$893,2,0)</f>
        <v>#N/A</v>
      </c>
      <c r="X738" s="20"/>
      <c r="Y738" s="10" t="str">
        <f t="shared" si="61"/>
        <v>WINCOMTHAINGUYEN</v>
      </c>
      <c r="Z738" s="2">
        <v>632400</v>
      </c>
    </row>
    <row r="739" spans="1:26" x14ac:dyDescent="0.2">
      <c r="A739" t="s">
        <v>0</v>
      </c>
      <c r="B739" t="s">
        <v>1171</v>
      </c>
      <c r="C739" t="s">
        <v>2</v>
      </c>
      <c r="D739" t="s">
        <v>3</v>
      </c>
      <c r="E739" s="2">
        <v>111058</v>
      </c>
      <c r="F739" s="6">
        <v>119942.64000000001</v>
      </c>
      <c r="G739" s="2">
        <v>1</v>
      </c>
      <c r="H739" t="s">
        <v>4</v>
      </c>
      <c r="I739" t="s">
        <v>5</v>
      </c>
      <c r="J739" s="9" t="str">
        <f t="shared" si="59"/>
        <v>Gà muối gói 500g</v>
      </c>
      <c r="K739" s="12" t="str">
        <f>VLOOKUP(J739,'[1]Mã Misa'!$B$2:$D$74,2,0)</f>
        <v>Gà muối 500g</v>
      </c>
      <c r="L739" s="12" t="str">
        <f>VLOOKUP(K739,'[1]Mã Misa'!$C$2:$D$74,2,0)</f>
        <v>GM500</v>
      </c>
      <c r="M739" s="2">
        <v>111058</v>
      </c>
      <c r="N739" t="s">
        <v>1172</v>
      </c>
      <c r="O739" s="10" t="str">
        <f t="shared" si="60"/>
        <v>0203645</v>
      </c>
      <c r="P739" s="3">
        <v>44634</v>
      </c>
      <c r="Q739" t="s">
        <v>1173</v>
      </c>
      <c r="T739" s="12" t="str">
        <f>LEFT(U739,7)</f>
        <v>WM+ HNI</v>
      </c>
      <c r="U739" s="20" t="s">
        <v>4505</v>
      </c>
      <c r="V739" s="20"/>
      <c r="W739" s="10" t="e">
        <f>VLOOKUP(U739,[2]Sheet1!$B$4:$C$893,2,0)</f>
        <v>#N/A</v>
      </c>
      <c r="X739" s="20"/>
      <c r="Y739" s="10" t="str">
        <f t="shared" si="61"/>
        <v>WINCOMHANOI</v>
      </c>
      <c r="Z739" s="2">
        <v>111058</v>
      </c>
    </row>
    <row r="740" spans="1:26" x14ac:dyDescent="0.2">
      <c r="A740" t="s">
        <v>0</v>
      </c>
      <c r="B740" t="s">
        <v>1174</v>
      </c>
      <c r="C740" t="s">
        <v>15</v>
      </c>
      <c r="D740" t="s">
        <v>3</v>
      </c>
      <c r="E740" s="2">
        <v>376052</v>
      </c>
      <c r="F740" s="6">
        <v>406136.16000000003</v>
      </c>
      <c r="G740" s="2">
        <v>4</v>
      </c>
      <c r="H740" t="s">
        <v>4</v>
      </c>
      <c r="I740" t="s">
        <v>16</v>
      </c>
      <c r="J740" s="9" t="str">
        <f t="shared" si="59"/>
        <v xml:space="preserve"> Giò lụa 500g</v>
      </c>
      <c r="K740" s="12" t="str">
        <f>VLOOKUP(J740,'[1]Mã Misa'!$B$2:$D$74,2,0)</f>
        <v>Giò lụa 500g</v>
      </c>
      <c r="L740" s="12" t="str">
        <f>VLOOKUP(K740,'[1]Mã Misa'!$C$2:$D$74,2,0)</f>
        <v>GL500</v>
      </c>
      <c r="M740" s="2">
        <v>94013</v>
      </c>
      <c r="N740" t="s">
        <v>1175</v>
      </c>
      <c r="O740" s="10" t="str">
        <f t="shared" si="60"/>
        <v>0002006</v>
      </c>
      <c r="P740" s="3">
        <v>44634</v>
      </c>
      <c r="Q740" t="s">
        <v>1176</v>
      </c>
      <c r="T740" s="12" t="str">
        <f t="shared" si="62"/>
        <v xml:space="preserve">WM+ KGG </v>
      </c>
      <c r="U740" s="20" t="s">
        <v>4506</v>
      </c>
      <c r="V740" s="20"/>
      <c r="W740" s="10" t="e">
        <f>VLOOKUP(U740,[2]Sheet1!$B$4:$C$893,2,0)</f>
        <v>#N/A</v>
      </c>
      <c r="X740" s="20"/>
      <c r="Y740" s="10" t="str">
        <f t="shared" si="61"/>
        <v>WINCOMKIENGIANG</v>
      </c>
      <c r="Z740" s="2">
        <v>376052</v>
      </c>
    </row>
    <row r="741" spans="1:26" x14ac:dyDescent="0.2">
      <c r="A741" t="s">
        <v>0</v>
      </c>
      <c r="B741" t="s">
        <v>1177</v>
      </c>
      <c r="C741" t="s">
        <v>2</v>
      </c>
      <c r="D741" t="s">
        <v>3</v>
      </c>
      <c r="E741" s="2">
        <v>111058</v>
      </c>
      <c r="F741" s="6">
        <v>119942.64000000001</v>
      </c>
      <c r="G741" s="2">
        <v>1</v>
      </c>
      <c r="H741" t="s">
        <v>4</v>
      </c>
      <c r="I741" t="s">
        <v>5</v>
      </c>
      <c r="J741" s="9" t="str">
        <f t="shared" si="59"/>
        <v>Gà muối gói 500g</v>
      </c>
      <c r="K741" s="12" t="str">
        <f>VLOOKUP(J741,'[1]Mã Misa'!$B$2:$D$74,2,0)</f>
        <v>Gà muối 500g</v>
      </c>
      <c r="L741" s="12" t="str">
        <f>VLOOKUP(K741,'[1]Mã Misa'!$C$2:$D$74,2,0)</f>
        <v>GM500</v>
      </c>
      <c r="M741" s="2">
        <v>111058</v>
      </c>
      <c r="N741" t="s">
        <v>1178</v>
      </c>
      <c r="O741" s="10" t="str">
        <f t="shared" si="60"/>
        <v>0203648</v>
      </c>
      <c r="P741" s="3">
        <v>44634</v>
      </c>
      <c r="Q741" t="s">
        <v>1179</v>
      </c>
      <c r="T741" s="12" t="str">
        <f>LEFT(U741,7)</f>
        <v xml:space="preserve">WM HNI </v>
      </c>
      <c r="U741" s="20" t="s">
        <v>4507</v>
      </c>
      <c r="V741" s="20"/>
      <c r="W741" s="10" t="e">
        <f>VLOOKUP(U741,[2]Sheet1!$B$4:$C$893,2,0)</f>
        <v>#N/A</v>
      </c>
      <c r="X741" s="20"/>
      <c r="Y741" s="10" t="str">
        <f t="shared" si="61"/>
        <v>WINCOMHANOI</v>
      </c>
      <c r="Z741" s="2">
        <v>111058</v>
      </c>
    </row>
    <row r="742" spans="1:26" x14ac:dyDescent="0.2">
      <c r="A742" t="s">
        <v>0</v>
      </c>
      <c r="B742" t="s">
        <v>1177</v>
      </c>
      <c r="C742" t="s">
        <v>15</v>
      </c>
      <c r="D742" t="s">
        <v>3</v>
      </c>
      <c r="E742" s="2">
        <v>470065</v>
      </c>
      <c r="F742" s="6">
        <v>507670.2</v>
      </c>
      <c r="G742" s="2">
        <v>5</v>
      </c>
      <c r="H742" t="s">
        <v>4</v>
      </c>
      <c r="I742" t="s">
        <v>16</v>
      </c>
      <c r="J742" s="9" t="str">
        <f t="shared" si="59"/>
        <v xml:space="preserve"> Giò lụa 500g</v>
      </c>
      <c r="K742" s="12" t="str">
        <f>VLOOKUP(J742,'[1]Mã Misa'!$B$2:$D$74,2,0)</f>
        <v>Giò lụa 500g</v>
      </c>
      <c r="L742" s="12" t="str">
        <f>VLOOKUP(K742,'[1]Mã Misa'!$C$2:$D$74,2,0)</f>
        <v>GL500</v>
      </c>
      <c r="M742" s="2">
        <v>94013</v>
      </c>
      <c r="N742" t="s">
        <v>1178</v>
      </c>
      <c r="O742" s="10" t="str">
        <f t="shared" si="60"/>
        <v>0203648</v>
      </c>
      <c r="P742" s="3">
        <v>44634</v>
      </c>
      <c r="Q742" t="s">
        <v>1179</v>
      </c>
      <c r="T742" s="12" t="str">
        <f>LEFT(U742,7)</f>
        <v xml:space="preserve">WM HNI </v>
      </c>
      <c r="U742" s="20" t="s">
        <v>4507</v>
      </c>
      <c r="V742" s="20"/>
      <c r="W742" s="10" t="e">
        <f>VLOOKUP(U742,[2]Sheet1!$B$4:$C$893,2,0)</f>
        <v>#N/A</v>
      </c>
      <c r="X742" s="20"/>
      <c r="Y742" s="10" t="str">
        <f t="shared" si="61"/>
        <v>WINCOMHANOI</v>
      </c>
      <c r="Z742" s="2">
        <v>470065</v>
      </c>
    </row>
    <row r="743" spans="1:26" x14ac:dyDescent="0.2">
      <c r="A743" t="s">
        <v>0</v>
      </c>
      <c r="B743" t="s">
        <v>1180</v>
      </c>
      <c r="C743" t="s">
        <v>50</v>
      </c>
      <c r="D743" t="s">
        <v>3</v>
      </c>
      <c r="E743" s="2">
        <v>122100</v>
      </c>
      <c r="F743" s="6">
        <v>131868</v>
      </c>
      <c r="G743" s="2">
        <v>2</v>
      </c>
      <c r="H743" t="s">
        <v>4</v>
      </c>
      <c r="I743" t="s">
        <v>51</v>
      </c>
      <c r="J743" s="9" t="str">
        <f t="shared" si="59"/>
        <v>_Giò sụn gà 250g</v>
      </c>
      <c r="K743" s="12" t="str">
        <f>VLOOKUP(J743,'[1]Mã Misa'!$B$2:$D$74,2,0)</f>
        <v>Giò sụn gà 250g</v>
      </c>
      <c r="L743" s="12" t="str">
        <f>VLOOKUP(K743,'[1]Mã Misa'!$C$2:$D$74,2,0)</f>
        <v>GSG250</v>
      </c>
      <c r="M743" s="2">
        <v>61050</v>
      </c>
      <c r="N743" t="s">
        <v>1181</v>
      </c>
      <c r="O743" s="10" t="str">
        <f t="shared" si="60"/>
        <v>0061281</v>
      </c>
      <c r="P743" s="3">
        <v>44634</v>
      </c>
      <c r="Q743" t="s">
        <v>1164</v>
      </c>
      <c r="T743" s="12" t="str">
        <f t="shared" si="62"/>
        <v xml:space="preserve">WM+ HCM </v>
      </c>
      <c r="U743" s="20" t="s">
        <v>4502</v>
      </c>
      <c r="V743" s="20"/>
      <c r="W743" s="10" t="e">
        <f>VLOOKUP(U743,[2]Sheet1!$B$4:$C$893,2,0)</f>
        <v>#N/A</v>
      </c>
      <c r="X743" s="20"/>
      <c r="Y743" s="10" t="str">
        <f t="shared" si="61"/>
        <v>WINCOMHOCHIMINH</v>
      </c>
      <c r="Z743" s="2">
        <v>122100</v>
      </c>
    </row>
    <row r="744" spans="1:26" x14ac:dyDescent="0.2">
      <c r="A744" t="s">
        <v>0</v>
      </c>
      <c r="B744" t="s">
        <v>1180</v>
      </c>
      <c r="C744" t="s">
        <v>45</v>
      </c>
      <c r="D744" t="s">
        <v>3</v>
      </c>
      <c r="E744" s="2">
        <v>74250</v>
      </c>
      <c r="F744" s="6">
        <v>80190</v>
      </c>
      <c r="G744" s="2">
        <v>1</v>
      </c>
      <c r="H744" t="s">
        <v>4</v>
      </c>
      <c r="I744" t="s">
        <v>46</v>
      </c>
      <c r="J744" s="9" t="str">
        <f t="shared" si="59"/>
        <v>_Chả cốm 300g</v>
      </c>
      <c r="K744" s="12" t="str">
        <f>VLOOKUP(J744,'[1]Mã Misa'!$B$2:$D$74,2,0)</f>
        <v>Chả cốm 300g</v>
      </c>
      <c r="L744" s="12" t="str">
        <f>VLOOKUP(K744,'[1]Mã Misa'!$C$2:$D$74,2,0)</f>
        <v>CC300</v>
      </c>
      <c r="M744" s="2">
        <v>74250</v>
      </c>
      <c r="N744" t="s">
        <v>1181</v>
      </c>
      <c r="O744" s="10" t="str">
        <f t="shared" si="60"/>
        <v>0061281</v>
      </c>
      <c r="P744" s="3">
        <v>44634</v>
      </c>
      <c r="Q744" t="s">
        <v>1164</v>
      </c>
      <c r="T744" s="12" t="str">
        <f t="shared" si="62"/>
        <v xml:space="preserve">WM+ HCM </v>
      </c>
      <c r="U744" s="20" t="s">
        <v>4502</v>
      </c>
      <c r="V744" s="20"/>
      <c r="W744" s="10" t="e">
        <f>VLOOKUP(U744,[2]Sheet1!$B$4:$C$893,2,0)</f>
        <v>#N/A</v>
      </c>
      <c r="X744" s="20"/>
      <c r="Y744" s="10" t="str">
        <f t="shared" si="61"/>
        <v>WINCOMHOCHIMINH</v>
      </c>
      <c r="Z744" s="2">
        <v>74250</v>
      </c>
    </row>
    <row r="745" spans="1:26" x14ac:dyDescent="0.2">
      <c r="A745" t="s">
        <v>0</v>
      </c>
      <c r="B745" t="s">
        <v>1180</v>
      </c>
      <c r="C745" t="s">
        <v>30</v>
      </c>
      <c r="D745" t="s">
        <v>3</v>
      </c>
      <c r="E745" s="2">
        <v>105400</v>
      </c>
      <c r="F745" s="6">
        <v>113832.00000000001</v>
      </c>
      <c r="G745" s="2">
        <v>1</v>
      </c>
      <c r="H745" t="s">
        <v>4</v>
      </c>
      <c r="I745" t="s">
        <v>31</v>
      </c>
      <c r="J745" s="9" t="str">
        <f t="shared" si="59"/>
        <v>_Đùi gà sốt cay 500g</v>
      </c>
      <c r="K745" s="12" t="str">
        <f>VLOOKUP(J745,'[1]Mã Misa'!$B$2:$D$74,2,0)</f>
        <v>Đùi gà sốt cay 500g</v>
      </c>
      <c r="L745" s="12" t="str">
        <f>VLOOKUP(K745,'[1]Mã Misa'!$C$2:$D$74,2,0)</f>
        <v>DGSC500</v>
      </c>
      <c r="M745" s="2">
        <v>105400</v>
      </c>
      <c r="N745" t="s">
        <v>1181</v>
      </c>
      <c r="O745" s="10" t="str">
        <f t="shared" si="60"/>
        <v>0061281</v>
      </c>
      <c r="P745" s="3">
        <v>44634</v>
      </c>
      <c r="Q745" t="s">
        <v>1164</v>
      </c>
      <c r="T745" s="12" t="str">
        <f t="shared" si="62"/>
        <v xml:space="preserve">WM+ HCM </v>
      </c>
      <c r="U745" s="20" t="s">
        <v>4502</v>
      </c>
      <c r="V745" s="20"/>
      <c r="W745" s="10" t="e">
        <f>VLOOKUP(U745,[2]Sheet1!$B$4:$C$893,2,0)</f>
        <v>#N/A</v>
      </c>
      <c r="X745" s="20"/>
      <c r="Y745" s="10" t="str">
        <f t="shared" si="61"/>
        <v>WINCOMHOCHIMINH</v>
      </c>
      <c r="Z745" s="2">
        <v>105400</v>
      </c>
    </row>
    <row r="746" spans="1:26" x14ac:dyDescent="0.2">
      <c r="A746" t="s">
        <v>0</v>
      </c>
      <c r="B746" t="s">
        <v>1182</v>
      </c>
      <c r="C746" t="s">
        <v>67</v>
      </c>
      <c r="D746" t="s">
        <v>3</v>
      </c>
      <c r="E746" s="2">
        <v>297000</v>
      </c>
      <c r="F746" s="6">
        <v>320760</v>
      </c>
      <c r="G746" s="2">
        <v>5</v>
      </c>
      <c r="H746" t="s">
        <v>4</v>
      </c>
      <c r="I746" t="s">
        <v>68</v>
      </c>
      <c r="J746" s="9" t="str">
        <f t="shared" si="59"/>
        <v>_Giò lụa 250g</v>
      </c>
      <c r="K746" s="12" t="str">
        <f>VLOOKUP(J746,'[1]Mã Misa'!$B$2:$D$74,2,0)</f>
        <v>Giò lụa 250g</v>
      </c>
      <c r="L746" s="12" t="str">
        <f>VLOOKUP(K746,'[1]Mã Misa'!$C$2:$D$74,2,0)</f>
        <v>GL250</v>
      </c>
      <c r="M746" s="2">
        <v>59400</v>
      </c>
      <c r="N746" t="s">
        <v>1183</v>
      </c>
      <c r="O746" s="10" t="str">
        <f t="shared" si="60"/>
        <v>0203649</v>
      </c>
      <c r="P746" s="3">
        <v>44634</v>
      </c>
      <c r="Q746" t="s">
        <v>987</v>
      </c>
      <c r="T746" s="12" t="str">
        <f t="shared" si="62"/>
        <v xml:space="preserve">WM+ HNI </v>
      </c>
      <c r="U746" s="20" t="s">
        <v>4447</v>
      </c>
      <c r="V746" s="20"/>
      <c r="W746" s="10" t="e">
        <f>VLOOKUP(U746,[2]Sheet1!$B$4:$C$893,2,0)</f>
        <v>#N/A</v>
      </c>
      <c r="X746" s="20"/>
      <c r="Y746" s="10" t="str">
        <f t="shared" si="61"/>
        <v>WINCOMHANOI</v>
      </c>
      <c r="Z746" s="2">
        <v>297000</v>
      </c>
    </row>
    <row r="747" spans="1:26" x14ac:dyDescent="0.2">
      <c r="A747" t="s">
        <v>0</v>
      </c>
      <c r="B747" t="s">
        <v>1184</v>
      </c>
      <c r="C747" t="s">
        <v>236</v>
      </c>
      <c r="D747" t="s">
        <v>3</v>
      </c>
      <c r="E747" s="2">
        <v>263361</v>
      </c>
      <c r="F747" s="6">
        <v>284429.88</v>
      </c>
      <c r="G747" s="2">
        <v>3</v>
      </c>
      <c r="H747" t="s">
        <v>4</v>
      </c>
      <c r="I747" t="s">
        <v>237</v>
      </c>
      <c r="J747" s="9" t="str">
        <f t="shared" si="59"/>
        <v>Bắp bò muối gói 200g</v>
      </c>
      <c r="K747" s="12" t="str">
        <f>VLOOKUP(J747,'[1]Mã Misa'!$B$2:$D$74,2,0)</f>
        <v>Bắp bò muối 200g</v>
      </c>
      <c r="L747" s="12" t="str">
        <f>VLOOKUP(K747,'[1]Mã Misa'!$C$2:$D$74,2,0)</f>
        <v>BBM200</v>
      </c>
      <c r="M747" s="2">
        <v>87787</v>
      </c>
      <c r="N747" t="s">
        <v>1185</v>
      </c>
      <c r="O747" s="10" t="str">
        <f t="shared" si="60"/>
        <v>0203650</v>
      </c>
      <c r="P747" s="3">
        <v>44634</v>
      </c>
      <c r="Q747" t="s">
        <v>1186</v>
      </c>
      <c r="T747" s="12" t="str">
        <f t="shared" si="62"/>
        <v xml:space="preserve">WM+ HNI </v>
      </c>
      <c r="U747" s="20" t="s">
        <v>4508</v>
      </c>
      <c r="V747" s="20"/>
      <c r="W747" s="10" t="e">
        <f>VLOOKUP(U747,[2]Sheet1!$B$4:$C$893,2,0)</f>
        <v>#N/A</v>
      </c>
      <c r="X747" s="20"/>
      <c r="Y747" s="10" t="str">
        <f t="shared" si="61"/>
        <v>WINCOMHANOI</v>
      </c>
      <c r="Z747" s="2">
        <v>263361</v>
      </c>
    </row>
    <row r="748" spans="1:26" x14ac:dyDescent="0.2">
      <c r="A748" t="s">
        <v>0</v>
      </c>
      <c r="B748" t="s">
        <v>1187</v>
      </c>
      <c r="C748" t="s">
        <v>50</v>
      </c>
      <c r="D748" t="s">
        <v>3</v>
      </c>
      <c r="E748" s="2">
        <v>183150</v>
      </c>
      <c r="F748" s="6">
        <v>197802</v>
      </c>
      <c r="G748" s="2">
        <v>3</v>
      </c>
      <c r="H748" t="s">
        <v>4</v>
      </c>
      <c r="I748" t="s">
        <v>51</v>
      </c>
      <c r="J748" s="9" t="str">
        <f t="shared" si="59"/>
        <v>_Giò sụn gà 250g</v>
      </c>
      <c r="K748" s="12" t="str">
        <f>VLOOKUP(J748,'[1]Mã Misa'!$B$2:$D$74,2,0)</f>
        <v>Giò sụn gà 250g</v>
      </c>
      <c r="L748" s="12" t="str">
        <f>VLOOKUP(K748,'[1]Mã Misa'!$C$2:$D$74,2,0)</f>
        <v>GSG250</v>
      </c>
      <c r="M748" s="2">
        <v>61050</v>
      </c>
      <c r="N748" t="s">
        <v>1188</v>
      </c>
      <c r="O748" s="10" t="str">
        <f t="shared" si="60"/>
        <v>0203651</v>
      </c>
      <c r="P748" s="3">
        <v>44634</v>
      </c>
      <c r="Q748" t="s">
        <v>1189</v>
      </c>
      <c r="T748" s="12" t="str">
        <f t="shared" si="62"/>
        <v xml:space="preserve">WM+ HNI </v>
      </c>
      <c r="U748" s="20" t="s">
        <v>4509</v>
      </c>
      <c r="V748" s="20"/>
      <c r="W748" s="10" t="e">
        <f>VLOOKUP(U748,[2]Sheet1!$B$4:$C$893,2,0)</f>
        <v>#N/A</v>
      </c>
      <c r="X748" s="20"/>
      <c r="Y748" s="10" t="str">
        <f t="shared" si="61"/>
        <v>WINCOMHANOI</v>
      </c>
      <c r="Z748" s="2">
        <v>183150</v>
      </c>
    </row>
    <row r="749" spans="1:26" x14ac:dyDescent="0.2">
      <c r="A749" t="s">
        <v>0</v>
      </c>
      <c r="B749" t="s">
        <v>1190</v>
      </c>
      <c r="C749" t="s">
        <v>2</v>
      </c>
      <c r="D749" t="s">
        <v>3</v>
      </c>
      <c r="E749" s="2">
        <v>222116</v>
      </c>
      <c r="F749" s="6">
        <v>239885.28000000003</v>
      </c>
      <c r="G749" s="2">
        <v>2</v>
      </c>
      <c r="H749" t="s">
        <v>4</v>
      </c>
      <c r="I749" t="s">
        <v>5</v>
      </c>
      <c r="J749" s="9" t="str">
        <f t="shared" si="59"/>
        <v>Gà muối gói 500g</v>
      </c>
      <c r="K749" s="12" t="str">
        <f>VLOOKUP(J749,'[1]Mã Misa'!$B$2:$D$74,2,0)</f>
        <v>Gà muối 500g</v>
      </c>
      <c r="L749" s="12" t="str">
        <f>VLOOKUP(K749,'[1]Mã Misa'!$C$2:$D$74,2,0)</f>
        <v>GM500</v>
      </c>
      <c r="M749" s="2">
        <v>111058</v>
      </c>
      <c r="N749" t="s">
        <v>1191</v>
      </c>
      <c r="O749" s="10" t="str">
        <f t="shared" si="60"/>
        <v>0002011</v>
      </c>
      <c r="P749" s="3">
        <v>44634</v>
      </c>
      <c r="Q749" t="s">
        <v>1192</v>
      </c>
      <c r="T749" s="12" t="str">
        <f t="shared" si="62"/>
        <v xml:space="preserve">WM+ TQG </v>
      </c>
      <c r="U749" s="20" t="s">
        <v>4510</v>
      </c>
      <c r="V749" s="20"/>
      <c r="W749" s="10" t="e">
        <f>VLOOKUP(U749,[2]Sheet1!$B$4:$C$893,2,0)</f>
        <v>#N/A</v>
      </c>
      <c r="X749" s="20"/>
      <c r="Y749" s="10" t="str">
        <f t="shared" si="61"/>
        <v>WINCOMTUYENQUANG</v>
      </c>
      <c r="Z749" s="2">
        <v>222116</v>
      </c>
    </row>
    <row r="750" spans="1:26" x14ac:dyDescent="0.2">
      <c r="A750" t="s">
        <v>0</v>
      </c>
      <c r="B750" t="s">
        <v>1193</v>
      </c>
      <c r="C750" t="s">
        <v>82</v>
      </c>
      <c r="D750" t="s">
        <v>3</v>
      </c>
      <c r="E750" s="2">
        <v>322000</v>
      </c>
      <c r="F750" s="6">
        <v>347760</v>
      </c>
      <c r="G750" s="2">
        <v>7</v>
      </c>
      <c r="H750" t="s">
        <v>4</v>
      </c>
      <c r="I750" t="s">
        <v>83</v>
      </c>
      <c r="J750" s="9" t="str">
        <f t="shared" si="59"/>
        <v>Mộc nấm hương gói 250g</v>
      </c>
      <c r="K750" s="12" t="str">
        <f>VLOOKUP(J750,'[1]Mã Misa'!$B$2:$D$74,2,0)</f>
        <v>Mộc Nấm Hương 250g</v>
      </c>
      <c r="L750" s="12" t="str">
        <f>VLOOKUP(K750,'[1]Mã Misa'!$C$2:$D$74,2,0)</f>
        <v>MNH250</v>
      </c>
      <c r="M750" s="2">
        <v>46000</v>
      </c>
      <c r="N750" t="s">
        <v>1194</v>
      </c>
      <c r="O750" s="10" t="str">
        <f t="shared" si="60"/>
        <v>0009215</v>
      </c>
      <c r="P750" s="3">
        <v>44634</v>
      </c>
      <c r="Q750" t="s">
        <v>1195</v>
      </c>
      <c r="T750" s="12" t="str">
        <f>LEFT(U750,11)</f>
        <v xml:space="preserve">WM VCP CTO </v>
      </c>
      <c r="U750" s="20" t="s">
        <v>4511</v>
      </c>
      <c r="V750" s="20"/>
      <c r="W750" s="10" t="e">
        <f>VLOOKUP(U750,[2]Sheet1!$B$4:$C$893,2,0)</f>
        <v>#N/A</v>
      </c>
      <c r="X750" s="20"/>
      <c r="Y750" s="10" t="str">
        <f t="shared" si="61"/>
        <v>WINCOMCANTHO</v>
      </c>
      <c r="Z750" s="2">
        <v>322000</v>
      </c>
    </row>
    <row r="751" spans="1:26" x14ac:dyDescent="0.2">
      <c r="A751" t="s">
        <v>0</v>
      </c>
      <c r="B751" t="s">
        <v>1193</v>
      </c>
      <c r="C751" t="s">
        <v>13</v>
      </c>
      <c r="D751" t="s">
        <v>3</v>
      </c>
      <c r="E751" s="2">
        <v>1089000</v>
      </c>
      <c r="F751" s="6">
        <v>1176120</v>
      </c>
      <c r="G751" s="2">
        <v>12</v>
      </c>
      <c r="H751" t="s">
        <v>4</v>
      </c>
      <c r="I751" t="s">
        <v>14</v>
      </c>
      <c r="J751" s="9" t="str">
        <f t="shared" si="59"/>
        <v>_Chân gà sốt cay 400g</v>
      </c>
      <c r="K751" s="12" t="str">
        <f>VLOOKUP(J751,'[1]Mã Misa'!$B$2:$D$74,2,0)</f>
        <v>Chân gà sốt cay 400g</v>
      </c>
      <c r="L751" s="12" t="str">
        <f>VLOOKUP(K751,'[1]Mã Misa'!$C$2:$D$74,2,0)</f>
        <v>CGSC400</v>
      </c>
      <c r="M751" s="2">
        <v>90750</v>
      </c>
      <c r="N751" t="s">
        <v>1194</v>
      </c>
      <c r="O751" s="10" t="str">
        <f t="shared" si="60"/>
        <v>0009215</v>
      </c>
      <c r="P751" s="3">
        <v>44634</v>
      </c>
      <c r="Q751" t="s">
        <v>1195</v>
      </c>
      <c r="T751" s="12" t="str">
        <f t="shared" ref="T751:T752" si="63">LEFT(U751,11)</f>
        <v xml:space="preserve">WM VCP CTO </v>
      </c>
      <c r="U751" s="20" t="s">
        <v>4511</v>
      </c>
      <c r="V751" s="20"/>
      <c r="W751" s="10" t="e">
        <f>VLOOKUP(U751,[2]Sheet1!$B$4:$C$893,2,0)</f>
        <v>#N/A</v>
      </c>
      <c r="X751" s="20"/>
      <c r="Y751" s="10" t="str">
        <f t="shared" si="61"/>
        <v>WINCOMCANTHO</v>
      </c>
      <c r="Z751" s="2">
        <v>1089000</v>
      </c>
    </row>
    <row r="752" spans="1:26" x14ac:dyDescent="0.2">
      <c r="A752" t="s">
        <v>0</v>
      </c>
      <c r="B752" t="s">
        <v>1193</v>
      </c>
      <c r="C752" t="s">
        <v>26</v>
      </c>
      <c r="D752" t="s">
        <v>3</v>
      </c>
      <c r="E752" s="2">
        <v>200728</v>
      </c>
      <c r="F752" s="6">
        <v>216786.24000000002</v>
      </c>
      <c r="G752" s="2">
        <v>4</v>
      </c>
      <c r="H752" t="s">
        <v>4</v>
      </c>
      <c r="I752" t="s">
        <v>27</v>
      </c>
      <c r="J752" s="9" t="str">
        <f t="shared" si="59"/>
        <v>Giò tai lưỡi xào gói 250g</v>
      </c>
      <c r="K752" s="12" t="str">
        <f>VLOOKUP(J752,'[1]Mã Misa'!$B$2:$D$74,2,0)</f>
        <v>Giò Tai Lưỡi Xào 250g</v>
      </c>
      <c r="L752" s="12" t="str">
        <f>VLOOKUP(K752,'[1]Mã Misa'!$C$2:$D$74,2,0)</f>
        <v>GTLX250G</v>
      </c>
      <c r="M752" s="2">
        <v>50182</v>
      </c>
      <c r="N752" t="s">
        <v>1194</v>
      </c>
      <c r="O752" s="10" t="str">
        <f t="shared" si="60"/>
        <v>0009215</v>
      </c>
      <c r="P752" s="3">
        <v>44634</v>
      </c>
      <c r="Q752" t="s">
        <v>1195</v>
      </c>
      <c r="T752" s="12" t="str">
        <f t="shared" si="63"/>
        <v xml:space="preserve">WM VCP CTO </v>
      </c>
      <c r="U752" s="20" t="s">
        <v>4511</v>
      </c>
      <c r="V752" s="20"/>
      <c r="W752" s="10" t="e">
        <f>VLOOKUP(U752,[2]Sheet1!$B$4:$C$893,2,0)</f>
        <v>#N/A</v>
      </c>
      <c r="X752" s="20"/>
      <c r="Y752" s="10" t="str">
        <f t="shared" si="61"/>
        <v>WINCOMCANTHO</v>
      </c>
      <c r="Z752" s="2">
        <v>200728</v>
      </c>
    </row>
    <row r="753" spans="1:26" x14ac:dyDescent="0.2">
      <c r="A753" t="s">
        <v>0</v>
      </c>
      <c r="B753" t="s">
        <v>1196</v>
      </c>
      <c r="C753" t="s">
        <v>45</v>
      </c>
      <c r="D753" t="s">
        <v>3</v>
      </c>
      <c r="E753" s="2">
        <v>74250</v>
      </c>
      <c r="F753" s="6">
        <v>80190</v>
      </c>
      <c r="G753" s="2">
        <v>1</v>
      </c>
      <c r="H753" t="s">
        <v>4</v>
      </c>
      <c r="I753" t="s">
        <v>46</v>
      </c>
      <c r="J753" s="9" t="str">
        <f t="shared" si="59"/>
        <v>_Chả cốm 300g</v>
      </c>
      <c r="K753" s="12" t="str">
        <f>VLOOKUP(J753,'[1]Mã Misa'!$B$2:$D$74,2,0)</f>
        <v>Chả cốm 300g</v>
      </c>
      <c r="L753" s="12" t="str">
        <f>VLOOKUP(K753,'[1]Mã Misa'!$C$2:$D$74,2,0)</f>
        <v>CC300</v>
      </c>
      <c r="M753" s="2">
        <v>74250</v>
      </c>
      <c r="N753" t="s">
        <v>1197</v>
      </c>
      <c r="O753" s="10" t="str">
        <f t="shared" si="60"/>
        <v>0203662</v>
      </c>
      <c r="P753" s="3">
        <v>44634</v>
      </c>
      <c r="Q753" t="s">
        <v>1198</v>
      </c>
      <c r="T753" s="12" t="str">
        <f t="shared" si="62"/>
        <v xml:space="preserve">WM+ HNI </v>
      </c>
      <c r="U753" s="20" t="s">
        <v>4512</v>
      </c>
      <c r="V753" s="20"/>
      <c r="W753" s="10" t="e">
        <f>VLOOKUP(U753,[2]Sheet1!$B$4:$C$893,2,0)</f>
        <v>#N/A</v>
      </c>
      <c r="X753" s="20"/>
      <c r="Y753" s="10" t="str">
        <f t="shared" si="61"/>
        <v>WINCOMHANOI</v>
      </c>
      <c r="Z753" s="2">
        <v>74250</v>
      </c>
    </row>
    <row r="754" spans="1:26" x14ac:dyDescent="0.2">
      <c r="A754" t="s">
        <v>0</v>
      </c>
      <c r="B754" t="s">
        <v>1199</v>
      </c>
      <c r="C754" t="s">
        <v>9</v>
      </c>
      <c r="D754" t="s">
        <v>3</v>
      </c>
      <c r="E754" s="2">
        <v>55595</v>
      </c>
      <c r="F754" s="6">
        <v>60042.600000000006</v>
      </c>
      <c r="G754" s="2">
        <v>1</v>
      </c>
      <c r="H754" t="s">
        <v>4</v>
      </c>
      <c r="I754" t="s">
        <v>10</v>
      </c>
      <c r="J754" s="9" t="str">
        <f t="shared" si="59"/>
        <v>Tai heo muối gói 200g</v>
      </c>
      <c r="K754" s="12" t="str">
        <f>VLOOKUP(J754,'[1]Mã Misa'!$B$2:$D$74,2,0)</f>
        <v>Tai heo muối 200g</v>
      </c>
      <c r="L754" s="12" t="str">
        <f>VLOOKUP(K754,'[1]Mã Misa'!$C$2:$D$74,2,0)</f>
        <v>TH200</v>
      </c>
      <c r="M754" s="2">
        <v>55595</v>
      </c>
      <c r="N754" t="s">
        <v>1200</v>
      </c>
      <c r="O754" s="10" t="str">
        <f t="shared" si="60"/>
        <v>0061290</v>
      </c>
      <c r="P754" s="3">
        <v>44634</v>
      </c>
      <c r="Q754" t="s">
        <v>1201</v>
      </c>
      <c r="T754" s="12" t="str">
        <f t="shared" si="62"/>
        <v xml:space="preserve">WM+ HCM </v>
      </c>
      <c r="U754" s="20" t="s">
        <v>4513</v>
      </c>
      <c r="V754" s="20"/>
      <c r="W754" s="10" t="e">
        <f>VLOOKUP(U754,[2]Sheet1!$B$4:$C$893,2,0)</f>
        <v>#N/A</v>
      </c>
      <c r="X754" s="20"/>
      <c r="Y754" s="10" t="str">
        <f t="shared" si="61"/>
        <v>WINCOMHOCHIMINH</v>
      </c>
      <c r="Z754" s="2">
        <v>55595</v>
      </c>
    </row>
    <row r="755" spans="1:26" x14ac:dyDescent="0.2">
      <c r="A755" t="s">
        <v>0</v>
      </c>
      <c r="B755" t="s">
        <v>1199</v>
      </c>
      <c r="C755" t="s">
        <v>45</v>
      </c>
      <c r="D755" t="s">
        <v>3</v>
      </c>
      <c r="E755" s="2">
        <v>148500</v>
      </c>
      <c r="F755" s="6">
        <v>160380</v>
      </c>
      <c r="G755" s="2">
        <v>2</v>
      </c>
      <c r="H755" t="s">
        <v>4</v>
      </c>
      <c r="I755" t="s">
        <v>46</v>
      </c>
      <c r="J755" s="9" t="str">
        <f t="shared" si="59"/>
        <v>_Chả cốm 300g</v>
      </c>
      <c r="K755" s="12" t="str">
        <f>VLOOKUP(J755,'[1]Mã Misa'!$B$2:$D$74,2,0)</f>
        <v>Chả cốm 300g</v>
      </c>
      <c r="L755" s="12" t="str">
        <f>VLOOKUP(K755,'[1]Mã Misa'!$C$2:$D$74,2,0)</f>
        <v>CC300</v>
      </c>
      <c r="M755" s="2">
        <v>74250</v>
      </c>
      <c r="N755" t="s">
        <v>1200</v>
      </c>
      <c r="O755" s="10" t="str">
        <f t="shared" si="60"/>
        <v>0061290</v>
      </c>
      <c r="P755" s="3">
        <v>44634</v>
      </c>
      <c r="Q755" t="s">
        <v>1201</v>
      </c>
      <c r="T755" s="12" t="str">
        <f t="shared" si="62"/>
        <v xml:space="preserve">WM+ HCM </v>
      </c>
      <c r="U755" s="20" t="s">
        <v>4513</v>
      </c>
      <c r="V755" s="20"/>
      <c r="W755" s="10" t="e">
        <f>VLOOKUP(U755,[2]Sheet1!$B$4:$C$893,2,0)</f>
        <v>#N/A</v>
      </c>
      <c r="X755" s="20"/>
      <c r="Y755" s="10" t="str">
        <f t="shared" si="61"/>
        <v>WINCOMHOCHIMINH</v>
      </c>
      <c r="Z755" s="2">
        <v>148500</v>
      </c>
    </row>
    <row r="756" spans="1:26" x14ac:dyDescent="0.2">
      <c r="A756" t="s">
        <v>0</v>
      </c>
      <c r="B756" t="s">
        <v>1199</v>
      </c>
      <c r="C756" t="s">
        <v>30</v>
      </c>
      <c r="D756" t="s">
        <v>3</v>
      </c>
      <c r="E756" s="2">
        <v>105400</v>
      </c>
      <c r="F756" s="6">
        <v>113832.00000000001</v>
      </c>
      <c r="G756" s="2">
        <v>1</v>
      </c>
      <c r="H756" t="s">
        <v>4</v>
      </c>
      <c r="I756" t="s">
        <v>31</v>
      </c>
      <c r="J756" s="9" t="str">
        <f t="shared" si="59"/>
        <v>_Đùi gà sốt cay 500g</v>
      </c>
      <c r="K756" s="12" t="str">
        <f>VLOOKUP(J756,'[1]Mã Misa'!$B$2:$D$74,2,0)</f>
        <v>Đùi gà sốt cay 500g</v>
      </c>
      <c r="L756" s="12" t="str">
        <f>VLOOKUP(K756,'[1]Mã Misa'!$C$2:$D$74,2,0)</f>
        <v>DGSC500</v>
      </c>
      <c r="M756" s="2">
        <v>105400</v>
      </c>
      <c r="N756" t="s">
        <v>1200</v>
      </c>
      <c r="O756" s="10" t="str">
        <f t="shared" si="60"/>
        <v>0061290</v>
      </c>
      <c r="P756" s="3">
        <v>44634</v>
      </c>
      <c r="Q756" t="s">
        <v>1201</v>
      </c>
      <c r="T756" s="12" t="str">
        <f t="shared" si="62"/>
        <v xml:space="preserve">WM+ HCM </v>
      </c>
      <c r="U756" s="20" t="s">
        <v>4513</v>
      </c>
      <c r="V756" s="20"/>
      <c r="W756" s="10" t="e">
        <f>VLOOKUP(U756,[2]Sheet1!$B$4:$C$893,2,0)</f>
        <v>#N/A</v>
      </c>
      <c r="X756" s="20"/>
      <c r="Y756" s="10" t="str">
        <f t="shared" si="61"/>
        <v>WINCOMHOCHIMINH</v>
      </c>
      <c r="Z756" s="2">
        <v>105400</v>
      </c>
    </row>
    <row r="757" spans="1:26" x14ac:dyDescent="0.2">
      <c r="A757" t="s">
        <v>0</v>
      </c>
      <c r="B757" t="s">
        <v>1199</v>
      </c>
      <c r="C757" t="s">
        <v>13</v>
      </c>
      <c r="D757" t="s">
        <v>3</v>
      </c>
      <c r="E757" s="2">
        <v>90750</v>
      </c>
      <c r="F757" s="6">
        <v>98010</v>
      </c>
      <c r="G757" s="2">
        <v>1</v>
      </c>
      <c r="H757" t="s">
        <v>4</v>
      </c>
      <c r="I757" t="s">
        <v>14</v>
      </c>
      <c r="J757" s="9" t="str">
        <f t="shared" si="59"/>
        <v>_Chân gà sốt cay 400g</v>
      </c>
      <c r="K757" s="12" t="str">
        <f>VLOOKUP(J757,'[1]Mã Misa'!$B$2:$D$74,2,0)</f>
        <v>Chân gà sốt cay 400g</v>
      </c>
      <c r="L757" s="12" t="str">
        <f>VLOOKUP(K757,'[1]Mã Misa'!$C$2:$D$74,2,0)</f>
        <v>CGSC400</v>
      </c>
      <c r="M757" s="2">
        <v>90750</v>
      </c>
      <c r="N757" t="s">
        <v>1200</v>
      </c>
      <c r="O757" s="10" t="str">
        <f t="shared" si="60"/>
        <v>0061290</v>
      </c>
      <c r="P757" s="3">
        <v>44634</v>
      </c>
      <c r="Q757" t="s">
        <v>1201</v>
      </c>
      <c r="T757" s="12" t="str">
        <f t="shared" si="62"/>
        <v xml:space="preserve">WM+ HCM </v>
      </c>
      <c r="U757" s="20" t="s">
        <v>4513</v>
      </c>
      <c r="V757" s="20"/>
      <c r="W757" s="10" t="e">
        <f>VLOOKUP(U757,[2]Sheet1!$B$4:$C$893,2,0)</f>
        <v>#N/A</v>
      </c>
      <c r="X757" s="20"/>
      <c r="Y757" s="10" t="str">
        <f t="shared" si="61"/>
        <v>WINCOMHOCHIMINH</v>
      </c>
      <c r="Z757" s="2">
        <v>90750</v>
      </c>
    </row>
    <row r="758" spans="1:26" x14ac:dyDescent="0.2">
      <c r="A758" t="s">
        <v>0</v>
      </c>
      <c r="B758" t="s">
        <v>1202</v>
      </c>
      <c r="C758" t="s">
        <v>2</v>
      </c>
      <c r="D758" t="s">
        <v>3</v>
      </c>
      <c r="E758" s="2">
        <v>111058</v>
      </c>
      <c r="F758" s="6">
        <v>119942.64000000001</v>
      </c>
      <c r="G758" s="2">
        <v>1</v>
      </c>
      <c r="H758" t="s">
        <v>4</v>
      </c>
      <c r="I758" t="s">
        <v>5</v>
      </c>
      <c r="J758" s="9" t="str">
        <f t="shared" si="59"/>
        <v>Gà muối gói 500g</v>
      </c>
      <c r="K758" s="12" t="str">
        <f>VLOOKUP(J758,'[1]Mã Misa'!$B$2:$D$74,2,0)</f>
        <v>Gà muối 500g</v>
      </c>
      <c r="L758" s="12" t="str">
        <f>VLOOKUP(K758,'[1]Mã Misa'!$C$2:$D$74,2,0)</f>
        <v>GM500</v>
      </c>
      <c r="M758" s="2">
        <v>111058</v>
      </c>
      <c r="N758" t="s">
        <v>1203</v>
      </c>
      <c r="O758" s="10" t="str">
        <f t="shared" si="60"/>
        <v>0026579</v>
      </c>
      <c r="P758" s="3">
        <v>44634</v>
      </c>
      <c r="Q758" t="s">
        <v>1204</v>
      </c>
      <c r="T758" s="12" t="str">
        <f t="shared" si="62"/>
        <v xml:space="preserve">WM+ DNG </v>
      </c>
      <c r="U758" s="20" t="s">
        <v>4514</v>
      </c>
      <c r="V758" s="20"/>
      <c r="W758" s="10" t="e">
        <f>VLOOKUP(U758,[2]Sheet1!$B$4:$C$893,2,0)</f>
        <v>#N/A</v>
      </c>
      <c r="X758" s="20"/>
      <c r="Y758" s="10" t="str">
        <f t="shared" si="61"/>
        <v>WINCOMDANANG</v>
      </c>
      <c r="Z758" s="2">
        <v>111058</v>
      </c>
    </row>
    <row r="759" spans="1:26" x14ac:dyDescent="0.2">
      <c r="A759" t="s">
        <v>0</v>
      </c>
      <c r="B759" t="s">
        <v>1202</v>
      </c>
      <c r="C759" t="s">
        <v>17</v>
      </c>
      <c r="D759" t="s">
        <v>3</v>
      </c>
      <c r="E759" s="2">
        <v>101989</v>
      </c>
      <c r="F759" s="6">
        <v>110148.12000000001</v>
      </c>
      <c r="G759" s="2">
        <v>1</v>
      </c>
      <c r="H759" t="s">
        <v>4</v>
      </c>
      <c r="I759" t="s">
        <v>18</v>
      </c>
      <c r="J759" s="9" t="str">
        <f t="shared" si="59"/>
        <v>Giò tai nấm hương 500g</v>
      </c>
      <c r="K759" s="12" t="str">
        <f>VLOOKUP(J759,'[1]Mã Misa'!$B$2:$D$74,2,0)</f>
        <v>Giò tai nấm hương 500g</v>
      </c>
      <c r="L759" s="12" t="str">
        <f>VLOOKUP(K759,'[1]Mã Misa'!$C$2:$D$74,2,0)</f>
        <v>GTNH500</v>
      </c>
      <c r="M759" s="2">
        <v>101989</v>
      </c>
      <c r="N759" t="s">
        <v>1203</v>
      </c>
      <c r="O759" s="10" t="str">
        <f t="shared" si="60"/>
        <v>0026579</v>
      </c>
      <c r="P759" s="3">
        <v>44634</v>
      </c>
      <c r="Q759" t="s">
        <v>1204</v>
      </c>
      <c r="T759" s="12" t="str">
        <f t="shared" si="62"/>
        <v xml:space="preserve">WM+ DNG </v>
      </c>
      <c r="U759" s="20" t="s">
        <v>4514</v>
      </c>
      <c r="V759" s="20"/>
      <c r="W759" s="10" t="e">
        <f>VLOOKUP(U759,[2]Sheet1!$B$4:$C$893,2,0)</f>
        <v>#N/A</v>
      </c>
      <c r="X759" s="20"/>
      <c r="Y759" s="10" t="str">
        <f t="shared" si="61"/>
        <v>WINCOMDANANG</v>
      </c>
      <c r="Z759" s="2">
        <v>101989</v>
      </c>
    </row>
    <row r="760" spans="1:26" x14ac:dyDescent="0.2">
      <c r="A760" t="s">
        <v>0</v>
      </c>
      <c r="B760" t="s">
        <v>1205</v>
      </c>
      <c r="C760" t="s">
        <v>2</v>
      </c>
      <c r="D760" t="s">
        <v>3</v>
      </c>
      <c r="E760" s="2">
        <v>111058</v>
      </c>
      <c r="F760" s="6">
        <v>119942.64000000001</v>
      </c>
      <c r="G760" s="2">
        <v>1</v>
      </c>
      <c r="H760" t="s">
        <v>4</v>
      </c>
      <c r="I760" t="s">
        <v>5</v>
      </c>
      <c r="J760" s="9" t="str">
        <f t="shared" si="59"/>
        <v>Gà muối gói 500g</v>
      </c>
      <c r="K760" s="12" t="str">
        <f>VLOOKUP(J760,'[1]Mã Misa'!$B$2:$D$74,2,0)</f>
        <v>Gà muối 500g</v>
      </c>
      <c r="L760" s="12" t="str">
        <f>VLOOKUP(K760,'[1]Mã Misa'!$C$2:$D$74,2,0)</f>
        <v>GM500</v>
      </c>
      <c r="M760" s="2">
        <v>111058</v>
      </c>
      <c r="N760" t="s">
        <v>1206</v>
      </c>
      <c r="O760" s="10" t="str">
        <f t="shared" si="60"/>
        <v>0203672</v>
      </c>
      <c r="P760" s="3">
        <v>44634</v>
      </c>
      <c r="Q760" t="s">
        <v>1207</v>
      </c>
      <c r="T760" s="12" t="str">
        <f t="shared" si="62"/>
        <v xml:space="preserve">WM+ HNI </v>
      </c>
      <c r="U760" s="20" t="s">
        <v>4515</v>
      </c>
      <c r="V760" s="20"/>
      <c r="W760" s="10" t="e">
        <f>VLOOKUP(U760,[2]Sheet1!$B$4:$C$893,2,0)</f>
        <v>#N/A</v>
      </c>
      <c r="X760" s="20"/>
      <c r="Y760" s="10" t="str">
        <f t="shared" si="61"/>
        <v>WINCOMHANOI</v>
      </c>
      <c r="Z760" s="2">
        <v>111058</v>
      </c>
    </row>
    <row r="761" spans="1:26" x14ac:dyDescent="0.2">
      <c r="A761" t="s">
        <v>0</v>
      </c>
      <c r="B761" t="s">
        <v>1208</v>
      </c>
      <c r="C761" t="s">
        <v>13</v>
      </c>
      <c r="D761" t="s">
        <v>3</v>
      </c>
      <c r="E761" s="2">
        <v>181500</v>
      </c>
      <c r="F761" s="6">
        <v>196020</v>
      </c>
      <c r="G761" s="2">
        <v>2</v>
      </c>
      <c r="H761" t="s">
        <v>4</v>
      </c>
      <c r="I761" t="s">
        <v>14</v>
      </c>
      <c r="J761" s="9" t="str">
        <f t="shared" si="59"/>
        <v>_Chân gà sốt cay 400g</v>
      </c>
      <c r="K761" s="12" t="str">
        <f>VLOOKUP(J761,'[1]Mã Misa'!$B$2:$D$74,2,0)</f>
        <v>Chân gà sốt cay 400g</v>
      </c>
      <c r="L761" s="12" t="str">
        <f>VLOOKUP(K761,'[1]Mã Misa'!$C$2:$D$74,2,0)</f>
        <v>CGSC400</v>
      </c>
      <c r="M761" s="2">
        <v>90750</v>
      </c>
      <c r="N761" t="s">
        <v>1209</v>
      </c>
      <c r="O761" s="10" t="str">
        <f t="shared" si="60"/>
        <v>0061301</v>
      </c>
      <c r="P761" s="3">
        <v>44634</v>
      </c>
      <c r="Q761" t="s">
        <v>1210</v>
      </c>
      <c r="T761" s="12" t="str">
        <f t="shared" si="62"/>
        <v xml:space="preserve">WM+ HCM </v>
      </c>
      <c r="U761" s="20" t="s">
        <v>4516</v>
      </c>
      <c r="V761" s="20"/>
      <c r="W761" s="10" t="e">
        <f>VLOOKUP(U761,[2]Sheet1!$B$4:$C$893,2,0)</f>
        <v>#N/A</v>
      </c>
      <c r="X761" s="20"/>
      <c r="Y761" s="10" t="str">
        <f t="shared" si="61"/>
        <v>WINCOMHOCHIMINH</v>
      </c>
      <c r="Z761" s="2">
        <v>181500</v>
      </c>
    </row>
    <row r="762" spans="1:26" x14ac:dyDescent="0.2">
      <c r="A762" t="s">
        <v>0</v>
      </c>
      <c r="B762" t="s">
        <v>1211</v>
      </c>
      <c r="C762" t="s">
        <v>2</v>
      </c>
      <c r="D762" t="s">
        <v>3</v>
      </c>
      <c r="E762" s="2">
        <v>222116</v>
      </c>
      <c r="F762" s="6">
        <v>239885.28000000003</v>
      </c>
      <c r="G762" s="2">
        <v>2</v>
      </c>
      <c r="H762" t="s">
        <v>4</v>
      </c>
      <c r="I762" t="s">
        <v>5</v>
      </c>
      <c r="J762" s="9" t="str">
        <f t="shared" si="59"/>
        <v>Gà muối gói 500g</v>
      </c>
      <c r="K762" s="12" t="str">
        <f>VLOOKUP(J762,'[1]Mã Misa'!$B$2:$D$74,2,0)</f>
        <v>Gà muối 500g</v>
      </c>
      <c r="L762" s="12" t="str">
        <f>VLOOKUP(K762,'[1]Mã Misa'!$C$2:$D$74,2,0)</f>
        <v>GM500</v>
      </c>
      <c r="M762" s="2">
        <v>111058</v>
      </c>
      <c r="N762" t="s">
        <v>1212</v>
      </c>
      <c r="O762" s="10" t="str">
        <f t="shared" si="60"/>
        <v>0203673</v>
      </c>
      <c r="P762" s="3">
        <v>44634</v>
      </c>
      <c r="Q762" t="s">
        <v>495</v>
      </c>
      <c r="T762" s="12" t="str">
        <f t="shared" si="62"/>
        <v xml:space="preserve">WM+ HNI </v>
      </c>
      <c r="U762" s="20" t="s">
        <v>4299</v>
      </c>
      <c r="V762" s="20"/>
      <c r="W762" s="10" t="e">
        <f>VLOOKUP(U762,[2]Sheet1!$B$4:$C$893,2,0)</f>
        <v>#N/A</v>
      </c>
      <c r="X762" s="20"/>
      <c r="Y762" s="10" t="str">
        <f t="shared" si="61"/>
        <v>WINCOMHANOI</v>
      </c>
      <c r="Z762" s="2">
        <v>222116</v>
      </c>
    </row>
    <row r="763" spans="1:26" x14ac:dyDescent="0.2">
      <c r="A763" t="s">
        <v>0</v>
      </c>
      <c r="B763" t="s">
        <v>1213</v>
      </c>
      <c r="C763" t="s">
        <v>2</v>
      </c>
      <c r="D763" t="s">
        <v>3</v>
      </c>
      <c r="E763" s="2">
        <v>111058</v>
      </c>
      <c r="F763" s="6">
        <v>119942.64000000001</v>
      </c>
      <c r="G763" s="2">
        <v>1</v>
      </c>
      <c r="H763" t="s">
        <v>4</v>
      </c>
      <c r="I763" t="s">
        <v>5</v>
      </c>
      <c r="J763" s="9" t="str">
        <f t="shared" si="59"/>
        <v>Gà muối gói 500g</v>
      </c>
      <c r="K763" s="12" t="str">
        <f>VLOOKUP(J763,'[1]Mã Misa'!$B$2:$D$74,2,0)</f>
        <v>Gà muối 500g</v>
      </c>
      <c r="L763" s="12" t="str">
        <f>VLOOKUP(K763,'[1]Mã Misa'!$C$2:$D$74,2,0)</f>
        <v>GM500</v>
      </c>
      <c r="M763" s="2">
        <v>111058</v>
      </c>
      <c r="N763" t="s">
        <v>1214</v>
      </c>
      <c r="O763" s="10" t="str">
        <f t="shared" si="60"/>
        <v>0001150</v>
      </c>
      <c r="P763" s="3">
        <v>44634</v>
      </c>
      <c r="Q763" t="s">
        <v>1215</v>
      </c>
      <c r="T763" s="12" t="str">
        <f t="shared" si="62"/>
        <v xml:space="preserve">WM+ VPC </v>
      </c>
      <c r="U763" s="20" t="s">
        <v>4517</v>
      </c>
      <c r="V763" s="20"/>
      <c r="W763" s="10" t="e">
        <f>VLOOKUP(U763,[2]Sheet1!$B$4:$C$893,2,0)</f>
        <v>#N/A</v>
      </c>
      <c r="X763" s="20"/>
      <c r="Y763" s="10" t="str">
        <f t="shared" si="61"/>
        <v>WINCOMVINHPHUC</v>
      </c>
      <c r="Z763" s="2">
        <v>111058</v>
      </c>
    </row>
    <row r="764" spans="1:26" x14ac:dyDescent="0.2">
      <c r="A764" t="s">
        <v>0</v>
      </c>
      <c r="B764" t="s">
        <v>1216</v>
      </c>
      <c r="C764" t="s">
        <v>17</v>
      </c>
      <c r="D764" t="s">
        <v>3</v>
      </c>
      <c r="E764" s="2">
        <v>2345747</v>
      </c>
      <c r="F764" s="6">
        <v>2533406.7600000002</v>
      </c>
      <c r="G764" s="2">
        <v>23</v>
      </c>
      <c r="H764" t="s">
        <v>4</v>
      </c>
      <c r="I764" t="s">
        <v>18</v>
      </c>
      <c r="J764" s="9" t="str">
        <f t="shared" si="59"/>
        <v>Giò tai nấm hương 500g</v>
      </c>
      <c r="K764" s="12" t="str">
        <f>VLOOKUP(J764,'[1]Mã Misa'!$B$2:$D$74,2,0)</f>
        <v>Giò tai nấm hương 500g</v>
      </c>
      <c r="L764" s="12" t="str">
        <f>VLOOKUP(K764,'[1]Mã Misa'!$C$2:$D$74,2,0)</f>
        <v>GTNH500</v>
      </c>
      <c r="M764" s="2">
        <v>101989</v>
      </c>
      <c r="N764" t="s">
        <v>1217</v>
      </c>
      <c r="O764" s="10" t="str">
        <f t="shared" si="60"/>
        <v>0002227</v>
      </c>
      <c r="P764" s="3">
        <v>44634</v>
      </c>
      <c r="Q764" t="s">
        <v>1218</v>
      </c>
      <c r="T764" s="12" t="str">
        <f>LEFT(U764,11)</f>
        <v xml:space="preserve">WM VCP TBH </v>
      </c>
      <c r="U764" s="20" t="s">
        <v>4518</v>
      </c>
      <c r="V764" s="20"/>
      <c r="W764" s="10" t="e">
        <f>VLOOKUP(U764,[2]Sheet1!$B$4:$C$893,2,0)</f>
        <v>#N/A</v>
      </c>
      <c r="X764" s="20"/>
      <c r="Y764" s="10" t="str">
        <f t="shared" si="61"/>
        <v>WINCOMTHAIBINH</v>
      </c>
      <c r="Z764" s="2">
        <v>2345747</v>
      </c>
    </row>
    <row r="765" spans="1:26" x14ac:dyDescent="0.2">
      <c r="A765" t="s">
        <v>0</v>
      </c>
      <c r="B765" t="s">
        <v>1216</v>
      </c>
      <c r="C765" t="s">
        <v>67</v>
      </c>
      <c r="D765" t="s">
        <v>3</v>
      </c>
      <c r="E765" s="2">
        <v>59400</v>
      </c>
      <c r="F765" s="6">
        <v>64152.000000000007</v>
      </c>
      <c r="G765" s="2">
        <v>1</v>
      </c>
      <c r="H765" t="s">
        <v>4</v>
      </c>
      <c r="I765" t="s">
        <v>68</v>
      </c>
      <c r="J765" s="9" t="str">
        <f t="shared" si="59"/>
        <v>_Giò lụa 250g</v>
      </c>
      <c r="K765" s="12" t="str">
        <f>VLOOKUP(J765,'[1]Mã Misa'!$B$2:$D$74,2,0)</f>
        <v>Giò lụa 250g</v>
      </c>
      <c r="L765" s="12" t="str">
        <f>VLOOKUP(K765,'[1]Mã Misa'!$C$2:$D$74,2,0)</f>
        <v>GL250</v>
      </c>
      <c r="M765" s="2">
        <v>59400</v>
      </c>
      <c r="N765" t="s">
        <v>1217</v>
      </c>
      <c r="O765" s="10" t="str">
        <f t="shared" si="60"/>
        <v>0002227</v>
      </c>
      <c r="P765" s="3">
        <v>44634</v>
      </c>
      <c r="Q765" t="s">
        <v>1218</v>
      </c>
      <c r="T765" s="12" t="str">
        <f t="shared" ref="T765:T766" si="64">LEFT(U765,11)</f>
        <v xml:space="preserve">WM VCP TBH </v>
      </c>
      <c r="U765" s="20" t="s">
        <v>4518</v>
      </c>
      <c r="V765" s="20"/>
      <c r="W765" s="10" t="e">
        <f>VLOOKUP(U765,[2]Sheet1!$B$4:$C$893,2,0)</f>
        <v>#N/A</v>
      </c>
      <c r="X765" s="20"/>
      <c r="Y765" s="10" t="str">
        <f t="shared" si="61"/>
        <v>WINCOMTHAIBINH</v>
      </c>
      <c r="Z765" s="2">
        <v>59400</v>
      </c>
    </row>
    <row r="766" spans="1:26" x14ac:dyDescent="0.2">
      <c r="A766" t="s">
        <v>0</v>
      </c>
      <c r="B766" t="s">
        <v>1216</v>
      </c>
      <c r="C766" t="s">
        <v>15</v>
      </c>
      <c r="D766" t="s">
        <v>3</v>
      </c>
      <c r="E766" s="2">
        <v>846117</v>
      </c>
      <c r="F766" s="6">
        <v>913806.3600000001</v>
      </c>
      <c r="G766" s="2">
        <v>9</v>
      </c>
      <c r="H766" t="s">
        <v>4</v>
      </c>
      <c r="I766" t="s">
        <v>16</v>
      </c>
      <c r="J766" s="9" t="str">
        <f t="shared" si="59"/>
        <v xml:space="preserve"> Giò lụa 500g</v>
      </c>
      <c r="K766" s="12" t="str">
        <f>VLOOKUP(J766,'[1]Mã Misa'!$B$2:$D$74,2,0)</f>
        <v>Giò lụa 500g</v>
      </c>
      <c r="L766" s="12" t="str">
        <f>VLOOKUP(K766,'[1]Mã Misa'!$C$2:$D$74,2,0)</f>
        <v>GL500</v>
      </c>
      <c r="M766" s="2">
        <v>94013</v>
      </c>
      <c r="N766" t="s">
        <v>1217</v>
      </c>
      <c r="O766" s="10" t="str">
        <f t="shared" si="60"/>
        <v>0002227</v>
      </c>
      <c r="P766" s="3">
        <v>44634</v>
      </c>
      <c r="Q766" t="s">
        <v>1218</v>
      </c>
      <c r="T766" s="12" t="str">
        <f t="shared" si="64"/>
        <v xml:space="preserve">WM VCP TBH </v>
      </c>
      <c r="U766" s="20" t="s">
        <v>4518</v>
      </c>
      <c r="V766" s="20"/>
      <c r="W766" s="10" t="e">
        <f>VLOOKUP(U766,[2]Sheet1!$B$4:$C$893,2,0)</f>
        <v>#N/A</v>
      </c>
      <c r="X766" s="20"/>
      <c r="Y766" s="10" t="str">
        <f t="shared" si="61"/>
        <v>WINCOMTHAIBINH</v>
      </c>
      <c r="Z766" s="2">
        <v>846117</v>
      </c>
    </row>
    <row r="767" spans="1:26" x14ac:dyDescent="0.2">
      <c r="A767" t="s">
        <v>0</v>
      </c>
      <c r="B767" t="s">
        <v>1219</v>
      </c>
      <c r="C767" t="s">
        <v>32</v>
      </c>
      <c r="D767" t="s">
        <v>3</v>
      </c>
      <c r="E767" s="2">
        <v>146862</v>
      </c>
      <c r="F767" s="6">
        <v>158610.96000000002</v>
      </c>
      <c r="G767" s="2">
        <v>2</v>
      </c>
      <c r="H767" t="s">
        <v>4</v>
      </c>
      <c r="I767" t="s">
        <v>33</v>
      </c>
      <c r="J767" s="9" t="str">
        <f t="shared" si="59"/>
        <v>Chân giò heo muối gói 300g</v>
      </c>
      <c r="K767" s="12" t="str">
        <f>VLOOKUP(J767,'[1]Mã Misa'!$B$2:$D$74,2,0)</f>
        <v>Chân giò heo muối 300g</v>
      </c>
      <c r="L767" s="12" t="str">
        <f>VLOOKUP(K767,'[1]Mã Misa'!$C$2:$D$74,2,0)</f>
        <v>CGM300</v>
      </c>
      <c r="M767" s="2">
        <v>73431</v>
      </c>
      <c r="N767" t="s">
        <v>1220</v>
      </c>
      <c r="O767" s="10" t="str">
        <f t="shared" si="60"/>
        <v>0001242</v>
      </c>
      <c r="P767" s="3">
        <v>44634</v>
      </c>
      <c r="Q767" t="s">
        <v>525</v>
      </c>
      <c r="T767" s="12" t="str">
        <f t="shared" ref="T765:T767" si="65">LEFT(U767,7)</f>
        <v xml:space="preserve">WM+VLG </v>
      </c>
      <c r="U767" s="20" t="s">
        <v>4309</v>
      </c>
      <c r="V767" s="20"/>
      <c r="W767" s="10" t="e">
        <f>VLOOKUP(U767,[2]Sheet1!$B$4:$C$893,2,0)</f>
        <v>#N/A</v>
      </c>
      <c r="X767" s="20"/>
      <c r="Y767" s="10" t="str">
        <f t="shared" si="61"/>
        <v>WINCOMVINHLONG</v>
      </c>
      <c r="Z767" s="2">
        <v>146862</v>
      </c>
    </row>
    <row r="768" spans="1:26" x14ac:dyDescent="0.2">
      <c r="A768" t="s">
        <v>0</v>
      </c>
      <c r="B768" t="s">
        <v>1221</v>
      </c>
      <c r="C768" t="s">
        <v>82</v>
      </c>
      <c r="D768" t="s">
        <v>3</v>
      </c>
      <c r="E768" s="2">
        <v>46000</v>
      </c>
      <c r="F768" s="6">
        <v>49680</v>
      </c>
      <c r="G768" s="2">
        <v>1</v>
      </c>
      <c r="H768" t="s">
        <v>4</v>
      </c>
      <c r="I768" t="s">
        <v>83</v>
      </c>
      <c r="J768" s="9" t="str">
        <f t="shared" si="59"/>
        <v>Mộc nấm hương gói 250g</v>
      </c>
      <c r="K768" s="12" t="str">
        <f>VLOOKUP(J768,'[1]Mã Misa'!$B$2:$D$74,2,0)</f>
        <v>Mộc Nấm Hương 250g</v>
      </c>
      <c r="L768" s="12" t="str">
        <f>VLOOKUP(K768,'[1]Mã Misa'!$C$2:$D$74,2,0)</f>
        <v>MNH250</v>
      </c>
      <c r="M768" s="2">
        <v>46000</v>
      </c>
      <c r="N768" t="s">
        <v>225</v>
      </c>
      <c r="O768" s="10" t="str">
        <f t="shared" si="60"/>
        <v>0001680</v>
      </c>
      <c r="P768" s="3">
        <v>44634</v>
      </c>
      <c r="Q768" t="s">
        <v>1222</v>
      </c>
      <c r="T768" s="12" t="str">
        <f t="shared" si="62"/>
        <v xml:space="preserve">WM+ GLI </v>
      </c>
      <c r="U768" s="20" t="s">
        <v>4519</v>
      </c>
      <c r="V768" s="20"/>
      <c r="W768" s="10" t="e">
        <f>VLOOKUP(U768,[2]Sheet1!$B$4:$C$893,2,0)</f>
        <v>#N/A</v>
      </c>
      <c r="X768" s="20"/>
      <c r="Y768" s="10" t="str">
        <f t="shared" si="61"/>
        <v>WINCOMGIALAI</v>
      </c>
      <c r="Z768" s="2">
        <v>46000</v>
      </c>
    </row>
    <row r="769" spans="1:26" x14ac:dyDescent="0.2">
      <c r="A769" t="s">
        <v>0</v>
      </c>
      <c r="B769" t="s">
        <v>1223</v>
      </c>
      <c r="C769" t="s">
        <v>26</v>
      </c>
      <c r="D769" t="s">
        <v>3</v>
      </c>
      <c r="E769" s="2">
        <v>150546</v>
      </c>
      <c r="F769" s="6">
        <v>162589.68000000002</v>
      </c>
      <c r="G769" s="2">
        <v>3</v>
      </c>
      <c r="H769" t="s">
        <v>4</v>
      </c>
      <c r="I769" t="s">
        <v>27</v>
      </c>
      <c r="J769" s="9" t="str">
        <f t="shared" si="59"/>
        <v>Giò tai lưỡi xào gói 250g</v>
      </c>
      <c r="K769" s="12" t="str">
        <f>VLOOKUP(J769,'[1]Mã Misa'!$B$2:$D$74,2,0)</f>
        <v>Giò Tai Lưỡi Xào 250g</v>
      </c>
      <c r="L769" s="12" t="str">
        <f>VLOOKUP(K769,'[1]Mã Misa'!$C$2:$D$74,2,0)</f>
        <v>GTLX250G</v>
      </c>
      <c r="M769" s="2">
        <v>50182</v>
      </c>
      <c r="N769" t="s">
        <v>1224</v>
      </c>
      <c r="O769" s="10" t="str">
        <f t="shared" si="60"/>
        <v>0002229</v>
      </c>
      <c r="P769" s="3">
        <v>44634</v>
      </c>
      <c r="Q769" t="s">
        <v>1225</v>
      </c>
      <c r="T769" s="12" t="str">
        <f t="shared" si="62"/>
        <v xml:space="preserve">WM+ TBH </v>
      </c>
      <c r="U769" s="20" t="s">
        <v>4520</v>
      </c>
      <c r="V769" s="20"/>
      <c r="W769" s="10" t="e">
        <f>VLOOKUP(U769,[2]Sheet1!$B$4:$C$893,2,0)</f>
        <v>#N/A</v>
      </c>
      <c r="X769" s="20"/>
      <c r="Y769" s="10" t="str">
        <f t="shared" si="61"/>
        <v>WINCOMTHAIBINH</v>
      </c>
      <c r="Z769" s="2">
        <v>150546</v>
      </c>
    </row>
    <row r="770" spans="1:26" x14ac:dyDescent="0.2">
      <c r="A770" t="s">
        <v>0</v>
      </c>
      <c r="B770" t="s">
        <v>1226</v>
      </c>
      <c r="C770" t="s">
        <v>30</v>
      </c>
      <c r="D770" t="s">
        <v>3</v>
      </c>
      <c r="E770" s="2">
        <v>421600</v>
      </c>
      <c r="F770" s="6">
        <v>455328.00000000006</v>
      </c>
      <c r="G770" s="2">
        <v>4</v>
      </c>
      <c r="H770" t="s">
        <v>4</v>
      </c>
      <c r="I770" t="s">
        <v>31</v>
      </c>
      <c r="J770" s="9" t="str">
        <f t="shared" si="59"/>
        <v>_Đùi gà sốt cay 500g</v>
      </c>
      <c r="K770" s="12" t="str">
        <f>VLOOKUP(J770,'[1]Mã Misa'!$B$2:$D$74,2,0)</f>
        <v>Đùi gà sốt cay 500g</v>
      </c>
      <c r="L770" s="12" t="str">
        <f>VLOOKUP(K770,'[1]Mã Misa'!$C$2:$D$74,2,0)</f>
        <v>DGSC500</v>
      </c>
      <c r="M770" s="2">
        <v>105400</v>
      </c>
      <c r="N770" t="s">
        <v>1227</v>
      </c>
      <c r="O770" s="10" t="str">
        <f t="shared" si="60"/>
        <v>0203691</v>
      </c>
      <c r="P770" s="3">
        <v>44634</v>
      </c>
      <c r="Q770" t="s">
        <v>1228</v>
      </c>
      <c r="T770" s="12" t="str">
        <f t="shared" si="62"/>
        <v xml:space="preserve">WM+ HNI </v>
      </c>
      <c r="U770" s="20" t="s">
        <v>4521</v>
      </c>
      <c r="V770" s="20"/>
      <c r="W770" s="10" t="e">
        <f>VLOOKUP(U770,[2]Sheet1!$B$4:$C$893,2,0)</f>
        <v>#N/A</v>
      </c>
      <c r="X770" s="20"/>
      <c r="Y770" s="10" t="str">
        <f t="shared" si="61"/>
        <v>WINCOMHANOI</v>
      </c>
      <c r="Z770" s="2">
        <v>421600</v>
      </c>
    </row>
    <row r="771" spans="1:26" x14ac:dyDescent="0.2">
      <c r="A771" t="s">
        <v>0</v>
      </c>
      <c r="B771" t="s">
        <v>1229</v>
      </c>
      <c r="C771" t="s">
        <v>32</v>
      </c>
      <c r="D771" t="s">
        <v>3</v>
      </c>
      <c r="E771" s="2">
        <v>146862</v>
      </c>
      <c r="F771" s="6">
        <v>158610.96000000002</v>
      </c>
      <c r="G771" s="2">
        <v>2</v>
      </c>
      <c r="H771" t="s">
        <v>4</v>
      </c>
      <c r="I771" t="s">
        <v>33</v>
      </c>
      <c r="J771" s="9" t="str">
        <f t="shared" si="59"/>
        <v>Chân giò heo muối gói 300g</v>
      </c>
      <c r="K771" s="12" t="str">
        <f>VLOOKUP(J771,'[1]Mã Misa'!$B$2:$D$74,2,0)</f>
        <v>Chân giò heo muối 300g</v>
      </c>
      <c r="L771" s="12" t="str">
        <f>VLOOKUP(K771,'[1]Mã Misa'!$C$2:$D$74,2,0)</f>
        <v>CGM300</v>
      </c>
      <c r="M771" s="2">
        <v>73431</v>
      </c>
      <c r="N771" t="s">
        <v>1230</v>
      </c>
      <c r="O771" s="10" t="str">
        <f t="shared" si="60"/>
        <v>0026586</v>
      </c>
      <c r="P771" s="3">
        <v>44634</v>
      </c>
      <c r="Q771" t="s">
        <v>1231</v>
      </c>
      <c r="T771" s="12" t="str">
        <f t="shared" si="62"/>
        <v xml:space="preserve">WM+ DNG </v>
      </c>
      <c r="U771" s="20" t="s">
        <v>4522</v>
      </c>
      <c r="V771" s="20"/>
      <c r="W771" s="10" t="e">
        <f>VLOOKUP(U771,[2]Sheet1!$B$4:$C$893,2,0)</f>
        <v>#N/A</v>
      </c>
      <c r="X771" s="20"/>
      <c r="Y771" s="10" t="str">
        <f t="shared" si="61"/>
        <v>WINCOMDANANG</v>
      </c>
      <c r="Z771" s="2">
        <v>146862</v>
      </c>
    </row>
    <row r="772" spans="1:26" x14ac:dyDescent="0.2">
      <c r="A772" t="s">
        <v>0</v>
      </c>
      <c r="B772" t="s">
        <v>1229</v>
      </c>
      <c r="C772" t="s">
        <v>9</v>
      </c>
      <c r="D772" t="s">
        <v>3</v>
      </c>
      <c r="E772" s="2">
        <v>55595</v>
      </c>
      <c r="F772" s="6">
        <v>60042.600000000006</v>
      </c>
      <c r="G772" s="2">
        <v>1</v>
      </c>
      <c r="H772" t="s">
        <v>4</v>
      </c>
      <c r="I772" t="s">
        <v>10</v>
      </c>
      <c r="J772" s="9" t="str">
        <f t="shared" ref="J772:J835" si="66">MID(I772,10,26)</f>
        <v>Tai heo muối gói 200g</v>
      </c>
      <c r="K772" s="12" t="str">
        <f>VLOOKUP(J772,'[1]Mã Misa'!$B$2:$D$74,2,0)</f>
        <v>Tai heo muối 200g</v>
      </c>
      <c r="L772" s="12" t="str">
        <f>VLOOKUP(K772,'[1]Mã Misa'!$C$2:$D$74,2,0)</f>
        <v>TH200</v>
      </c>
      <c r="M772" s="2">
        <v>55595</v>
      </c>
      <c r="N772" t="s">
        <v>1230</v>
      </c>
      <c r="O772" s="10" t="str">
        <f t="shared" ref="O772:O835" si="67">RIGHT(N772,7)</f>
        <v>0026586</v>
      </c>
      <c r="P772" s="3">
        <v>44634</v>
      </c>
      <c r="Q772" t="s">
        <v>1231</v>
      </c>
      <c r="T772" s="12" t="str">
        <f t="shared" si="62"/>
        <v xml:space="preserve">WM+ DNG </v>
      </c>
      <c r="U772" s="20" t="s">
        <v>4522</v>
      </c>
      <c r="V772" s="20"/>
      <c r="W772" s="10" t="e">
        <f>VLOOKUP(U772,[2]Sheet1!$B$4:$C$893,2,0)</f>
        <v>#N/A</v>
      </c>
      <c r="X772" s="20"/>
      <c r="Y772" s="10" t="str">
        <f t="shared" ref="Y772:Y835" si="68">IF(ISNUMBER(SEARCH($V$3,T772)),"WINCOMHANOI",IF(ISNUMBER(SEARCH($V$4,T772)),"WINCOMHOCHIMINH",IF(ISNUMBER(SEARCH($V$5,T772)),"WINCOMDANANG",IF(ISNUMBER(SEARCH($V$6,T772)),"WINCOMHAIDUONG",IF(ISNUMBER(SEARCH($V$7,T772)),"WINCOMQUANGNINH",IF(ISNUMBER(SEARCH($V$8,T772)),"WINCOMHAIPHONG",IF(ISNUMBER(SEARCH($V$9,T772)),"WINCOMBACGIANG",IF(ISNUMBER(SEARCH($V$10,T772)),"WINCOMBACNINH",IF(ISNUMBER(SEARCH($V$11,T772)),"WINCOMPHUTHO",IF(ISNUMBER(SEARCH($V$12,T772)),"WINCOMHATINH",IF(ISNUMBER(SEARCH($V$13,T772)),"WINCOMTHAINGUYEN",IF(ISNUMBER(SEARCH($V$14,T772)),"WINCOMKHANHHOA",IF(ISNUMBER(SEARCH($V$15,T772)),"WINCOMHUNGYEN",IF(ISNUMBER(SEARCH($V$16,T772)),"WINCOMNGHEAN",IF(ISNUMBER(SEARCH($V$17,T772)),"WINCOMLAOCAI",IF(ISNUMBER(SEARCH($V$18,T772)),"WINCOMVUNGTAU",IF(ISNUMBER(SEARCH($V$19,T772)),"WINCOMBINHDUONG",IF(ISNUMBER(SEARCH($V$20,T772)),"WINCOMKIENGIANG",IF(ISNUMBER(SEARCH($V$21,T772)),"WINCOMHANAM",IF(ISNUMBER(SEARCH($V$22,T772)),"WINCOMNAMDINH",IF(ISNUMBER(SEARCH($V$23,T772)),"WINCOMLANGSON",IF(ISNUMBER(SEARCH($V$24,T772)),"WINCOMTHANHHOA",IF(ISNUMBER(SEARCH($V$25,T772)),"WINCOMYENBAI",IF(ISNUMBER(SEARCH($V$26,T772)),"WINCOMTUYENQUANG",IF(ISNUMBER(SEARCH($V$27,T772)),"WINCOMHUE",IF(ISNUMBER(SEARCH($V$28,T772)),"WINCOMQUANGNAM",IF(ISNUMBER(SEARCH($V$29,T772)),"WINCOMVINHPHUC",IF(ISNUMBER(SEARCH($V$30,T772)),"WINCOMHAGIANG",IF(ISNUMBER(SEARCH($V$31,T772)),"WINCOMNINHBINH",IF(ISNUMBER(SEARCH($V$32,T772)),"WINCOMTRAVINH",IF(ISNUMBER(SEARCH($V$33,T772)),"WINCOMCANTHO",IF(ISNUMBER(SEARCH($V$34,T772)),"WINCOMBENTRE",IF(ISNUMBER(SEARCH($V$35,T772)),"WINCOMCAMAU",IF(ISNUMBER(SEARCH($V$36,T772)),"WINCOMANGIANG",IF(ISNUMBER(SEARCH($V$37,T772)),"WINCOMNINHTHUAN",IF(ISNUMBER(SEARCH($V$38,T772)),"WINCOMTHAIBINH",IF(ISNUMBER(SEARCH($V$39,T772)),"WINCOMGIALAI",IF(ISNUMBER(SEARCH($V$40,T772)),"WINCOMHOABINH",IF(ISNUMBER(SEARCH($V$41,T772)),"WINCOMQUANGNGAI",IF(ISNUMBER(SEARCH($V$42,T772)),"WINCOMBINHTHUAN",IF(ISNUMBER(SEARCH($V$43,T772)),"WINCOMDAKLAK",IF(ISNUMBER(SEARCH($V$44,T772)),"WINCOMSOCTRANG",IF(ISNUMBER(SEARCH($V$45,T772)),"WINCOMSONLA",IF(ISNUMBER(SEARCH($V$46,T772)),"WINCOMKONTUM",IF(ISNUMBER(SEARCH($V$47,T772)),"WINCOMPHUYEN",IF(ISNUMBER(SEARCH($V$48,T772)),"WINCOMQUANGTRI",IF(ISNUMBER(SEARCH($V$49,T772)),"WINCOMBINHDINH",IF(ISNUMBER(SEARCH($V$50,T772)),"WINCOMCAOBANG",IF(ISNUMBER(SEARCH($V$51,T772)),"WINCOMQUANGBINH",IF(ISNUMBER(SEARCH($V$52,T772)),"WINCOMLAMDONG",IF(ISNUMBER(SEARCH($V$53,T772)),"WINCOMVINHLONG",IF(ISNUMBER(SEARCH($V$54,T772)),"WINCOMDONGTHAP",IF(ISNUMBER(SEARCH($V$55,T772)),"WINCOMTIENGIANG",IF(ISNUMBER(SEARCH($V$56,T772)),"WINCOMQUANGNINH",IF(ISNUMBER(SEARCH($V$57,T772)),"WINCOMDONGNAI",IF(ISNUMBER(SEARCH($V$58,T772)),"WINCOMHAUGIANG",0))))))))))))))))))))))))))))))))))))))))))))))))))))))))</f>
        <v>WINCOMDANANG</v>
      </c>
      <c r="Z772" s="2">
        <v>55595</v>
      </c>
    </row>
    <row r="773" spans="1:26" x14ac:dyDescent="0.2">
      <c r="A773" t="s">
        <v>0</v>
      </c>
      <c r="B773" t="s">
        <v>1229</v>
      </c>
      <c r="C773" t="s">
        <v>26</v>
      </c>
      <c r="D773" t="s">
        <v>3</v>
      </c>
      <c r="E773" s="2">
        <v>100364</v>
      </c>
      <c r="F773" s="6">
        <v>108393.12000000001</v>
      </c>
      <c r="G773" s="2">
        <v>2</v>
      </c>
      <c r="H773" t="s">
        <v>4</v>
      </c>
      <c r="I773" t="s">
        <v>27</v>
      </c>
      <c r="J773" s="9" t="str">
        <f t="shared" si="66"/>
        <v>Giò tai lưỡi xào gói 250g</v>
      </c>
      <c r="K773" s="12" t="str">
        <f>VLOOKUP(J773,'[1]Mã Misa'!$B$2:$D$74,2,0)</f>
        <v>Giò Tai Lưỡi Xào 250g</v>
      </c>
      <c r="L773" s="12" t="str">
        <f>VLOOKUP(K773,'[1]Mã Misa'!$C$2:$D$74,2,0)</f>
        <v>GTLX250G</v>
      </c>
      <c r="M773" s="2">
        <v>50182</v>
      </c>
      <c r="N773" t="s">
        <v>1230</v>
      </c>
      <c r="O773" s="10" t="str">
        <f t="shared" si="67"/>
        <v>0026586</v>
      </c>
      <c r="P773" s="3">
        <v>44634</v>
      </c>
      <c r="Q773" t="s">
        <v>1231</v>
      </c>
      <c r="T773" s="12" t="str">
        <f t="shared" si="62"/>
        <v xml:space="preserve">WM+ DNG </v>
      </c>
      <c r="U773" s="20" t="s">
        <v>4522</v>
      </c>
      <c r="V773" s="20"/>
      <c r="W773" s="10" t="e">
        <f>VLOOKUP(U773,[2]Sheet1!$B$4:$C$893,2,0)</f>
        <v>#N/A</v>
      </c>
      <c r="X773" s="20"/>
      <c r="Y773" s="10" t="str">
        <f t="shared" si="68"/>
        <v>WINCOMDANANG</v>
      </c>
      <c r="Z773" s="2">
        <v>100364</v>
      </c>
    </row>
    <row r="774" spans="1:26" x14ac:dyDescent="0.2">
      <c r="A774" t="s">
        <v>0</v>
      </c>
      <c r="B774" t="s">
        <v>1232</v>
      </c>
      <c r="C774" t="s">
        <v>45</v>
      </c>
      <c r="D774" t="s">
        <v>3</v>
      </c>
      <c r="E774" s="2">
        <v>148500</v>
      </c>
      <c r="F774" s="6">
        <v>160380</v>
      </c>
      <c r="G774" s="2">
        <v>2</v>
      </c>
      <c r="H774" t="s">
        <v>4</v>
      </c>
      <c r="I774" t="s">
        <v>46</v>
      </c>
      <c r="J774" s="9" t="str">
        <f t="shared" si="66"/>
        <v>_Chả cốm 300g</v>
      </c>
      <c r="K774" s="12" t="str">
        <f>VLOOKUP(J774,'[1]Mã Misa'!$B$2:$D$74,2,0)</f>
        <v>Chả cốm 300g</v>
      </c>
      <c r="L774" s="12" t="str">
        <f>VLOOKUP(K774,'[1]Mã Misa'!$C$2:$D$74,2,0)</f>
        <v>CC300</v>
      </c>
      <c r="M774" s="2">
        <v>74250</v>
      </c>
      <c r="N774" t="s">
        <v>1233</v>
      </c>
      <c r="O774" s="10" t="str">
        <f t="shared" si="67"/>
        <v>0001152</v>
      </c>
      <c r="P774" s="3">
        <v>44634</v>
      </c>
      <c r="Q774" t="s">
        <v>1234</v>
      </c>
      <c r="T774" s="12" t="str">
        <f t="shared" si="62"/>
        <v xml:space="preserve">WM+ VPC </v>
      </c>
      <c r="U774" s="20" t="s">
        <v>4523</v>
      </c>
      <c r="V774" s="20"/>
      <c r="W774" s="10" t="e">
        <f>VLOOKUP(U774,[2]Sheet1!$B$4:$C$893,2,0)</f>
        <v>#N/A</v>
      </c>
      <c r="X774" s="20"/>
      <c r="Y774" s="10" t="str">
        <f t="shared" si="68"/>
        <v>WINCOMVINHPHUC</v>
      </c>
      <c r="Z774" s="2">
        <v>148500</v>
      </c>
    </row>
    <row r="775" spans="1:26" x14ac:dyDescent="0.2">
      <c r="A775" t="s">
        <v>0</v>
      </c>
      <c r="B775" t="s">
        <v>1235</v>
      </c>
      <c r="C775" t="s">
        <v>17</v>
      </c>
      <c r="D775" t="s">
        <v>3</v>
      </c>
      <c r="E775" s="2">
        <v>815912</v>
      </c>
      <c r="F775" s="6">
        <v>881184.96000000008</v>
      </c>
      <c r="G775" s="2">
        <v>8</v>
      </c>
      <c r="H775" t="s">
        <v>4</v>
      </c>
      <c r="I775" t="s">
        <v>18</v>
      </c>
      <c r="J775" s="9" t="str">
        <f t="shared" si="66"/>
        <v>Giò tai nấm hương 500g</v>
      </c>
      <c r="K775" s="12" t="str">
        <f>VLOOKUP(J775,'[1]Mã Misa'!$B$2:$D$74,2,0)</f>
        <v>Giò tai nấm hương 500g</v>
      </c>
      <c r="L775" s="12" t="str">
        <f>VLOOKUP(K775,'[1]Mã Misa'!$C$2:$D$74,2,0)</f>
        <v>GTNH500</v>
      </c>
      <c r="M775" s="2">
        <v>101989</v>
      </c>
      <c r="N775" t="s">
        <v>1236</v>
      </c>
      <c r="O775" s="10" t="str">
        <f t="shared" si="67"/>
        <v>0004493</v>
      </c>
      <c r="P775" s="3">
        <v>44634</v>
      </c>
      <c r="Q775" t="s">
        <v>1237</v>
      </c>
      <c r="T775" s="12" t="str">
        <f t="shared" si="62"/>
        <v xml:space="preserve">WM+ NAN </v>
      </c>
      <c r="U775" s="20" t="s">
        <v>4524</v>
      </c>
      <c r="V775" s="20"/>
      <c r="W775" s="10" t="e">
        <f>VLOOKUP(U775,[2]Sheet1!$B$4:$C$893,2,0)</f>
        <v>#N/A</v>
      </c>
      <c r="X775" s="20"/>
      <c r="Y775" s="10" t="str">
        <f t="shared" si="68"/>
        <v>WINCOMNGHEAN</v>
      </c>
      <c r="Z775" s="2">
        <v>815912</v>
      </c>
    </row>
    <row r="776" spans="1:26" x14ac:dyDescent="0.2">
      <c r="A776" t="s">
        <v>0</v>
      </c>
      <c r="B776" t="s">
        <v>1238</v>
      </c>
      <c r="C776" t="s">
        <v>17</v>
      </c>
      <c r="D776" t="s">
        <v>3</v>
      </c>
      <c r="E776" s="2">
        <v>611934</v>
      </c>
      <c r="F776" s="6">
        <v>660888.72000000009</v>
      </c>
      <c r="G776" s="2">
        <v>6</v>
      </c>
      <c r="H776" t="s">
        <v>4</v>
      </c>
      <c r="I776" t="s">
        <v>18</v>
      </c>
      <c r="J776" s="9" t="str">
        <f t="shared" si="66"/>
        <v>Giò tai nấm hương 500g</v>
      </c>
      <c r="K776" s="12" t="str">
        <f>VLOOKUP(J776,'[1]Mã Misa'!$B$2:$D$74,2,0)</f>
        <v>Giò tai nấm hương 500g</v>
      </c>
      <c r="L776" s="12" t="str">
        <f>VLOOKUP(K776,'[1]Mã Misa'!$C$2:$D$74,2,0)</f>
        <v>GTNH500</v>
      </c>
      <c r="M776" s="2">
        <v>101989</v>
      </c>
      <c r="N776" t="s">
        <v>1239</v>
      </c>
      <c r="O776" s="10" t="str">
        <f t="shared" si="67"/>
        <v>0007403</v>
      </c>
      <c r="P776" s="3">
        <v>44634</v>
      </c>
      <c r="Q776" t="s">
        <v>1240</v>
      </c>
      <c r="T776" s="12" t="str">
        <f t="shared" si="62"/>
        <v xml:space="preserve">WM+ THA </v>
      </c>
      <c r="U776" s="20" t="s">
        <v>4525</v>
      </c>
      <c r="V776" s="20"/>
      <c r="W776" s="10" t="e">
        <f>VLOOKUP(U776,[2]Sheet1!$B$4:$C$893,2,0)</f>
        <v>#N/A</v>
      </c>
      <c r="X776" s="20"/>
      <c r="Y776" s="10" t="str">
        <f t="shared" si="68"/>
        <v>WINCOMTHANHHOA</v>
      </c>
      <c r="Z776" s="2">
        <v>611934</v>
      </c>
    </row>
    <row r="777" spans="1:26" x14ac:dyDescent="0.2">
      <c r="A777" t="s">
        <v>0</v>
      </c>
      <c r="B777" t="s">
        <v>1238</v>
      </c>
      <c r="C777" t="s">
        <v>26</v>
      </c>
      <c r="D777" t="s">
        <v>3</v>
      </c>
      <c r="E777" s="2">
        <v>100364</v>
      </c>
      <c r="F777" s="6">
        <v>108393.12000000001</v>
      </c>
      <c r="G777" s="2">
        <v>2</v>
      </c>
      <c r="H777" t="s">
        <v>4</v>
      </c>
      <c r="I777" t="s">
        <v>27</v>
      </c>
      <c r="J777" s="9" t="str">
        <f t="shared" si="66"/>
        <v>Giò tai lưỡi xào gói 250g</v>
      </c>
      <c r="K777" s="12" t="str">
        <f>VLOOKUP(J777,'[1]Mã Misa'!$B$2:$D$74,2,0)</f>
        <v>Giò Tai Lưỡi Xào 250g</v>
      </c>
      <c r="L777" s="12" t="str">
        <f>VLOOKUP(K777,'[1]Mã Misa'!$C$2:$D$74,2,0)</f>
        <v>GTLX250G</v>
      </c>
      <c r="M777" s="2">
        <v>50182</v>
      </c>
      <c r="N777" t="s">
        <v>1239</v>
      </c>
      <c r="O777" s="10" t="str">
        <f t="shared" si="67"/>
        <v>0007403</v>
      </c>
      <c r="P777" s="3">
        <v>44634</v>
      </c>
      <c r="Q777" t="s">
        <v>1240</v>
      </c>
      <c r="T777" s="12" t="str">
        <f t="shared" si="62"/>
        <v xml:space="preserve">WM+ THA </v>
      </c>
      <c r="U777" s="20" t="s">
        <v>4525</v>
      </c>
      <c r="V777" s="20"/>
      <c r="W777" s="10" t="e">
        <f>VLOOKUP(U777,[2]Sheet1!$B$4:$C$893,2,0)</f>
        <v>#N/A</v>
      </c>
      <c r="X777" s="20"/>
      <c r="Y777" s="10" t="str">
        <f t="shared" si="68"/>
        <v>WINCOMTHANHHOA</v>
      </c>
      <c r="Z777" s="2">
        <v>100364</v>
      </c>
    </row>
    <row r="778" spans="1:26" x14ac:dyDescent="0.2">
      <c r="A778" t="s">
        <v>0</v>
      </c>
      <c r="B778" t="s">
        <v>1241</v>
      </c>
      <c r="C778" t="s">
        <v>13</v>
      </c>
      <c r="D778" t="s">
        <v>3</v>
      </c>
      <c r="E778" s="2">
        <v>453750</v>
      </c>
      <c r="F778" s="6">
        <v>490050.00000000006</v>
      </c>
      <c r="G778" s="2">
        <v>5</v>
      </c>
      <c r="H778" t="s">
        <v>4</v>
      </c>
      <c r="I778" t="s">
        <v>14</v>
      </c>
      <c r="J778" s="9" t="str">
        <f t="shared" si="66"/>
        <v>_Chân gà sốt cay 400g</v>
      </c>
      <c r="K778" s="12" t="str">
        <f>VLOOKUP(J778,'[1]Mã Misa'!$B$2:$D$74,2,0)</f>
        <v>Chân gà sốt cay 400g</v>
      </c>
      <c r="L778" s="12" t="str">
        <f>VLOOKUP(K778,'[1]Mã Misa'!$C$2:$D$74,2,0)</f>
        <v>CGSC400</v>
      </c>
      <c r="M778" s="2">
        <v>90750</v>
      </c>
      <c r="N778" t="s">
        <v>1242</v>
      </c>
      <c r="O778" s="10" t="str">
        <f t="shared" si="67"/>
        <v>0003368</v>
      </c>
      <c r="P778" s="3">
        <v>44634</v>
      </c>
      <c r="Q778" t="s">
        <v>1243</v>
      </c>
      <c r="T778" s="12" t="str">
        <f t="shared" si="62"/>
        <v xml:space="preserve">WM+ BGG </v>
      </c>
      <c r="U778" s="20" t="s">
        <v>4526</v>
      </c>
      <c r="V778" s="20"/>
      <c r="W778" s="10" t="e">
        <f>VLOOKUP(U778,[2]Sheet1!$B$4:$C$893,2,0)</f>
        <v>#N/A</v>
      </c>
      <c r="X778" s="20"/>
      <c r="Y778" s="10" t="str">
        <f t="shared" si="68"/>
        <v>WINCOMBACGIANG</v>
      </c>
      <c r="Z778" s="2">
        <v>453750</v>
      </c>
    </row>
    <row r="779" spans="1:26" x14ac:dyDescent="0.2">
      <c r="A779" t="s">
        <v>0</v>
      </c>
      <c r="B779" t="s">
        <v>1244</v>
      </c>
      <c r="C779" t="s">
        <v>30</v>
      </c>
      <c r="D779" t="s">
        <v>3</v>
      </c>
      <c r="E779" s="2">
        <v>421600</v>
      </c>
      <c r="F779" s="6">
        <v>455328.00000000006</v>
      </c>
      <c r="G779" s="2">
        <v>4</v>
      </c>
      <c r="H779" t="s">
        <v>4</v>
      </c>
      <c r="I779" t="s">
        <v>31</v>
      </c>
      <c r="J779" s="9" t="str">
        <f t="shared" si="66"/>
        <v>_Đùi gà sốt cay 500g</v>
      </c>
      <c r="K779" s="12" t="str">
        <f>VLOOKUP(J779,'[1]Mã Misa'!$B$2:$D$74,2,0)</f>
        <v>Đùi gà sốt cay 500g</v>
      </c>
      <c r="L779" s="12" t="str">
        <f>VLOOKUP(K779,'[1]Mã Misa'!$C$2:$D$74,2,0)</f>
        <v>DGSC500</v>
      </c>
      <c r="M779" s="2">
        <v>105400</v>
      </c>
      <c r="N779" t="s">
        <v>1245</v>
      </c>
      <c r="O779" s="10" t="str">
        <f t="shared" si="67"/>
        <v>0203709</v>
      </c>
      <c r="P779" s="3">
        <v>44634</v>
      </c>
      <c r="Q779" t="s">
        <v>1246</v>
      </c>
      <c r="T779" s="12" t="str">
        <f t="shared" si="62"/>
        <v xml:space="preserve">WM+ HNI </v>
      </c>
      <c r="U779" s="20" t="s">
        <v>4527</v>
      </c>
      <c r="V779" s="20"/>
      <c r="W779" s="10" t="e">
        <f>VLOOKUP(U779,[2]Sheet1!$B$4:$C$893,2,0)</f>
        <v>#N/A</v>
      </c>
      <c r="X779" s="20"/>
      <c r="Y779" s="10" t="str">
        <f t="shared" si="68"/>
        <v>WINCOMHANOI</v>
      </c>
      <c r="Z779" s="2">
        <v>421600</v>
      </c>
    </row>
    <row r="780" spans="1:26" x14ac:dyDescent="0.2">
      <c r="A780" t="s">
        <v>0</v>
      </c>
      <c r="B780" t="s">
        <v>1247</v>
      </c>
      <c r="C780" t="s">
        <v>17</v>
      </c>
      <c r="D780" t="s">
        <v>3</v>
      </c>
      <c r="E780" s="2">
        <v>815912</v>
      </c>
      <c r="F780" s="6">
        <v>881184.96000000008</v>
      </c>
      <c r="G780" s="2">
        <v>8</v>
      </c>
      <c r="H780" t="s">
        <v>4</v>
      </c>
      <c r="I780" t="s">
        <v>18</v>
      </c>
      <c r="J780" s="9" t="str">
        <f t="shared" si="66"/>
        <v>Giò tai nấm hương 500g</v>
      </c>
      <c r="K780" s="12" t="str">
        <f>VLOOKUP(J780,'[1]Mã Misa'!$B$2:$D$74,2,0)</f>
        <v>Giò tai nấm hương 500g</v>
      </c>
      <c r="L780" s="12" t="str">
        <f>VLOOKUP(K780,'[1]Mã Misa'!$C$2:$D$74,2,0)</f>
        <v>GTNH500</v>
      </c>
      <c r="M780" s="2">
        <v>101989</v>
      </c>
      <c r="N780" t="s">
        <v>1248</v>
      </c>
      <c r="O780" s="10" t="str">
        <f t="shared" si="67"/>
        <v>0203716</v>
      </c>
      <c r="P780" s="3">
        <v>44634</v>
      </c>
      <c r="Q780" t="s">
        <v>1249</v>
      </c>
      <c r="T780" s="12" t="str">
        <f t="shared" si="62"/>
        <v xml:space="preserve">WM+ HNI </v>
      </c>
      <c r="U780" s="20" t="s">
        <v>4528</v>
      </c>
      <c r="V780" s="20"/>
      <c r="W780" s="10" t="e">
        <f>VLOOKUP(U780,[2]Sheet1!$B$4:$C$893,2,0)</f>
        <v>#N/A</v>
      </c>
      <c r="X780" s="20"/>
      <c r="Y780" s="10" t="str">
        <f t="shared" si="68"/>
        <v>WINCOMHANOI</v>
      </c>
      <c r="Z780" s="2">
        <v>815912</v>
      </c>
    </row>
    <row r="781" spans="1:26" x14ac:dyDescent="0.2">
      <c r="A781" t="s">
        <v>0</v>
      </c>
      <c r="B781" t="s">
        <v>1250</v>
      </c>
      <c r="C781" t="s">
        <v>2</v>
      </c>
      <c r="D781" t="s">
        <v>3</v>
      </c>
      <c r="E781" s="2">
        <v>111058</v>
      </c>
      <c r="F781" s="6">
        <v>119942.64000000001</v>
      </c>
      <c r="G781" s="2">
        <v>1</v>
      </c>
      <c r="H781" t="s">
        <v>4</v>
      </c>
      <c r="I781" t="s">
        <v>5</v>
      </c>
      <c r="J781" s="9" t="str">
        <f t="shared" si="66"/>
        <v>Gà muối gói 500g</v>
      </c>
      <c r="K781" s="12" t="str">
        <f>VLOOKUP(J781,'[1]Mã Misa'!$B$2:$D$74,2,0)</f>
        <v>Gà muối 500g</v>
      </c>
      <c r="L781" s="12" t="str">
        <f>VLOOKUP(K781,'[1]Mã Misa'!$C$2:$D$74,2,0)</f>
        <v>GM500</v>
      </c>
      <c r="M781" s="2">
        <v>111058</v>
      </c>
      <c r="N781" t="s">
        <v>1251</v>
      </c>
      <c r="O781" s="10" t="str">
        <f t="shared" si="67"/>
        <v>0061322</v>
      </c>
      <c r="P781" s="3">
        <v>44634</v>
      </c>
      <c r="Q781" t="s">
        <v>1252</v>
      </c>
      <c r="T781" s="12" t="str">
        <f t="shared" si="62"/>
        <v xml:space="preserve">WM+ HCM </v>
      </c>
      <c r="U781" s="20" t="s">
        <v>4529</v>
      </c>
      <c r="V781" s="20"/>
      <c r="W781" s="10" t="e">
        <f>VLOOKUP(U781,[2]Sheet1!$B$4:$C$893,2,0)</f>
        <v>#N/A</v>
      </c>
      <c r="X781" s="20"/>
      <c r="Y781" s="10" t="str">
        <f t="shared" si="68"/>
        <v>WINCOMHOCHIMINH</v>
      </c>
      <c r="Z781" s="2">
        <v>111058</v>
      </c>
    </row>
    <row r="782" spans="1:26" x14ac:dyDescent="0.2">
      <c r="A782" t="s">
        <v>0</v>
      </c>
      <c r="B782" t="s">
        <v>1250</v>
      </c>
      <c r="C782" t="s">
        <v>9</v>
      </c>
      <c r="D782" t="s">
        <v>3</v>
      </c>
      <c r="E782" s="2">
        <v>55595</v>
      </c>
      <c r="F782" s="6">
        <v>60042.600000000006</v>
      </c>
      <c r="G782" s="2">
        <v>1</v>
      </c>
      <c r="H782" t="s">
        <v>4</v>
      </c>
      <c r="I782" t="s">
        <v>10</v>
      </c>
      <c r="J782" s="9" t="str">
        <f t="shared" si="66"/>
        <v>Tai heo muối gói 200g</v>
      </c>
      <c r="K782" s="12" t="str">
        <f>VLOOKUP(J782,'[1]Mã Misa'!$B$2:$D$74,2,0)</f>
        <v>Tai heo muối 200g</v>
      </c>
      <c r="L782" s="12" t="str">
        <f>VLOOKUP(K782,'[1]Mã Misa'!$C$2:$D$74,2,0)</f>
        <v>TH200</v>
      </c>
      <c r="M782" s="2">
        <v>55595</v>
      </c>
      <c r="N782" t="s">
        <v>1251</v>
      </c>
      <c r="O782" s="10" t="str">
        <f t="shared" si="67"/>
        <v>0061322</v>
      </c>
      <c r="P782" s="3">
        <v>44634</v>
      </c>
      <c r="Q782" t="s">
        <v>1252</v>
      </c>
      <c r="T782" s="12" t="str">
        <f t="shared" ref="T782:T845" si="69">LEFT(U782,8)</f>
        <v xml:space="preserve">WM+ HCM </v>
      </c>
      <c r="U782" s="20" t="s">
        <v>4529</v>
      </c>
      <c r="V782" s="20"/>
      <c r="W782" s="10" t="e">
        <f>VLOOKUP(U782,[2]Sheet1!$B$4:$C$893,2,0)</f>
        <v>#N/A</v>
      </c>
      <c r="X782" s="20"/>
      <c r="Y782" s="10" t="str">
        <f t="shared" si="68"/>
        <v>WINCOMHOCHIMINH</v>
      </c>
      <c r="Z782" s="2">
        <v>55595</v>
      </c>
    </row>
    <row r="783" spans="1:26" x14ac:dyDescent="0.2">
      <c r="A783" t="s">
        <v>0</v>
      </c>
      <c r="B783" t="s">
        <v>1253</v>
      </c>
      <c r="C783" t="s">
        <v>15</v>
      </c>
      <c r="D783" t="s">
        <v>3</v>
      </c>
      <c r="E783" s="2">
        <v>94013</v>
      </c>
      <c r="F783" s="6">
        <v>101534.04000000001</v>
      </c>
      <c r="G783" s="2">
        <v>1</v>
      </c>
      <c r="H783" t="s">
        <v>4</v>
      </c>
      <c r="I783" t="s">
        <v>16</v>
      </c>
      <c r="J783" s="9" t="str">
        <f t="shared" si="66"/>
        <v xml:space="preserve"> Giò lụa 500g</v>
      </c>
      <c r="K783" s="12" t="str">
        <f>VLOOKUP(J783,'[1]Mã Misa'!$B$2:$D$74,2,0)</f>
        <v>Giò lụa 500g</v>
      </c>
      <c r="L783" s="12" t="str">
        <f>VLOOKUP(K783,'[1]Mã Misa'!$C$2:$D$74,2,0)</f>
        <v>GL500</v>
      </c>
      <c r="M783" s="2">
        <v>94013</v>
      </c>
      <c r="N783" t="s">
        <v>1254</v>
      </c>
      <c r="O783" s="10" t="str">
        <f t="shared" si="67"/>
        <v>0203724</v>
      </c>
      <c r="P783" s="3">
        <v>44634</v>
      </c>
      <c r="Q783" t="s">
        <v>1255</v>
      </c>
      <c r="T783" s="12" t="str">
        <f t="shared" si="69"/>
        <v xml:space="preserve">WM+ HNI </v>
      </c>
      <c r="U783" s="20" t="s">
        <v>4530</v>
      </c>
      <c r="V783" s="20"/>
      <c r="W783" s="10" t="e">
        <f>VLOOKUP(U783,[2]Sheet1!$B$4:$C$893,2,0)</f>
        <v>#N/A</v>
      </c>
      <c r="X783" s="20"/>
      <c r="Y783" s="10" t="str">
        <f t="shared" si="68"/>
        <v>WINCOMHANOI</v>
      </c>
      <c r="Z783" s="2">
        <v>94013</v>
      </c>
    </row>
    <row r="784" spans="1:26" x14ac:dyDescent="0.2">
      <c r="A784" t="s">
        <v>0</v>
      </c>
      <c r="B784" t="s">
        <v>1256</v>
      </c>
      <c r="C784" t="s">
        <v>9</v>
      </c>
      <c r="D784" t="s">
        <v>3</v>
      </c>
      <c r="E784" s="2">
        <v>55595</v>
      </c>
      <c r="F784" s="6">
        <v>60042.600000000006</v>
      </c>
      <c r="G784" s="2">
        <v>1</v>
      </c>
      <c r="H784" t="s">
        <v>4</v>
      </c>
      <c r="I784" t="s">
        <v>10</v>
      </c>
      <c r="J784" s="9" t="str">
        <f t="shared" si="66"/>
        <v>Tai heo muối gói 200g</v>
      </c>
      <c r="K784" s="12" t="str">
        <f>VLOOKUP(J784,'[1]Mã Misa'!$B$2:$D$74,2,0)</f>
        <v>Tai heo muối 200g</v>
      </c>
      <c r="L784" s="12" t="str">
        <f>VLOOKUP(K784,'[1]Mã Misa'!$C$2:$D$74,2,0)</f>
        <v>TH200</v>
      </c>
      <c r="M784" s="2">
        <v>55595</v>
      </c>
      <c r="N784" t="s">
        <v>1257</v>
      </c>
      <c r="O784" s="10" t="str">
        <f t="shared" si="67"/>
        <v>0061326</v>
      </c>
      <c r="P784" s="3">
        <v>44634</v>
      </c>
      <c r="Q784" t="s">
        <v>1258</v>
      </c>
      <c r="T784" s="12" t="str">
        <f t="shared" si="69"/>
        <v xml:space="preserve">WM+ HCM </v>
      </c>
      <c r="U784" s="20" t="s">
        <v>4531</v>
      </c>
      <c r="V784" s="20"/>
      <c r="W784" s="10" t="e">
        <f>VLOOKUP(U784,[2]Sheet1!$B$4:$C$893,2,0)</f>
        <v>#N/A</v>
      </c>
      <c r="X784" s="20"/>
      <c r="Y784" s="10" t="str">
        <f t="shared" si="68"/>
        <v>WINCOMHOCHIMINH</v>
      </c>
      <c r="Z784" s="2">
        <v>55595</v>
      </c>
    </row>
    <row r="785" spans="1:26" x14ac:dyDescent="0.2">
      <c r="A785" t="s">
        <v>0</v>
      </c>
      <c r="B785" t="s">
        <v>1256</v>
      </c>
      <c r="C785" t="s">
        <v>2</v>
      </c>
      <c r="D785" t="s">
        <v>3</v>
      </c>
      <c r="E785" s="2">
        <v>111058</v>
      </c>
      <c r="F785" s="6">
        <v>119942.64000000001</v>
      </c>
      <c r="G785" s="2">
        <v>1</v>
      </c>
      <c r="H785" t="s">
        <v>4</v>
      </c>
      <c r="I785" t="s">
        <v>5</v>
      </c>
      <c r="J785" s="9" t="str">
        <f t="shared" si="66"/>
        <v>Gà muối gói 500g</v>
      </c>
      <c r="K785" s="12" t="str">
        <f>VLOOKUP(J785,'[1]Mã Misa'!$B$2:$D$74,2,0)</f>
        <v>Gà muối 500g</v>
      </c>
      <c r="L785" s="12" t="str">
        <f>VLOOKUP(K785,'[1]Mã Misa'!$C$2:$D$74,2,0)</f>
        <v>GM500</v>
      </c>
      <c r="M785" s="2">
        <v>111058</v>
      </c>
      <c r="N785" t="s">
        <v>1257</v>
      </c>
      <c r="O785" s="10" t="str">
        <f t="shared" si="67"/>
        <v>0061326</v>
      </c>
      <c r="P785" s="3">
        <v>44634</v>
      </c>
      <c r="Q785" t="s">
        <v>1258</v>
      </c>
      <c r="T785" s="12" t="str">
        <f t="shared" si="69"/>
        <v xml:space="preserve">WM+ HCM </v>
      </c>
      <c r="U785" s="20" t="s">
        <v>4531</v>
      </c>
      <c r="V785" s="20"/>
      <c r="W785" s="10" t="e">
        <f>VLOOKUP(U785,[2]Sheet1!$B$4:$C$893,2,0)</f>
        <v>#N/A</v>
      </c>
      <c r="X785" s="20"/>
      <c r="Y785" s="10" t="str">
        <f t="shared" si="68"/>
        <v>WINCOMHOCHIMINH</v>
      </c>
      <c r="Z785" s="2">
        <v>111058</v>
      </c>
    </row>
    <row r="786" spans="1:26" x14ac:dyDescent="0.2">
      <c r="A786" t="s">
        <v>0</v>
      </c>
      <c r="B786" t="s">
        <v>1259</v>
      </c>
      <c r="C786" t="s">
        <v>17</v>
      </c>
      <c r="D786" t="s">
        <v>3</v>
      </c>
      <c r="E786" s="2">
        <v>407956</v>
      </c>
      <c r="F786" s="6">
        <v>440592.48000000004</v>
      </c>
      <c r="G786" s="2">
        <v>4</v>
      </c>
      <c r="H786" t="s">
        <v>4</v>
      </c>
      <c r="I786" t="s">
        <v>18</v>
      </c>
      <c r="J786" s="9" t="str">
        <f t="shared" si="66"/>
        <v>Giò tai nấm hương 500g</v>
      </c>
      <c r="K786" s="12" t="str">
        <f>VLOOKUP(J786,'[1]Mã Misa'!$B$2:$D$74,2,0)</f>
        <v>Giò tai nấm hương 500g</v>
      </c>
      <c r="L786" s="12" t="str">
        <f>VLOOKUP(K786,'[1]Mã Misa'!$C$2:$D$74,2,0)</f>
        <v>GTNH500</v>
      </c>
      <c r="M786" s="2">
        <v>101989</v>
      </c>
      <c r="N786" t="s">
        <v>1260</v>
      </c>
      <c r="O786" s="10" t="str">
        <f t="shared" si="67"/>
        <v>0203730</v>
      </c>
      <c r="P786" s="3">
        <v>44634</v>
      </c>
      <c r="Q786" t="s">
        <v>1261</v>
      </c>
      <c r="T786" s="12" t="str">
        <f t="shared" si="69"/>
        <v xml:space="preserve">WM+ HNI </v>
      </c>
      <c r="U786" s="20" t="s">
        <v>4532</v>
      </c>
      <c r="V786" s="20"/>
      <c r="W786" s="10" t="e">
        <f>VLOOKUP(U786,[2]Sheet1!$B$4:$C$893,2,0)</f>
        <v>#N/A</v>
      </c>
      <c r="X786" s="20"/>
      <c r="Y786" s="10" t="str">
        <f t="shared" si="68"/>
        <v>WINCOMHANOI</v>
      </c>
      <c r="Z786" s="2">
        <v>407956</v>
      </c>
    </row>
    <row r="787" spans="1:26" x14ac:dyDescent="0.2">
      <c r="A787" t="s">
        <v>0</v>
      </c>
      <c r="B787" t="s">
        <v>1259</v>
      </c>
      <c r="C787" t="s">
        <v>32</v>
      </c>
      <c r="D787" t="s">
        <v>3</v>
      </c>
      <c r="E787" s="2">
        <v>73431</v>
      </c>
      <c r="F787" s="6">
        <v>79305.48000000001</v>
      </c>
      <c r="G787" s="2">
        <v>1</v>
      </c>
      <c r="H787" t="s">
        <v>4</v>
      </c>
      <c r="I787" t="s">
        <v>33</v>
      </c>
      <c r="J787" s="9" t="str">
        <f t="shared" si="66"/>
        <v>Chân giò heo muối gói 300g</v>
      </c>
      <c r="K787" s="12" t="str">
        <f>VLOOKUP(J787,'[1]Mã Misa'!$B$2:$D$74,2,0)</f>
        <v>Chân giò heo muối 300g</v>
      </c>
      <c r="L787" s="12" t="str">
        <f>VLOOKUP(K787,'[1]Mã Misa'!$C$2:$D$74,2,0)</f>
        <v>CGM300</v>
      </c>
      <c r="M787" s="2">
        <v>73431</v>
      </c>
      <c r="N787" t="s">
        <v>1260</v>
      </c>
      <c r="O787" s="10" t="str">
        <f t="shared" si="67"/>
        <v>0203730</v>
      </c>
      <c r="P787" s="3">
        <v>44634</v>
      </c>
      <c r="Q787" t="s">
        <v>1261</v>
      </c>
      <c r="T787" s="12" t="str">
        <f t="shared" si="69"/>
        <v xml:space="preserve">WM+ HNI </v>
      </c>
      <c r="U787" s="20" t="s">
        <v>4532</v>
      </c>
      <c r="V787" s="20"/>
      <c r="W787" s="10" t="e">
        <f>VLOOKUP(U787,[2]Sheet1!$B$4:$C$893,2,0)</f>
        <v>#N/A</v>
      </c>
      <c r="X787" s="20"/>
      <c r="Y787" s="10" t="str">
        <f t="shared" si="68"/>
        <v>WINCOMHANOI</v>
      </c>
      <c r="Z787" s="2">
        <v>73431</v>
      </c>
    </row>
    <row r="788" spans="1:26" x14ac:dyDescent="0.2">
      <c r="A788" t="s">
        <v>0</v>
      </c>
      <c r="B788" t="s">
        <v>1262</v>
      </c>
      <c r="C788" t="s">
        <v>32</v>
      </c>
      <c r="D788" t="s">
        <v>3</v>
      </c>
      <c r="E788" s="2">
        <v>293724</v>
      </c>
      <c r="F788" s="6">
        <v>317221.92000000004</v>
      </c>
      <c r="G788" s="2">
        <v>4</v>
      </c>
      <c r="H788" t="s">
        <v>4</v>
      </c>
      <c r="I788" t="s">
        <v>33</v>
      </c>
      <c r="J788" s="9" t="str">
        <f t="shared" si="66"/>
        <v>Chân giò heo muối gói 300g</v>
      </c>
      <c r="K788" s="12" t="str">
        <f>VLOOKUP(J788,'[1]Mã Misa'!$B$2:$D$74,2,0)</f>
        <v>Chân giò heo muối 300g</v>
      </c>
      <c r="L788" s="12" t="str">
        <f>VLOOKUP(K788,'[1]Mã Misa'!$C$2:$D$74,2,0)</f>
        <v>CGM300</v>
      </c>
      <c r="M788" s="2">
        <v>73431</v>
      </c>
      <c r="N788" t="s">
        <v>1263</v>
      </c>
      <c r="O788" s="10" t="str">
        <f t="shared" si="67"/>
        <v>0000726</v>
      </c>
      <c r="P788" s="3">
        <v>44634</v>
      </c>
      <c r="Q788" t="s">
        <v>1264</v>
      </c>
      <c r="T788" s="12" t="str">
        <f t="shared" si="69"/>
        <v xml:space="preserve">WM+ TGG </v>
      </c>
      <c r="U788" s="20" t="s">
        <v>4533</v>
      </c>
      <c r="V788" s="20"/>
      <c r="W788" s="10" t="e">
        <f>VLOOKUP(U788,[2]Sheet1!$B$4:$C$893,2,0)</f>
        <v>#N/A</v>
      </c>
      <c r="X788" s="20"/>
      <c r="Y788" s="10" t="str">
        <f t="shared" si="68"/>
        <v>WINCOMTIENGIANG</v>
      </c>
      <c r="Z788" s="2">
        <v>293724</v>
      </c>
    </row>
    <row r="789" spans="1:26" x14ac:dyDescent="0.2">
      <c r="A789" t="s">
        <v>0</v>
      </c>
      <c r="B789" t="s">
        <v>1262</v>
      </c>
      <c r="C789" t="s">
        <v>9</v>
      </c>
      <c r="D789" t="s">
        <v>3</v>
      </c>
      <c r="E789" s="2">
        <v>55595</v>
      </c>
      <c r="F789" s="6">
        <v>60042.600000000006</v>
      </c>
      <c r="G789" s="2">
        <v>1</v>
      </c>
      <c r="H789" t="s">
        <v>4</v>
      </c>
      <c r="I789" t="s">
        <v>10</v>
      </c>
      <c r="J789" s="9" t="str">
        <f t="shared" si="66"/>
        <v>Tai heo muối gói 200g</v>
      </c>
      <c r="K789" s="12" t="str">
        <f>VLOOKUP(J789,'[1]Mã Misa'!$B$2:$D$74,2,0)</f>
        <v>Tai heo muối 200g</v>
      </c>
      <c r="L789" s="12" t="str">
        <f>VLOOKUP(K789,'[1]Mã Misa'!$C$2:$D$74,2,0)</f>
        <v>TH200</v>
      </c>
      <c r="M789" s="2">
        <v>55595</v>
      </c>
      <c r="N789" t="s">
        <v>1263</v>
      </c>
      <c r="O789" s="10" t="str">
        <f t="shared" si="67"/>
        <v>0000726</v>
      </c>
      <c r="P789" s="3">
        <v>44634</v>
      </c>
      <c r="Q789" t="s">
        <v>1264</v>
      </c>
      <c r="T789" s="12" t="str">
        <f t="shared" si="69"/>
        <v xml:space="preserve">WM+ TGG </v>
      </c>
      <c r="U789" s="20" t="s">
        <v>4533</v>
      </c>
      <c r="V789" s="20"/>
      <c r="W789" s="10" t="e">
        <f>VLOOKUP(U789,[2]Sheet1!$B$4:$C$893,2,0)</f>
        <v>#N/A</v>
      </c>
      <c r="X789" s="20"/>
      <c r="Y789" s="10" t="str">
        <f t="shared" si="68"/>
        <v>WINCOMTIENGIANG</v>
      </c>
      <c r="Z789" s="2">
        <v>55595</v>
      </c>
    </row>
    <row r="790" spans="1:26" x14ac:dyDescent="0.2">
      <c r="A790" t="s">
        <v>0</v>
      </c>
      <c r="B790" t="s">
        <v>1262</v>
      </c>
      <c r="C790" t="s">
        <v>17</v>
      </c>
      <c r="D790" t="s">
        <v>3</v>
      </c>
      <c r="E790" s="2">
        <v>305967</v>
      </c>
      <c r="F790" s="6">
        <v>330444.36000000004</v>
      </c>
      <c r="G790" s="2">
        <v>3</v>
      </c>
      <c r="H790" t="s">
        <v>4</v>
      </c>
      <c r="I790" t="s">
        <v>18</v>
      </c>
      <c r="J790" s="9" t="str">
        <f t="shared" si="66"/>
        <v>Giò tai nấm hương 500g</v>
      </c>
      <c r="K790" s="12" t="str">
        <f>VLOOKUP(J790,'[1]Mã Misa'!$B$2:$D$74,2,0)</f>
        <v>Giò tai nấm hương 500g</v>
      </c>
      <c r="L790" s="12" t="str">
        <f>VLOOKUP(K790,'[1]Mã Misa'!$C$2:$D$74,2,0)</f>
        <v>GTNH500</v>
      </c>
      <c r="M790" s="2">
        <v>101989</v>
      </c>
      <c r="N790" t="s">
        <v>1263</v>
      </c>
      <c r="O790" s="10" t="str">
        <f t="shared" si="67"/>
        <v>0000726</v>
      </c>
      <c r="P790" s="3">
        <v>44634</v>
      </c>
      <c r="Q790" t="s">
        <v>1264</v>
      </c>
      <c r="T790" s="12" t="str">
        <f t="shared" si="69"/>
        <v xml:space="preserve">WM+ TGG </v>
      </c>
      <c r="U790" s="20" t="s">
        <v>4533</v>
      </c>
      <c r="V790" s="20"/>
      <c r="W790" s="10" t="e">
        <f>VLOOKUP(U790,[2]Sheet1!$B$4:$C$893,2,0)</f>
        <v>#N/A</v>
      </c>
      <c r="X790" s="20"/>
      <c r="Y790" s="10" t="str">
        <f t="shared" si="68"/>
        <v>WINCOMTIENGIANG</v>
      </c>
      <c r="Z790" s="2">
        <v>305967</v>
      </c>
    </row>
    <row r="791" spans="1:26" x14ac:dyDescent="0.2">
      <c r="A791" t="s">
        <v>0</v>
      </c>
      <c r="B791" t="s">
        <v>1262</v>
      </c>
      <c r="C791" t="s">
        <v>82</v>
      </c>
      <c r="D791" t="s">
        <v>3</v>
      </c>
      <c r="E791" s="2">
        <v>92000</v>
      </c>
      <c r="F791" s="6">
        <v>99360</v>
      </c>
      <c r="G791" s="2">
        <v>2</v>
      </c>
      <c r="H791" t="s">
        <v>4</v>
      </c>
      <c r="I791" t="s">
        <v>83</v>
      </c>
      <c r="J791" s="9" t="str">
        <f t="shared" si="66"/>
        <v>Mộc nấm hương gói 250g</v>
      </c>
      <c r="K791" s="12" t="str">
        <f>VLOOKUP(J791,'[1]Mã Misa'!$B$2:$D$74,2,0)</f>
        <v>Mộc Nấm Hương 250g</v>
      </c>
      <c r="L791" s="12" t="str">
        <f>VLOOKUP(K791,'[1]Mã Misa'!$C$2:$D$74,2,0)</f>
        <v>MNH250</v>
      </c>
      <c r="M791" s="2">
        <v>46000</v>
      </c>
      <c r="N791" t="s">
        <v>1263</v>
      </c>
      <c r="O791" s="10" t="str">
        <f t="shared" si="67"/>
        <v>0000726</v>
      </c>
      <c r="P791" s="3">
        <v>44634</v>
      </c>
      <c r="Q791" t="s">
        <v>1264</v>
      </c>
      <c r="T791" s="12" t="str">
        <f t="shared" si="69"/>
        <v xml:space="preserve">WM+ TGG </v>
      </c>
      <c r="U791" s="20" t="s">
        <v>4533</v>
      </c>
      <c r="V791" s="20"/>
      <c r="W791" s="10" t="e">
        <f>VLOOKUP(U791,[2]Sheet1!$B$4:$C$893,2,0)</f>
        <v>#N/A</v>
      </c>
      <c r="X791" s="20"/>
      <c r="Y791" s="10" t="str">
        <f t="shared" si="68"/>
        <v>WINCOMTIENGIANG</v>
      </c>
      <c r="Z791" s="2">
        <v>92000</v>
      </c>
    </row>
    <row r="792" spans="1:26" x14ac:dyDescent="0.2">
      <c r="A792" t="s">
        <v>0</v>
      </c>
      <c r="B792" t="s">
        <v>1265</v>
      </c>
      <c r="C792" t="s">
        <v>32</v>
      </c>
      <c r="D792" t="s">
        <v>3</v>
      </c>
      <c r="E792" s="2">
        <v>146862</v>
      </c>
      <c r="F792" s="6">
        <v>158610.96000000002</v>
      </c>
      <c r="G792" s="2">
        <v>2</v>
      </c>
      <c r="H792" t="s">
        <v>4</v>
      </c>
      <c r="I792" t="s">
        <v>33</v>
      </c>
      <c r="J792" s="9" t="str">
        <f t="shared" si="66"/>
        <v>Chân giò heo muối gói 300g</v>
      </c>
      <c r="K792" s="12" t="str">
        <f>VLOOKUP(J792,'[1]Mã Misa'!$B$2:$D$74,2,0)</f>
        <v>Chân giò heo muối 300g</v>
      </c>
      <c r="L792" s="12" t="str">
        <f>VLOOKUP(K792,'[1]Mã Misa'!$C$2:$D$74,2,0)</f>
        <v>CGM300</v>
      </c>
      <c r="M792" s="2">
        <v>73431</v>
      </c>
      <c r="N792" t="s">
        <v>1266</v>
      </c>
      <c r="O792" s="10" t="str">
        <f t="shared" si="67"/>
        <v>0026588</v>
      </c>
      <c r="P792" s="3">
        <v>44634</v>
      </c>
      <c r="Q792" t="s">
        <v>1267</v>
      </c>
      <c r="T792" s="12" t="str">
        <f t="shared" si="69"/>
        <v xml:space="preserve">WM+ DNG </v>
      </c>
      <c r="U792" s="20" t="s">
        <v>4534</v>
      </c>
      <c r="V792" s="20"/>
      <c r="W792" s="10" t="e">
        <f>VLOOKUP(U792,[2]Sheet1!$B$4:$C$893,2,0)</f>
        <v>#N/A</v>
      </c>
      <c r="X792" s="20"/>
      <c r="Y792" s="10" t="str">
        <f t="shared" si="68"/>
        <v>WINCOMDANANG</v>
      </c>
      <c r="Z792" s="2">
        <v>146862</v>
      </c>
    </row>
    <row r="793" spans="1:26" x14ac:dyDescent="0.2">
      <c r="A793" t="s">
        <v>0</v>
      </c>
      <c r="B793" t="s">
        <v>1265</v>
      </c>
      <c r="C793" t="s">
        <v>26</v>
      </c>
      <c r="D793" t="s">
        <v>3</v>
      </c>
      <c r="E793" s="2">
        <v>100364</v>
      </c>
      <c r="F793" s="6">
        <v>108393.12000000001</v>
      </c>
      <c r="G793" s="2">
        <v>2</v>
      </c>
      <c r="H793" t="s">
        <v>4</v>
      </c>
      <c r="I793" t="s">
        <v>27</v>
      </c>
      <c r="J793" s="9" t="str">
        <f t="shared" si="66"/>
        <v>Giò tai lưỡi xào gói 250g</v>
      </c>
      <c r="K793" s="12" t="str">
        <f>VLOOKUP(J793,'[1]Mã Misa'!$B$2:$D$74,2,0)</f>
        <v>Giò Tai Lưỡi Xào 250g</v>
      </c>
      <c r="L793" s="12" t="str">
        <f>VLOOKUP(K793,'[1]Mã Misa'!$C$2:$D$74,2,0)</f>
        <v>GTLX250G</v>
      </c>
      <c r="M793" s="2">
        <v>50182</v>
      </c>
      <c r="N793" t="s">
        <v>1266</v>
      </c>
      <c r="O793" s="10" t="str">
        <f t="shared" si="67"/>
        <v>0026588</v>
      </c>
      <c r="P793" s="3">
        <v>44634</v>
      </c>
      <c r="Q793" t="s">
        <v>1267</v>
      </c>
      <c r="T793" s="12" t="str">
        <f t="shared" si="69"/>
        <v xml:space="preserve">WM+ DNG </v>
      </c>
      <c r="U793" s="20" t="s">
        <v>4534</v>
      </c>
      <c r="V793" s="20"/>
      <c r="W793" s="10" t="e">
        <f>VLOOKUP(U793,[2]Sheet1!$B$4:$C$893,2,0)</f>
        <v>#N/A</v>
      </c>
      <c r="X793" s="20"/>
      <c r="Y793" s="10" t="str">
        <f t="shared" si="68"/>
        <v>WINCOMDANANG</v>
      </c>
      <c r="Z793" s="2">
        <v>100364</v>
      </c>
    </row>
    <row r="794" spans="1:26" x14ac:dyDescent="0.2">
      <c r="A794" t="s">
        <v>0</v>
      </c>
      <c r="B794" t="s">
        <v>1268</v>
      </c>
      <c r="C794" t="s">
        <v>82</v>
      </c>
      <c r="D794" t="s">
        <v>3</v>
      </c>
      <c r="E794" s="2">
        <v>46000</v>
      </c>
      <c r="F794" s="6">
        <v>49680</v>
      </c>
      <c r="G794" s="2">
        <v>1</v>
      </c>
      <c r="H794" t="s">
        <v>4</v>
      </c>
      <c r="I794" t="s">
        <v>83</v>
      </c>
      <c r="J794" s="9" t="str">
        <f t="shared" si="66"/>
        <v>Mộc nấm hương gói 250g</v>
      </c>
      <c r="K794" s="12" t="str">
        <f>VLOOKUP(J794,'[1]Mã Misa'!$B$2:$D$74,2,0)</f>
        <v>Mộc Nấm Hương 250g</v>
      </c>
      <c r="L794" s="12" t="str">
        <f>VLOOKUP(K794,'[1]Mã Misa'!$C$2:$D$74,2,0)</f>
        <v>MNH250</v>
      </c>
      <c r="M794" s="2">
        <v>46000</v>
      </c>
      <c r="N794" t="s">
        <v>1269</v>
      </c>
      <c r="O794" s="10" t="str">
        <f t="shared" si="67"/>
        <v>0203743</v>
      </c>
      <c r="P794" s="3">
        <v>44634</v>
      </c>
      <c r="Q794" t="s">
        <v>1270</v>
      </c>
      <c r="T794" s="12" t="str">
        <f t="shared" si="69"/>
        <v xml:space="preserve">WM+ HNI </v>
      </c>
      <c r="U794" s="20" t="s">
        <v>4535</v>
      </c>
      <c r="V794" s="20"/>
      <c r="W794" s="10" t="e">
        <f>VLOOKUP(U794,[2]Sheet1!$B$4:$C$893,2,0)</f>
        <v>#N/A</v>
      </c>
      <c r="X794" s="20"/>
      <c r="Y794" s="10" t="str">
        <f t="shared" si="68"/>
        <v>WINCOMHANOI</v>
      </c>
      <c r="Z794" s="2">
        <v>46000</v>
      </c>
    </row>
    <row r="795" spans="1:26" x14ac:dyDescent="0.2">
      <c r="A795" t="s">
        <v>0</v>
      </c>
      <c r="B795" t="s">
        <v>1271</v>
      </c>
      <c r="C795" t="s">
        <v>17</v>
      </c>
      <c r="D795" t="s">
        <v>3</v>
      </c>
      <c r="E795" s="2">
        <v>203978</v>
      </c>
      <c r="F795" s="6">
        <v>220296.24000000002</v>
      </c>
      <c r="G795" s="2">
        <v>2</v>
      </c>
      <c r="H795" t="s">
        <v>4</v>
      </c>
      <c r="I795" t="s">
        <v>18</v>
      </c>
      <c r="J795" s="9" t="str">
        <f t="shared" si="66"/>
        <v>Giò tai nấm hương 500g</v>
      </c>
      <c r="K795" s="12" t="str">
        <f>VLOOKUP(J795,'[1]Mã Misa'!$B$2:$D$74,2,0)</f>
        <v>Giò tai nấm hương 500g</v>
      </c>
      <c r="L795" s="12" t="str">
        <f>VLOOKUP(K795,'[1]Mã Misa'!$C$2:$D$74,2,0)</f>
        <v>GTNH500</v>
      </c>
      <c r="M795" s="2">
        <v>101989</v>
      </c>
      <c r="N795" t="s">
        <v>1272</v>
      </c>
      <c r="O795" s="10" t="str">
        <f t="shared" si="67"/>
        <v>0203747</v>
      </c>
      <c r="P795" s="3">
        <v>44634</v>
      </c>
      <c r="Q795" t="s">
        <v>264</v>
      </c>
      <c r="T795" s="12" t="str">
        <f t="shared" si="69"/>
        <v xml:space="preserve">WM+ HNI </v>
      </c>
      <c r="U795" s="20" t="s">
        <v>4226</v>
      </c>
      <c r="V795" s="20"/>
      <c r="W795" s="10" t="e">
        <f>VLOOKUP(U795,[2]Sheet1!$B$4:$C$893,2,0)</f>
        <v>#N/A</v>
      </c>
      <c r="X795" s="20"/>
      <c r="Y795" s="10" t="str">
        <f t="shared" si="68"/>
        <v>WINCOMHANOI</v>
      </c>
      <c r="Z795" s="2">
        <v>203978</v>
      </c>
    </row>
    <row r="796" spans="1:26" x14ac:dyDescent="0.2">
      <c r="A796" t="s">
        <v>0</v>
      </c>
      <c r="B796" t="s">
        <v>1273</v>
      </c>
      <c r="C796" t="s">
        <v>236</v>
      </c>
      <c r="D796" t="s">
        <v>3</v>
      </c>
      <c r="E796" s="2">
        <v>175574</v>
      </c>
      <c r="F796" s="6">
        <v>189619.92</v>
      </c>
      <c r="G796" s="2">
        <v>2</v>
      </c>
      <c r="H796" t="s">
        <v>4</v>
      </c>
      <c r="I796" t="s">
        <v>237</v>
      </c>
      <c r="J796" s="9" t="str">
        <f t="shared" si="66"/>
        <v>Bắp bò muối gói 200g</v>
      </c>
      <c r="K796" s="12" t="str">
        <f>VLOOKUP(J796,'[1]Mã Misa'!$B$2:$D$74,2,0)</f>
        <v>Bắp bò muối 200g</v>
      </c>
      <c r="L796" s="12" t="str">
        <f>VLOOKUP(K796,'[1]Mã Misa'!$C$2:$D$74,2,0)</f>
        <v>BBM200</v>
      </c>
      <c r="M796" s="2">
        <v>87787</v>
      </c>
      <c r="N796" t="s">
        <v>1274</v>
      </c>
      <c r="O796" s="10" t="str">
        <f t="shared" si="67"/>
        <v>0002854</v>
      </c>
      <c r="P796" s="3">
        <v>44634</v>
      </c>
      <c r="Q796" t="s">
        <v>1275</v>
      </c>
      <c r="T796" s="12" t="str">
        <f t="shared" si="69"/>
        <v xml:space="preserve">WM+ BTN </v>
      </c>
      <c r="U796" s="20" t="s">
        <v>4536</v>
      </c>
      <c r="V796" s="20"/>
      <c r="W796" s="10" t="e">
        <f>VLOOKUP(U796,[2]Sheet1!$B$4:$C$893,2,0)</f>
        <v>#N/A</v>
      </c>
      <c r="X796" s="20"/>
      <c r="Y796" s="10" t="str">
        <f t="shared" si="68"/>
        <v>WINCOMBINHTHUAN</v>
      </c>
      <c r="Z796" s="2">
        <v>175574</v>
      </c>
    </row>
    <row r="797" spans="1:26" x14ac:dyDescent="0.2">
      <c r="A797" t="s">
        <v>0</v>
      </c>
      <c r="B797" t="s">
        <v>1276</v>
      </c>
      <c r="C797" t="s">
        <v>2</v>
      </c>
      <c r="D797" t="s">
        <v>3</v>
      </c>
      <c r="E797" s="2">
        <v>222116</v>
      </c>
      <c r="F797" s="6">
        <v>239885.28000000003</v>
      </c>
      <c r="G797" s="2">
        <v>2</v>
      </c>
      <c r="H797" t="s">
        <v>4</v>
      </c>
      <c r="I797" t="s">
        <v>5</v>
      </c>
      <c r="J797" s="9" t="str">
        <f t="shared" si="66"/>
        <v>Gà muối gói 500g</v>
      </c>
      <c r="K797" s="12" t="str">
        <f>VLOOKUP(J797,'[1]Mã Misa'!$B$2:$D$74,2,0)</f>
        <v>Gà muối 500g</v>
      </c>
      <c r="L797" s="12" t="str">
        <f>VLOOKUP(K797,'[1]Mã Misa'!$C$2:$D$74,2,0)</f>
        <v>GM500</v>
      </c>
      <c r="M797" s="2">
        <v>111058</v>
      </c>
      <c r="N797" t="s">
        <v>1277</v>
      </c>
      <c r="O797" s="10" t="str">
        <f t="shared" si="67"/>
        <v>0005560</v>
      </c>
      <c r="P797" s="3">
        <v>44634</v>
      </c>
      <c r="Q797" t="s">
        <v>1278</v>
      </c>
      <c r="T797" s="12" t="str">
        <f t="shared" si="69"/>
        <v xml:space="preserve">WM+ KHA </v>
      </c>
      <c r="U797" s="20" t="s">
        <v>4537</v>
      </c>
      <c r="V797" s="20"/>
      <c r="W797" s="10" t="e">
        <f>VLOOKUP(U797,[2]Sheet1!$B$4:$C$893,2,0)</f>
        <v>#N/A</v>
      </c>
      <c r="X797" s="20"/>
      <c r="Y797" s="10" t="str">
        <f t="shared" si="68"/>
        <v>WINCOMKHANHHOA</v>
      </c>
      <c r="Z797" s="2">
        <v>222116</v>
      </c>
    </row>
    <row r="798" spans="1:26" x14ac:dyDescent="0.2">
      <c r="A798" t="s">
        <v>0</v>
      </c>
      <c r="B798" t="s">
        <v>1279</v>
      </c>
      <c r="C798" t="s">
        <v>82</v>
      </c>
      <c r="D798" t="s">
        <v>3</v>
      </c>
      <c r="E798" s="2">
        <v>92000</v>
      </c>
      <c r="F798" s="6">
        <v>99360</v>
      </c>
      <c r="G798" s="2">
        <v>2</v>
      </c>
      <c r="H798" t="s">
        <v>4</v>
      </c>
      <c r="I798" t="s">
        <v>83</v>
      </c>
      <c r="J798" s="9" t="str">
        <f t="shared" si="66"/>
        <v>Mộc nấm hương gói 250g</v>
      </c>
      <c r="K798" s="12" t="str">
        <f>VLOOKUP(J798,'[1]Mã Misa'!$B$2:$D$74,2,0)</f>
        <v>Mộc Nấm Hương 250g</v>
      </c>
      <c r="L798" s="12" t="str">
        <f>VLOOKUP(K798,'[1]Mã Misa'!$C$2:$D$74,2,0)</f>
        <v>MNH250</v>
      </c>
      <c r="M798" s="2">
        <v>46000</v>
      </c>
      <c r="N798" t="s">
        <v>1280</v>
      </c>
      <c r="O798" s="10" t="str">
        <f t="shared" si="67"/>
        <v>0002013</v>
      </c>
      <c r="P798" s="3">
        <v>44634</v>
      </c>
      <c r="Q798" t="s">
        <v>1281</v>
      </c>
      <c r="T798" s="12" t="str">
        <f t="shared" si="69"/>
        <v xml:space="preserve">WM+ TQG </v>
      </c>
      <c r="U798" s="20" t="s">
        <v>4538</v>
      </c>
      <c r="V798" s="20"/>
      <c r="W798" s="10" t="e">
        <f>VLOOKUP(U798,[2]Sheet1!$B$4:$C$893,2,0)</f>
        <v>#N/A</v>
      </c>
      <c r="X798" s="20"/>
      <c r="Y798" s="10" t="str">
        <f t="shared" si="68"/>
        <v>WINCOMTUYENQUANG</v>
      </c>
      <c r="Z798" s="2">
        <v>92000</v>
      </c>
    </row>
    <row r="799" spans="1:26" x14ac:dyDescent="0.2">
      <c r="A799" t="s">
        <v>0</v>
      </c>
      <c r="B799" t="s">
        <v>1282</v>
      </c>
      <c r="C799" t="s">
        <v>17</v>
      </c>
      <c r="D799" t="s">
        <v>3</v>
      </c>
      <c r="E799" s="2">
        <v>101989</v>
      </c>
      <c r="F799" s="6">
        <v>110148.12000000001</v>
      </c>
      <c r="G799" s="2">
        <v>1</v>
      </c>
      <c r="H799" t="s">
        <v>4</v>
      </c>
      <c r="I799" t="s">
        <v>18</v>
      </c>
      <c r="J799" s="9" t="str">
        <f t="shared" si="66"/>
        <v>Giò tai nấm hương 500g</v>
      </c>
      <c r="K799" s="12" t="str">
        <f>VLOOKUP(J799,'[1]Mã Misa'!$B$2:$D$74,2,0)</f>
        <v>Giò tai nấm hương 500g</v>
      </c>
      <c r="L799" s="12" t="str">
        <f>VLOOKUP(K799,'[1]Mã Misa'!$C$2:$D$74,2,0)</f>
        <v>GTNH500</v>
      </c>
      <c r="M799" s="2">
        <v>101989</v>
      </c>
      <c r="N799" t="s">
        <v>1283</v>
      </c>
      <c r="O799" s="10" t="str">
        <f t="shared" si="67"/>
        <v>0026591</v>
      </c>
      <c r="P799" s="3">
        <v>44634</v>
      </c>
      <c r="Q799" t="s">
        <v>1284</v>
      </c>
      <c r="T799" s="12" t="str">
        <f t="shared" si="69"/>
        <v xml:space="preserve">WM+ DNG </v>
      </c>
      <c r="U799" s="20" t="s">
        <v>4539</v>
      </c>
      <c r="V799" s="20"/>
      <c r="W799" s="10" t="e">
        <f>VLOOKUP(U799,[2]Sheet1!$B$4:$C$893,2,0)</f>
        <v>#N/A</v>
      </c>
      <c r="X799" s="20"/>
      <c r="Y799" s="10" t="str">
        <f t="shared" si="68"/>
        <v>WINCOMDANANG</v>
      </c>
      <c r="Z799" s="2">
        <v>101989</v>
      </c>
    </row>
    <row r="800" spans="1:26" x14ac:dyDescent="0.2">
      <c r="A800" t="s">
        <v>0</v>
      </c>
      <c r="B800" t="s">
        <v>1282</v>
      </c>
      <c r="C800" t="s">
        <v>26</v>
      </c>
      <c r="D800" t="s">
        <v>3</v>
      </c>
      <c r="E800" s="2">
        <v>50182</v>
      </c>
      <c r="F800" s="6">
        <v>54196.560000000005</v>
      </c>
      <c r="G800" s="2">
        <v>1</v>
      </c>
      <c r="H800" t="s">
        <v>4</v>
      </c>
      <c r="I800" t="s">
        <v>27</v>
      </c>
      <c r="J800" s="9" t="str">
        <f t="shared" si="66"/>
        <v>Giò tai lưỡi xào gói 250g</v>
      </c>
      <c r="K800" s="12" t="str">
        <f>VLOOKUP(J800,'[1]Mã Misa'!$B$2:$D$74,2,0)</f>
        <v>Giò Tai Lưỡi Xào 250g</v>
      </c>
      <c r="L800" s="12" t="str">
        <f>VLOOKUP(K800,'[1]Mã Misa'!$C$2:$D$74,2,0)</f>
        <v>GTLX250G</v>
      </c>
      <c r="M800" s="2">
        <v>50182</v>
      </c>
      <c r="N800" t="s">
        <v>1283</v>
      </c>
      <c r="O800" s="10" t="str">
        <f t="shared" si="67"/>
        <v>0026591</v>
      </c>
      <c r="P800" s="3">
        <v>44634</v>
      </c>
      <c r="Q800" t="s">
        <v>1284</v>
      </c>
      <c r="T800" s="12" t="str">
        <f t="shared" si="69"/>
        <v xml:space="preserve">WM+ DNG </v>
      </c>
      <c r="U800" s="20" t="s">
        <v>4539</v>
      </c>
      <c r="V800" s="20"/>
      <c r="W800" s="10" t="e">
        <f>VLOOKUP(U800,[2]Sheet1!$B$4:$C$893,2,0)</f>
        <v>#N/A</v>
      </c>
      <c r="X800" s="20"/>
      <c r="Y800" s="10" t="str">
        <f t="shared" si="68"/>
        <v>WINCOMDANANG</v>
      </c>
      <c r="Z800" s="2">
        <v>50182</v>
      </c>
    </row>
    <row r="801" spans="1:26" x14ac:dyDescent="0.2">
      <c r="A801" t="s">
        <v>0</v>
      </c>
      <c r="B801" t="s">
        <v>1282</v>
      </c>
      <c r="C801" t="s">
        <v>82</v>
      </c>
      <c r="D801" t="s">
        <v>3</v>
      </c>
      <c r="E801" s="2">
        <v>46000</v>
      </c>
      <c r="F801" s="6">
        <v>49680</v>
      </c>
      <c r="G801" s="2">
        <v>1</v>
      </c>
      <c r="H801" t="s">
        <v>4</v>
      </c>
      <c r="I801" t="s">
        <v>83</v>
      </c>
      <c r="J801" s="9" t="str">
        <f t="shared" si="66"/>
        <v>Mộc nấm hương gói 250g</v>
      </c>
      <c r="K801" s="12" t="str">
        <f>VLOOKUP(J801,'[1]Mã Misa'!$B$2:$D$74,2,0)</f>
        <v>Mộc Nấm Hương 250g</v>
      </c>
      <c r="L801" s="12" t="str">
        <f>VLOOKUP(K801,'[1]Mã Misa'!$C$2:$D$74,2,0)</f>
        <v>MNH250</v>
      </c>
      <c r="M801" s="2">
        <v>46000</v>
      </c>
      <c r="N801" t="s">
        <v>1283</v>
      </c>
      <c r="O801" s="10" t="str">
        <f t="shared" si="67"/>
        <v>0026591</v>
      </c>
      <c r="P801" s="3">
        <v>44634</v>
      </c>
      <c r="Q801" t="s">
        <v>1284</v>
      </c>
      <c r="T801" s="12" t="str">
        <f t="shared" si="69"/>
        <v xml:space="preserve">WM+ DNG </v>
      </c>
      <c r="U801" s="20" t="s">
        <v>4539</v>
      </c>
      <c r="V801" s="20"/>
      <c r="W801" s="10" t="e">
        <f>VLOOKUP(U801,[2]Sheet1!$B$4:$C$893,2,0)</f>
        <v>#N/A</v>
      </c>
      <c r="X801" s="20"/>
      <c r="Y801" s="10" t="str">
        <f t="shared" si="68"/>
        <v>WINCOMDANANG</v>
      </c>
      <c r="Z801" s="2">
        <v>46000</v>
      </c>
    </row>
    <row r="802" spans="1:26" x14ac:dyDescent="0.2">
      <c r="A802" t="s">
        <v>0</v>
      </c>
      <c r="B802" t="s">
        <v>1285</v>
      </c>
      <c r="C802" t="s">
        <v>459</v>
      </c>
      <c r="D802" t="s">
        <v>460</v>
      </c>
      <c r="E802" s="2">
        <v>531564</v>
      </c>
      <c r="F802" s="6">
        <v>531564</v>
      </c>
      <c r="G802" s="2">
        <v>3</v>
      </c>
      <c r="H802" t="s">
        <v>461</v>
      </c>
      <c r="I802" t="s">
        <v>462</v>
      </c>
      <c r="J802" s="9" t="str">
        <f t="shared" si="66"/>
        <v xml:space="preserve"> Mực lá câu làm sạch 450g</v>
      </c>
      <c r="K802" s="12" t="str">
        <f>VLOOKUP(J802,'[1]Mã Misa'!$B$2:$D$74,2,0)</f>
        <v>Mực lá câu làm sạch 450g</v>
      </c>
      <c r="L802" s="12" t="str">
        <f>VLOOKUP(K802,'[1]Mã Misa'!$C$2:$D$74,2,0)</f>
        <v>ML450</v>
      </c>
      <c r="M802" s="2">
        <v>177188</v>
      </c>
      <c r="N802" t="s">
        <v>1286</v>
      </c>
      <c r="O802" s="10" t="str">
        <f t="shared" si="67"/>
        <v>0026592</v>
      </c>
      <c r="P802" s="3">
        <v>44634</v>
      </c>
      <c r="Q802" t="s">
        <v>1284</v>
      </c>
      <c r="T802" s="12" t="str">
        <f t="shared" si="69"/>
        <v xml:space="preserve">WM+ DNG </v>
      </c>
      <c r="U802" s="20" t="s">
        <v>4539</v>
      </c>
      <c r="V802" s="20"/>
      <c r="W802" s="10" t="e">
        <f>VLOOKUP(U802,[2]Sheet1!$B$4:$C$893,2,0)</f>
        <v>#N/A</v>
      </c>
      <c r="X802" s="20"/>
      <c r="Y802" s="10" t="str">
        <f t="shared" si="68"/>
        <v>WINCOMDANANG</v>
      </c>
      <c r="Z802" s="2">
        <v>531564</v>
      </c>
    </row>
    <row r="803" spans="1:26" x14ac:dyDescent="0.2">
      <c r="A803" t="s">
        <v>0</v>
      </c>
      <c r="B803" t="s">
        <v>1287</v>
      </c>
      <c r="C803" t="s">
        <v>82</v>
      </c>
      <c r="D803" t="s">
        <v>3</v>
      </c>
      <c r="E803" s="2">
        <v>138000</v>
      </c>
      <c r="F803" s="6">
        <v>149040</v>
      </c>
      <c r="G803" s="2">
        <v>3</v>
      </c>
      <c r="H803" t="s">
        <v>4</v>
      </c>
      <c r="I803" t="s">
        <v>83</v>
      </c>
      <c r="J803" s="9" t="str">
        <f t="shared" si="66"/>
        <v>Mộc nấm hương gói 250g</v>
      </c>
      <c r="K803" s="12" t="str">
        <f>VLOOKUP(J803,'[1]Mã Misa'!$B$2:$D$74,2,0)</f>
        <v>Mộc Nấm Hương 250g</v>
      </c>
      <c r="L803" s="12" t="str">
        <f>VLOOKUP(K803,'[1]Mã Misa'!$C$2:$D$74,2,0)</f>
        <v>MNH250</v>
      </c>
      <c r="M803" s="2">
        <v>46000</v>
      </c>
      <c r="N803" t="s">
        <v>1288</v>
      </c>
      <c r="O803" s="10" t="str">
        <f t="shared" si="67"/>
        <v>0009219</v>
      </c>
      <c r="P803" s="3">
        <v>44634</v>
      </c>
      <c r="Q803" t="s">
        <v>1289</v>
      </c>
      <c r="T803" s="12" t="str">
        <f t="shared" si="69"/>
        <v xml:space="preserve">WM+ CTO </v>
      </c>
      <c r="U803" s="20" t="s">
        <v>4540</v>
      </c>
      <c r="V803" s="20"/>
      <c r="W803" s="10" t="e">
        <f>VLOOKUP(U803,[2]Sheet1!$B$4:$C$893,2,0)</f>
        <v>#N/A</v>
      </c>
      <c r="X803" s="20"/>
      <c r="Y803" s="10" t="str">
        <f t="shared" si="68"/>
        <v>WINCOMCANTHO</v>
      </c>
      <c r="Z803" s="2">
        <v>138000</v>
      </c>
    </row>
    <row r="804" spans="1:26" x14ac:dyDescent="0.2">
      <c r="A804" t="s">
        <v>0</v>
      </c>
      <c r="B804" t="s">
        <v>1290</v>
      </c>
      <c r="C804" t="s">
        <v>50</v>
      </c>
      <c r="D804" t="s">
        <v>3</v>
      </c>
      <c r="E804" s="2">
        <v>183150</v>
      </c>
      <c r="F804" s="6">
        <v>197802</v>
      </c>
      <c r="G804" s="2">
        <v>3</v>
      </c>
      <c r="H804" t="s">
        <v>4</v>
      </c>
      <c r="I804" t="s">
        <v>51</v>
      </c>
      <c r="J804" s="9" t="str">
        <f t="shared" si="66"/>
        <v>_Giò sụn gà 250g</v>
      </c>
      <c r="K804" s="12" t="str">
        <f>VLOOKUP(J804,'[1]Mã Misa'!$B$2:$D$74,2,0)</f>
        <v>Giò sụn gà 250g</v>
      </c>
      <c r="L804" s="12" t="str">
        <f>VLOOKUP(K804,'[1]Mã Misa'!$C$2:$D$74,2,0)</f>
        <v>GSG250</v>
      </c>
      <c r="M804" s="2">
        <v>61050</v>
      </c>
      <c r="N804" t="s">
        <v>1291</v>
      </c>
      <c r="O804" s="10" t="str">
        <f t="shared" si="67"/>
        <v>0004497</v>
      </c>
      <c r="P804" s="3">
        <v>44634</v>
      </c>
      <c r="Q804" t="s">
        <v>1292</v>
      </c>
      <c r="T804" s="12" t="str">
        <f t="shared" si="69"/>
        <v xml:space="preserve">WM+ NAN </v>
      </c>
      <c r="U804" s="20" t="s">
        <v>4541</v>
      </c>
      <c r="V804" s="20"/>
      <c r="W804" s="10" t="e">
        <f>VLOOKUP(U804,[2]Sheet1!$B$4:$C$893,2,0)</f>
        <v>#N/A</v>
      </c>
      <c r="X804" s="20"/>
      <c r="Y804" s="10" t="str">
        <f t="shared" si="68"/>
        <v>WINCOMNGHEAN</v>
      </c>
      <c r="Z804" s="2">
        <v>183150</v>
      </c>
    </row>
    <row r="805" spans="1:26" x14ac:dyDescent="0.2">
      <c r="A805" t="s">
        <v>0</v>
      </c>
      <c r="B805" t="s">
        <v>1290</v>
      </c>
      <c r="C805" t="s">
        <v>30</v>
      </c>
      <c r="D805" t="s">
        <v>3</v>
      </c>
      <c r="E805" s="2">
        <v>316200</v>
      </c>
      <c r="F805" s="6">
        <v>341496</v>
      </c>
      <c r="G805" s="2">
        <v>3</v>
      </c>
      <c r="H805" t="s">
        <v>4</v>
      </c>
      <c r="I805" t="s">
        <v>31</v>
      </c>
      <c r="J805" s="9" t="str">
        <f t="shared" si="66"/>
        <v>_Đùi gà sốt cay 500g</v>
      </c>
      <c r="K805" s="12" t="str">
        <f>VLOOKUP(J805,'[1]Mã Misa'!$B$2:$D$74,2,0)</f>
        <v>Đùi gà sốt cay 500g</v>
      </c>
      <c r="L805" s="12" t="str">
        <f>VLOOKUP(K805,'[1]Mã Misa'!$C$2:$D$74,2,0)</f>
        <v>DGSC500</v>
      </c>
      <c r="M805" s="2">
        <v>105400</v>
      </c>
      <c r="N805" t="s">
        <v>1291</v>
      </c>
      <c r="O805" s="10" t="str">
        <f t="shared" si="67"/>
        <v>0004497</v>
      </c>
      <c r="P805" s="3">
        <v>44634</v>
      </c>
      <c r="Q805" t="s">
        <v>1292</v>
      </c>
      <c r="T805" s="12" t="str">
        <f t="shared" si="69"/>
        <v xml:space="preserve">WM+ NAN </v>
      </c>
      <c r="U805" s="20" t="s">
        <v>4541</v>
      </c>
      <c r="V805" s="20"/>
      <c r="W805" s="10" t="e">
        <f>VLOOKUP(U805,[2]Sheet1!$B$4:$C$893,2,0)</f>
        <v>#N/A</v>
      </c>
      <c r="X805" s="20"/>
      <c r="Y805" s="10" t="str">
        <f t="shared" si="68"/>
        <v>WINCOMNGHEAN</v>
      </c>
      <c r="Z805" s="2">
        <v>316200</v>
      </c>
    </row>
    <row r="806" spans="1:26" x14ac:dyDescent="0.2">
      <c r="A806" t="s">
        <v>0</v>
      </c>
      <c r="B806" t="s">
        <v>1290</v>
      </c>
      <c r="C806" t="s">
        <v>45</v>
      </c>
      <c r="D806" t="s">
        <v>3</v>
      </c>
      <c r="E806" s="2">
        <v>74250</v>
      </c>
      <c r="F806" s="6">
        <v>80190</v>
      </c>
      <c r="G806" s="2">
        <v>1</v>
      </c>
      <c r="H806" t="s">
        <v>4</v>
      </c>
      <c r="I806" t="s">
        <v>46</v>
      </c>
      <c r="J806" s="9" t="str">
        <f t="shared" si="66"/>
        <v>_Chả cốm 300g</v>
      </c>
      <c r="K806" s="12" t="str">
        <f>VLOOKUP(J806,'[1]Mã Misa'!$B$2:$D$74,2,0)</f>
        <v>Chả cốm 300g</v>
      </c>
      <c r="L806" s="12" t="str">
        <f>VLOOKUP(K806,'[1]Mã Misa'!$C$2:$D$74,2,0)</f>
        <v>CC300</v>
      </c>
      <c r="M806" s="2">
        <v>74250</v>
      </c>
      <c r="N806" t="s">
        <v>1291</v>
      </c>
      <c r="O806" s="10" t="str">
        <f t="shared" si="67"/>
        <v>0004497</v>
      </c>
      <c r="P806" s="3">
        <v>44634</v>
      </c>
      <c r="Q806" t="s">
        <v>1292</v>
      </c>
      <c r="T806" s="12" t="str">
        <f t="shared" si="69"/>
        <v xml:space="preserve">WM+ NAN </v>
      </c>
      <c r="U806" s="20" t="s">
        <v>4541</v>
      </c>
      <c r="V806" s="20"/>
      <c r="W806" s="10" t="e">
        <f>VLOOKUP(U806,[2]Sheet1!$B$4:$C$893,2,0)</f>
        <v>#N/A</v>
      </c>
      <c r="X806" s="20"/>
      <c r="Y806" s="10" t="str">
        <f t="shared" si="68"/>
        <v>WINCOMNGHEAN</v>
      </c>
      <c r="Z806" s="2">
        <v>74250</v>
      </c>
    </row>
    <row r="807" spans="1:26" x14ac:dyDescent="0.2">
      <c r="A807" t="s">
        <v>0</v>
      </c>
      <c r="B807" t="s">
        <v>1293</v>
      </c>
      <c r="C807" t="s">
        <v>26</v>
      </c>
      <c r="D807" t="s">
        <v>3</v>
      </c>
      <c r="E807" s="2">
        <v>100364</v>
      </c>
      <c r="F807" s="6">
        <v>108393.12000000001</v>
      </c>
      <c r="G807" s="2">
        <v>2</v>
      </c>
      <c r="H807" t="s">
        <v>4</v>
      </c>
      <c r="I807" t="s">
        <v>27</v>
      </c>
      <c r="J807" s="9" t="str">
        <f t="shared" si="66"/>
        <v>Giò tai lưỡi xào gói 250g</v>
      </c>
      <c r="K807" s="12" t="str">
        <f>VLOOKUP(J807,'[1]Mã Misa'!$B$2:$D$74,2,0)</f>
        <v>Giò Tai Lưỡi Xào 250g</v>
      </c>
      <c r="L807" s="12" t="str">
        <f>VLOOKUP(K807,'[1]Mã Misa'!$C$2:$D$74,2,0)</f>
        <v>GTLX250G</v>
      </c>
      <c r="M807" s="2">
        <v>50182</v>
      </c>
      <c r="N807" t="s">
        <v>1294</v>
      </c>
      <c r="O807" s="10" t="str">
        <f t="shared" si="67"/>
        <v>0203757</v>
      </c>
      <c r="P807" s="3">
        <v>44634</v>
      </c>
      <c r="Q807" t="s">
        <v>1007</v>
      </c>
      <c r="T807" s="12" t="str">
        <f t="shared" si="69"/>
        <v xml:space="preserve">WM+ HNI </v>
      </c>
      <c r="U807" s="20" t="s">
        <v>4453</v>
      </c>
      <c r="V807" s="20"/>
      <c r="W807" s="10" t="e">
        <f>VLOOKUP(U807,[2]Sheet1!$B$4:$C$893,2,0)</f>
        <v>#N/A</v>
      </c>
      <c r="X807" s="20"/>
      <c r="Y807" s="10" t="str">
        <f t="shared" si="68"/>
        <v>WINCOMHANOI</v>
      </c>
      <c r="Z807" s="2">
        <v>100364</v>
      </c>
    </row>
    <row r="808" spans="1:26" x14ac:dyDescent="0.2">
      <c r="A808" t="s">
        <v>0</v>
      </c>
      <c r="B808" t="s">
        <v>1295</v>
      </c>
      <c r="C808" t="s">
        <v>45</v>
      </c>
      <c r="D808" t="s">
        <v>3</v>
      </c>
      <c r="E808" s="2">
        <v>74250</v>
      </c>
      <c r="F808" s="6">
        <v>80190</v>
      </c>
      <c r="G808" s="2">
        <v>1</v>
      </c>
      <c r="H808" t="s">
        <v>4</v>
      </c>
      <c r="I808" t="s">
        <v>46</v>
      </c>
      <c r="J808" s="9" t="str">
        <f t="shared" si="66"/>
        <v>_Chả cốm 300g</v>
      </c>
      <c r="K808" s="12" t="str">
        <f>VLOOKUP(J808,'[1]Mã Misa'!$B$2:$D$74,2,0)</f>
        <v>Chả cốm 300g</v>
      </c>
      <c r="L808" s="12" t="str">
        <f>VLOOKUP(K808,'[1]Mã Misa'!$C$2:$D$74,2,0)</f>
        <v>CC300</v>
      </c>
      <c r="M808" s="2">
        <v>74250</v>
      </c>
      <c r="N808" t="s">
        <v>1296</v>
      </c>
      <c r="O808" s="10" t="str">
        <f t="shared" si="67"/>
        <v>0203760</v>
      </c>
      <c r="P808" s="3">
        <v>44634</v>
      </c>
      <c r="Q808" t="s">
        <v>1297</v>
      </c>
      <c r="T808" s="12" t="str">
        <f t="shared" si="69"/>
        <v xml:space="preserve">WM+ HNI </v>
      </c>
      <c r="U808" s="20" t="s">
        <v>4542</v>
      </c>
      <c r="V808" s="20"/>
      <c r="W808" s="10" t="e">
        <f>VLOOKUP(U808,[2]Sheet1!$B$4:$C$893,2,0)</f>
        <v>#N/A</v>
      </c>
      <c r="X808" s="20"/>
      <c r="Y808" s="10" t="str">
        <f t="shared" si="68"/>
        <v>WINCOMHANOI</v>
      </c>
      <c r="Z808" s="2">
        <v>74250</v>
      </c>
    </row>
    <row r="809" spans="1:26" x14ac:dyDescent="0.2">
      <c r="A809" t="s">
        <v>0</v>
      </c>
      <c r="B809" t="s">
        <v>1295</v>
      </c>
      <c r="C809" t="s">
        <v>32</v>
      </c>
      <c r="D809" t="s">
        <v>3</v>
      </c>
      <c r="E809" s="2">
        <v>73431</v>
      </c>
      <c r="F809" s="6">
        <v>79305.48000000001</v>
      </c>
      <c r="G809" s="2">
        <v>1</v>
      </c>
      <c r="H809" t="s">
        <v>4</v>
      </c>
      <c r="I809" t="s">
        <v>33</v>
      </c>
      <c r="J809" s="9" t="str">
        <f t="shared" si="66"/>
        <v>Chân giò heo muối gói 300g</v>
      </c>
      <c r="K809" s="12" t="str">
        <f>VLOOKUP(J809,'[1]Mã Misa'!$B$2:$D$74,2,0)</f>
        <v>Chân giò heo muối 300g</v>
      </c>
      <c r="L809" s="12" t="str">
        <f>VLOOKUP(K809,'[1]Mã Misa'!$C$2:$D$74,2,0)</f>
        <v>CGM300</v>
      </c>
      <c r="M809" s="2">
        <v>73431</v>
      </c>
      <c r="N809" t="s">
        <v>1296</v>
      </c>
      <c r="O809" s="10" t="str">
        <f t="shared" si="67"/>
        <v>0203760</v>
      </c>
      <c r="P809" s="3">
        <v>44634</v>
      </c>
      <c r="Q809" t="s">
        <v>1297</v>
      </c>
      <c r="T809" s="12" t="str">
        <f t="shared" si="69"/>
        <v xml:space="preserve">WM+ HNI </v>
      </c>
      <c r="U809" s="20" t="s">
        <v>4542</v>
      </c>
      <c r="V809" s="20"/>
      <c r="W809" s="10" t="e">
        <f>VLOOKUP(U809,[2]Sheet1!$B$4:$C$893,2,0)</f>
        <v>#N/A</v>
      </c>
      <c r="X809" s="20"/>
      <c r="Y809" s="10" t="str">
        <f t="shared" si="68"/>
        <v>WINCOMHANOI</v>
      </c>
      <c r="Z809" s="2">
        <v>73431</v>
      </c>
    </row>
    <row r="810" spans="1:26" x14ac:dyDescent="0.2">
      <c r="A810" t="s">
        <v>0</v>
      </c>
      <c r="B810" t="s">
        <v>1295</v>
      </c>
      <c r="C810" t="s">
        <v>2</v>
      </c>
      <c r="D810" t="s">
        <v>3</v>
      </c>
      <c r="E810" s="2">
        <v>111058</v>
      </c>
      <c r="F810" s="6">
        <v>119942.64000000001</v>
      </c>
      <c r="G810" s="2">
        <v>1</v>
      </c>
      <c r="H810" t="s">
        <v>4</v>
      </c>
      <c r="I810" t="s">
        <v>5</v>
      </c>
      <c r="J810" s="9" t="str">
        <f t="shared" si="66"/>
        <v>Gà muối gói 500g</v>
      </c>
      <c r="K810" s="12" t="str">
        <f>VLOOKUP(J810,'[1]Mã Misa'!$B$2:$D$74,2,0)</f>
        <v>Gà muối 500g</v>
      </c>
      <c r="L810" s="12" t="str">
        <f>VLOOKUP(K810,'[1]Mã Misa'!$C$2:$D$74,2,0)</f>
        <v>GM500</v>
      </c>
      <c r="M810" s="2">
        <v>111058</v>
      </c>
      <c r="N810" t="s">
        <v>1296</v>
      </c>
      <c r="O810" s="10" t="str">
        <f t="shared" si="67"/>
        <v>0203760</v>
      </c>
      <c r="P810" s="3">
        <v>44634</v>
      </c>
      <c r="Q810" t="s">
        <v>1297</v>
      </c>
      <c r="T810" s="12" t="str">
        <f t="shared" si="69"/>
        <v xml:space="preserve">WM+ HNI </v>
      </c>
      <c r="U810" s="20" t="s">
        <v>4542</v>
      </c>
      <c r="V810" s="20"/>
      <c r="W810" s="10" t="e">
        <f>VLOOKUP(U810,[2]Sheet1!$B$4:$C$893,2,0)</f>
        <v>#N/A</v>
      </c>
      <c r="X810" s="20"/>
      <c r="Y810" s="10" t="str">
        <f t="shared" si="68"/>
        <v>WINCOMHANOI</v>
      </c>
      <c r="Z810" s="2">
        <v>111058</v>
      </c>
    </row>
    <row r="811" spans="1:26" x14ac:dyDescent="0.2">
      <c r="A811" t="s">
        <v>0</v>
      </c>
      <c r="B811" t="s">
        <v>1295</v>
      </c>
      <c r="C811" t="s">
        <v>17</v>
      </c>
      <c r="D811" t="s">
        <v>3</v>
      </c>
      <c r="E811" s="2">
        <v>407956</v>
      </c>
      <c r="F811" s="6">
        <v>440592.48000000004</v>
      </c>
      <c r="G811" s="2">
        <v>4</v>
      </c>
      <c r="H811" t="s">
        <v>4</v>
      </c>
      <c r="I811" t="s">
        <v>18</v>
      </c>
      <c r="J811" s="9" t="str">
        <f t="shared" si="66"/>
        <v>Giò tai nấm hương 500g</v>
      </c>
      <c r="K811" s="12" t="str">
        <f>VLOOKUP(J811,'[1]Mã Misa'!$B$2:$D$74,2,0)</f>
        <v>Giò tai nấm hương 500g</v>
      </c>
      <c r="L811" s="12" t="str">
        <f>VLOOKUP(K811,'[1]Mã Misa'!$C$2:$D$74,2,0)</f>
        <v>GTNH500</v>
      </c>
      <c r="M811" s="2">
        <v>101989</v>
      </c>
      <c r="N811" t="s">
        <v>1296</v>
      </c>
      <c r="O811" s="10" t="str">
        <f t="shared" si="67"/>
        <v>0203760</v>
      </c>
      <c r="P811" s="3">
        <v>44634</v>
      </c>
      <c r="Q811" t="s">
        <v>1297</v>
      </c>
      <c r="T811" s="12" t="str">
        <f t="shared" si="69"/>
        <v xml:space="preserve">WM+ HNI </v>
      </c>
      <c r="U811" s="20" t="s">
        <v>4542</v>
      </c>
      <c r="V811" s="20"/>
      <c r="W811" s="10" t="e">
        <f>VLOOKUP(U811,[2]Sheet1!$B$4:$C$893,2,0)</f>
        <v>#N/A</v>
      </c>
      <c r="X811" s="20"/>
      <c r="Y811" s="10" t="str">
        <f t="shared" si="68"/>
        <v>WINCOMHANOI</v>
      </c>
      <c r="Z811" s="2">
        <v>407956</v>
      </c>
    </row>
    <row r="812" spans="1:26" x14ac:dyDescent="0.2">
      <c r="A812" t="s">
        <v>0</v>
      </c>
      <c r="B812" t="s">
        <v>1295</v>
      </c>
      <c r="C812" t="s">
        <v>26</v>
      </c>
      <c r="D812" t="s">
        <v>3</v>
      </c>
      <c r="E812" s="2">
        <v>50182</v>
      </c>
      <c r="F812" s="6">
        <v>54196.560000000005</v>
      </c>
      <c r="G812" s="2">
        <v>1</v>
      </c>
      <c r="H812" t="s">
        <v>4</v>
      </c>
      <c r="I812" t="s">
        <v>27</v>
      </c>
      <c r="J812" s="9" t="str">
        <f t="shared" si="66"/>
        <v>Giò tai lưỡi xào gói 250g</v>
      </c>
      <c r="K812" s="12" t="str">
        <f>VLOOKUP(J812,'[1]Mã Misa'!$B$2:$D$74,2,0)</f>
        <v>Giò Tai Lưỡi Xào 250g</v>
      </c>
      <c r="L812" s="12" t="str">
        <f>VLOOKUP(K812,'[1]Mã Misa'!$C$2:$D$74,2,0)</f>
        <v>GTLX250G</v>
      </c>
      <c r="M812" s="2">
        <v>50182</v>
      </c>
      <c r="N812" t="s">
        <v>1296</v>
      </c>
      <c r="O812" s="10" t="str">
        <f t="shared" si="67"/>
        <v>0203760</v>
      </c>
      <c r="P812" s="3">
        <v>44634</v>
      </c>
      <c r="Q812" t="s">
        <v>1297</v>
      </c>
      <c r="T812" s="12" t="str">
        <f t="shared" si="69"/>
        <v xml:space="preserve">WM+ HNI </v>
      </c>
      <c r="U812" s="20" t="s">
        <v>4542</v>
      </c>
      <c r="V812" s="20"/>
      <c r="W812" s="10" t="e">
        <f>VLOOKUP(U812,[2]Sheet1!$B$4:$C$893,2,0)</f>
        <v>#N/A</v>
      </c>
      <c r="X812" s="20"/>
      <c r="Y812" s="10" t="str">
        <f t="shared" si="68"/>
        <v>WINCOMHANOI</v>
      </c>
      <c r="Z812" s="2">
        <v>50182</v>
      </c>
    </row>
    <row r="813" spans="1:26" x14ac:dyDescent="0.2">
      <c r="A813" t="s">
        <v>0</v>
      </c>
      <c r="B813" t="s">
        <v>1295</v>
      </c>
      <c r="C813" t="s">
        <v>82</v>
      </c>
      <c r="D813" t="s">
        <v>3</v>
      </c>
      <c r="E813" s="2">
        <v>46000</v>
      </c>
      <c r="F813" s="6">
        <v>49680</v>
      </c>
      <c r="G813" s="2">
        <v>1</v>
      </c>
      <c r="H813" t="s">
        <v>4</v>
      </c>
      <c r="I813" t="s">
        <v>83</v>
      </c>
      <c r="J813" s="9" t="str">
        <f t="shared" si="66"/>
        <v>Mộc nấm hương gói 250g</v>
      </c>
      <c r="K813" s="12" t="str">
        <f>VLOOKUP(J813,'[1]Mã Misa'!$B$2:$D$74,2,0)</f>
        <v>Mộc Nấm Hương 250g</v>
      </c>
      <c r="L813" s="12" t="str">
        <f>VLOOKUP(K813,'[1]Mã Misa'!$C$2:$D$74,2,0)</f>
        <v>MNH250</v>
      </c>
      <c r="M813" s="2">
        <v>46000</v>
      </c>
      <c r="N813" t="s">
        <v>1296</v>
      </c>
      <c r="O813" s="10" t="str">
        <f t="shared" si="67"/>
        <v>0203760</v>
      </c>
      <c r="P813" s="3">
        <v>44634</v>
      </c>
      <c r="Q813" t="s">
        <v>1297</v>
      </c>
      <c r="T813" s="12" t="str">
        <f t="shared" si="69"/>
        <v xml:space="preserve">WM+ HNI </v>
      </c>
      <c r="U813" s="20" t="s">
        <v>4542</v>
      </c>
      <c r="V813" s="20"/>
      <c r="W813" s="10" t="e">
        <f>VLOOKUP(U813,[2]Sheet1!$B$4:$C$893,2,0)</f>
        <v>#N/A</v>
      </c>
      <c r="X813" s="20"/>
      <c r="Y813" s="10" t="str">
        <f t="shared" si="68"/>
        <v>WINCOMHANOI</v>
      </c>
      <c r="Z813" s="2">
        <v>46000</v>
      </c>
    </row>
    <row r="814" spans="1:26" x14ac:dyDescent="0.2">
      <c r="A814" t="s">
        <v>0</v>
      </c>
      <c r="B814" t="s">
        <v>1298</v>
      </c>
      <c r="C814" t="s">
        <v>2</v>
      </c>
      <c r="D814" t="s">
        <v>3</v>
      </c>
      <c r="E814" s="2">
        <v>555290</v>
      </c>
      <c r="F814" s="6">
        <v>599713.20000000007</v>
      </c>
      <c r="G814" s="2">
        <v>5</v>
      </c>
      <c r="H814" t="s">
        <v>4</v>
      </c>
      <c r="I814" t="s">
        <v>5</v>
      </c>
      <c r="J814" s="9" t="str">
        <f t="shared" si="66"/>
        <v>Gà muối gói 500g</v>
      </c>
      <c r="K814" s="12" t="str">
        <f>VLOOKUP(J814,'[1]Mã Misa'!$B$2:$D$74,2,0)</f>
        <v>Gà muối 500g</v>
      </c>
      <c r="L814" s="12" t="str">
        <f>VLOOKUP(K814,'[1]Mã Misa'!$C$2:$D$74,2,0)</f>
        <v>GM500</v>
      </c>
      <c r="M814" s="2">
        <v>111058</v>
      </c>
      <c r="N814" t="s">
        <v>1299</v>
      </c>
      <c r="O814" s="10" t="str">
        <f t="shared" si="67"/>
        <v>0009221</v>
      </c>
      <c r="P814" s="3">
        <v>44634</v>
      </c>
      <c r="Q814" t="s">
        <v>1300</v>
      </c>
      <c r="T814" s="12" t="str">
        <f t="shared" si="69"/>
        <v xml:space="preserve">WM+ CTO </v>
      </c>
      <c r="U814" s="20" t="s">
        <v>4543</v>
      </c>
      <c r="V814" s="20"/>
      <c r="W814" s="10" t="e">
        <f>VLOOKUP(U814,[2]Sheet1!$B$4:$C$893,2,0)</f>
        <v>#N/A</v>
      </c>
      <c r="X814" s="20"/>
      <c r="Y814" s="10" t="str">
        <f t="shared" si="68"/>
        <v>WINCOMCANTHO</v>
      </c>
      <c r="Z814" s="2">
        <v>555290</v>
      </c>
    </row>
    <row r="815" spans="1:26" x14ac:dyDescent="0.2">
      <c r="A815" t="s">
        <v>0</v>
      </c>
      <c r="B815" t="s">
        <v>1301</v>
      </c>
      <c r="C815" t="s">
        <v>43</v>
      </c>
      <c r="D815" t="s">
        <v>3</v>
      </c>
      <c r="E815" s="2">
        <v>70950</v>
      </c>
      <c r="F815" s="6">
        <v>76626</v>
      </c>
      <c r="G815" s="2">
        <v>1</v>
      </c>
      <c r="H815" t="s">
        <v>4</v>
      </c>
      <c r="I815" t="s">
        <v>44</v>
      </c>
      <c r="J815" s="9" t="str">
        <f t="shared" si="66"/>
        <v>_Chả nướng 300g</v>
      </c>
      <c r="K815" s="12" t="str">
        <f>VLOOKUP(J815,'[1]Mã Misa'!$B$2:$D$74,2,0)</f>
        <v>Chả nướng 300g</v>
      </c>
      <c r="L815" s="12" t="str">
        <f>VLOOKUP(K815,'[1]Mã Misa'!$C$2:$D$74,2,0)</f>
        <v>CN300</v>
      </c>
      <c r="M815" s="2">
        <v>70950</v>
      </c>
      <c r="N815" t="s">
        <v>1302</v>
      </c>
      <c r="O815" s="10" t="str">
        <f t="shared" si="67"/>
        <v>0015290</v>
      </c>
      <c r="P815" s="3">
        <v>44634</v>
      </c>
      <c r="Q815" t="s">
        <v>1303</v>
      </c>
      <c r="T815" s="12" t="str">
        <f t="shared" si="69"/>
        <v xml:space="preserve">WM+ HPG </v>
      </c>
      <c r="U815" s="20" t="s">
        <v>4544</v>
      </c>
      <c r="V815" s="20"/>
      <c r="W815" s="10" t="e">
        <f>VLOOKUP(U815,[2]Sheet1!$B$4:$C$893,2,0)</f>
        <v>#N/A</v>
      </c>
      <c r="X815" s="20"/>
      <c r="Y815" s="10" t="str">
        <f t="shared" si="68"/>
        <v>WINCOMHAIPHONG</v>
      </c>
      <c r="Z815" s="2">
        <v>70950</v>
      </c>
    </row>
    <row r="816" spans="1:26" x14ac:dyDescent="0.2">
      <c r="A816" t="s">
        <v>0</v>
      </c>
      <c r="B816" t="s">
        <v>1301</v>
      </c>
      <c r="C816" t="s">
        <v>45</v>
      </c>
      <c r="D816" t="s">
        <v>3</v>
      </c>
      <c r="E816" s="2">
        <v>74250</v>
      </c>
      <c r="F816" s="6">
        <v>80190</v>
      </c>
      <c r="G816" s="2">
        <v>1</v>
      </c>
      <c r="H816" t="s">
        <v>4</v>
      </c>
      <c r="I816" t="s">
        <v>46</v>
      </c>
      <c r="J816" s="9" t="str">
        <f t="shared" si="66"/>
        <v>_Chả cốm 300g</v>
      </c>
      <c r="K816" s="12" t="str">
        <f>VLOOKUP(J816,'[1]Mã Misa'!$B$2:$D$74,2,0)</f>
        <v>Chả cốm 300g</v>
      </c>
      <c r="L816" s="12" t="str">
        <f>VLOOKUP(K816,'[1]Mã Misa'!$C$2:$D$74,2,0)</f>
        <v>CC300</v>
      </c>
      <c r="M816" s="2">
        <v>74250</v>
      </c>
      <c r="N816" t="s">
        <v>1302</v>
      </c>
      <c r="O816" s="10" t="str">
        <f t="shared" si="67"/>
        <v>0015290</v>
      </c>
      <c r="P816" s="3">
        <v>44634</v>
      </c>
      <c r="Q816" t="s">
        <v>1303</v>
      </c>
      <c r="T816" s="12" t="str">
        <f t="shared" si="69"/>
        <v xml:space="preserve">WM+ HPG </v>
      </c>
      <c r="U816" s="20" t="s">
        <v>4544</v>
      </c>
      <c r="V816" s="20"/>
      <c r="W816" s="10" t="e">
        <f>VLOOKUP(U816,[2]Sheet1!$B$4:$C$893,2,0)</f>
        <v>#N/A</v>
      </c>
      <c r="X816" s="20"/>
      <c r="Y816" s="10" t="str">
        <f t="shared" si="68"/>
        <v>WINCOMHAIPHONG</v>
      </c>
      <c r="Z816" s="2">
        <v>74250</v>
      </c>
    </row>
    <row r="817" spans="1:26" x14ac:dyDescent="0.2">
      <c r="A817" t="s">
        <v>0</v>
      </c>
      <c r="B817" t="s">
        <v>1304</v>
      </c>
      <c r="C817" t="s">
        <v>9</v>
      </c>
      <c r="D817" t="s">
        <v>3</v>
      </c>
      <c r="E817" s="2">
        <v>555950</v>
      </c>
      <c r="F817" s="6">
        <v>600426</v>
      </c>
      <c r="G817" s="2">
        <v>10</v>
      </c>
      <c r="H817" t="s">
        <v>4</v>
      </c>
      <c r="I817" t="s">
        <v>10</v>
      </c>
      <c r="J817" s="9" t="str">
        <f t="shared" si="66"/>
        <v>Tai heo muối gói 200g</v>
      </c>
      <c r="K817" s="12" t="str">
        <f>VLOOKUP(J817,'[1]Mã Misa'!$B$2:$D$74,2,0)</f>
        <v>Tai heo muối 200g</v>
      </c>
      <c r="L817" s="12" t="str">
        <f>VLOOKUP(K817,'[1]Mã Misa'!$C$2:$D$74,2,0)</f>
        <v>TH200</v>
      </c>
      <c r="M817" s="2">
        <v>55595</v>
      </c>
      <c r="N817" t="s">
        <v>1305</v>
      </c>
      <c r="O817" s="10" t="str">
        <f t="shared" si="67"/>
        <v>0061344</v>
      </c>
      <c r="P817" s="3">
        <v>44634</v>
      </c>
      <c r="Q817" t="s">
        <v>1306</v>
      </c>
      <c r="T817" s="12" t="str">
        <f t="shared" si="69"/>
        <v xml:space="preserve">WM+ HCM </v>
      </c>
      <c r="U817" s="20" t="s">
        <v>4545</v>
      </c>
      <c r="V817" s="20"/>
      <c r="W817" s="10" t="e">
        <f>VLOOKUP(U817,[2]Sheet1!$B$4:$C$893,2,0)</f>
        <v>#N/A</v>
      </c>
      <c r="X817" s="20"/>
      <c r="Y817" s="10" t="str">
        <f t="shared" si="68"/>
        <v>WINCOMHOCHIMINH</v>
      </c>
      <c r="Z817" s="2">
        <v>555950</v>
      </c>
    </row>
    <row r="818" spans="1:26" x14ac:dyDescent="0.2">
      <c r="A818" t="s">
        <v>0</v>
      </c>
      <c r="B818" t="s">
        <v>1304</v>
      </c>
      <c r="C818" t="s">
        <v>2</v>
      </c>
      <c r="D818" t="s">
        <v>3</v>
      </c>
      <c r="E818" s="2">
        <v>222116</v>
      </c>
      <c r="F818" s="6">
        <v>239885.28000000003</v>
      </c>
      <c r="G818" s="2">
        <v>2</v>
      </c>
      <c r="H818" t="s">
        <v>4</v>
      </c>
      <c r="I818" t="s">
        <v>5</v>
      </c>
      <c r="J818" s="9" t="str">
        <f t="shared" si="66"/>
        <v>Gà muối gói 500g</v>
      </c>
      <c r="K818" s="12" t="str">
        <f>VLOOKUP(J818,'[1]Mã Misa'!$B$2:$D$74,2,0)</f>
        <v>Gà muối 500g</v>
      </c>
      <c r="L818" s="12" t="str">
        <f>VLOOKUP(K818,'[1]Mã Misa'!$C$2:$D$74,2,0)</f>
        <v>GM500</v>
      </c>
      <c r="M818" s="2">
        <v>111058</v>
      </c>
      <c r="N818" t="s">
        <v>1305</v>
      </c>
      <c r="O818" s="10" t="str">
        <f t="shared" si="67"/>
        <v>0061344</v>
      </c>
      <c r="P818" s="3">
        <v>44634</v>
      </c>
      <c r="Q818" t="s">
        <v>1306</v>
      </c>
      <c r="T818" s="12" t="str">
        <f t="shared" si="69"/>
        <v xml:space="preserve">WM+ HCM </v>
      </c>
      <c r="U818" s="20" t="s">
        <v>4545</v>
      </c>
      <c r="V818" s="20"/>
      <c r="W818" s="10" t="e">
        <f>VLOOKUP(U818,[2]Sheet1!$B$4:$C$893,2,0)</f>
        <v>#N/A</v>
      </c>
      <c r="X818" s="20"/>
      <c r="Y818" s="10" t="str">
        <f t="shared" si="68"/>
        <v>WINCOMHOCHIMINH</v>
      </c>
      <c r="Z818" s="2">
        <v>222116</v>
      </c>
    </row>
    <row r="819" spans="1:26" x14ac:dyDescent="0.2">
      <c r="A819" t="s">
        <v>0</v>
      </c>
      <c r="B819" t="s">
        <v>1307</v>
      </c>
      <c r="C819" t="s">
        <v>9</v>
      </c>
      <c r="D819" t="s">
        <v>3</v>
      </c>
      <c r="E819" s="2">
        <v>166785</v>
      </c>
      <c r="F819" s="6">
        <v>180127.80000000002</v>
      </c>
      <c r="G819" s="2">
        <v>3</v>
      </c>
      <c r="H819" t="s">
        <v>4</v>
      </c>
      <c r="I819" t="s">
        <v>10</v>
      </c>
      <c r="J819" s="9" t="str">
        <f t="shared" si="66"/>
        <v>Tai heo muối gói 200g</v>
      </c>
      <c r="K819" s="12" t="str">
        <f>VLOOKUP(J819,'[1]Mã Misa'!$B$2:$D$74,2,0)</f>
        <v>Tai heo muối 200g</v>
      </c>
      <c r="L819" s="12" t="str">
        <f>VLOOKUP(K819,'[1]Mã Misa'!$C$2:$D$74,2,0)</f>
        <v>TH200</v>
      </c>
      <c r="M819" s="2">
        <v>55595</v>
      </c>
      <c r="N819" t="s">
        <v>1308</v>
      </c>
      <c r="O819" s="10" t="str">
        <f t="shared" si="67"/>
        <v>0002104</v>
      </c>
      <c r="P819" s="3">
        <v>44634</v>
      </c>
      <c r="Q819" t="s">
        <v>1309</v>
      </c>
      <c r="T819" s="12" t="str">
        <f t="shared" si="69"/>
        <v xml:space="preserve">WM+ DLK </v>
      </c>
      <c r="U819" s="20" t="s">
        <v>4546</v>
      </c>
      <c r="V819" s="20"/>
      <c r="W819" s="10" t="e">
        <f>VLOOKUP(U819,[2]Sheet1!$B$4:$C$893,2,0)</f>
        <v>#N/A</v>
      </c>
      <c r="X819" s="20"/>
      <c r="Y819" s="10" t="str">
        <f t="shared" si="68"/>
        <v>WINCOMDAKLAK</v>
      </c>
      <c r="Z819" s="2">
        <v>166785</v>
      </c>
    </row>
    <row r="820" spans="1:26" x14ac:dyDescent="0.2">
      <c r="A820" t="s">
        <v>0</v>
      </c>
      <c r="B820" t="s">
        <v>1307</v>
      </c>
      <c r="C820" t="s">
        <v>32</v>
      </c>
      <c r="D820" t="s">
        <v>3</v>
      </c>
      <c r="E820" s="2">
        <v>73431</v>
      </c>
      <c r="F820" s="6">
        <v>79305.48000000001</v>
      </c>
      <c r="G820" s="2">
        <v>1</v>
      </c>
      <c r="H820" t="s">
        <v>4</v>
      </c>
      <c r="I820" t="s">
        <v>33</v>
      </c>
      <c r="J820" s="9" t="str">
        <f t="shared" si="66"/>
        <v>Chân giò heo muối gói 300g</v>
      </c>
      <c r="K820" s="12" t="str">
        <f>VLOOKUP(J820,'[1]Mã Misa'!$B$2:$D$74,2,0)</f>
        <v>Chân giò heo muối 300g</v>
      </c>
      <c r="L820" s="12" t="str">
        <f>VLOOKUP(K820,'[1]Mã Misa'!$C$2:$D$74,2,0)</f>
        <v>CGM300</v>
      </c>
      <c r="M820" s="2">
        <v>73431</v>
      </c>
      <c r="N820" t="s">
        <v>1308</v>
      </c>
      <c r="O820" s="10" t="str">
        <f t="shared" si="67"/>
        <v>0002104</v>
      </c>
      <c r="P820" s="3">
        <v>44634</v>
      </c>
      <c r="Q820" t="s">
        <v>1309</v>
      </c>
      <c r="T820" s="12" t="str">
        <f t="shared" si="69"/>
        <v xml:space="preserve">WM+ DLK </v>
      </c>
      <c r="U820" s="20" t="s">
        <v>4546</v>
      </c>
      <c r="V820" s="20"/>
      <c r="W820" s="10" t="e">
        <f>VLOOKUP(U820,[2]Sheet1!$B$4:$C$893,2,0)</f>
        <v>#N/A</v>
      </c>
      <c r="X820" s="20"/>
      <c r="Y820" s="10" t="str">
        <f t="shared" si="68"/>
        <v>WINCOMDAKLAK</v>
      </c>
      <c r="Z820" s="2">
        <v>73431</v>
      </c>
    </row>
    <row r="821" spans="1:26" x14ac:dyDescent="0.2">
      <c r="A821" t="s">
        <v>0</v>
      </c>
      <c r="B821" t="s">
        <v>1310</v>
      </c>
      <c r="C821" t="s">
        <v>50</v>
      </c>
      <c r="D821" t="s">
        <v>3</v>
      </c>
      <c r="E821" s="2">
        <v>61050</v>
      </c>
      <c r="F821" s="6">
        <v>65934</v>
      </c>
      <c r="G821" s="2">
        <v>1</v>
      </c>
      <c r="H821" t="s">
        <v>4</v>
      </c>
      <c r="I821" t="s">
        <v>51</v>
      </c>
      <c r="J821" s="9" t="str">
        <f t="shared" si="66"/>
        <v>_Giò sụn gà 250g</v>
      </c>
      <c r="K821" s="12" t="str">
        <f>VLOOKUP(J821,'[1]Mã Misa'!$B$2:$D$74,2,0)</f>
        <v>Giò sụn gà 250g</v>
      </c>
      <c r="L821" s="12" t="str">
        <f>VLOOKUP(K821,'[1]Mã Misa'!$C$2:$D$74,2,0)</f>
        <v>GSG250</v>
      </c>
      <c r="M821" s="2">
        <v>61050</v>
      </c>
      <c r="N821" t="s">
        <v>1311</v>
      </c>
      <c r="O821" s="10" t="str">
        <f t="shared" si="67"/>
        <v>0061345</v>
      </c>
      <c r="P821" s="3">
        <v>44634</v>
      </c>
      <c r="Q821" t="s">
        <v>1312</v>
      </c>
      <c r="T821" s="12" t="str">
        <f t="shared" si="69"/>
        <v xml:space="preserve">WM+ HCM </v>
      </c>
      <c r="U821" s="20" t="s">
        <v>4547</v>
      </c>
      <c r="V821" s="20"/>
      <c r="W821" s="10" t="e">
        <f>VLOOKUP(U821,[2]Sheet1!$B$4:$C$893,2,0)</f>
        <v>#N/A</v>
      </c>
      <c r="X821" s="20"/>
      <c r="Y821" s="10" t="str">
        <f t="shared" si="68"/>
        <v>WINCOMHOCHIMINH</v>
      </c>
      <c r="Z821" s="2">
        <v>61050</v>
      </c>
    </row>
    <row r="822" spans="1:26" x14ac:dyDescent="0.2">
      <c r="A822" t="s">
        <v>0</v>
      </c>
      <c r="B822" t="s">
        <v>1310</v>
      </c>
      <c r="C822" t="s">
        <v>82</v>
      </c>
      <c r="D822" t="s">
        <v>3</v>
      </c>
      <c r="E822" s="2">
        <v>92000</v>
      </c>
      <c r="F822" s="6">
        <v>99360</v>
      </c>
      <c r="G822" s="2">
        <v>2</v>
      </c>
      <c r="H822" t="s">
        <v>4</v>
      </c>
      <c r="I822" t="s">
        <v>83</v>
      </c>
      <c r="J822" s="9" t="str">
        <f t="shared" si="66"/>
        <v>Mộc nấm hương gói 250g</v>
      </c>
      <c r="K822" s="12" t="str">
        <f>VLOOKUP(J822,'[1]Mã Misa'!$B$2:$D$74,2,0)</f>
        <v>Mộc Nấm Hương 250g</v>
      </c>
      <c r="L822" s="12" t="str">
        <f>VLOOKUP(K822,'[1]Mã Misa'!$C$2:$D$74,2,0)</f>
        <v>MNH250</v>
      </c>
      <c r="M822" s="2">
        <v>46000</v>
      </c>
      <c r="N822" t="s">
        <v>1311</v>
      </c>
      <c r="O822" s="10" t="str">
        <f t="shared" si="67"/>
        <v>0061345</v>
      </c>
      <c r="P822" s="3">
        <v>44634</v>
      </c>
      <c r="Q822" t="s">
        <v>1312</v>
      </c>
      <c r="T822" s="12" t="str">
        <f t="shared" si="69"/>
        <v xml:space="preserve">WM+ HCM </v>
      </c>
      <c r="U822" s="20" t="s">
        <v>4547</v>
      </c>
      <c r="V822" s="20"/>
      <c r="W822" s="10" t="e">
        <f>VLOOKUP(U822,[2]Sheet1!$B$4:$C$893,2,0)</f>
        <v>#N/A</v>
      </c>
      <c r="X822" s="20"/>
      <c r="Y822" s="10" t="str">
        <f t="shared" si="68"/>
        <v>WINCOMHOCHIMINH</v>
      </c>
      <c r="Z822" s="2">
        <v>92000</v>
      </c>
    </row>
    <row r="823" spans="1:26" x14ac:dyDescent="0.2">
      <c r="A823" t="s">
        <v>0</v>
      </c>
      <c r="B823" t="s">
        <v>1310</v>
      </c>
      <c r="C823" t="s">
        <v>45</v>
      </c>
      <c r="D823" t="s">
        <v>3</v>
      </c>
      <c r="E823" s="2">
        <v>74250</v>
      </c>
      <c r="F823" s="6">
        <v>80190</v>
      </c>
      <c r="G823" s="2">
        <v>1</v>
      </c>
      <c r="H823" t="s">
        <v>4</v>
      </c>
      <c r="I823" t="s">
        <v>46</v>
      </c>
      <c r="J823" s="9" t="str">
        <f t="shared" si="66"/>
        <v>_Chả cốm 300g</v>
      </c>
      <c r="K823" s="12" t="str">
        <f>VLOOKUP(J823,'[1]Mã Misa'!$B$2:$D$74,2,0)</f>
        <v>Chả cốm 300g</v>
      </c>
      <c r="L823" s="12" t="str">
        <f>VLOOKUP(K823,'[1]Mã Misa'!$C$2:$D$74,2,0)</f>
        <v>CC300</v>
      </c>
      <c r="M823" s="2">
        <v>74250</v>
      </c>
      <c r="N823" t="s">
        <v>1311</v>
      </c>
      <c r="O823" s="10" t="str">
        <f t="shared" si="67"/>
        <v>0061345</v>
      </c>
      <c r="P823" s="3">
        <v>44634</v>
      </c>
      <c r="Q823" t="s">
        <v>1312</v>
      </c>
      <c r="T823" s="12" t="str">
        <f t="shared" si="69"/>
        <v xml:space="preserve">WM+ HCM </v>
      </c>
      <c r="U823" s="20" t="s">
        <v>4547</v>
      </c>
      <c r="V823" s="20"/>
      <c r="W823" s="10" t="e">
        <f>VLOOKUP(U823,[2]Sheet1!$B$4:$C$893,2,0)</f>
        <v>#N/A</v>
      </c>
      <c r="X823" s="20"/>
      <c r="Y823" s="10" t="str">
        <f t="shared" si="68"/>
        <v>WINCOMHOCHIMINH</v>
      </c>
      <c r="Z823" s="2">
        <v>74250</v>
      </c>
    </row>
    <row r="824" spans="1:26" x14ac:dyDescent="0.2">
      <c r="A824" t="s">
        <v>0</v>
      </c>
      <c r="B824" t="s">
        <v>1310</v>
      </c>
      <c r="C824" t="s">
        <v>26</v>
      </c>
      <c r="D824" t="s">
        <v>3</v>
      </c>
      <c r="E824" s="2">
        <v>50182</v>
      </c>
      <c r="F824" s="6">
        <v>54196.560000000005</v>
      </c>
      <c r="G824" s="2">
        <v>1</v>
      </c>
      <c r="H824" t="s">
        <v>4</v>
      </c>
      <c r="I824" t="s">
        <v>27</v>
      </c>
      <c r="J824" s="9" t="str">
        <f t="shared" si="66"/>
        <v>Giò tai lưỡi xào gói 250g</v>
      </c>
      <c r="K824" s="12" t="str">
        <f>VLOOKUP(J824,'[1]Mã Misa'!$B$2:$D$74,2,0)</f>
        <v>Giò Tai Lưỡi Xào 250g</v>
      </c>
      <c r="L824" s="12" t="str">
        <f>VLOOKUP(K824,'[1]Mã Misa'!$C$2:$D$74,2,0)</f>
        <v>GTLX250G</v>
      </c>
      <c r="M824" s="2">
        <v>50182</v>
      </c>
      <c r="N824" t="s">
        <v>1311</v>
      </c>
      <c r="O824" s="10" t="str">
        <f t="shared" si="67"/>
        <v>0061345</v>
      </c>
      <c r="P824" s="3">
        <v>44634</v>
      </c>
      <c r="Q824" t="s">
        <v>1312</v>
      </c>
      <c r="T824" s="12" t="str">
        <f t="shared" si="69"/>
        <v xml:space="preserve">WM+ HCM </v>
      </c>
      <c r="U824" s="20" t="s">
        <v>4547</v>
      </c>
      <c r="V824" s="20"/>
      <c r="W824" s="10" t="e">
        <f>VLOOKUP(U824,[2]Sheet1!$B$4:$C$893,2,0)</f>
        <v>#N/A</v>
      </c>
      <c r="X824" s="20"/>
      <c r="Y824" s="10" t="str">
        <f t="shared" si="68"/>
        <v>WINCOMHOCHIMINH</v>
      </c>
      <c r="Z824" s="2">
        <v>50182</v>
      </c>
    </row>
    <row r="825" spans="1:26" x14ac:dyDescent="0.2">
      <c r="A825" t="s">
        <v>0</v>
      </c>
      <c r="B825" t="s">
        <v>1313</v>
      </c>
      <c r="C825" t="s">
        <v>26</v>
      </c>
      <c r="D825" t="s">
        <v>3</v>
      </c>
      <c r="E825" s="2">
        <v>100364</v>
      </c>
      <c r="F825" s="6">
        <v>108393.12000000001</v>
      </c>
      <c r="G825" s="2">
        <v>2</v>
      </c>
      <c r="H825" t="s">
        <v>4</v>
      </c>
      <c r="I825" t="s">
        <v>27</v>
      </c>
      <c r="J825" s="9" t="str">
        <f t="shared" si="66"/>
        <v>Giò tai lưỡi xào gói 250g</v>
      </c>
      <c r="K825" s="12" t="str">
        <f>VLOOKUP(J825,'[1]Mã Misa'!$B$2:$D$74,2,0)</f>
        <v>Giò Tai Lưỡi Xào 250g</v>
      </c>
      <c r="L825" s="12" t="str">
        <f>VLOOKUP(K825,'[1]Mã Misa'!$C$2:$D$74,2,0)</f>
        <v>GTLX250G</v>
      </c>
      <c r="M825" s="2">
        <v>50182</v>
      </c>
      <c r="N825" t="s">
        <v>1314</v>
      </c>
      <c r="O825" s="10" t="str">
        <f t="shared" si="67"/>
        <v>0203771</v>
      </c>
      <c r="P825" s="3">
        <v>44634</v>
      </c>
      <c r="Q825" t="s">
        <v>281</v>
      </c>
      <c r="T825" s="12" t="str">
        <f t="shared" si="69"/>
        <v xml:space="preserve">WM+ HNI </v>
      </c>
      <c r="U825" s="20" t="s">
        <v>4231</v>
      </c>
      <c r="V825" s="20"/>
      <c r="W825" s="10" t="e">
        <f>VLOOKUP(U825,[2]Sheet1!$B$4:$C$893,2,0)</f>
        <v>#N/A</v>
      </c>
      <c r="X825" s="20"/>
      <c r="Y825" s="10" t="str">
        <f t="shared" si="68"/>
        <v>WINCOMHANOI</v>
      </c>
      <c r="Z825" s="2">
        <v>100364</v>
      </c>
    </row>
    <row r="826" spans="1:26" x14ac:dyDescent="0.2">
      <c r="A826" t="s">
        <v>0</v>
      </c>
      <c r="B826" t="s">
        <v>1313</v>
      </c>
      <c r="C826" t="s">
        <v>2</v>
      </c>
      <c r="D826" t="s">
        <v>3</v>
      </c>
      <c r="E826" s="2">
        <v>111058</v>
      </c>
      <c r="F826" s="6">
        <v>119942.64000000001</v>
      </c>
      <c r="G826" s="2">
        <v>1</v>
      </c>
      <c r="H826" t="s">
        <v>4</v>
      </c>
      <c r="I826" t="s">
        <v>5</v>
      </c>
      <c r="J826" s="9" t="str">
        <f t="shared" si="66"/>
        <v>Gà muối gói 500g</v>
      </c>
      <c r="K826" s="12" t="str">
        <f>VLOOKUP(J826,'[1]Mã Misa'!$B$2:$D$74,2,0)</f>
        <v>Gà muối 500g</v>
      </c>
      <c r="L826" s="12" t="str">
        <f>VLOOKUP(K826,'[1]Mã Misa'!$C$2:$D$74,2,0)</f>
        <v>GM500</v>
      </c>
      <c r="M826" s="2">
        <v>111058</v>
      </c>
      <c r="N826" t="s">
        <v>1314</v>
      </c>
      <c r="O826" s="10" t="str">
        <f t="shared" si="67"/>
        <v>0203771</v>
      </c>
      <c r="P826" s="3">
        <v>44634</v>
      </c>
      <c r="Q826" t="s">
        <v>281</v>
      </c>
      <c r="T826" s="12" t="str">
        <f t="shared" si="69"/>
        <v xml:space="preserve">WM+ HNI </v>
      </c>
      <c r="U826" s="20" t="s">
        <v>4231</v>
      </c>
      <c r="V826" s="20"/>
      <c r="W826" s="10" t="e">
        <f>VLOOKUP(U826,[2]Sheet1!$B$4:$C$893,2,0)</f>
        <v>#N/A</v>
      </c>
      <c r="X826" s="20"/>
      <c r="Y826" s="10" t="str">
        <f t="shared" si="68"/>
        <v>WINCOMHANOI</v>
      </c>
      <c r="Z826" s="2">
        <v>111058</v>
      </c>
    </row>
    <row r="827" spans="1:26" x14ac:dyDescent="0.2">
      <c r="A827" t="s">
        <v>0</v>
      </c>
      <c r="B827" t="s">
        <v>1315</v>
      </c>
      <c r="C827" t="s">
        <v>2</v>
      </c>
      <c r="D827" t="s">
        <v>3</v>
      </c>
      <c r="E827" s="2">
        <v>111058</v>
      </c>
      <c r="F827" s="6">
        <v>119942.64000000001</v>
      </c>
      <c r="G827" s="2">
        <v>1</v>
      </c>
      <c r="H827" t="s">
        <v>4</v>
      </c>
      <c r="I827" t="s">
        <v>5</v>
      </c>
      <c r="J827" s="9" t="str">
        <f t="shared" si="66"/>
        <v>Gà muối gói 500g</v>
      </c>
      <c r="K827" s="12" t="str">
        <f>VLOOKUP(J827,'[1]Mã Misa'!$B$2:$D$74,2,0)</f>
        <v>Gà muối 500g</v>
      </c>
      <c r="L827" s="12" t="str">
        <f>VLOOKUP(K827,'[1]Mã Misa'!$C$2:$D$74,2,0)</f>
        <v>GM500</v>
      </c>
      <c r="M827" s="2">
        <v>111058</v>
      </c>
      <c r="N827" t="s">
        <v>1316</v>
      </c>
      <c r="O827" s="10" t="str">
        <f t="shared" si="67"/>
        <v>0203772</v>
      </c>
      <c r="P827" s="3">
        <v>44634</v>
      </c>
      <c r="Q827" t="s">
        <v>1317</v>
      </c>
      <c r="T827" s="12" t="str">
        <f t="shared" si="69"/>
        <v xml:space="preserve">WM+ HNI </v>
      </c>
      <c r="U827" s="20" t="s">
        <v>4548</v>
      </c>
      <c r="V827" s="20"/>
      <c r="W827" s="10" t="e">
        <f>VLOOKUP(U827,[2]Sheet1!$B$4:$C$893,2,0)</f>
        <v>#N/A</v>
      </c>
      <c r="X827" s="20"/>
      <c r="Y827" s="10" t="str">
        <f t="shared" si="68"/>
        <v>WINCOMHANOI</v>
      </c>
      <c r="Z827" s="2">
        <v>111058</v>
      </c>
    </row>
    <row r="828" spans="1:26" x14ac:dyDescent="0.2">
      <c r="A828" t="s">
        <v>0</v>
      </c>
      <c r="B828" t="s">
        <v>1318</v>
      </c>
      <c r="C828" t="s">
        <v>9</v>
      </c>
      <c r="D828" t="s">
        <v>3</v>
      </c>
      <c r="E828" s="2">
        <v>111190</v>
      </c>
      <c r="F828" s="6">
        <v>120085.20000000001</v>
      </c>
      <c r="G828" s="2">
        <v>2</v>
      </c>
      <c r="H828" t="s">
        <v>4</v>
      </c>
      <c r="I828" t="s">
        <v>10</v>
      </c>
      <c r="J828" s="9" t="str">
        <f t="shared" si="66"/>
        <v>Tai heo muối gói 200g</v>
      </c>
      <c r="K828" s="12" t="str">
        <f>VLOOKUP(J828,'[1]Mã Misa'!$B$2:$D$74,2,0)</f>
        <v>Tai heo muối 200g</v>
      </c>
      <c r="L828" s="12" t="str">
        <f>VLOOKUP(K828,'[1]Mã Misa'!$C$2:$D$74,2,0)</f>
        <v>TH200</v>
      </c>
      <c r="M828" s="2">
        <v>55595</v>
      </c>
      <c r="N828" t="s">
        <v>1319</v>
      </c>
      <c r="O828" s="10" t="str">
        <f t="shared" si="67"/>
        <v>0061348</v>
      </c>
      <c r="P828" s="3">
        <v>44634</v>
      </c>
      <c r="Q828" t="s">
        <v>1320</v>
      </c>
      <c r="T828" s="12" t="str">
        <f t="shared" si="69"/>
        <v xml:space="preserve">WM+ HCM </v>
      </c>
      <c r="U828" s="20" t="s">
        <v>4549</v>
      </c>
      <c r="V828" s="20"/>
      <c r="W828" s="10" t="e">
        <f>VLOOKUP(U828,[2]Sheet1!$B$4:$C$893,2,0)</f>
        <v>#N/A</v>
      </c>
      <c r="X828" s="20"/>
      <c r="Y828" s="10" t="str">
        <f t="shared" si="68"/>
        <v>WINCOMHOCHIMINH</v>
      </c>
      <c r="Z828" s="2">
        <v>111190</v>
      </c>
    </row>
    <row r="829" spans="1:26" x14ac:dyDescent="0.2">
      <c r="A829" t="s">
        <v>0</v>
      </c>
      <c r="B829" t="s">
        <v>1318</v>
      </c>
      <c r="C829" t="s">
        <v>2</v>
      </c>
      <c r="D829" t="s">
        <v>3</v>
      </c>
      <c r="E829" s="2">
        <v>222116</v>
      </c>
      <c r="F829" s="6">
        <v>239885.28000000003</v>
      </c>
      <c r="G829" s="2">
        <v>2</v>
      </c>
      <c r="H829" t="s">
        <v>4</v>
      </c>
      <c r="I829" t="s">
        <v>5</v>
      </c>
      <c r="J829" s="9" t="str">
        <f t="shared" si="66"/>
        <v>Gà muối gói 500g</v>
      </c>
      <c r="K829" s="12" t="str">
        <f>VLOOKUP(J829,'[1]Mã Misa'!$B$2:$D$74,2,0)</f>
        <v>Gà muối 500g</v>
      </c>
      <c r="L829" s="12" t="str">
        <f>VLOOKUP(K829,'[1]Mã Misa'!$C$2:$D$74,2,0)</f>
        <v>GM500</v>
      </c>
      <c r="M829" s="2">
        <v>111058</v>
      </c>
      <c r="N829" t="s">
        <v>1319</v>
      </c>
      <c r="O829" s="10" t="str">
        <f t="shared" si="67"/>
        <v>0061348</v>
      </c>
      <c r="P829" s="3">
        <v>44634</v>
      </c>
      <c r="Q829" t="s">
        <v>1320</v>
      </c>
      <c r="T829" s="12" t="str">
        <f t="shared" si="69"/>
        <v xml:space="preserve">WM+ HCM </v>
      </c>
      <c r="U829" s="20" t="s">
        <v>4549</v>
      </c>
      <c r="V829" s="20"/>
      <c r="W829" s="10" t="e">
        <f>VLOOKUP(U829,[2]Sheet1!$B$4:$C$893,2,0)</f>
        <v>#N/A</v>
      </c>
      <c r="X829" s="20"/>
      <c r="Y829" s="10" t="str">
        <f t="shared" si="68"/>
        <v>WINCOMHOCHIMINH</v>
      </c>
      <c r="Z829" s="2">
        <v>222116</v>
      </c>
    </row>
    <row r="830" spans="1:26" x14ac:dyDescent="0.2">
      <c r="A830" t="s">
        <v>0</v>
      </c>
      <c r="B830" t="s">
        <v>1321</v>
      </c>
      <c r="C830" t="s">
        <v>236</v>
      </c>
      <c r="D830" t="s">
        <v>3</v>
      </c>
      <c r="E830" s="2">
        <v>702296</v>
      </c>
      <c r="F830" s="6">
        <v>758479.68</v>
      </c>
      <c r="G830" s="2">
        <v>8</v>
      </c>
      <c r="H830" t="s">
        <v>4</v>
      </c>
      <c r="I830" t="s">
        <v>237</v>
      </c>
      <c r="J830" s="9" t="str">
        <f t="shared" si="66"/>
        <v>Bắp bò muối gói 200g</v>
      </c>
      <c r="K830" s="12" t="str">
        <f>VLOOKUP(J830,'[1]Mã Misa'!$B$2:$D$74,2,0)</f>
        <v>Bắp bò muối 200g</v>
      </c>
      <c r="L830" s="12" t="str">
        <f>VLOOKUP(K830,'[1]Mã Misa'!$C$2:$D$74,2,0)</f>
        <v>BBM200</v>
      </c>
      <c r="M830" s="2">
        <v>87787</v>
      </c>
      <c r="N830" t="s">
        <v>1322</v>
      </c>
      <c r="O830" s="10" t="str">
        <f t="shared" si="67"/>
        <v>0061350</v>
      </c>
      <c r="P830" s="3">
        <v>44634</v>
      </c>
      <c r="Q830" t="s">
        <v>1323</v>
      </c>
      <c r="T830" s="12" t="str">
        <f t="shared" si="69"/>
        <v xml:space="preserve">WM+ HCM </v>
      </c>
      <c r="U830" s="20" t="s">
        <v>4550</v>
      </c>
      <c r="V830" s="20"/>
      <c r="W830" s="10" t="e">
        <f>VLOOKUP(U830,[2]Sheet1!$B$4:$C$893,2,0)</f>
        <v>#N/A</v>
      </c>
      <c r="X830" s="20"/>
      <c r="Y830" s="10" t="str">
        <f t="shared" si="68"/>
        <v>WINCOMHOCHIMINH</v>
      </c>
      <c r="Z830" s="2">
        <v>702296</v>
      </c>
    </row>
    <row r="831" spans="1:26" x14ac:dyDescent="0.2">
      <c r="A831" t="s">
        <v>0</v>
      </c>
      <c r="B831" t="s">
        <v>1321</v>
      </c>
      <c r="C831" t="s">
        <v>32</v>
      </c>
      <c r="D831" t="s">
        <v>3</v>
      </c>
      <c r="E831" s="2">
        <v>367155</v>
      </c>
      <c r="F831" s="6">
        <v>396527.4</v>
      </c>
      <c r="G831" s="2">
        <v>5</v>
      </c>
      <c r="H831" t="s">
        <v>4</v>
      </c>
      <c r="I831" t="s">
        <v>33</v>
      </c>
      <c r="J831" s="9" t="str">
        <f t="shared" si="66"/>
        <v>Chân giò heo muối gói 300g</v>
      </c>
      <c r="K831" s="12" t="str">
        <f>VLOOKUP(J831,'[1]Mã Misa'!$B$2:$D$74,2,0)</f>
        <v>Chân giò heo muối 300g</v>
      </c>
      <c r="L831" s="12" t="str">
        <f>VLOOKUP(K831,'[1]Mã Misa'!$C$2:$D$74,2,0)</f>
        <v>CGM300</v>
      </c>
      <c r="M831" s="2">
        <v>73431</v>
      </c>
      <c r="N831" t="s">
        <v>1322</v>
      </c>
      <c r="O831" s="10" t="str">
        <f t="shared" si="67"/>
        <v>0061350</v>
      </c>
      <c r="P831" s="3">
        <v>44634</v>
      </c>
      <c r="Q831" t="s">
        <v>1323</v>
      </c>
      <c r="T831" s="12" t="str">
        <f t="shared" si="69"/>
        <v xml:space="preserve">WM+ HCM </v>
      </c>
      <c r="U831" s="20" t="s">
        <v>4550</v>
      </c>
      <c r="V831" s="20"/>
      <c r="W831" s="10" t="e">
        <f>VLOOKUP(U831,[2]Sheet1!$B$4:$C$893,2,0)</f>
        <v>#N/A</v>
      </c>
      <c r="X831" s="20"/>
      <c r="Y831" s="10" t="str">
        <f t="shared" si="68"/>
        <v>WINCOMHOCHIMINH</v>
      </c>
      <c r="Z831" s="2">
        <v>367155</v>
      </c>
    </row>
    <row r="832" spans="1:26" x14ac:dyDescent="0.2">
      <c r="A832" t="s">
        <v>0</v>
      </c>
      <c r="B832" t="s">
        <v>1321</v>
      </c>
      <c r="C832" t="s">
        <v>2</v>
      </c>
      <c r="D832" t="s">
        <v>3</v>
      </c>
      <c r="E832" s="2">
        <v>333174</v>
      </c>
      <c r="F832" s="6">
        <v>359827.92000000004</v>
      </c>
      <c r="G832" s="2">
        <v>3</v>
      </c>
      <c r="H832" t="s">
        <v>4</v>
      </c>
      <c r="I832" t="s">
        <v>5</v>
      </c>
      <c r="J832" s="9" t="str">
        <f t="shared" si="66"/>
        <v>Gà muối gói 500g</v>
      </c>
      <c r="K832" s="12" t="str">
        <f>VLOOKUP(J832,'[1]Mã Misa'!$B$2:$D$74,2,0)</f>
        <v>Gà muối 500g</v>
      </c>
      <c r="L832" s="12" t="str">
        <f>VLOOKUP(K832,'[1]Mã Misa'!$C$2:$D$74,2,0)</f>
        <v>GM500</v>
      </c>
      <c r="M832" s="2">
        <v>111058</v>
      </c>
      <c r="N832" t="s">
        <v>1322</v>
      </c>
      <c r="O832" s="10" t="str">
        <f t="shared" si="67"/>
        <v>0061350</v>
      </c>
      <c r="P832" s="3">
        <v>44634</v>
      </c>
      <c r="Q832" t="s">
        <v>1323</v>
      </c>
      <c r="T832" s="12" t="str">
        <f t="shared" si="69"/>
        <v xml:space="preserve">WM+ HCM </v>
      </c>
      <c r="U832" s="20" t="s">
        <v>4550</v>
      </c>
      <c r="V832" s="20"/>
      <c r="W832" s="10" t="e">
        <f>VLOOKUP(U832,[2]Sheet1!$B$4:$C$893,2,0)</f>
        <v>#N/A</v>
      </c>
      <c r="X832" s="20"/>
      <c r="Y832" s="10" t="str">
        <f t="shared" si="68"/>
        <v>WINCOMHOCHIMINH</v>
      </c>
      <c r="Z832" s="2">
        <v>333174</v>
      </c>
    </row>
    <row r="833" spans="1:26" x14ac:dyDescent="0.2">
      <c r="A833" t="s">
        <v>0</v>
      </c>
      <c r="B833" t="s">
        <v>1321</v>
      </c>
      <c r="C833" t="s">
        <v>26</v>
      </c>
      <c r="D833" t="s">
        <v>3</v>
      </c>
      <c r="E833" s="2">
        <v>50182</v>
      </c>
      <c r="F833" s="6">
        <v>54196.560000000005</v>
      </c>
      <c r="G833" s="2">
        <v>1</v>
      </c>
      <c r="H833" t="s">
        <v>4</v>
      </c>
      <c r="I833" t="s">
        <v>27</v>
      </c>
      <c r="J833" s="9" t="str">
        <f t="shared" si="66"/>
        <v>Giò tai lưỡi xào gói 250g</v>
      </c>
      <c r="K833" s="12" t="str">
        <f>VLOOKUP(J833,'[1]Mã Misa'!$B$2:$D$74,2,0)</f>
        <v>Giò Tai Lưỡi Xào 250g</v>
      </c>
      <c r="L833" s="12" t="str">
        <f>VLOOKUP(K833,'[1]Mã Misa'!$C$2:$D$74,2,0)</f>
        <v>GTLX250G</v>
      </c>
      <c r="M833" s="2">
        <v>50182</v>
      </c>
      <c r="N833" t="s">
        <v>1322</v>
      </c>
      <c r="O833" s="10" t="str">
        <f t="shared" si="67"/>
        <v>0061350</v>
      </c>
      <c r="P833" s="3">
        <v>44634</v>
      </c>
      <c r="Q833" t="s">
        <v>1323</v>
      </c>
      <c r="T833" s="12" t="str">
        <f t="shared" si="69"/>
        <v xml:space="preserve">WM+ HCM </v>
      </c>
      <c r="U833" s="20" t="s">
        <v>4550</v>
      </c>
      <c r="V833" s="20"/>
      <c r="W833" s="10" t="e">
        <f>VLOOKUP(U833,[2]Sheet1!$B$4:$C$893,2,0)</f>
        <v>#N/A</v>
      </c>
      <c r="X833" s="20"/>
      <c r="Y833" s="10" t="str">
        <f t="shared" si="68"/>
        <v>WINCOMHOCHIMINH</v>
      </c>
      <c r="Z833" s="2">
        <v>50182</v>
      </c>
    </row>
    <row r="834" spans="1:26" x14ac:dyDescent="0.2">
      <c r="A834" t="s">
        <v>0</v>
      </c>
      <c r="B834" t="s">
        <v>1321</v>
      </c>
      <c r="C834" t="s">
        <v>82</v>
      </c>
      <c r="D834" t="s">
        <v>3</v>
      </c>
      <c r="E834" s="2">
        <v>138000</v>
      </c>
      <c r="F834" s="6">
        <v>149040</v>
      </c>
      <c r="G834" s="2">
        <v>3</v>
      </c>
      <c r="H834" t="s">
        <v>4</v>
      </c>
      <c r="I834" t="s">
        <v>83</v>
      </c>
      <c r="J834" s="9" t="str">
        <f t="shared" si="66"/>
        <v>Mộc nấm hương gói 250g</v>
      </c>
      <c r="K834" s="12" t="str">
        <f>VLOOKUP(J834,'[1]Mã Misa'!$B$2:$D$74,2,0)</f>
        <v>Mộc Nấm Hương 250g</v>
      </c>
      <c r="L834" s="12" t="str">
        <f>VLOOKUP(K834,'[1]Mã Misa'!$C$2:$D$74,2,0)</f>
        <v>MNH250</v>
      </c>
      <c r="M834" s="2">
        <v>46000</v>
      </c>
      <c r="N834" t="s">
        <v>1322</v>
      </c>
      <c r="O834" s="10" t="str">
        <f t="shared" si="67"/>
        <v>0061350</v>
      </c>
      <c r="P834" s="3">
        <v>44634</v>
      </c>
      <c r="Q834" t="s">
        <v>1323</v>
      </c>
      <c r="T834" s="12" t="str">
        <f t="shared" si="69"/>
        <v xml:space="preserve">WM+ HCM </v>
      </c>
      <c r="U834" s="20" t="s">
        <v>4550</v>
      </c>
      <c r="V834" s="20"/>
      <c r="W834" s="10" t="e">
        <f>VLOOKUP(U834,[2]Sheet1!$B$4:$C$893,2,0)</f>
        <v>#N/A</v>
      </c>
      <c r="X834" s="20"/>
      <c r="Y834" s="10" t="str">
        <f t="shared" si="68"/>
        <v>WINCOMHOCHIMINH</v>
      </c>
      <c r="Z834" s="2">
        <v>138000</v>
      </c>
    </row>
    <row r="835" spans="1:26" x14ac:dyDescent="0.2">
      <c r="A835" t="s">
        <v>0</v>
      </c>
      <c r="B835" t="s">
        <v>1321</v>
      </c>
      <c r="C835" t="s">
        <v>9</v>
      </c>
      <c r="D835" t="s">
        <v>3</v>
      </c>
      <c r="E835" s="2">
        <v>55595</v>
      </c>
      <c r="F835" s="6">
        <v>60042.600000000006</v>
      </c>
      <c r="G835" s="2">
        <v>1</v>
      </c>
      <c r="H835" t="s">
        <v>4</v>
      </c>
      <c r="I835" t="s">
        <v>10</v>
      </c>
      <c r="J835" s="9" t="str">
        <f t="shared" si="66"/>
        <v>Tai heo muối gói 200g</v>
      </c>
      <c r="K835" s="12" t="str">
        <f>VLOOKUP(J835,'[1]Mã Misa'!$B$2:$D$74,2,0)</f>
        <v>Tai heo muối 200g</v>
      </c>
      <c r="L835" s="12" t="str">
        <f>VLOOKUP(K835,'[1]Mã Misa'!$C$2:$D$74,2,0)</f>
        <v>TH200</v>
      </c>
      <c r="M835" s="2">
        <v>55595</v>
      </c>
      <c r="N835" t="s">
        <v>1322</v>
      </c>
      <c r="O835" s="10" t="str">
        <f t="shared" si="67"/>
        <v>0061350</v>
      </c>
      <c r="P835" s="3">
        <v>44634</v>
      </c>
      <c r="Q835" t="s">
        <v>1323</v>
      </c>
      <c r="T835" s="12" t="str">
        <f t="shared" si="69"/>
        <v xml:space="preserve">WM+ HCM </v>
      </c>
      <c r="U835" s="20" t="s">
        <v>4550</v>
      </c>
      <c r="V835" s="20"/>
      <c r="W835" s="10" t="e">
        <f>VLOOKUP(U835,[2]Sheet1!$B$4:$C$893,2,0)</f>
        <v>#N/A</v>
      </c>
      <c r="X835" s="20"/>
      <c r="Y835" s="10" t="str">
        <f t="shared" si="68"/>
        <v>WINCOMHOCHIMINH</v>
      </c>
      <c r="Z835" s="2">
        <v>55595</v>
      </c>
    </row>
    <row r="836" spans="1:26" x14ac:dyDescent="0.2">
      <c r="A836" t="s">
        <v>0</v>
      </c>
      <c r="B836" t="s">
        <v>1324</v>
      </c>
      <c r="C836" t="s">
        <v>32</v>
      </c>
      <c r="D836" t="s">
        <v>3</v>
      </c>
      <c r="E836" s="2">
        <v>73431</v>
      </c>
      <c r="F836" s="6">
        <v>79305.48000000001</v>
      </c>
      <c r="G836" s="2">
        <v>1</v>
      </c>
      <c r="H836" t="s">
        <v>4</v>
      </c>
      <c r="I836" t="s">
        <v>33</v>
      </c>
      <c r="J836" s="9" t="str">
        <f t="shared" ref="J836:J899" si="70">MID(I836,10,26)</f>
        <v>Chân giò heo muối gói 300g</v>
      </c>
      <c r="K836" s="12" t="str">
        <f>VLOOKUP(J836,'[1]Mã Misa'!$B$2:$D$74,2,0)</f>
        <v>Chân giò heo muối 300g</v>
      </c>
      <c r="L836" s="12" t="str">
        <f>VLOOKUP(K836,'[1]Mã Misa'!$C$2:$D$74,2,0)</f>
        <v>CGM300</v>
      </c>
      <c r="M836" s="2">
        <v>73431</v>
      </c>
      <c r="N836" t="s">
        <v>1325</v>
      </c>
      <c r="O836" s="10" t="str">
        <f t="shared" ref="O836:O899" si="71">RIGHT(N836,7)</f>
        <v>0005403</v>
      </c>
      <c r="P836" s="3">
        <v>44634</v>
      </c>
      <c r="Q836" t="s">
        <v>1326</v>
      </c>
      <c r="T836" s="12" t="str">
        <f t="shared" si="69"/>
        <v xml:space="preserve">WM+ DNI </v>
      </c>
      <c r="U836" s="20" t="s">
        <v>4551</v>
      </c>
      <c r="V836" s="20"/>
      <c r="W836" s="10" t="e">
        <f>VLOOKUP(U836,[2]Sheet1!$B$4:$C$893,2,0)</f>
        <v>#N/A</v>
      </c>
      <c r="X836" s="20"/>
      <c r="Y836" s="10" t="str">
        <f t="shared" ref="Y836:Y899" si="72">IF(ISNUMBER(SEARCH($V$3,T836)),"WINCOMHANOI",IF(ISNUMBER(SEARCH($V$4,T836)),"WINCOMHOCHIMINH",IF(ISNUMBER(SEARCH($V$5,T836)),"WINCOMDANANG",IF(ISNUMBER(SEARCH($V$6,T836)),"WINCOMHAIDUONG",IF(ISNUMBER(SEARCH($V$7,T836)),"WINCOMQUANGNINH",IF(ISNUMBER(SEARCH($V$8,T836)),"WINCOMHAIPHONG",IF(ISNUMBER(SEARCH($V$9,T836)),"WINCOMBACGIANG",IF(ISNUMBER(SEARCH($V$10,T836)),"WINCOMBACNINH",IF(ISNUMBER(SEARCH($V$11,T836)),"WINCOMPHUTHO",IF(ISNUMBER(SEARCH($V$12,T836)),"WINCOMHATINH",IF(ISNUMBER(SEARCH($V$13,T836)),"WINCOMTHAINGUYEN",IF(ISNUMBER(SEARCH($V$14,T836)),"WINCOMKHANHHOA",IF(ISNUMBER(SEARCH($V$15,T836)),"WINCOMHUNGYEN",IF(ISNUMBER(SEARCH($V$16,T836)),"WINCOMNGHEAN",IF(ISNUMBER(SEARCH($V$17,T836)),"WINCOMLAOCAI",IF(ISNUMBER(SEARCH($V$18,T836)),"WINCOMVUNGTAU",IF(ISNUMBER(SEARCH($V$19,T836)),"WINCOMBINHDUONG",IF(ISNUMBER(SEARCH($V$20,T836)),"WINCOMKIENGIANG",IF(ISNUMBER(SEARCH($V$21,T836)),"WINCOMHANAM",IF(ISNUMBER(SEARCH($V$22,T836)),"WINCOMNAMDINH",IF(ISNUMBER(SEARCH($V$23,T836)),"WINCOMLANGSON",IF(ISNUMBER(SEARCH($V$24,T836)),"WINCOMTHANHHOA",IF(ISNUMBER(SEARCH($V$25,T836)),"WINCOMYENBAI",IF(ISNUMBER(SEARCH($V$26,T836)),"WINCOMTUYENQUANG",IF(ISNUMBER(SEARCH($V$27,T836)),"WINCOMHUE",IF(ISNUMBER(SEARCH($V$28,T836)),"WINCOMQUANGNAM",IF(ISNUMBER(SEARCH($V$29,T836)),"WINCOMVINHPHUC",IF(ISNUMBER(SEARCH($V$30,T836)),"WINCOMHAGIANG",IF(ISNUMBER(SEARCH($V$31,T836)),"WINCOMNINHBINH",IF(ISNUMBER(SEARCH($V$32,T836)),"WINCOMTRAVINH",IF(ISNUMBER(SEARCH($V$33,T836)),"WINCOMCANTHO",IF(ISNUMBER(SEARCH($V$34,T836)),"WINCOMBENTRE",IF(ISNUMBER(SEARCH($V$35,T836)),"WINCOMCAMAU",IF(ISNUMBER(SEARCH($V$36,T836)),"WINCOMANGIANG",IF(ISNUMBER(SEARCH($V$37,T836)),"WINCOMNINHTHUAN",IF(ISNUMBER(SEARCH($V$38,T836)),"WINCOMTHAIBINH",IF(ISNUMBER(SEARCH($V$39,T836)),"WINCOMGIALAI",IF(ISNUMBER(SEARCH($V$40,T836)),"WINCOMHOABINH",IF(ISNUMBER(SEARCH($V$41,T836)),"WINCOMQUANGNGAI",IF(ISNUMBER(SEARCH($V$42,T836)),"WINCOMBINHTHUAN",IF(ISNUMBER(SEARCH($V$43,T836)),"WINCOMDAKLAK",IF(ISNUMBER(SEARCH($V$44,T836)),"WINCOMSOCTRANG",IF(ISNUMBER(SEARCH($V$45,T836)),"WINCOMSONLA",IF(ISNUMBER(SEARCH($V$46,T836)),"WINCOMKONTUM",IF(ISNUMBER(SEARCH($V$47,T836)),"WINCOMPHUYEN",IF(ISNUMBER(SEARCH($V$48,T836)),"WINCOMQUANGTRI",IF(ISNUMBER(SEARCH($V$49,T836)),"WINCOMBINHDINH",IF(ISNUMBER(SEARCH($V$50,T836)),"WINCOMCAOBANG",IF(ISNUMBER(SEARCH($V$51,T836)),"WINCOMQUANGBINH",IF(ISNUMBER(SEARCH($V$52,T836)),"WINCOMLAMDONG",IF(ISNUMBER(SEARCH($V$53,T836)),"WINCOMVINHLONG",IF(ISNUMBER(SEARCH($V$54,T836)),"WINCOMDONGTHAP",IF(ISNUMBER(SEARCH($V$55,T836)),"WINCOMTIENGIANG",IF(ISNUMBER(SEARCH($V$56,T836)),"WINCOMQUANGNINH",IF(ISNUMBER(SEARCH($V$57,T836)),"WINCOMDONGNAI",IF(ISNUMBER(SEARCH($V$58,T836)),"WINCOMHAUGIANG",0))))))))))))))))))))))))))))))))))))))))))))))))))))))))</f>
        <v>WINCOMDONGNAI</v>
      </c>
      <c r="Z836" s="2">
        <v>73431</v>
      </c>
    </row>
    <row r="837" spans="1:26" x14ac:dyDescent="0.2">
      <c r="A837" t="s">
        <v>0</v>
      </c>
      <c r="B837" t="s">
        <v>1327</v>
      </c>
      <c r="C837" t="s">
        <v>32</v>
      </c>
      <c r="D837" t="s">
        <v>3</v>
      </c>
      <c r="E837" s="2">
        <v>293724</v>
      </c>
      <c r="F837" s="6">
        <v>317221.92000000004</v>
      </c>
      <c r="G837" s="2">
        <v>4</v>
      </c>
      <c r="H837" t="s">
        <v>4</v>
      </c>
      <c r="I837" t="s">
        <v>33</v>
      </c>
      <c r="J837" s="9" t="str">
        <f t="shared" si="70"/>
        <v>Chân giò heo muối gói 300g</v>
      </c>
      <c r="K837" s="12" t="str">
        <f>VLOOKUP(J837,'[1]Mã Misa'!$B$2:$D$74,2,0)</f>
        <v>Chân giò heo muối 300g</v>
      </c>
      <c r="L837" s="12" t="str">
        <f>VLOOKUP(K837,'[1]Mã Misa'!$C$2:$D$74,2,0)</f>
        <v>CGM300</v>
      </c>
      <c r="M837" s="2">
        <v>73431</v>
      </c>
      <c r="N837" t="s">
        <v>1328</v>
      </c>
      <c r="O837" s="10" t="str">
        <f t="shared" si="71"/>
        <v>0001949</v>
      </c>
      <c r="P837" s="3">
        <v>44634</v>
      </c>
      <c r="Q837" t="s">
        <v>1329</v>
      </c>
      <c r="T837" s="12" t="str">
        <f t="shared" si="69"/>
        <v xml:space="preserve">WM+ BTE </v>
      </c>
      <c r="U837" s="20" t="s">
        <v>4552</v>
      </c>
      <c r="V837" s="20"/>
      <c r="W837" s="10" t="e">
        <f>VLOOKUP(U837,[2]Sheet1!$B$4:$C$893,2,0)</f>
        <v>#N/A</v>
      </c>
      <c r="X837" s="20"/>
      <c r="Y837" s="10" t="str">
        <f t="shared" si="72"/>
        <v>WINCOMBENTRE</v>
      </c>
      <c r="Z837" s="2">
        <v>293724</v>
      </c>
    </row>
    <row r="838" spans="1:26" x14ac:dyDescent="0.2">
      <c r="A838" t="s">
        <v>0</v>
      </c>
      <c r="B838" t="s">
        <v>1330</v>
      </c>
      <c r="C838" t="s">
        <v>26</v>
      </c>
      <c r="D838" t="s">
        <v>3</v>
      </c>
      <c r="E838" s="2">
        <v>50182</v>
      </c>
      <c r="F838" s="6">
        <v>54196.560000000005</v>
      </c>
      <c r="G838" s="2">
        <v>1</v>
      </c>
      <c r="H838" t="s">
        <v>4</v>
      </c>
      <c r="I838" t="s">
        <v>27</v>
      </c>
      <c r="J838" s="9" t="str">
        <f t="shared" si="70"/>
        <v>Giò tai lưỡi xào gói 250g</v>
      </c>
      <c r="K838" s="12" t="str">
        <f>VLOOKUP(J838,'[1]Mã Misa'!$B$2:$D$74,2,0)</f>
        <v>Giò Tai Lưỡi Xào 250g</v>
      </c>
      <c r="L838" s="12" t="str">
        <f>VLOOKUP(K838,'[1]Mã Misa'!$C$2:$D$74,2,0)</f>
        <v>GTLX250G</v>
      </c>
      <c r="M838" s="2">
        <v>50182</v>
      </c>
      <c r="N838" t="s">
        <v>1331</v>
      </c>
      <c r="O838" s="10" t="str">
        <f t="shared" si="71"/>
        <v>0004966</v>
      </c>
      <c r="P838" s="3">
        <v>44634</v>
      </c>
      <c r="Q838" t="s">
        <v>1332</v>
      </c>
      <c r="T838" s="12" t="str">
        <f t="shared" si="69"/>
        <v xml:space="preserve">WM+ HDG </v>
      </c>
      <c r="U838" s="20" t="s">
        <v>4553</v>
      </c>
      <c r="V838" s="20"/>
      <c r="W838" s="10" t="e">
        <f>VLOOKUP(U838,[2]Sheet1!$B$4:$C$893,2,0)</f>
        <v>#N/A</v>
      </c>
      <c r="X838" s="20"/>
      <c r="Y838" s="10" t="str">
        <f t="shared" si="72"/>
        <v>WINCOMHAIDUONG</v>
      </c>
      <c r="Z838" s="2">
        <v>50182</v>
      </c>
    </row>
    <row r="839" spans="1:26" x14ac:dyDescent="0.2">
      <c r="A839" t="s">
        <v>0</v>
      </c>
      <c r="B839" t="s">
        <v>1330</v>
      </c>
      <c r="C839" t="s">
        <v>67</v>
      </c>
      <c r="D839" t="s">
        <v>3</v>
      </c>
      <c r="E839" s="2">
        <v>59400</v>
      </c>
      <c r="F839" s="6">
        <v>64152.000000000007</v>
      </c>
      <c r="G839" s="2">
        <v>1</v>
      </c>
      <c r="H839" t="s">
        <v>4</v>
      </c>
      <c r="I839" t="s">
        <v>68</v>
      </c>
      <c r="J839" s="9" t="str">
        <f t="shared" si="70"/>
        <v>_Giò lụa 250g</v>
      </c>
      <c r="K839" s="12" t="str">
        <f>VLOOKUP(J839,'[1]Mã Misa'!$B$2:$D$74,2,0)</f>
        <v>Giò lụa 250g</v>
      </c>
      <c r="L839" s="12" t="str">
        <f>VLOOKUP(K839,'[1]Mã Misa'!$C$2:$D$74,2,0)</f>
        <v>GL250</v>
      </c>
      <c r="M839" s="2">
        <v>59400</v>
      </c>
      <c r="N839" t="s">
        <v>1331</v>
      </c>
      <c r="O839" s="10" t="str">
        <f t="shared" si="71"/>
        <v>0004966</v>
      </c>
      <c r="P839" s="3">
        <v>44634</v>
      </c>
      <c r="Q839" t="s">
        <v>1332</v>
      </c>
      <c r="T839" s="12" t="str">
        <f t="shared" si="69"/>
        <v xml:space="preserve">WM+ HDG </v>
      </c>
      <c r="U839" s="20" t="s">
        <v>4553</v>
      </c>
      <c r="V839" s="20"/>
      <c r="W839" s="10" t="e">
        <f>VLOOKUP(U839,[2]Sheet1!$B$4:$C$893,2,0)</f>
        <v>#N/A</v>
      </c>
      <c r="X839" s="20"/>
      <c r="Y839" s="10" t="str">
        <f t="shared" si="72"/>
        <v>WINCOMHAIDUONG</v>
      </c>
      <c r="Z839" s="2">
        <v>59400</v>
      </c>
    </row>
    <row r="840" spans="1:26" x14ac:dyDescent="0.2">
      <c r="A840" t="s">
        <v>0</v>
      </c>
      <c r="B840" t="s">
        <v>1330</v>
      </c>
      <c r="C840" t="s">
        <v>43</v>
      </c>
      <c r="D840" t="s">
        <v>3</v>
      </c>
      <c r="E840" s="2">
        <v>70950</v>
      </c>
      <c r="F840" s="6">
        <v>76626</v>
      </c>
      <c r="G840" s="2">
        <v>1</v>
      </c>
      <c r="H840" t="s">
        <v>4</v>
      </c>
      <c r="I840" t="s">
        <v>44</v>
      </c>
      <c r="J840" s="9" t="str">
        <f t="shared" si="70"/>
        <v>_Chả nướng 300g</v>
      </c>
      <c r="K840" s="12" t="str">
        <f>VLOOKUP(J840,'[1]Mã Misa'!$B$2:$D$74,2,0)</f>
        <v>Chả nướng 300g</v>
      </c>
      <c r="L840" s="12" t="str">
        <f>VLOOKUP(K840,'[1]Mã Misa'!$C$2:$D$74,2,0)</f>
        <v>CN300</v>
      </c>
      <c r="M840" s="2">
        <v>70950</v>
      </c>
      <c r="N840" t="s">
        <v>1331</v>
      </c>
      <c r="O840" s="10" t="str">
        <f t="shared" si="71"/>
        <v>0004966</v>
      </c>
      <c r="P840" s="3">
        <v>44634</v>
      </c>
      <c r="Q840" t="s">
        <v>1332</v>
      </c>
      <c r="T840" s="12" t="str">
        <f t="shared" si="69"/>
        <v xml:space="preserve">WM+ HDG </v>
      </c>
      <c r="U840" s="20" t="s">
        <v>4553</v>
      </c>
      <c r="V840" s="20"/>
      <c r="W840" s="10" t="e">
        <f>VLOOKUP(U840,[2]Sheet1!$B$4:$C$893,2,0)</f>
        <v>#N/A</v>
      </c>
      <c r="X840" s="20"/>
      <c r="Y840" s="10" t="str">
        <f t="shared" si="72"/>
        <v>WINCOMHAIDUONG</v>
      </c>
      <c r="Z840" s="2">
        <v>70950</v>
      </c>
    </row>
    <row r="841" spans="1:26" x14ac:dyDescent="0.2">
      <c r="A841" t="s">
        <v>0</v>
      </c>
      <c r="B841" t="s">
        <v>1330</v>
      </c>
      <c r="C841" t="s">
        <v>45</v>
      </c>
      <c r="D841" t="s">
        <v>3</v>
      </c>
      <c r="E841" s="2">
        <v>74250</v>
      </c>
      <c r="F841" s="6">
        <v>80190</v>
      </c>
      <c r="G841" s="2">
        <v>1</v>
      </c>
      <c r="H841" t="s">
        <v>4</v>
      </c>
      <c r="I841" t="s">
        <v>46</v>
      </c>
      <c r="J841" s="9" t="str">
        <f t="shared" si="70"/>
        <v>_Chả cốm 300g</v>
      </c>
      <c r="K841" s="12" t="str">
        <f>VLOOKUP(J841,'[1]Mã Misa'!$B$2:$D$74,2,0)</f>
        <v>Chả cốm 300g</v>
      </c>
      <c r="L841" s="12" t="str">
        <f>VLOOKUP(K841,'[1]Mã Misa'!$C$2:$D$74,2,0)</f>
        <v>CC300</v>
      </c>
      <c r="M841" s="2">
        <v>74250</v>
      </c>
      <c r="N841" t="s">
        <v>1331</v>
      </c>
      <c r="O841" s="10" t="str">
        <f t="shared" si="71"/>
        <v>0004966</v>
      </c>
      <c r="P841" s="3">
        <v>44634</v>
      </c>
      <c r="Q841" t="s">
        <v>1332</v>
      </c>
      <c r="T841" s="12" t="str">
        <f t="shared" si="69"/>
        <v xml:space="preserve">WM+ HDG </v>
      </c>
      <c r="U841" s="20" t="s">
        <v>4553</v>
      </c>
      <c r="V841" s="20"/>
      <c r="W841" s="10" t="e">
        <f>VLOOKUP(U841,[2]Sheet1!$B$4:$C$893,2,0)</f>
        <v>#N/A</v>
      </c>
      <c r="X841" s="20"/>
      <c r="Y841" s="10" t="str">
        <f t="shared" si="72"/>
        <v>WINCOMHAIDUONG</v>
      </c>
      <c r="Z841" s="2">
        <v>74250</v>
      </c>
    </row>
    <row r="842" spans="1:26" x14ac:dyDescent="0.2">
      <c r="A842" t="s">
        <v>0</v>
      </c>
      <c r="B842" t="s">
        <v>1330</v>
      </c>
      <c r="C842" t="s">
        <v>50</v>
      </c>
      <c r="D842" t="s">
        <v>3</v>
      </c>
      <c r="E842" s="2">
        <v>122100</v>
      </c>
      <c r="F842" s="6">
        <v>131868</v>
      </c>
      <c r="G842" s="2">
        <v>2</v>
      </c>
      <c r="H842" t="s">
        <v>4</v>
      </c>
      <c r="I842" t="s">
        <v>51</v>
      </c>
      <c r="J842" s="9" t="str">
        <f t="shared" si="70"/>
        <v>_Giò sụn gà 250g</v>
      </c>
      <c r="K842" s="12" t="str">
        <f>VLOOKUP(J842,'[1]Mã Misa'!$B$2:$D$74,2,0)</f>
        <v>Giò sụn gà 250g</v>
      </c>
      <c r="L842" s="12" t="str">
        <f>VLOOKUP(K842,'[1]Mã Misa'!$C$2:$D$74,2,0)</f>
        <v>GSG250</v>
      </c>
      <c r="M842" s="2">
        <v>61050</v>
      </c>
      <c r="N842" t="s">
        <v>1331</v>
      </c>
      <c r="O842" s="10" t="str">
        <f t="shared" si="71"/>
        <v>0004966</v>
      </c>
      <c r="P842" s="3">
        <v>44634</v>
      </c>
      <c r="Q842" t="s">
        <v>1332</v>
      </c>
      <c r="T842" s="12" t="str">
        <f t="shared" si="69"/>
        <v xml:space="preserve">WM+ HDG </v>
      </c>
      <c r="U842" s="20" t="s">
        <v>4553</v>
      </c>
      <c r="V842" s="20"/>
      <c r="W842" s="10" t="e">
        <f>VLOOKUP(U842,[2]Sheet1!$B$4:$C$893,2,0)</f>
        <v>#N/A</v>
      </c>
      <c r="X842" s="20"/>
      <c r="Y842" s="10" t="str">
        <f t="shared" si="72"/>
        <v>WINCOMHAIDUONG</v>
      </c>
      <c r="Z842" s="2">
        <v>122100</v>
      </c>
    </row>
    <row r="843" spans="1:26" x14ac:dyDescent="0.2">
      <c r="A843" t="s">
        <v>0</v>
      </c>
      <c r="B843" t="s">
        <v>1330</v>
      </c>
      <c r="C843" t="s">
        <v>13</v>
      </c>
      <c r="D843" t="s">
        <v>3</v>
      </c>
      <c r="E843" s="2">
        <v>181500</v>
      </c>
      <c r="F843" s="6">
        <v>196020</v>
      </c>
      <c r="G843" s="2">
        <v>2</v>
      </c>
      <c r="H843" t="s">
        <v>4</v>
      </c>
      <c r="I843" t="s">
        <v>14</v>
      </c>
      <c r="J843" s="9" t="str">
        <f t="shared" si="70"/>
        <v>_Chân gà sốt cay 400g</v>
      </c>
      <c r="K843" s="12" t="str">
        <f>VLOOKUP(J843,'[1]Mã Misa'!$B$2:$D$74,2,0)</f>
        <v>Chân gà sốt cay 400g</v>
      </c>
      <c r="L843" s="12" t="str">
        <f>VLOOKUP(K843,'[1]Mã Misa'!$C$2:$D$74,2,0)</f>
        <v>CGSC400</v>
      </c>
      <c r="M843" s="2">
        <v>90750</v>
      </c>
      <c r="N843" t="s">
        <v>1331</v>
      </c>
      <c r="O843" s="10" t="str">
        <f t="shared" si="71"/>
        <v>0004966</v>
      </c>
      <c r="P843" s="3">
        <v>44634</v>
      </c>
      <c r="Q843" t="s">
        <v>1332</v>
      </c>
      <c r="T843" s="12" t="str">
        <f t="shared" si="69"/>
        <v xml:space="preserve">WM+ HDG </v>
      </c>
      <c r="U843" s="20" t="s">
        <v>4553</v>
      </c>
      <c r="V843" s="20"/>
      <c r="W843" s="10" t="e">
        <f>VLOOKUP(U843,[2]Sheet1!$B$4:$C$893,2,0)</f>
        <v>#N/A</v>
      </c>
      <c r="X843" s="20"/>
      <c r="Y843" s="10" t="str">
        <f t="shared" si="72"/>
        <v>WINCOMHAIDUONG</v>
      </c>
      <c r="Z843" s="2">
        <v>181500</v>
      </c>
    </row>
    <row r="844" spans="1:26" x14ac:dyDescent="0.2">
      <c r="A844" t="s">
        <v>0</v>
      </c>
      <c r="B844" t="s">
        <v>1330</v>
      </c>
      <c r="C844" t="s">
        <v>30</v>
      </c>
      <c r="D844" t="s">
        <v>3</v>
      </c>
      <c r="E844" s="2">
        <v>421600</v>
      </c>
      <c r="F844" s="6">
        <v>455328.00000000006</v>
      </c>
      <c r="G844" s="2">
        <v>4</v>
      </c>
      <c r="H844" t="s">
        <v>4</v>
      </c>
      <c r="I844" t="s">
        <v>31</v>
      </c>
      <c r="J844" s="9" t="str">
        <f t="shared" si="70"/>
        <v>_Đùi gà sốt cay 500g</v>
      </c>
      <c r="K844" s="12" t="str">
        <f>VLOOKUP(J844,'[1]Mã Misa'!$B$2:$D$74,2,0)</f>
        <v>Đùi gà sốt cay 500g</v>
      </c>
      <c r="L844" s="12" t="str">
        <f>VLOOKUP(K844,'[1]Mã Misa'!$C$2:$D$74,2,0)</f>
        <v>DGSC500</v>
      </c>
      <c r="M844" s="2">
        <v>105400</v>
      </c>
      <c r="N844" t="s">
        <v>1331</v>
      </c>
      <c r="O844" s="10" t="str">
        <f t="shared" si="71"/>
        <v>0004966</v>
      </c>
      <c r="P844" s="3">
        <v>44634</v>
      </c>
      <c r="Q844" t="s">
        <v>1332</v>
      </c>
      <c r="T844" s="12" t="str">
        <f t="shared" si="69"/>
        <v xml:space="preserve">WM+ HDG </v>
      </c>
      <c r="U844" s="20" t="s">
        <v>4553</v>
      </c>
      <c r="V844" s="20"/>
      <c r="W844" s="10" t="e">
        <f>VLOOKUP(U844,[2]Sheet1!$B$4:$C$893,2,0)</f>
        <v>#N/A</v>
      </c>
      <c r="X844" s="20"/>
      <c r="Y844" s="10" t="str">
        <f t="shared" si="72"/>
        <v>WINCOMHAIDUONG</v>
      </c>
      <c r="Z844" s="2">
        <v>421600</v>
      </c>
    </row>
    <row r="845" spans="1:26" x14ac:dyDescent="0.2">
      <c r="A845" t="s">
        <v>0</v>
      </c>
      <c r="B845" t="s">
        <v>1330</v>
      </c>
      <c r="C845" t="s">
        <v>2</v>
      </c>
      <c r="D845" t="s">
        <v>3</v>
      </c>
      <c r="E845" s="2">
        <v>333174</v>
      </c>
      <c r="F845" s="6">
        <v>359827.92000000004</v>
      </c>
      <c r="G845" s="2">
        <v>3</v>
      </c>
      <c r="H845" t="s">
        <v>4</v>
      </c>
      <c r="I845" t="s">
        <v>5</v>
      </c>
      <c r="J845" s="9" t="str">
        <f t="shared" si="70"/>
        <v>Gà muối gói 500g</v>
      </c>
      <c r="K845" s="12" t="str">
        <f>VLOOKUP(J845,'[1]Mã Misa'!$B$2:$D$74,2,0)</f>
        <v>Gà muối 500g</v>
      </c>
      <c r="L845" s="12" t="str">
        <f>VLOOKUP(K845,'[1]Mã Misa'!$C$2:$D$74,2,0)</f>
        <v>GM500</v>
      </c>
      <c r="M845" s="2">
        <v>111058</v>
      </c>
      <c r="N845" t="s">
        <v>1331</v>
      </c>
      <c r="O845" s="10" t="str">
        <f t="shared" si="71"/>
        <v>0004966</v>
      </c>
      <c r="P845" s="3">
        <v>44634</v>
      </c>
      <c r="Q845" t="s">
        <v>1332</v>
      </c>
      <c r="T845" s="12" t="str">
        <f t="shared" si="69"/>
        <v xml:space="preserve">WM+ HDG </v>
      </c>
      <c r="U845" s="20" t="s">
        <v>4553</v>
      </c>
      <c r="V845" s="20"/>
      <c r="W845" s="10" t="e">
        <f>VLOOKUP(U845,[2]Sheet1!$B$4:$C$893,2,0)</f>
        <v>#N/A</v>
      </c>
      <c r="X845" s="20"/>
      <c r="Y845" s="10" t="str">
        <f t="shared" si="72"/>
        <v>WINCOMHAIDUONG</v>
      </c>
      <c r="Z845" s="2">
        <v>333174</v>
      </c>
    </row>
    <row r="846" spans="1:26" x14ac:dyDescent="0.2">
      <c r="A846" t="s">
        <v>0</v>
      </c>
      <c r="B846" t="s">
        <v>1333</v>
      </c>
      <c r="C846" t="s">
        <v>2</v>
      </c>
      <c r="D846" t="s">
        <v>3</v>
      </c>
      <c r="E846" s="2">
        <v>111058</v>
      </c>
      <c r="F846" s="6">
        <v>119942.64000000001</v>
      </c>
      <c r="G846" s="2">
        <v>1</v>
      </c>
      <c r="H846" t="s">
        <v>4</v>
      </c>
      <c r="I846" t="s">
        <v>5</v>
      </c>
      <c r="J846" s="9" t="str">
        <f t="shared" si="70"/>
        <v>Gà muối gói 500g</v>
      </c>
      <c r="K846" s="12" t="str">
        <f>VLOOKUP(J846,'[1]Mã Misa'!$B$2:$D$74,2,0)</f>
        <v>Gà muối 500g</v>
      </c>
      <c r="L846" s="12" t="str">
        <f>VLOOKUP(K846,'[1]Mã Misa'!$C$2:$D$74,2,0)</f>
        <v>GM500</v>
      </c>
      <c r="M846" s="2">
        <v>111058</v>
      </c>
      <c r="N846" t="s">
        <v>1334</v>
      </c>
      <c r="O846" s="10" t="str">
        <f t="shared" si="71"/>
        <v>0203781</v>
      </c>
      <c r="P846" s="3">
        <v>44634</v>
      </c>
      <c r="Q846" t="s">
        <v>1335</v>
      </c>
      <c r="T846" s="12" t="str">
        <f t="shared" ref="T846:T909" si="73">LEFT(U846,8)</f>
        <v xml:space="preserve">WM+ HNI </v>
      </c>
      <c r="U846" s="20" t="s">
        <v>4554</v>
      </c>
      <c r="V846" s="20"/>
      <c r="W846" s="10" t="e">
        <f>VLOOKUP(U846,[2]Sheet1!$B$4:$C$893,2,0)</f>
        <v>#N/A</v>
      </c>
      <c r="X846" s="20"/>
      <c r="Y846" s="10" t="str">
        <f t="shared" si="72"/>
        <v>WINCOMHANOI</v>
      </c>
      <c r="Z846" s="2">
        <v>111058</v>
      </c>
    </row>
    <row r="847" spans="1:26" x14ac:dyDescent="0.2">
      <c r="A847" t="s">
        <v>0</v>
      </c>
      <c r="B847" t="s">
        <v>1336</v>
      </c>
      <c r="C847" t="s">
        <v>2</v>
      </c>
      <c r="D847" t="s">
        <v>3</v>
      </c>
      <c r="E847" s="2">
        <v>111058</v>
      </c>
      <c r="F847" s="6">
        <v>119942.64000000001</v>
      </c>
      <c r="G847" s="2">
        <v>1</v>
      </c>
      <c r="H847" t="s">
        <v>4</v>
      </c>
      <c r="I847" t="s">
        <v>5</v>
      </c>
      <c r="J847" s="9" t="str">
        <f t="shared" si="70"/>
        <v>Gà muối gói 500g</v>
      </c>
      <c r="K847" s="12" t="str">
        <f>VLOOKUP(J847,'[1]Mã Misa'!$B$2:$D$74,2,0)</f>
        <v>Gà muối 500g</v>
      </c>
      <c r="L847" s="12" t="str">
        <f>VLOOKUP(K847,'[1]Mã Misa'!$C$2:$D$74,2,0)</f>
        <v>GM500</v>
      </c>
      <c r="M847" s="2">
        <v>111058</v>
      </c>
      <c r="N847" t="s">
        <v>1337</v>
      </c>
      <c r="O847" s="10" t="str">
        <f t="shared" si="71"/>
        <v>0203783</v>
      </c>
      <c r="P847" s="3">
        <v>44634</v>
      </c>
      <c r="Q847" t="s">
        <v>971</v>
      </c>
      <c r="T847" s="12" t="str">
        <f t="shared" si="73"/>
        <v xml:space="preserve">WM+ HNI </v>
      </c>
      <c r="U847" s="20" t="s">
        <v>4443</v>
      </c>
      <c r="V847" s="20"/>
      <c r="W847" s="10" t="e">
        <f>VLOOKUP(U847,[2]Sheet1!$B$4:$C$893,2,0)</f>
        <v>#N/A</v>
      </c>
      <c r="X847" s="20"/>
      <c r="Y847" s="10" t="str">
        <f t="shared" si="72"/>
        <v>WINCOMHANOI</v>
      </c>
      <c r="Z847" s="2">
        <v>111058</v>
      </c>
    </row>
    <row r="848" spans="1:26" x14ac:dyDescent="0.2">
      <c r="A848" t="s">
        <v>0</v>
      </c>
      <c r="B848" t="s">
        <v>1338</v>
      </c>
      <c r="C848" t="s">
        <v>43</v>
      </c>
      <c r="D848" t="s">
        <v>3</v>
      </c>
      <c r="E848" s="2">
        <v>70950</v>
      </c>
      <c r="F848" s="6">
        <v>76626</v>
      </c>
      <c r="G848" s="2">
        <v>1</v>
      </c>
      <c r="H848" t="s">
        <v>4</v>
      </c>
      <c r="I848" t="s">
        <v>44</v>
      </c>
      <c r="J848" s="9" t="str">
        <f t="shared" si="70"/>
        <v>_Chả nướng 300g</v>
      </c>
      <c r="K848" s="12" t="str">
        <f>VLOOKUP(J848,'[1]Mã Misa'!$B$2:$D$74,2,0)</f>
        <v>Chả nướng 300g</v>
      </c>
      <c r="L848" s="12" t="str">
        <f>VLOOKUP(K848,'[1]Mã Misa'!$C$2:$D$74,2,0)</f>
        <v>CN300</v>
      </c>
      <c r="M848" s="2">
        <v>70950</v>
      </c>
      <c r="N848" t="s">
        <v>1339</v>
      </c>
      <c r="O848" s="10" t="str">
        <f t="shared" si="71"/>
        <v>0004498</v>
      </c>
      <c r="P848" s="3">
        <v>44634</v>
      </c>
      <c r="Q848" t="s">
        <v>1340</v>
      </c>
      <c r="T848" s="12" t="str">
        <f t="shared" si="73"/>
        <v xml:space="preserve">WM+ NAN </v>
      </c>
      <c r="U848" s="20" t="s">
        <v>4555</v>
      </c>
      <c r="V848" s="20"/>
      <c r="W848" s="10" t="e">
        <f>VLOOKUP(U848,[2]Sheet1!$B$4:$C$893,2,0)</f>
        <v>#N/A</v>
      </c>
      <c r="X848" s="20"/>
      <c r="Y848" s="10" t="str">
        <f t="shared" si="72"/>
        <v>WINCOMNGHEAN</v>
      </c>
      <c r="Z848" s="2">
        <v>70950</v>
      </c>
    </row>
    <row r="849" spans="1:26" x14ac:dyDescent="0.2">
      <c r="A849" t="s">
        <v>0</v>
      </c>
      <c r="B849" t="s">
        <v>1338</v>
      </c>
      <c r="C849" t="s">
        <v>82</v>
      </c>
      <c r="D849" t="s">
        <v>3</v>
      </c>
      <c r="E849" s="2">
        <v>138000</v>
      </c>
      <c r="F849" s="6">
        <v>149040</v>
      </c>
      <c r="G849" s="2">
        <v>3</v>
      </c>
      <c r="H849" t="s">
        <v>4</v>
      </c>
      <c r="I849" t="s">
        <v>83</v>
      </c>
      <c r="J849" s="9" t="str">
        <f t="shared" si="70"/>
        <v>Mộc nấm hương gói 250g</v>
      </c>
      <c r="K849" s="12" t="str">
        <f>VLOOKUP(J849,'[1]Mã Misa'!$B$2:$D$74,2,0)</f>
        <v>Mộc Nấm Hương 250g</v>
      </c>
      <c r="L849" s="12" t="str">
        <f>VLOOKUP(K849,'[1]Mã Misa'!$C$2:$D$74,2,0)</f>
        <v>MNH250</v>
      </c>
      <c r="M849" s="2">
        <v>46000</v>
      </c>
      <c r="N849" t="s">
        <v>1339</v>
      </c>
      <c r="O849" s="10" t="str">
        <f t="shared" si="71"/>
        <v>0004498</v>
      </c>
      <c r="P849" s="3">
        <v>44634</v>
      </c>
      <c r="Q849" t="s">
        <v>1340</v>
      </c>
      <c r="T849" s="12" t="str">
        <f t="shared" si="73"/>
        <v xml:space="preserve">WM+ NAN </v>
      </c>
      <c r="U849" s="20" t="s">
        <v>4555</v>
      </c>
      <c r="V849" s="20"/>
      <c r="W849" s="10" t="e">
        <f>VLOOKUP(U849,[2]Sheet1!$B$4:$C$893,2,0)</f>
        <v>#N/A</v>
      </c>
      <c r="X849" s="20"/>
      <c r="Y849" s="10" t="str">
        <f t="shared" si="72"/>
        <v>WINCOMNGHEAN</v>
      </c>
      <c r="Z849" s="2">
        <v>138000</v>
      </c>
    </row>
    <row r="850" spans="1:26" x14ac:dyDescent="0.2">
      <c r="A850" t="s">
        <v>0</v>
      </c>
      <c r="B850" t="s">
        <v>1338</v>
      </c>
      <c r="C850" t="s">
        <v>17</v>
      </c>
      <c r="D850" t="s">
        <v>3</v>
      </c>
      <c r="E850" s="2">
        <v>305967</v>
      </c>
      <c r="F850" s="6">
        <v>330444.36000000004</v>
      </c>
      <c r="G850" s="2">
        <v>3</v>
      </c>
      <c r="H850" t="s">
        <v>4</v>
      </c>
      <c r="I850" t="s">
        <v>18</v>
      </c>
      <c r="J850" s="9" t="str">
        <f t="shared" si="70"/>
        <v>Giò tai nấm hương 500g</v>
      </c>
      <c r="K850" s="12" t="str">
        <f>VLOOKUP(J850,'[1]Mã Misa'!$B$2:$D$74,2,0)</f>
        <v>Giò tai nấm hương 500g</v>
      </c>
      <c r="L850" s="12" t="str">
        <f>VLOOKUP(K850,'[1]Mã Misa'!$C$2:$D$74,2,0)</f>
        <v>GTNH500</v>
      </c>
      <c r="M850" s="2">
        <v>101989</v>
      </c>
      <c r="N850" t="s">
        <v>1339</v>
      </c>
      <c r="O850" s="10" t="str">
        <f t="shared" si="71"/>
        <v>0004498</v>
      </c>
      <c r="P850" s="3">
        <v>44634</v>
      </c>
      <c r="Q850" t="s">
        <v>1340</v>
      </c>
      <c r="T850" s="12" t="str">
        <f t="shared" si="73"/>
        <v xml:space="preserve">WM+ NAN </v>
      </c>
      <c r="U850" s="20" t="s">
        <v>4555</v>
      </c>
      <c r="V850" s="20"/>
      <c r="W850" s="10" t="e">
        <f>VLOOKUP(U850,[2]Sheet1!$B$4:$C$893,2,0)</f>
        <v>#N/A</v>
      </c>
      <c r="X850" s="20"/>
      <c r="Y850" s="10" t="str">
        <f t="shared" si="72"/>
        <v>WINCOMNGHEAN</v>
      </c>
      <c r="Z850" s="2">
        <v>305967</v>
      </c>
    </row>
    <row r="851" spans="1:26" x14ac:dyDescent="0.2">
      <c r="A851" t="s">
        <v>0</v>
      </c>
      <c r="B851" t="s">
        <v>1341</v>
      </c>
      <c r="C851" t="s">
        <v>13</v>
      </c>
      <c r="D851" t="s">
        <v>3</v>
      </c>
      <c r="E851" s="2">
        <v>272250</v>
      </c>
      <c r="F851" s="6">
        <v>294030</v>
      </c>
      <c r="G851" s="2">
        <v>3</v>
      </c>
      <c r="H851" t="s">
        <v>4</v>
      </c>
      <c r="I851" t="s">
        <v>14</v>
      </c>
      <c r="J851" s="9" t="str">
        <f t="shared" si="70"/>
        <v>_Chân gà sốt cay 400g</v>
      </c>
      <c r="K851" s="12" t="str">
        <f>VLOOKUP(J851,'[1]Mã Misa'!$B$2:$D$74,2,0)</f>
        <v>Chân gà sốt cay 400g</v>
      </c>
      <c r="L851" s="12" t="str">
        <f>VLOOKUP(K851,'[1]Mã Misa'!$C$2:$D$74,2,0)</f>
        <v>CGSC400</v>
      </c>
      <c r="M851" s="2">
        <v>90750</v>
      </c>
      <c r="N851" t="s">
        <v>1342</v>
      </c>
      <c r="O851" s="10" t="str">
        <f t="shared" si="71"/>
        <v>0061361</v>
      </c>
      <c r="P851" s="3">
        <v>44634</v>
      </c>
      <c r="Q851" t="s">
        <v>1343</v>
      </c>
      <c r="T851" s="12" t="str">
        <f t="shared" si="73"/>
        <v xml:space="preserve">WM+ HCM </v>
      </c>
      <c r="U851" s="20" t="s">
        <v>4556</v>
      </c>
      <c r="V851" s="20"/>
      <c r="W851" s="10" t="e">
        <f>VLOOKUP(U851,[2]Sheet1!$B$4:$C$893,2,0)</f>
        <v>#N/A</v>
      </c>
      <c r="X851" s="20"/>
      <c r="Y851" s="10" t="str">
        <f t="shared" si="72"/>
        <v>WINCOMHOCHIMINH</v>
      </c>
      <c r="Z851" s="2">
        <v>272250</v>
      </c>
    </row>
    <row r="852" spans="1:26" x14ac:dyDescent="0.2">
      <c r="A852" t="s">
        <v>0</v>
      </c>
      <c r="B852" t="s">
        <v>1341</v>
      </c>
      <c r="C852" t="s">
        <v>30</v>
      </c>
      <c r="D852" t="s">
        <v>3</v>
      </c>
      <c r="E852" s="2">
        <v>210800</v>
      </c>
      <c r="F852" s="6">
        <v>227664.00000000003</v>
      </c>
      <c r="G852" s="2">
        <v>2</v>
      </c>
      <c r="H852" t="s">
        <v>4</v>
      </c>
      <c r="I852" t="s">
        <v>31</v>
      </c>
      <c r="J852" s="9" t="str">
        <f t="shared" si="70"/>
        <v>_Đùi gà sốt cay 500g</v>
      </c>
      <c r="K852" s="12" t="str">
        <f>VLOOKUP(J852,'[1]Mã Misa'!$B$2:$D$74,2,0)</f>
        <v>Đùi gà sốt cay 500g</v>
      </c>
      <c r="L852" s="12" t="str">
        <f>VLOOKUP(K852,'[1]Mã Misa'!$C$2:$D$74,2,0)</f>
        <v>DGSC500</v>
      </c>
      <c r="M852" s="2">
        <v>105400</v>
      </c>
      <c r="N852" t="s">
        <v>1342</v>
      </c>
      <c r="O852" s="10" t="str">
        <f t="shared" si="71"/>
        <v>0061361</v>
      </c>
      <c r="P852" s="3">
        <v>44634</v>
      </c>
      <c r="Q852" t="s">
        <v>1343</v>
      </c>
      <c r="T852" s="12" t="str">
        <f t="shared" si="73"/>
        <v xml:space="preserve">WM+ HCM </v>
      </c>
      <c r="U852" s="20" t="s">
        <v>4556</v>
      </c>
      <c r="V852" s="20"/>
      <c r="W852" s="10" t="e">
        <f>VLOOKUP(U852,[2]Sheet1!$B$4:$C$893,2,0)</f>
        <v>#N/A</v>
      </c>
      <c r="X852" s="20"/>
      <c r="Y852" s="10" t="str">
        <f t="shared" si="72"/>
        <v>WINCOMHOCHIMINH</v>
      </c>
      <c r="Z852" s="2">
        <v>210800</v>
      </c>
    </row>
    <row r="853" spans="1:26" x14ac:dyDescent="0.2">
      <c r="A853" t="s">
        <v>0</v>
      </c>
      <c r="B853" t="s">
        <v>1344</v>
      </c>
      <c r="C853" t="s">
        <v>30</v>
      </c>
      <c r="D853" t="s">
        <v>3</v>
      </c>
      <c r="E853" s="2">
        <v>316200</v>
      </c>
      <c r="F853" s="6">
        <v>341496</v>
      </c>
      <c r="G853" s="2">
        <v>3</v>
      </c>
      <c r="H853" t="s">
        <v>4</v>
      </c>
      <c r="I853" t="s">
        <v>31</v>
      </c>
      <c r="J853" s="9" t="str">
        <f t="shared" si="70"/>
        <v>_Đùi gà sốt cay 500g</v>
      </c>
      <c r="K853" s="12" t="str">
        <f>VLOOKUP(J853,'[1]Mã Misa'!$B$2:$D$74,2,0)</f>
        <v>Đùi gà sốt cay 500g</v>
      </c>
      <c r="L853" s="12" t="str">
        <f>VLOOKUP(K853,'[1]Mã Misa'!$C$2:$D$74,2,0)</f>
        <v>DGSC500</v>
      </c>
      <c r="M853" s="2">
        <v>105400</v>
      </c>
      <c r="N853" t="s">
        <v>1345</v>
      </c>
      <c r="O853" s="10" t="str">
        <f t="shared" si="71"/>
        <v>0061363</v>
      </c>
      <c r="P853" s="3">
        <v>44634</v>
      </c>
      <c r="Q853" t="s">
        <v>1346</v>
      </c>
      <c r="T853" s="12" t="str">
        <f t="shared" si="73"/>
        <v xml:space="preserve">WM+ HCM </v>
      </c>
      <c r="U853" s="20" t="s">
        <v>4557</v>
      </c>
      <c r="V853" s="20"/>
      <c r="W853" s="10" t="e">
        <f>VLOOKUP(U853,[2]Sheet1!$B$4:$C$893,2,0)</f>
        <v>#N/A</v>
      </c>
      <c r="X853" s="20"/>
      <c r="Y853" s="10" t="str">
        <f t="shared" si="72"/>
        <v>WINCOMHOCHIMINH</v>
      </c>
      <c r="Z853" s="2">
        <v>316200</v>
      </c>
    </row>
    <row r="854" spans="1:26" x14ac:dyDescent="0.2">
      <c r="A854" t="s">
        <v>0</v>
      </c>
      <c r="B854" t="s">
        <v>1347</v>
      </c>
      <c r="C854" t="s">
        <v>26</v>
      </c>
      <c r="D854" t="s">
        <v>3</v>
      </c>
      <c r="E854" s="2">
        <v>50182</v>
      </c>
      <c r="F854" s="6">
        <v>54196.560000000005</v>
      </c>
      <c r="G854" s="2">
        <v>1</v>
      </c>
      <c r="H854" t="s">
        <v>4</v>
      </c>
      <c r="I854" t="s">
        <v>27</v>
      </c>
      <c r="J854" s="9" t="str">
        <f t="shared" si="70"/>
        <v>Giò tai lưỡi xào gói 250g</v>
      </c>
      <c r="K854" s="12" t="str">
        <f>VLOOKUP(J854,'[1]Mã Misa'!$B$2:$D$74,2,0)</f>
        <v>Giò Tai Lưỡi Xào 250g</v>
      </c>
      <c r="L854" s="12" t="str">
        <f>VLOOKUP(K854,'[1]Mã Misa'!$C$2:$D$74,2,0)</f>
        <v>GTLX250G</v>
      </c>
      <c r="M854" s="2">
        <v>50182</v>
      </c>
      <c r="N854" t="s">
        <v>1348</v>
      </c>
      <c r="O854" s="10" t="str">
        <f t="shared" si="71"/>
        <v>0004272</v>
      </c>
      <c r="P854" s="3">
        <v>44634</v>
      </c>
      <c r="Q854" t="s">
        <v>1349</v>
      </c>
      <c r="T854" s="12" t="str">
        <f t="shared" si="73"/>
        <v xml:space="preserve">WM+ VTU </v>
      </c>
      <c r="U854" s="20" t="s">
        <v>4558</v>
      </c>
      <c r="V854" s="20"/>
      <c r="W854" s="10" t="e">
        <f>VLOOKUP(U854,[2]Sheet1!$B$4:$C$893,2,0)</f>
        <v>#N/A</v>
      </c>
      <c r="X854" s="20"/>
      <c r="Y854" s="10" t="str">
        <f t="shared" si="72"/>
        <v>WINCOMVUNGTAU</v>
      </c>
      <c r="Z854" s="2">
        <v>50182</v>
      </c>
    </row>
    <row r="855" spans="1:26" x14ac:dyDescent="0.2">
      <c r="A855" t="s">
        <v>0</v>
      </c>
      <c r="B855" t="s">
        <v>1350</v>
      </c>
      <c r="C855" t="s">
        <v>26</v>
      </c>
      <c r="D855" t="s">
        <v>3</v>
      </c>
      <c r="E855" s="2">
        <v>150546</v>
      </c>
      <c r="F855" s="6">
        <v>162589.68000000002</v>
      </c>
      <c r="G855" s="2">
        <v>3</v>
      </c>
      <c r="H855" t="s">
        <v>4</v>
      </c>
      <c r="I855" t="s">
        <v>27</v>
      </c>
      <c r="J855" s="9" t="str">
        <f t="shared" si="70"/>
        <v>Giò tai lưỡi xào gói 250g</v>
      </c>
      <c r="K855" s="12" t="str">
        <f>VLOOKUP(J855,'[1]Mã Misa'!$B$2:$D$74,2,0)</f>
        <v>Giò Tai Lưỡi Xào 250g</v>
      </c>
      <c r="L855" s="12" t="str">
        <f>VLOOKUP(K855,'[1]Mã Misa'!$C$2:$D$74,2,0)</f>
        <v>GTLX250G</v>
      </c>
      <c r="M855" s="2">
        <v>50182</v>
      </c>
      <c r="N855" t="s">
        <v>1351</v>
      </c>
      <c r="O855" s="10" t="str">
        <f t="shared" si="71"/>
        <v>0007405</v>
      </c>
      <c r="P855" s="3">
        <v>44634</v>
      </c>
      <c r="Q855" t="s">
        <v>1352</v>
      </c>
      <c r="T855" s="12" t="str">
        <f t="shared" si="73"/>
        <v xml:space="preserve">WM+ THA </v>
      </c>
      <c r="U855" s="20" t="s">
        <v>4559</v>
      </c>
      <c r="V855" s="20"/>
      <c r="W855" s="10" t="e">
        <f>VLOOKUP(U855,[2]Sheet1!$B$4:$C$893,2,0)</f>
        <v>#N/A</v>
      </c>
      <c r="X855" s="20"/>
      <c r="Y855" s="10" t="str">
        <f t="shared" si="72"/>
        <v>WINCOMTHANHHOA</v>
      </c>
      <c r="Z855" s="2">
        <v>150546</v>
      </c>
    </row>
    <row r="856" spans="1:26" x14ac:dyDescent="0.2">
      <c r="A856" t="s">
        <v>0</v>
      </c>
      <c r="B856" t="s">
        <v>1350</v>
      </c>
      <c r="C856" t="s">
        <v>9</v>
      </c>
      <c r="D856" t="s">
        <v>3</v>
      </c>
      <c r="E856" s="2">
        <v>222380</v>
      </c>
      <c r="F856" s="6">
        <v>240170.40000000002</v>
      </c>
      <c r="G856" s="2">
        <v>4</v>
      </c>
      <c r="H856" t="s">
        <v>4</v>
      </c>
      <c r="I856" t="s">
        <v>10</v>
      </c>
      <c r="J856" s="9" t="str">
        <f t="shared" si="70"/>
        <v>Tai heo muối gói 200g</v>
      </c>
      <c r="K856" s="12" t="str">
        <f>VLOOKUP(J856,'[1]Mã Misa'!$B$2:$D$74,2,0)</f>
        <v>Tai heo muối 200g</v>
      </c>
      <c r="L856" s="12" t="str">
        <f>VLOOKUP(K856,'[1]Mã Misa'!$C$2:$D$74,2,0)</f>
        <v>TH200</v>
      </c>
      <c r="M856" s="2">
        <v>55595</v>
      </c>
      <c r="N856" t="s">
        <v>1351</v>
      </c>
      <c r="O856" s="10" t="str">
        <f t="shared" si="71"/>
        <v>0007405</v>
      </c>
      <c r="P856" s="3">
        <v>44634</v>
      </c>
      <c r="Q856" t="s">
        <v>1352</v>
      </c>
      <c r="T856" s="12" t="str">
        <f t="shared" si="73"/>
        <v xml:space="preserve">WM+ THA </v>
      </c>
      <c r="U856" s="20" t="s">
        <v>4559</v>
      </c>
      <c r="V856" s="20"/>
      <c r="W856" s="10" t="e">
        <f>VLOOKUP(U856,[2]Sheet1!$B$4:$C$893,2,0)</f>
        <v>#N/A</v>
      </c>
      <c r="X856" s="20"/>
      <c r="Y856" s="10" t="str">
        <f t="shared" si="72"/>
        <v>WINCOMTHANHHOA</v>
      </c>
      <c r="Z856" s="2">
        <v>222380</v>
      </c>
    </row>
    <row r="857" spans="1:26" x14ac:dyDescent="0.2">
      <c r="A857" t="s">
        <v>0</v>
      </c>
      <c r="B857" t="s">
        <v>1353</v>
      </c>
      <c r="C857" t="s">
        <v>26</v>
      </c>
      <c r="D857" t="s">
        <v>3</v>
      </c>
      <c r="E857" s="2">
        <v>100364</v>
      </c>
      <c r="F857" s="6">
        <v>108393.12000000001</v>
      </c>
      <c r="G857" s="2">
        <v>2</v>
      </c>
      <c r="H857" t="s">
        <v>4</v>
      </c>
      <c r="I857" t="s">
        <v>27</v>
      </c>
      <c r="J857" s="9" t="str">
        <f t="shared" si="70"/>
        <v>Giò tai lưỡi xào gói 250g</v>
      </c>
      <c r="K857" s="12" t="str">
        <f>VLOOKUP(J857,'[1]Mã Misa'!$B$2:$D$74,2,0)</f>
        <v>Giò Tai Lưỡi Xào 250g</v>
      </c>
      <c r="L857" s="12" t="str">
        <f>VLOOKUP(K857,'[1]Mã Misa'!$C$2:$D$74,2,0)</f>
        <v>GTLX250G</v>
      </c>
      <c r="M857" s="2">
        <v>50182</v>
      </c>
      <c r="N857" t="s">
        <v>1354</v>
      </c>
      <c r="O857" s="10" t="str">
        <f t="shared" si="71"/>
        <v>0018069</v>
      </c>
      <c r="P857" s="3">
        <v>44634</v>
      </c>
      <c r="Q857" t="s">
        <v>194</v>
      </c>
      <c r="T857" s="12" t="str">
        <f t="shared" si="73"/>
        <v xml:space="preserve">WM+ QNH </v>
      </c>
      <c r="U857" s="20" t="s">
        <v>4204</v>
      </c>
      <c r="V857" s="20"/>
      <c r="W857" s="10" t="e">
        <f>VLOOKUP(U857,[2]Sheet1!$B$4:$C$893,2,0)</f>
        <v>#N/A</v>
      </c>
      <c r="X857" s="20"/>
      <c r="Y857" s="10" t="str">
        <f t="shared" si="72"/>
        <v>WINCOMQUANGNINH</v>
      </c>
      <c r="Z857" s="2">
        <v>100364</v>
      </c>
    </row>
    <row r="858" spans="1:26" x14ac:dyDescent="0.2">
      <c r="A858" t="s">
        <v>0</v>
      </c>
      <c r="B858" t="s">
        <v>1355</v>
      </c>
      <c r="C858" t="s">
        <v>2</v>
      </c>
      <c r="D858" t="s">
        <v>3</v>
      </c>
      <c r="E858" s="2">
        <v>333174</v>
      </c>
      <c r="F858" s="6">
        <v>359827.92000000004</v>
      </c>
      <c r="G858" s="2">
        <v>3</v>
      </c>
      <c r="H858" t="s">
        <v>4</v>
      </c>
      <c r="I858" t="s">
        <v>5</v>
      </c>
      <c r="J858" s="9" t="str">
        <f t="shared" si="70"/>
        <v>Gà muối gói 500g</v>
      </c>
      <c r="K858" s="12" t="str">
        <f>VLOOKUP(J858,'[1]Mã Misa'!$B$2:$D$74,2,0)</f>
        <v>Gà muối 500g</v>
      </c>
      <c r="L858" s="12" t="str">
        <f>VLOOKUP(K858,'[1]Mã Misa'!$C$2:$D$74,2,0)</f>
        <v>GM500</v>
      </c>
      <c r="M858" s="2">
        <v>111058</v>
      </c>
      <c r="N858" t="s">
        <v>1356</v>
      </c>
      <c r="O858" s="10" t="str">
        <f t="shared" si="71"/>
        <v>0004422</v>
      </c>
      <c r="P858" s="3">
        <v>44634</v>
      </c>
      <c r="Q858" t="s">
        <v>1357</v>
      </c>
      <c r="T858" s="12" t="str">
        <f t="shared" si="73"/>
        <v xml:space="preserve">WM+ AGG </v>
      </c>
      <c r="U858" s="20" t="s">
        <v>4560</v>
      </c>
      <c r="V858" s="20"/>
      <c r="W858" s="10" t="e">
        <f>VLOOKUP(U858,[2]Sheet1!$B$4:$C$893,2,0)</f>
        <v>#N/A</v>
      </c>
      <c r="X858" s="20"/>
      <c r="Y858" s="10" t="str">
        <f t="shared" si="72"/>
        <v>WINCOMANGIANG</v>
      </c>
      <c r="Z858" s="2">
        <v>333174</v>
      </c>
    </row>
    <row r="859" spans="1:26" x14ac:dyDescent="0.2">
      <c r="A859" t="s">
        <v>0</v>
      </c>
      <c r="B859" t="s">
        <v>1355</v>
      </c>
      <c r="C859" t="s">
        <v>17</v>
      </c>
      <c r="D859" t="s">
        <v>3</v>
      </c>
      <c r="E859" s="2">
        <v>305967</v>
      </c>
      <c r="F859" s="6">
        <v>330444.36000000004</v>
      </c>
      <c r="G859" s="2">
        <v>3</v>
      </c>
      <c r="H859" t="s">
        <v>4</v>
      </c>
      <c r="I859" t="s">
        <v>18</v>
      </c>
      <c r="J859" s="9" t="str">
        <f t="shared" si="70"/>
        <v>Giò tai nấm hương 500g</v>
      </c>
      <c r="K859" s="12" t="str">
        <f>VLOOKUP(J859,'[1]Mã Misa'!$B$2:$D$74,2,0)</f>
        <v>Giò tai nấm hương 500g</v>
      </c>
      <c r="L859" s="12" t="str">
        <f>VLOOKUP(K859,'[1]Mã Misa'!$C$2:$D$74,2,0)</f>
        <v>GTNH500</v>
      </c>
      <c r="M859" s="2">
        <v>101989</v>
      </c>
      <c r="N859" t="s">
        <v>1356</v>
      </c>
      <c r="O859" s="10" t="str">
        <f t="shared" si="71"/>
        <v>0004422</v>
      </c>
      <c r="P859" s="3">
        <v>44634</v>
      </c>
      <c r="Q859" t="s">
        <v>1357</v>
      </c>
      <c r="T859" s="12" t="str">
        <f t="shared" si="73"/>
        <v xml:space="preserve">WM+ AGG </v>
      </c>
      <c r="U859" s="20" t="s">
        <v>4560</v>
      </c>
      <c r="V859" s="20"/>
      <c r="W859" s="10" t="e">
        <f>VLOOKUP(U859,[2]Sheet1!$B$4:$C$893,2,0)</f>
        <v>#N/A</v>
      </c>
      <c r="X859" s="20"/>
      <c r="Y859" s="10" t="str">
        <f t="shared" si="72"/>
        <v>WINCOMANGIANG</v>
      </c>
      <c r="Z859" s="2">
        <v>305967</v>
      </c>
    </row>
    <row r="860" spans="1:26" x14ac:dyDescent="0.2">
      <c r="A860" t="s">
        <v>0</v>
      </c>
      <c r="B860" t="s">
        <v>1355</v>
      </c>
      <c r="C860" t="s">
        <v>9</v>
      </c>
      <c r="D860" t="s">
        <v>3</v>
      </c>
      <c r="E860" s="2">
        <v>277975</v>
      </c>
      <c r="F860" s="6">
        <v>300213</v>
      </c>
      <c r="G860" s="2">
        <v>5</v>
      </c>
      <c r="H860" t="s">
        <v>4</v>
      </c>
      <c r="I860" t="s">
        <v>10</v>
      </c>
      <c r="J860" s="9" t="str">
        <f t="shared" si="70"/>
        <v>Tai heo muối gói 200g</v>
      </c>
      <c r="K860" s="12" t="str">
        <f>VLOOKUP(J860,'[1]Mã Misa'!$B$2:$D$74,2,0)</f>
        <v>Tai heo muối 200g</v>
      </c>
      <c r="L860" s="12" t="str">
        <f>VLOOKUP(K860,'[1]Mã Misa'!$C$2:$D$74,2,0)</f>
        <v>TH200</v>
      </c>
      <c r="M860" s="2">
        <v>55595</v>
      </c>
      <c r="N860" t="s">
        <v>1356</v>
      </c>
      <c r="O860" s="10" t="str">
        <f t="shared" si="71"/>
        <v>0004422</v>
      </c>
      <c r="P860" s="3">
        <v>44634</v>
      </c>
      <c r="Q860" t="s">
        <v>1357</v>
      </c>
      <c r="T860" s="12" t="str">
        <f t="shared" si="73"/>
        <v xml:space="preserve">WM+ AGG </v>
      </c>
      <c r="U860" s="20" t="s">
        <v>4560</v>
      </c>
      <c r="V860" s="20"/>
      <c r="W860" s="10" t="e">
        <f>VLOOKUP(U860,[2]Sheet1!$B$4:$C$893,2,0)</f>
        <v>#N/A</v>
      </c>
      <c r="X860" s="20"/>
      <c r="Y860" s="10" t="str">
        <f t="shared" si="72"/>
        <v>WINCOMANGIANG</v>
      </c>
      <c r="Z860" s="2">
        <v>277975</v>
      </c>
    </row>
    <row r="861" spans="1:26" x14ac:dyDescent="0.2">
      <c r="A861" t="s">
        <v>0</v>
      </c>
      <c r="B861" t="s">
        <v>1355</v>
      </c>
      <c r="C861" t="s">
        <v>26</v>
      </c>
      <c r="D861" t="s">
        <v>3</v>
      </c>
      <c r="E861" s="2">
        <v>150546</v>
      </c>
      <c r="F861" s="6">
        <v>162589.68000000002</v>
      </c>
      <c r="G861" s="2">
        <v>3</v>
      </c>
      <c r="H861" t="s">
        <v>4</v>
      </c>
      <c r="I861" t="s">
        <v>27</v>
      </c>
      <c r="J861" s="9" t="str">
        <f t="shared" si="70"/>
        <v>Giò tai lưỡi xào gói 250g</v>
      </c>
      <c r="K861" s="12" t="str">
        <f>VLOOKUP(J861,'[1]Mã Misa'!$B$2:$D$74,2,0)</f>
        <v>Giò Tai Lưỡi Xào 250g</v>
      </c>
      <c r="L861" s="12" t="str">
        <f>VLOOKUP(K861,'[1]Mã Misa'!$C$2:$D$74,2,0)</f>
        <v>GTLX250G</v>
      </c>
      <c r="M861" s="2">
        <v>50182</v>
      </c>
      <c r="N861" t="s">
        <v>1356</v>
      </c>
      <c r="O861" s="10" t="str">
        <f t="shared" si="71"/>
        <v>0004422</v>
      </c>
      <c r="P861" s="3">
        <v>44634</v>
      </c>
      <c r="Q861" t="s">
        <v>1357</v>
      </c>
      <c r="T861" s="12" t="str">
        <f t="shared" si="73"/>
        <v xml:space="preserve">WM+ AGG </v>
      </c>
      <c r="U861" s="20" t="s">
        <v>4560</v>
      </c>
      <c r="V861" s="20"/>
      <c r="W861" s="10" t="e">
        <f>VLOOKUP(U861,[2]Sheet1!$B$4:$C$893,2,0)</f>
        <v>#N/A</v>
      </c>
      <c r="X861" s="20"/>
      <c r="Y861" s="10" t="str">
        <f t="shared" si="72"/>
        <v>WINCOMANGIANG</v>
      </c>
      <c r="Z861" s="2">
        <v>150546</v>
      </c>
    </row>
    <row r="862" spans="1:26" x14ac:dyDescent="0.2">
      <c r="A862" t="s">
        <v>0</v>
      </c>
      <c r="B862" t="s">
        <v>1355</v>
      </c>
      <c r="C862" t="s">
        <v>9</v>
      </c>
      <c r="D862" t="s">
        <v>3</v>
      </c>
      <c r="E862" s="2">
        <v>55595</v>
      </c>
      <c r="F862" s="6">
        <v>60042.600000000006</v>
      </c>
      <c r="G862" s="2">
        <v>1</v>
      </c>
      <c r="H862" t="s">
        <v>4</v>
      </c>
      <c r="I862" t="s">
        <v>10</v>
      </c>
      <c r="J862" s="9" t="str">
        <f t="shared" si="70"/>
        <v>Tai heo muối gói 200g</v>
      </c>
      <c r="K862" s="12" t="str">
        <f>VLOOKUP(J862,'[1]Mã Misa'!$B$2:$D$74,2,0)</f>
        <v>Tai heo muối 200g</v>
      </c>
      <c r="L862" s="12" t="str">
        <f>VLOOKUP(K862,'[1]Mã Misa'!$C$2:$D$74,2,0)</f>
        <v>TH200</v>
      </c>
      <c r="M862" s="2">
        <v>55595</v>
      </c>
      <c r="N862" t="s">
        <v>1356</v>
      </c>
      <c r="O862" s="10" t="str">
        <f t="shared" si="71"/>
        <v>0004422</v>
      </c>
      <c r="P862" s="3">
        <v>44634</v>
      </c>
      <c r="Q862" t="s">
        <v>1357</v>
      </c>
      <c r="T862" s="12" t="str">
        <f t="shared" si="73"/>
        <v xml:space="preserve">WM+ AGG </v>
      </c>
      <c r="U862" s="20" t="s">
        <v>4560</v>
      </c>
      <c r="V862" s="20"/>
      <c r="W862" s="10" t="e">
        <f>VLOOKUP(U862,[2]Sheet1!$B$4:$C$893,2,0)</f>
        <v>#N/A</v>
      </c>
      <c r="X862" s="20"/>
      <c r="Y862" s="10" t="str">
        <f t="shared" si="72"/>
        <v>WINCOMANGIANG</v>
      </c>
      <c r="Z862" s="2">
        <v>55595</v>
      </c>
    </row>
    <row r="863" spans="1:26" x14ac:dyDescent="0.2">
      <c r="A863" t="s">
        <v>0</v>
      </c>
      <c r="B863" t="s">
        <v>1358</v>
      </c>
      <c r="C863" t="s">
        <v>2</v>
      </c>
      <c r="D863" t="s">
        <v>3</v>
      </c>
      <c r="E863" s="2">
        <v>111058</v>
      </c>
      <c r="F863" s="6">
        <v>119942.64000000001</v>
      </c>
      <c r="G863" s="2">
        <v>1</v>
      </c>
      <c r="H863" t="s">
        <v>4</v>
      </c>
      <c r="I863" t="s">
        <v>5</v>
      </c>
      <c r="J863" s="9" t="str">
        <f t="shared" si="70"/>
        <v>Gà muối gói 500g</v>
      </c>
      <c r="K863" s="12" t="str">
        <f>VLOOKUP(J863,'[1]Mã Misa'!$B$2:$D$74,2,0)</f>
        <v>Gà muối 500g</v>
      </c>
      <c r="L863" s="12" t="str">
        <f>VLOOKUP(K863,'[1]Mã Misa'!$C$2:$D$74,2,0)</f>
        <v>GM500</v>
      </c>
      <c r="M863" s="2">
        <v>111058</v>
      </c>
      <c r="N863" t="s">
        <v>1359</v>
      </c>
      <c r="O863" s="10" t="str">
        <f t="shared" si="71"/>
        <v>0003269</v>
      </c>
      <c r="P863" s="3">
        <v>44634</v>
      </c>
      <c r="Q863" t="s">
        <v>1360</v>
      </c>
      <c r="T863" s="12" t="str">
        <f t="shared" si="73"/>
        <v xml:space="preserve">WM+ NDH </v>
      </c>
      <c r="U863" s="20" t="s">
        <v>4561</v>
      </c>
      <c r="V863" s="20"/>
      <c r="W863" s="10" t="e">
        <f>VLOOKUP(U863,[2]Sheet1!$B$4:$C$893,2,0)</f>
        <v>#N/A</v>
      </c>
      <c r="X863" s="20"/>
      <c r="Y863" s="10" t="str">
        <f t="shared" si="72"/>
        <v>WINCOMNAMDINH</v>
      </c>
      <c r="Z863" s="2">
        <v>111058</v>
      </c>
    </row>
    <row r="864" spans="1:26" x14ac:dyDescent="0.2">
      <c r="A864" t="s">
        <v>0</v>
      </c>
      <c r="B864" t="s">
        <v>1361</v>
      </c>
      <c r="C864" t="s">
        <v>45</v>
      </c>
      <c r="D864" t="s">
        <v>3</v>
      </c>
      <c r="E864" s="2">
        <v>222750</v>
      </c>
      <c r="F864" s="6">
        <v>240570.00000000003</v>
      </c>
      <c r="G864" s="2">
        <v>3</v>
      </c>
      <c r="H864" t="s">
        <v>4</v>
      </c>
      <c r="I864" t="s">
        <v>46</v>
      </c>
      <c r="J864" s="9" t="str">
        <f t="shared" si="70"/>
        <v>_Chả cốm 300g</v>
      </c>
      <c r="K864" s="12" t="str">
        <f>VLOOKUP(J864,'[1]Mã Misa'!$B$2:$D$74,2,0)</f>
        <v>Chả cốm 300g</v>
      </c>
      <c r="L864" s="12" t="str">
        <f>VLOOKUP(K864,'[1]Mã Misa'!$C$2:$D$74,2,0)</f>
        <v>CC300</v>
      </c>
      <c r="M864" s="2">
        <v>74250</v>
      </c>
      <c r="N864" t="s">
        <v>1362</v>
      </c>
      <c r="O864" s="10" t="str">
        <f t="shared" si="71"/>
        <v>0061366</v>
      </c>
      <c r="P864" s="3">
        <v>44634</v>
      </c>
      <c r="Q864" t="s">
        <v>1363</v>
      </c>
      <c r="T864" s="12" t="str">
        <f t="shared" si="73"/>
        <v xml:space="preserve">WM+ HCM </v>
      </c>
      <c r="U864" s="20" t="s">
        <v>4562</v>
      </c>
      <c r="V864" s="20"/>
      <c r="W864" s="10" t="e">
        <f>VLOOKUP(U864,[2]Sheet1!$B$4:$C$893,2,0)</f>
        <v>#N/A</v>
      </c>
      <c r="X864" s="20"/>
      <c r="Y864" s="10" t="str">
        <f t="shared" si="72"/>
        <v>WINCOMHOCHIMINH</v>
      </c>
      <c r="Z864" s="2">
        <v>222750</v>
      </c>
    </row>
    <row r="865" spans="1:26" x14ac:dyDescent="0.2">
      <c r="A865" t="s">
        <v>0</v>
      </c>
      <c r="B865" t="s">
        <v>1361</v>
      </c>
      <c r="C865" t="s">
        <v>43</v>
      </c>
      <c r="D865" t="s">
        <v>3</v>
      </c>
      <c r="E865" s="2">
        <v>212850</v>
      </c>
      <c r="F865" s="6">
        <v>229878.00000000003</v>
      </c>
      <c r="G865" s="2">
        <v>3</v>
      </c>
      <c r="H865" t="s">
        <v>4</v>
      </c>
      <c r="I865" t="s">
        <v>44</v>
      </c>
      <c r="J865" s="9" t="str">
        <f t="shared" si="70"/>
        <v>_Chả nướng 300g</v>
      </c>
      <c r="K865" s="12" t="str">
        <f>VLOOKUP(J865,'[1]Mã Misa'!$B$2:$D$74,2,0)</f>
        <v>Chả nướng 300g</v>
      </c>
      <c r="L865" s="12" t="str">
        <f>VLOOKUP(K865,'[1]Mã Misa'!$C$2:$D$74,2,0)</f>
        <v>CN300</v>
      </c>
      <c r="M865" s="2">
        <v>70950</v>
      </c>
      <c r="N865" t="s">
        <v>1362</v>
      </c>
      <c r="O865" s="10" t="str">
        <f t="shared" si="71"/>
        <v>0061366</v>
      </c>
      <c r="P865" s="3">
        <v>44634</v>
      </c>
      <c r="Q865" t="s">
        <v>1363</v>
      </c>
      <c r="T865" s="12" t="str">
        <f t="shared" si="73"/>
        <v xml:space="preserve">WM+ HCM </v>
      </c>
      <c r="U865" s="20" t="s">
        <v>4562</v>
      </c>
      <c r="V865" s="20"/>
      <c r="W865" s="10" t="e">
        <f>VLOOKUP(U865,[2]Sheet1!$B$4:$C$893,2,0)</f>
        <v>#N/A</v>
      </c>
      <c r="X865" s="20"/>
      <c r="Y865" s="10" t="str">
        <f t="shared" si="72"/>
        <v>WINCOMHOCHIMINH</v>
      </c>
      <c r="Z865" s="2">
        <v>212850</v>
      </c>
    </row>
    <row r="866" spans="1:26" x14ac:dyDescent="0.2">
      <c r="A866" t="s">
        <v>0</v>
      </c>
      <c r="B866" t="s">
        <v>1364</v>
      </c>
      <c r="C866" t="s">
        <v>26</v>
      </c>
      <c r="D866" t="s">
        <v>3</v>
      </c>
      <c r="E866" s="2">
        <v>50182</v>
      </c>
      <c r="F866" s="6">
        <v>54196.560000000005</v>
      </c>
      <c r="G866" s="2">
        <v>1</v>
      </c>
      <c r="H866" t="s">
        <v>4</v>
      </c>
      <c r="I866" t="s">
        <v>27</v>
      </c>
      <c r="J866" s="9" t="str">
        <f t="shared" si="70"/>
        <v>Giò tai lưỡi xào gói 250g</v>
      </c>
      <c r="K866" s="12" t="str">
        <f>VLOOKUP(J866,'[1]Mã Misa'!$B$2:$D$74,2,0)</f>
        <v>Giò Tai Lưỡi Xào 250g</v>
      </c>
      <c r="L866" s="12" t="str">
        <f>VLOOKUP(K866,'[1]Mã Misa'!$C$2:$D$74,2,0)</f>
        <v>GTLX250G</v>
      </c>
      <c r="M866" s="2">
        <v>50182</v>
      </c>
      <c r="N866" t="s">
        <v>1365</v>
      </c>
      <c r="O866" s="10" t="str">
        <f t="shared" si="71"/>
        <v>0203800</v>
      </c>
      <c r="P866" s="3">
        <v>44634</v>
      </c>
      <c r="Q866" t="s">
        <v>1366</v>
      </c>
      <c r="T866" s="12" t="str">
        <f t="shared" si="73"/>
        <v xml:space="preserve">WM+ HNI </v>
      </c>
      <c r="U866" s="20" t="s">
        <v>4563</v>
      </c>
      <c r="V866" s="20"/>
      <c r="W866" s="10" t="e">
        <f>VLOOKUP(U866,[2]Sheet1!$B$4:$C$893,2,0)</f>
        <v>#N/A</v>
      </c>
      <c r="X866" s="20"/>
      <c r="Y866" s="10" t="str">
        <f t="shared" si="72"/>
        <v>WINCOMHANOI</v>
      </c>
      <c r="Z866" s="2">
        <v>50182</v>
      </c>
    </row>
    <row r="867" spans="1:26" x14ac:dyDescent="0.2">
      <c r="A867" t="s">
        <v>0</v>
      </c>
      <c r="B867" t="s">
        <v>1367</v>
      </c>
      <c r="C867" t="s">
        <v>67</v>
      </c>
      <c r="D867" t="s">
        <v>3</v>
      </c>
      <c r="E867" s="2">
        <v>237600</v>
      </c>
      <c r="F867" s="6">
        <v>256608.00000000003</v>
      </c>
      <c r="G867" s="2">
        <v>4</v>
      </c>
      <c r="H867" t="s">
        <v>4</v>
      </c>
      <c r="I867" t="s">
        <v>68</v>
      </c>
      <c r="J867" s="9" t="str">
        <f t="shared" si="70"/>
        <v>_Giò lụa 250g</v>
      </c>
      <c r="K867" s="12" t="str">
        <f>VLOOKUP(J867,'[1]Mã Misa'!$B$2:$D$74,2,0)</f>
        <v>Giò lụa 250g</v>
      </c>
      <c r="L867" s="12" t="str">
        <f>VLOOKUP(K867,'[1]Mã Misa'!$C$2:$D$74,2,0)</f>
        <v>GL250</v>
      </c>
      <c r="M867" s="2">
        <v>59400</v>
      </c>
      <c r="N867" t="s">
        <v>1368</v>
      </c>
      <c r="O867" s="10" t="str">
        <f t="shared" si="71"/>
        <v>0203804</v>
      </c>
      <c r="P867" s="3">
        <v>44634</v>
      </c>
      <c r="Q867" t="s">
        <v>1369</v>
      </c>
      <c r="T867" s="12" t="str">
        <f t="shared" si="73"/>
        <v xml:space="preserve">WM+ HNI </v>
      </c>
      <c r="U867" s="20" t="s">
        <v>4564</v>
      </c>
      <c r="V867" s="20"/>
      <c r="W867" s="10" t="e">
        <f>VLOOKUP(U867,[2]Sheet1!$B$4:$C$893,2,0)</f>
        <v>#N/A</v>
      </c>
      <c r="X867" s="20"/>
      <c r="Y867" s="10" t="str">
        <f t="shared" si="72"/>
        <v>WINCOMHANOI</v>
      </c>
      <c r="Z867" s="2">
        <v>237600</v>
      </c>
    </row>
    <row r="868" spans="1:26" x14ac:dyDescent="0.2">
      <c r="A868" t="s">
        <v>0</v>
      </c>
      <c r="B868" t="s">
        <v>1370</v>
      </c>
      <c r="C868" t="s">
        <v>67</v>
      </c>
      <c r="D868" t="s">
        <v>3</v>
      </c>
      <c r="E868" s="2">
        <v>118800</v>
      </c>
      <c r="F868" s="6">
        <v>128304.00000000001</v>
      </c>
      <c r="G868" s="2">
        <v>2</v>
      </c>
      <c r="H868" t="s">
        <v>4</v>
      </c>
      <c r="I868" t="s">
        <v>68</v>
      </c>
      <c r="J868" s="9" t="str">
        <f t="shared" si="70"/>
        <v>_Giò lụa 250g</v>
      </c>
      <c r="K868" s="12" t="str">
        <f>VLOOKUP(J868,'[1]Mã Misa'!$B$2:$D$74,2,0)</f>
        <v>Giò lụa 250g</v>
      </c>
      <c r="L868" s="12" t="str">
        <f>VLOOKUP(K868,'[1]Mã Misa'!$C$2:$D$74,2,0)</f>
        <v>GL250</v>
      </c>
      <c r="M868" s="2">
        <v>59400</v>
      </c>
      <c r="N868" t="s">
        <v>1371</v>
      </c>
      <c r="O868" s="10" t="str">
        <f t="shared" si="71"/>
        <v>0203805</v>
      </c>
      <c r="P868" s="3">
        <v>44634</v>
      </c>
      <c r="Q868" t="s">
        <v>1372</v>
      </c>
      <c r="T868" s="12" t="str">
        <f t="shared" si="73"/>
        <v xml:space="preserve">WM+ HNI </v>
      </c>
      <c r="U868" s="20" t="s">
        <v>4565</v>
      </c>
      <c r="V868" s="20"/>
      <c r="W868" s="10" t="e">
        <f>VLOOKUP(U868,[2]Sheet1!$B$4:$C$893,2,0)</f>
        <v>#N/A</v>
      </c>
      <c r="X868" s="20"/>
      <c r="Y868" s="10" t="str">
        <f t="shared" si="72"/>
        <v>WINCOMHANOI</v>
      </c>
      <c r="Z868" s="2">
        <v>118800</v>
      </c>
    </row>
    <row r="869" spans="1:26" x14ac:dyDescent="0.2">
      <c r="A869" t="s">
        <v>0</v>
      </c>
      <c r="B869" t="s">
        <v>1370</v>
      </c>
      <c r="C869" t="s">
        <v>15</v>
      </c>
      <c r="D869" t="s">
        <v>3</v>
      </c>
      <c r="E869" s="2">
        <v>470065</v>
      </c>
      <c r="F869" s="6">
        <v>507670.2</v>
      </c>
      <c r="G869" s="2">
        <v>5</v>
      </c>
      <c r="H869" t="s">
        <v>4</v>
      </c>
      <c r="I869" t="s">
        <v>16</v>
      </c>
      <c r="J869" s="9" t="str">
        <f t="shared" si="70"/>
        <v xml:space="preserve"> Giò lụa 500g</v>
      </c>
      <c r="K869" s="12" t="str">
        <f>VLOOKUP(J869,'[1]Mã Misa'!$B$2:$D$74,2,0)</f>
        <v>Giò lụa 500g</v>
      </c>
      <c r="L869" s="12" t="str">
        <f>VLOOKUP(K869,'[1]Mã Misa'!$C$2:$D$74,2,0)</f>
        <v>GL500</v>
      </c>
      <c r="M869" s="2">
        <v>94013</v>
      </c>
      <c r="N869" t="s">
        <v>1371</v>
      </c>
      <c r="O869" s="10" t="str">
        <f t="shared" si="71"/>
        <v>0203805</v>
      </c>
      <c r="P869" s="3">
        <v>44634</v>
      </c>
      <c r="Q869" t="s">
        <v>1372</v>
      </c>
      <c r="T869" s="12" t="str">
        <f t="shared" si="73"/>
        <v xml:space="preserve">WM+ HNI </v>
      </c>
      <c r="U869" s="20" t="s">
        <v>4565</v>
      </c>
      <c r="V869" s="20"/>
      <c r="W869" s="10" t="e">
        <f>VLOOKUP(U869,[2]Sheet1!$B$4:$C$893,2,0)</f>
        <v>#N/A</v>
      </c>
      <c r="X869" s="20"/>
      <c r="Y869" s="10" t="str">
        <f t="shared" si="72"/>
        <v>WINCOMHANOI</v>
      </c>
      <c r="Z869" s="2">
        <v>470065</v>
      </c>
    </row>
    <row r="870" spans="1:26" x14ac:dyDescent="0.2">
      <c r="A870" t="s">
        <v>0</v>
      </c>
      <c r="B870" t="s">
        <v>1370</v>
      </c>
      <c r="C870" t="s">
        <v>17</v>
      </c>
      <c r="D870" t="s">
        <v>3</v>
      </c>
      <c r="E870" s="2">
        <v>509945</v>
      </c>
      <c r="F870" s="6">
        <v>550740.60000000009</v>
      </c>
      <c r="G870" s="2">
        <v>5</v>
      </c>
      <c r="H870" t="s">
        <v>4</v>
      </c>
      <c r="I870" t="s">
        <v>18</v>
      </c>
      <c r="J870" s="9" t="str">
        <f t="shared" si="70"/>
        <v>Giò tai nấm hương 500g</v>
      </c>
      <c r="K870" s="12" t="str">
        <f>VLOOKUP(J870,'[1]Mã Misa'!$B$2:$D$74,2,0)</f>
        <v>Giò tai nấm hương 500g</v>
      </c>
      <c r="L870" s="12" t="str">
        <f>VLOOKUP(K870,'[1]Mã Misa'!$C$2:$D$74,2,0)</f>
        <v>GTNH500</v>
      </c>
      <c r="M870" s="2">
        <v>101989</v>
      </c>
      <c r="N870" t="s">
        <v>1371</v>
      </c>
      <c r="O870" s="10" t="str">
        <f t="shared" si="71"/>
        <v>0203805</v>
      </c>
      <c r="P870" s="3">
        <v>44634</v>
      </c>
      <c r="Q870" t="s">
        <v>1372</v>
      </c>
      <c r="T870" s="12" t="str">
        <f t="shared" si="73"/>
        <v xml:space="preserve">WM+ HNI </v>
      </c>
      <c r="U870" s="20" t="s">
        <v>4565</v>
      </c>
      <c r="V870" s="20"/>
      <c r="W870" s="10" t="e">
        <f>VLOOKUP(U870,[2]Sheet1!$B$4:$C$893,2,0)</f>
        <v>#N/A</v>
      </c>
      <c r="X870" s="20"/>
      <c r="Y870" s="10" t="str">
        <f t="shared" si="72"/>
        <v>WINCOMHANOI</v>
      </c>
      <c r="Z870" s="2">
        <v>509945</v>
      </c>
    </row>
    <row r="871" spans="1:26" x14ac:dyDescent="0.2">
      <c r="A871" t="s">
        <v>0</v>
      </c>
      <c r="B871" t="s">
        <v>1373</v>
      </c>
      <c r="C871" t="s">
        <v>26</v>
      </c>
      <c r="D871" t="s">
        <v>3</v>
      </c>
      <c r="E871" s="2">
        <v>50182</v>
      </c>
      <c r="F871" s="6">
        <v>54196.560000000005</v>
      </c>
      <c r="G871" s="2">
        <v>1</v>
      </c>
      <c r="H871" t="s">
        <v>4</v>
      </c>
      <c r="I871" t="s">
        <v>27</v>
      </c>
      <c r="J871" s="9" t="str">
        <f t="shared" si="70"/>
        <v>Giò tai lưỡi xào gói 250g</v>
      </c>
      <c r="K871" s="12" t="str">
        <f>VLOOKUP(J871,'[1]Mã Misa'!$B$2:$D$74,2,0)</f>
        <v>Giò Tai Lưỡi Xào 250g</v>
      </c>
      <c r="L871" s="12" t="str">
        <f>VLOOKUP(K871,'[1]Mã Misa'!$C$2:$D$74,2,0)</f>
        <v>GTLX250G</v>
      </c>
      <c r="M871" s="2">
        <v>50182</v>
      </c>
      <c r="N871" t="s">
        <v>1374</v>
      </c>
      <c r="O871" s="10" t="str">
        <f t="shared" si="71"/>
        <v>0026597</v>
      </c>
      <c r="P871" s="3">
        <v>44634</v>
      </c>
      <c r="Q871" t="s">
        <v>1375</v>
      </c>
      <c r="T871" s="12" t="str">
        <f t="shared" si="73"/>
        <v xml:space="preserve">WM+ DNG </v>
      </c>
      <c r="U871" s="20" t="s">
        <v>4566</v>
      </c>
      <c r="V871" s="20"/>
      <c r="W871" s="10" t="e">
        <f>VLOOKUP(U871,[2]Sheet1!$B$4:$C$893,2,0)</f>
        <v>#N/A</v>
      </c>
      <c r="X871" s="20"/>
      <c r="Y871" s="10" t="str">
        <f t="shared" si="72"/>
        <v>WINCOMDANANG</v>
      </c>
      <c r="Z871" s="2">
        <v>50182</v>
      </c>
    </row>
    <row r="872" spans="1:26" x14ac:dyDescent="0.2">
      <c r="A872" t="s">
        <v>0</v>
      </c>
      <c r="B872" t="s">
        <v>1376</v>
      </c>
      <c r="C872" t="s">
        <v>50</v>
      </c>
      <c r="D872" t="s">
        <v>3</v>
      </c>
      <c r="E872" s="2">
        <v>244200</v>
      </c>
      <c r="F872" s="6">
        <v>263736</v>
      </c>
      <c r="G872" s="2">
        <v>4</v>
      </c>
      <c r="H872" t="s">
        <v>4</v>
      </c>
      <c r="I872" t="s">
        <v>51</v>
      </c>
      <c r="J872" s="9" t="str">
        <f t="shared" si="70"/>
        <v>_Giò sụn gà 250g</v>
      </c>
      <c r="K872" s="12" t="str">
        <f>VLOOKUP(J872,'[1]Mã Misa'!$B$2:$D$74,2,0)</f>
        <v>Giò sụn gà 250g</v>
      </c>
      <c r="L872" s="12" t="str">
        <f>VLOOKUP(K872,'[1]Mã Misa'!$C$2:$D$74,2,0)</f>
        <v>GSG250</v>
      </c>
      <c r="M872" s="2">
        <v>61050</v>
      </c>
      <c r="N872" t="s">
        <v>1377</v>
      </c>
      <c r="O872" s="10" t="str">
        <f t="shared" si="71"/>
        <v>0001668</v>
      </c>
      <c r="P872" s="3">
        <v>44634</v>
      </c>
      <c r="Q872" t="s">
        <v>1378</v>
      </c>
      <c r="T872" s="12" t="str">
        <f t="shared" si="73"/>
        <v xml:space="preserve">WM+ HNM </v>
      </c>
      <c r="U872" s="20" t="s">
        <v>4567</v>
      </c>
      <c r="V872" s="20"/>
      <c r="W872" s="10" t="e">
        <f>VLOOKUP(U872,[2]Sheet1!$B$4:$C$893,2,0)</f>
        <v>#N/A</v>
      </c>
      <c r="X872" s="20"/>
      <c r="Y872" s="10" t="str">
        <f t="shared" si="72"/>
        <v>WINCOMHANAM</v>
      </c>
      <c r="Z872" s="2">
        <v>244200</v>
      </c>
    </row>
    <row r="873" spans="1:26" x14ac:dyDescent="0.2">
      <c r="A873" t="s">
        <v>0</v>
      </c>
      <c r="B873" t="s">
        <v>1376</v>
      </c>
      <c r="C873" t="s">
        <v>43</v>
      </c>
      <c r="D873" t="s">
        <v>3</v>
      </c>
      <c r="E873" s="2">
        <v>425700</v>
      </c>
      <c r="F873" s="6">
        <v>459756.00000000006</v>
      </c>
      <c r="G873" s="2">
        <v>6</v>
      </c>
      <c r="H873" t="s">
        <v>4</v>
      </c>
      <c r="I873" t="s">
        <v>44</v>
      </c>
      <c r="J873" s="9" t="str">
        <f t="shared" si="70"/>
        <v>_Chả nướng 300g</v>
      </c>
      <c r="K873" s="12" t="str">
        <f>VLOOKUP(J873,'[1]Mã Misa'!$B$2:$D$74,2,0)</f>
        <v>Chả nướng 300g</v>
      </c>
      <c r="L873" s="12" t="str">
        <f>VLOOKUP(K873,'[1]Mã Misa'!$C$2:$D$74,2,0)</f>
        <v>CN300</v>
      </c>
      <c r="M873" s="2">
        <v>70950</v>
      </c>
      <c r="N873" t="s">
        <v>1377</v>
      </c>
      <c r="O873" s="10" t="str">
        <f t="shared" si="71"/>
        <v>0001668</v>
      </c>
      <c r="P873" s="3">
        <v>44634</v>
      </c>
      <c r="Q873" t="s">
        <v>1378</v>
      </c>
      <c r="T873" s="12" t="str">
        <f t="shared" si="73"/>
        <v xml:space="preserve">WM+ HNM </v>
      </c>
      <c r="U873" s="20" t="s">
        <v>4567</v>
      </c>
      <c r="V873" s="20"/>
      <c r="W873" s="10" t="e">
        <f>VLOOKUP(U873,[2]Sheet1!$B$4:$C$893,2,0)</f>
        <v>#N/A</v>
      </c>
      <c r="X873" s="20"/>
      <c r="Y873" s="10" t="str">
        <f t="shared" si="72"/>
        <v>WINCOMHANAM</v>
      </c>
      <c r="Z873" s="2">
        <v>425700</v>
      </c>
    </row>
    <row r="874" spans="1:26" x14ac:dyDescent="0.2">
      <c r="A874" t="s">
        <v>0</v>
      </c>
      <c r="B874" t="s">
        <v>1376</v>
      </c>
      <c r="C874" t="s">
        <v>15</v>
      </c>
      <c r="D874" t="s">
        <v>3</v>
      </c>
      <c r="E874" s="2">
        <v>94013</v>
      </c>
      <c r="F874" s="6">
        <v>101534.04000000001</v>
      </c>
      <c r="G874" s="2">
        <v>1</v>
      </c>
      <c r="H874" t="s">
        <v>4</v>
      </c>
      <c r="I874" t="s">
        <v>16</v>
      </c>
      <c r="J874" s="9" t="str">
        <f t="shared" si="70"/>
        <v xml:space="preserve"> Giò lụa 500g</v>
      </c>
      <c r="K874" s="12" t="str">
        <f>VLOOKUP(J874,'[1]Mã Misa'!$B$2:$D$74,2,0)</f>
        <v>Giò lụa 500g</v>
      </c>
      <c r="L874" s="12" t="str">
        <f>VLOOKUP(K874,'[1]Mã Misa'!$C$2:$D$74,2,0)</f>
        <v>GL500</v>
      </c>
      <c r="M874" s="2">
        <v>94013</v>
      </c>
      <c r="N874" t="s">
        <v>1377</v>
      </c>
      <c r="O874" s="10" t="str">
        <f t="shared" si="71"/>
        <v>0001668</v>
      </c>
      <c r="P874" s="3">
        <v>44634</v>
      </c>
      <c r="Q874" t="s">
        <v>1378</v>
      </c>
      <c r="T874" s="12" t="str">
        <f t="shared" si="73"/>
        <v xml:space="preserve">WM+ HNM </v>
      </c>
      <c r="U874" s="20" t="s">
        <v>4567</v>
      </c>
      <c r="V874" s="20"/>
      <c r="W874" s="10" t="e">
        <f>VLOOKUP(U874,[2]Sheet1!$B$4:$C$893,2,0)</f>
        <v>#N/A</v>
      </c>
      <c r="X874" s="20"/>
      <c r="Y874" s="10" t="str">
        <f t="shared" si="72"/>
        <v>WINCOMHANAM</v>
      </c>
      <c r="Z874" s="2">
        <v>94013</v>
      </c>
    </row>
    <row r="875" spans="1:26" x14ac:dyDescent="0.2">
      <c r="A875" t="s">
        <v>0</v>
      </c>
      <c r="B875" t="s">
        <v>1376</v>
      </c>
      <c r="C875" t="s">
        <v>2</v>
      </c>
      <c r="D875" t="s">
        <v>3</v>
      </c>
      <c r="E875" s="2">
        <v>111058</v>
      </c>
      <c r="F875" s="6">
        <v>119942.64000000001</v>
      </c>
      <c r="G875" s="2">
        <v>1</v>
      </c>
      <c r="H875" t="s">
        <v>4</v>
      </c>
      <c r="I875" t="s">
        <v>5</v>
      </c>
      <c r="J875" s="9" t="str">
        <f t="shared" si="70"/>
        <v>Gà muối gói 500g</v>
      </c>
      <c r="K875" s="12" t="str">
        <f>VLOOKUP(J875,'[1]Mã Misa'!$B$2:$D$74,2,0)</f>
        <v>Gà muối 500g</v>
      </c>
      <c r="L875" s="12" t="str">
        <f>VLOOKUP(K875,'[1]Mã Misa'!$C$2:$D$74,2,0)</f>
        <v>GM500</v>
      </c>
      <c r="M875" s="2">
        <v>111058</v>
      </c>
      <c r="N875" t="s">
        <v>1377</v>
      </c>
      <c r="O875" s="10" t="str">
        <f t="shared" si="71"/>
        <v>0001668</v>
      </c>
      <c r="P875" s="3">
        <v>44634</v>
      </c>
      <c r="Q875" t="s">
        <v>1378</v>
      </c>
      <c r="T875" s="12" t="str">
        <f t="shared" si="73"/>
        <v xml:space="preserve">WM+ HNM </v>
      </c>
      <c r="U875" s="20" t="s">
        <v>4567</v>
      </c>
      <c r="V875" s="20"/>
      <c r="W875" s="10" t="e">
        <f>VLOOKUP(U875,[2]Sheet1!$B$4:$C$893,2,0)</f>
        <v>#N/A</v>
      </c>
      <c r="X875" s="20"/>
      <c r="Y875" s="10" t="str">
        <f t="shared" si="72"/>
        <v>WINCOMHANAM</v>
      </c>
      <c r="Z875" s="2">
        <v>111058</v>
      </c>
    </row>
    <row r="876" spans="1:26" x14ac:dyDescent="0.2">
      <c r="A876" t="s">
        <v>0</v>
      </c>
      <c r="B876" t="s">
        <v>1379</v>
      </c>
      <c r="C876" t="s">
        <v>43</v>
      </c>
      <c r="D876" t="s">
        <v>3</v>
      </c>
      <c r="E876" s="2">
        <v>70950</v>
      </c>
      <c r="F876" s="6">
        <v>76626</v>
      </c>
      <c r="G876" s="2">
        <v>1</v>
      </c>
      <c r="H876" t="s">
        <v>4</v>
      </c>
      <c r="I876" t="s">
        <v>44</v>
      </c>
      <c r="J876" s="9" t="str">
        <f t="shared" si="70"/>
        <v>_Chả nướng 300g</v>
      </c>
      <c r="K876" s="12" t="str">
        <f>VLOOKUP(J876,'[1]Mã Misa'!$B$2:$D$74,2,0)</f>
        <v>Chả nướng 300g</v>
      </c>
      <c r="L876" s="12" t="str">
        <f>VLOOKUP(K876,'[1]Mã Misa'!$C$2:$D$74,2,0)</f>
        <v>CN300</v>
      </c>
      <c r="M876" s="2">
        <v>70950</v>
      </c>
      <c r="N876" t="s">
        <v>1380</v>
      </c>
      <c r="O876" s="10" t="str">
        <f t="shared" si="71"/>
        <v>0003370</v>
      </c>
      <c r="P876" s="3">
        <v>44634</v>
      </c>
      <c r="Q876" t="s">
        <v>1381</v>
      </c>
      <c r="T876" s="12" t="str">
        <f t="shared" si="73"/>
        <v xml:space="preserve">WM+ BGG </v>
      </c>
      <c r="U876" s="20" t="s">
        <v>4568</v>
      </c>
      <c r="V876" s="20"/>
      <c r="W876" s="10" t="e">
        <f>VLOOKUP(U876,[2]Sheet1!$B$4:$C$893,2,0)</f>
        <v>#N/A</v>
      </c>
      <c r="X876" s="20"/>
      <c r="Y876" s="10" t="str">
        <f t="shared" si="72"/>
        <v>WINCOMBACGIANG</v>
      </c>
      <c r="Z876" s="2">
        <v>70950</v>
      </c>
    </row>
    <row r="877" spans="1:26" x14ac:dyDescent="0.2">
      <c r="A877" t="s">
        <v>0</v>
      </c>
      <c r="B877" t="s">
        <v>1379</v>
      </c>
      <c r="C877" t="s">
        <v>67</v>
      </c>
      <c r="D877" t="s">
        <v>3</v>
      </c>
      <c r="E877" s="2">
        <v>118800</v>
      </c>
      <c r="F877" s="6">
        <v>128304.00000000001</v>
      </c>
      <c r="G877" s="2">
        <v>2</v>
      </c>
      <c r="H877" t="s">
        <v>4</v>
      </c>
      <c r="I877" t="s">
        <v>68</v>
      </c>
      <c r="J877" s="9" t="str">
        <f t="shared" si="70"/>
        <v>_Giò lụa 250g</v>
      </c>
      <c r="K877" s="12" t="str">
        <f>VLOOKUP(J877,'[1]Mã Misa'!$B$2:$D$74,2,0)</f>
        <v>Giò lụa 250g</v>
      </c>
      <c r="L877" s="12" t="str">
        <f>VLOOKUP(K877,'[1]Mã Misa'!$C$2:$D$74,2,0)</f>
        <v>GL250</v>
      </c>
      <c r="M877" s="2">
        <v>59400</v>
      </c>
      <c r="N877" t="s">
        <v>1380</v>
      </c>
      <c r="O877" s="10" t="str">
        <f t="shared" si="71"/>
        <v>0003370</v>
      </c>
      <c r="P877" s="3">
        <v>44634</v>
      </c>
      <c r="Q877" t="s">
        <v>1381</v>
      </c>
      <c r="T877" s="12" t="str">
        <f t="shared" si="73"/>
        <v xml:space="preserve">WM+ BGG </v>
      </c>
      <c r="U877" s="20" t="s">
        <v>4568</v>
      </c>
      <c r="V877" s="20"/>
      <c r="W877" s="10" t="e">
        <f>VLOOKUP(U877,[2]Sheet1!$B$4:$C$893,2,0)</f>
        <v>#N/A</v>
      </c>
      <c r="X877" s="20"/>
      <c r="Y877" s="10" t="str">
        <f t="shared" si="72"/>
        <v>WINCOMBACGIANG</v>
      </c>
      <c r="Z877" s="2">
        <v>118800</v>
      </c>
    </row>
    <row r="878" spans="1:26" x14ac:dyDescent="0.2">
      <c r="A878" t="s">
        <v>0</v>
      </c>
      <c r="B878" t="s">
        <v>1382</v>
      </c>
      <c r="C878" t="s">
        <v>50</v>
      </c>
      <c r="D878" t="s">
        <v>3</v>
      </c>
      <c r="E878" s="2">
        <v>61050</v>
      </c>
      <c r="F878" s="6">
        <v>65934</v>
      </c>
      <c r="G878" s="2">
        <v>1</v>
      </c>
      <c r="H878" t="s">
        <v>4</v>
      </c>
      <c r="I878" t="s">
        <v>51</v>
      </c>
      <c r="J878" s="9" t="str">
        <f t="shared" si="70"/>
        <v>_Giò sụn gà 250g</v>
      </c>
      <c r="K878" s="12" t="str">
        <f>VLOOKUP(J878,'[1]Mã Misa'!$B$2:$D$74,2,0)</f>
        <v>Giò sụn gà 250g</v>
      </c>
      <c r="L878" s="12" t="str">
        <f>VLOOKUP(K878,'[1]Mã Misa'!$C$2:$D$74,2,0)</f>
        <v>GSG250</v>
      </c>
      <c r="M878" s="2">
        <v>61050</v>
      </c>
      <c r="N878" t="s">
        <v>1383</v>
      </c>
      <c r="O878" s="10" t="str">
        <f t="shared" si="71"/>
        <v>0007408</v>
      </c>
      <c r="P878" s="3">
        <v>44634</v>
      </c>
      <c r="Q878" t="s">
        <v>1384</v>
      </c>
      <c r="T878" s="12" t="str">
        <f t="shared" si="73"/>
        <v xml:space="preserve">WM+ THA </v>
      </c>
      <c r="U878" s="20" t="s">
        <v>4569</v>
      </c>
      <c r="V878" s="20"/>
      <c r="W878" s="10" t="e">
        <f>VLOOKUP(U878,[2]Sheet1!$B$4:$C$893,2,0)</f>
        <v>#N/A</v>
      </c>
      <c r="X878" s="20"/>
      <c r="Y878" s="10" t="str">
        <f t="shared" si="72"/>
        <v>WINCOMTHANHHOA</v>
      </c>
      <c r="Z878" s="2">
        <v>61050</v>
      </c>
    </row>
    <row r="879" spans="1:26" x14ac:dyDescent="0.2">
      <c r="A879" t="s">
        <v>0</v>
      </c>
      <c r="B879" t="s">
        <v>1382</v>
      </c>
      <c r="C879" t="s">
        <v>43</v>
      </c>
      <c r="D879" t="s">
        <v>3</v>
      </c>
      <c r="E879" s="2">
        <v>283800</v>
      </c>
      <c r="F879" s="6">
        <v>306504</v>
      </c>
      <c r="G879" s="2">
        <v>4</v>
      </c>
      <c r="H879" t="s">
        <v>4</v>
      </c>
      <c r="I879" t="s">
        <v>44</v>
      </c>
      <c r="J879" s="9" t="str">
        <f t="shared" si="70"/>
        <v>_Chả nướng 300g</v>
      </c>
      <c r="K879" s="12" t="str">
        <f>VLOOKUP(J879,'[1]Mã Misa'!$B$2:$D$74,2,0)</f>
        <v>Chả nướng 300g</v>
      </c>
      <c r="L879" s="12" t="str">
        <f>VLOOKUP(K879,'[1]Mã Misa'!$C$2:$D$74,2,0)</f>
        <v>CN300</v>
      </c>
      <c r="M879" s="2">
        <v>70950</v>
      </c>
      <c r="N879" t="s">
        <v>1383</v>
      </c>
      <c r="O879" s="10" t="str">
        <f t="shared" si="71"/>
        <v>0007408</v>
      </c>
      <c r="P879" s="3">
        <v>44634</v>
      </c>
      <c r="Q879" t="s">
        <v>1384</v>
      </c>
      <c r="T879" s="12" t="str">
        <f t="shared" si="73"/>
        <v xml:space="preserve">WM+ THA </v>
      </c>
      <c r="U879" s="20" t="s">
        <v>4569</v>
      </c>
      <c r="V879" s="20"/>
      <c r="W879" s="10" t="e">
        <f>VLOOKUP(U879,[2]Sheet1!$B$4:$C$893,2,0)</f>
        <v>#N/A</v>
      </c>
      <c r="X879" s="20"/>
      <c r="Y879" s="10" t="str">
        <f t="shared" si="72"/>
        <v>WINCOMTHANHHOA</v>
      </c>
      <c r="Z879" s="2">
        <v>283800</v>
      </c>
    </row>
    <row r="880" spans="1:26" x14ac:dyDescent="0.2">
      <c r="A880" t="s">
        <v>0</v>
      </c>
      <c r="B880" t="s">
        <v>1382</v>
      </c>
      <c r="C880" t="s">
        <v>30</v>
      </c>
      <c r="D880" t="s">
        <v>3</v>
      </c>
      <c r="E880" s="2">
        <v>737800</v>
      </c>
      <c r="F880" s="6">
        <v>796824</v>
      </c>
      <c r="G880" s="2">
        <v>7</v>
      </c>
      <c r="H880" t="s">
        <v>4</v>
      </c>
      <c r="I880" t="s">
        <v>31</v>
      </c>
      <c r="J880" s="9" t="str">
        <f t="shared" si="70"/>
        <v>_Đùi gà sốt cay 500g</v>
      </c>
      <c r="K880" s="12" t="str">
        <f>VLOOKUP(J880,'[1]Mã Misa'!$B$2:$D$74,2,0)</f>
        <v>Đùi gà sốt cay 500g</v>
      </c>
      <c r="L880" s="12" t="str">
        <f>VLOOKUP(K880,'[1]Mã Misa'!$C$2:$D$74,2,0)</f>
        <v>DGSC500</v>
      </c>
      <c r="M880" s="2">
        <v>105400</v>
      </c>
      <c r="N880" t="s">
        <v>1383</v>
      </c>
      <c r="O880" s="10" t="str">
        <f t="shared" si="71"/>
        <v>0007408</v>
      </c>
      <c r="P880" s="3">
        <v>44634</v>
      </c>
      <c r="Q880" t="s">
        <v>1384</v>
      </c>
      <c r="T880" s="12" t="str">
        <f t="shared" si="73"/>
        <v xml:space="preserve">WM+ THA </v>
      </c>
      <c r="U880" s="20" t="s">
        <v>4569</v>
      </c>
      <c r="V880" s="20"/>
      <c r="W880" s="10" t="e">
        <f>VLOOKUP(U880,[2]Sheet1!$B$4:$C$893,2,0)</f>
        <v>#N/A</v>
      </c>
      <c r="X880" s="20"/>
      <c r="Y880" s="10" t="str">
        <f t="shared" si="72"/>
        <v>WINCOMTHANHHOA</v>
      </c>
      <c r="Z880" s="2">
        <v>737800</v>
      </c>
    </row>
    <row r="881" spans="1:26" x14ac:dyDescent="0.2">
      <c r="A881" t="s">
        <v>0</v>
      </c>
      <c r="B881" t="s">
        <v>1382</v>
      </c>
      <c r="C881" t="s">
        <v>17</v>
      </c>
      <c r="D881" t="s">
        <v>3</v>
      </c>
      <c r="E881" s="2">
        <v>101989</v>
      </c>
      <c r="F881" s="6">
        <v>110148.12000000001</v>
      </c>
      <c r="G881" s="2">
        <v>1</v>
      </c>
      <c r="H881" t="s">
        <v>4</v>
      </c>
      <c r="I881" t="s">
        <v>18</v>
      </c>
      <c r="J881" s="9" t="str">
        <f t="shared" si="70"/>
        <v>Giò tai nấm hương 500g</v>
      </c>
      <c r="K881" s="12" t="str">
        <f>VLOOKUP(J881,'[1]Mã Misa'!$B$2:$D$74,2,0)</f>
        <v>Giò tai nấm hương 500g</v>
      </c>
      <c r="L881" s="12" t="str">
        <f>VLOOKUP(K881,'[1]Mã Misa'!$C$2:$D$74,2,0)</f>
        <v>GTNH500</v>
      </c>
      <c r="M881" s="2">
        <v>101989</v>
      </c>
      <c r="N881" t="s">
        <v>1383</v>
      </c>
      <c r="O881" s="10" t="str">
        <f t="shared" si="71"/>
        <v>0007408</v>
      </c>
      <c r="P881" s="3">
        <v>44634</v>
      </c>
      <c r="Q881" t="s">
        <v>1384</v>
      </c>
      <c r="T881" s="12" t="str">
        <f t="shared" si="73"/>
        <v xml:space="preserve">WM+ THA </v>
      </c>
      <c r="U881" s="20" t="s">
        <v>4569</v>
      </c>
      <c r="V881" s="20"/>
      <c r="W881" s="10" t="e">
        <f>VLOOKUP(U881,[2]Sheet1!$B$4:$C$893,2,0)</f>
        <v>#N/A</v>
      </c>
      <c r="X881" s="20"/>
      <c r="Y881" s="10" t="str">
        <f t="shared" si="72"/>
        <v>WINCOMTHANHHOA</v>
      </c>
      <c r="Z881" s="2">
        <v>101989</v>
      </c>
    </row>
    <row r="882" spans="1:26" x14ac:dyDescent="0.2">
      <c r="A882" t="s">
        <v>0</v>
      </c>
      <c r="B882" t="s">
        <v>1382</v>
      </c>
      <c r="C882" t="s">
        <v>9</v>
      </c>
      <c r="D882" t="s">
        <v>3</v>
      </c>
      <c r="E882" s="2">
        <v>55595</v>
      </c>
      <c r="F882" s="6">
        <v>60042.600000000006</v>
      </c>
      <c r="G882" s="2">
        <v>1</v>
      </c>
      <c r="H882" t="s">
        <v>4</v>
      </c>
      <c r="I882" t="s">
        <v>10</v>
      </c>
      <c r="J882" s="9" t="str">
        <f t="shared" si="70"/>
        <v>Tai heo muối gói 200g</v>
      </c>
      <c r="K882" s="12" t="str">
        <f>VLOOKUP(J882,'[1]Mã Misa'!$B$2:$D$74,2,0)</f>
        <v>Tai heo muối 200g</v>
      </c>
      <c r="L882" s="12" t="str">
        <f>VLOOKUP(K882,'[1]Mã Misa'!$C$2:$D$74,2,0)</f>
        <v>TH200</v>
      </c>
      <c r="M882" s="2">
        <v>55595</v>
      </c>
      <c r="N882" t="s">
        <v>1383</v>
      </c>
      <c r="O882" s="10" t="str">
        <f t="shared" si="71"/>
        <v>0007408</v>
      </c>
      <c r="P882" s="3">
        <v>44634</v>
      </c>
      <c r="Q882" t="s">
        <v>1384</v>
      </c>
      <c r="T882" s="12" t="str">
        <f t="shared" si="73"/>
        <v xml:space="preserve">WM+ THA </v>
      </c>
      <c r="U882" s="20" t="s">
        <v>4569</v>
      </c>
      <c r="V882" s="20"/>
      <c r="W882" s="10" t="e">
        <f>VLOOKUP(U882,[2]Sheet1!$B$4:$C$893,2,0)</f>
        <v>#N/A</v>
      </c>
      <c r="X882" s="20"/>
      <c r="Y882" s="10" t="str">
        <f t="shared" si="72"/>
        <v>WINCOMTHANHHOA</v>
      </c>
      <c r="Z882" s="2">
        <v>55595</v>
      </c>
    </row>
    <row r="883" spans="1:26" x14ac:dyDescent="0.2">
      <c r="A883" t="s">
        <v>0</v>
      </c>
      <c r="B883" t="s">
        <v>1382</v>
      </c>
      <c r="C883" t="s">
        <v>32</v>
      </c>
      <c r="D883" t="s">
        <v>3</v>
      </c>
      <c r="E883" s="2">
        <v>146862</v>
      </c>
      <c r="F883" s="6">
        <v>158610.96000000002</v>
      </c>
      <c r="G883" s="2">
        <v>2</v>
      </c>
      <c r="H883" t="s">
        <v>4</v>
      </c>
      <c r="I883" t="s">
        <v>33</v>
      </c>
      <c r="J883" s="9" t="str">
        <f t="shared" si="70"/>
        <v>Chân giò heo muối gói 300g</v>
      </c>
      <c r="K883" s="12" t="str">
        <f>VLOOKUP(J883,'[1]Mã Misa'!$B$2:$D$74,2,0)</f>
        <v>Chân giò heo muối 300g</v>
      </c>
      <c r="L883" s="12" t="str">
        <f>VLOOKUP(K883,'[1]Mã Misa'!$C$2:$D$74,2,0)</f>
        <v>CGM300</v>
      </c>
      <c r="M883" s="2">
        <v>73431</v>
      </c>
      <c r="N883" t="s">
        <v>1383</v>
      </c>
      <c r="O883" s="10" t="str">
        <f t="shared" si="71"/>
        <v>0007408</v>
      </c>
      <c r="P883" s="3">
        <v>44634</v>
      </c>
      <c r="Q883" t="s">
        <v>1384</v>
      </c>
      <c r="T883" s="12" t="str">
        <f t="shared" si="73"/>
        <v xml:space="preserve">WM+ THA </v>
      </c>
      <c r="U883" s="20" t="s">
        <v>4569</v>
      </c>
      <c r="V883" s="20"/>
      <c r="W883" s="10" t="e">
        <f>VLOOKUP(U883,[2]Sheet1!$B$4:$C$893,2,0)</f>
        <v>#N/A</v>
      </c>
      <c r="X883" s="20"/>
      <c r="Y883" s="10" t="str">
        <f t="shared" si="72"/>
        <v>WINCOMTHANHHOA</v>
      </c>
      <c r="Z883" s="2">
        <v>146862</v>
      </c>
    </row>
    <row r="884" spans="1:26" x14ac:dyDescent="0.2">
      <c r="A884" t="s">
        <v>0</v>
      </c>
      <c r="B884" t="s">
        <v>1385</v>
      </c>
      <c r="C884" t="s">
        <v>26</v>
      </c>
      <c r="D884" t="s">
        <v>3</v>
      </c>
      <c r="E884" s="2">
        <v>50182</v>
      </c>
      <c r="F884" s="6">
        <v>54196.560000000005</v>
      </c>
      <c r="G884" s="2">
        <v>1</v>
      </c>
      <c r="H884" t="s">
        <v>4</v>
      </c>
      <c r="I884" t="s">
        <v>27</v>
      </c>
      <c r="J884" s="9" t="str">
        <f t="shared" si="70"/>
        <v>Giò tai lưỡi xào gói 250g</v>
      </c>
      <c r="K884" s="12" t="str">
        <f>VLOOKUP(J884,'[1]Mã Misa'!$B$2:$D$74,2,0)</f>
        <v>Giò Tai Lưỡi Xào 250g</v>
      </c>
      <c r="L884" s="12" t="str">
        <f>VLOOKUP(K884,'[1]Mã Misa'!$C$2:$D$74,2,0)</f>
        <v>GTLX250G</v>
      </c>
      <c r="M884" s="2">
        <v>50182</v>
      </c>
      <c r="N884" t="s">
        <v>1386</v>
      </c>
      <c r="O884" s="10" t="str">
        <f t="shared" si="71"/>
        <v>0018072</v>
      </c>
      <c r="P884" s="3">
        <v>44634</v>
      </c>
      <c r="Q884" t="s">
        <v>1387</v>
      </c>
      <c r="T884" s="12" t="str">
        <f t="shared" si="73"/>
        <v xml:space="preserve">WM+ QNH </v>
      </c>
      <c r="U884" s="20" t="s">
        <v>4570</v>
      </c>
      <c r="V884" s="20"/>
      <c r="W884" s="10" t="e">
        <f>VLOOKUP(U884,[2]Sheet1!$B$4:$C$893,2,0)</f>
        <v>#N/A</v>
      </c>
      <c r="X884" s="20"/>
      <c r="Y884" s="10" t="str">
        <f t="shared" si="72"/>
        <v>WINCOMQUANGNINH</v>
      </c>
      <c r="Z884" s="2">
        <v>50182</v>
      </c>
    </row>
    <row r="885" spans="1:26" x14ac:dyDescent="0.2">
      <c r="A885" t="s">
        <v>0</v>
      </c>
      <c r="B885" t="s">
        <v>1388</v>
      </c>
      <c r="C885" t="s">
        <v>43</v>
      </c>
      <c r="D885" t="s">
        <v>3</v>
      </c>
      <c r="E885" s="2">
        <v>212850</v>
      </c>
      <c r="F885" s="6">
        <v>229878.00000000003</v>
      </c>
      <c r="G885" s="2">
        <v>3</v>
      </c>
      <c r="H885" t="s">
        <v>4</v>
      </c>
      <c r="I885" t="s">
        <v>44</v>
      </c>
      <c r="J885" s="9" t="str">
        <f t="shared" si="70"/>
        <v>_Chả nướng 300g</v>
      </c>
      <c r="K885" s="12" t="str">
        <f>VLOOKUP(J885,'[1]Mã Misa'!$B$2:$D$74,2,0)</f>
        <v>Chả nướng 300g</v>
      </c>
      <c r="L885" s="12" t="str">
        <f>VLOOKUP(K885,'[1]Mã Misa'!$C$2:$D$74,2,0)</f>
        <v>CN300</v>
      </c>
      <c r="M885" s="2">
        <v>70950</v>
      </c>
      <c r="N885" t="s">
        <v>1389</v>
      </c>
      <c r="O885" s="10" t="str">
        <f t="shared" si="71"/>
        <v>0015293</v>
      </c>
      <c r="P885" s="3">
        <v>44634</v>
      </c>
      <c r="Q885" t="s">
        <v>1390</v>
      </c>
      <c r="T885" s="12" t="str">
        <f t="shared" si="73"/>
        <v xml:space="preserve">WM+ HPG </v>
      </c>
      <c r="U885" s="20" t="s">
        <v>4571</v>
      </c>
      <c r="V885" s="20"/>
      <c r="W885" s="10" t="e">
        <f>VLOOKUP(U885,[2]Sheet1!$B$4:$C$893,2,0)</f>
        <v>#N/A</v>
      </c>
      <c r="X885" s="20"/>
      <c r="Y885" s="10" t="str">
        <f t="shared" si="72"/>
        <v>WINCOMHAIPHONG</v>
      </c>
      <c r="Z885" s="2">
        <v>212850</v>
      </c>
    </row>
    <row r="886" spans="1:26" x14ac:dyDescent="0.2">
      <c r="A886" t="s">
        <v>0</v>
      </c>
      <c r="B886" t="s">
        <v>1388</v>
      </c>
      <c r="C886" t="s">
        <v>13</v>
      </c>
      <c r="D886" t="s">
        <v>3</v>
      </c>
      <c r="E886" s="2">
        <v>181500</v>
      </c>
      <c r="F886" s="6">
        <v>196020</v>
      </c>
      <c r="G886" s="2">
        <v>2</v>
      </c>
      <c r="H886" t="s">
        <v>4</v>
      </c>
      <c r="I886" t="s">
        <v>14</v>
      </c>
      <c r="J886" s="9" t="str">
        <f t="shared" si="70"/>
        <v>_Chân gà sốt cay 400g</v>
      </c>
      <c r="K886" s="12" t="str">
        <f>VLOOKUP(J886,'[1]Mã Misa'!$B$2:$D$74,2,0)</f>
        <v>Chân gà sốt cay 400g</v>
      </c>
      <c r="L886" s="12" t="str">
        <f>VLOOKUP(K886,'[1]Mã Misa'!$C$2:$D$74,2,0)</f>
        <v>CGSC400</v>
      </c>
      <c r="M886" s="2">
        <v>90750</v>
      </c>
      <c r="N886" t="s">
        <v>1389</v>
      </c>
      <c r="O886" s="10" t="str">
        <f t="shared" si="71"/>
        <v>0015293</v>
      </c>
      <c r="P886" s="3">
        <v>44634</v>
      </c>
      <c r="Q886" t="s">
        <v>1390</v>
      </c>
      <c r="T886" s="12" t="str">
        <f t="shared" si="73"/>
        <v xml:space="preserve">WM+ HPG </v>
      </c>
      <c r="U886" s="20" t="s">
        <v>4571</v>
      </c>
      <c r="V886" s="20"/>
      <c r="W886" s="10" t="e">
        <f>VLOOKUP(U886,[2]Sheet1!$B$4:$C$893,2,0)</f>
        <v>#N/A</v>
      </c>
      <c r="X886" s="20"/>
      <c r="Y886" s="10" t="str">
        <f t="shared" si="72"/>
        <v>WINCOMHAIPHONG</v>
      </c>
      <c r="Z886" s="2">
        <v>181500</v>
      </c>
    </row>
    <row r="887" spans="1:26" x14ac:dyDescent="0.2">
      <c r="A887" t="s">
        <v>0</v>
      </c>
      <c r="B887" t="s">
        <v>1388</v>
      </c>
      <c r="C887" t="s">
        <v>45</v>
      </c>
      <c r="D887" t="s">
        <v>3</v>
      </c>
      <c r="E887" s="2">
        <v>148500</v>
      </c>
      <c r="F887" s="6">
        <v>160380</v>
      </c>
      <c r="G887" s="2">
        <v>2</v>
      </c>
      <c r="H887" t="s">
        <v>4</v>
      </c>
      <c r="I887" t="s">
        <v>46</v>
      </c>
      <c r="J887" s="9" t="str">
        <f t="shared" si="70"/>
        <v>_Chả cốm 300g</v>
      </c>
      <c r="K887" s="12" t="str">
        <f>VLOOKUP(J887,'[1]Mã Misa'!$B$2:$D$74,2,0)</f>
        <v>Chả cốm 300g</v>
      </c>
      <c r="L887" s="12" t="str">
        <f>VLOOKUP(K887,'[1]Mã Misa'!$C$2:$D$74,2,0)</f>
        <v>CC300</v>
      </c>
      <c r="M887" s="2">
        <v>74250</v>
      </c>
      <c r="N887" t="s">
        <v>1389</v>
      </c>
      <c r="O887" s="10" t="str">
        <f t="shared" si="71"/>
        <v>0015293</v>
      </c>
      <c r="P887" s="3">
        <v>44634</v>
      </c>
      <c r="Q887" t="s">
        <v>1390</v>
      </c>
      <c r="T887" s="12" t="str">
        <f t="shared" si="73"/>
        <v xml:space="preserve">WM+ HPG </v>
      </c>
      <c r="U887" s="20" t="s">
        <v>4571</v>
      </c>
      <c r="V887" s="20"/>
      <c r="W887" s="10" t="e">
        <f>VLOOKUP(U887,[2]Sheet1!$B$4:$C$893,2,0)</f>
        <v>#N/A</v>
      </c>
      <c r="X887" s="20"/>
      <c r="Y887" s="10" t="str">
        <f t="shared" si="72"/>
        <v>WINCOMHAIPHONG</v>
      </c>
      <c r="Z887" s="2">
        <v>148500</v>
      </c>
    </row>
    <row r="888" spans="1:26" x14ac:dyDescent="0.2">
      <c r="A888" t="s">
        <v>0</v>
      </c>
      <c r="B888" t="s">
        <v>1388</v>
      </c>
      <c r="C888" t="s">
        <v>82</v>
      </c>
      <c r="D888" t="s">
        <v>3</v>
      </c>
      <c r="E888" s="2">
        <v>46000</v>
      </c>
      <c r="F888" s="6">
        <v>49680</v>
      </c>
      <c r="G888" s="2">
        <v>1</v>
      </c>
      <c r="H888" t="s">
        <v>4</v>
      </c>
      <c r="I888" t="s">
        <v>83</v>
      </c>
      <c r="J888" s="9" t="str">
        <f t="shared" si="70"/>
        <v>Mộc nấm hương gói 250g</v>
      </c>
      <c r="K888" s="12" t="str">
        <f>VLOOKUP(J888,'[1]Mã Misa'!$B$2:$D$74,2,0)</f>
        <v>Mộc Nấm Hương 250g</v>
      </c>
      <c r="L888" s="12" t="str">
        <f>VLOOKUP(K888,'[1]Mã Misa'!$C$2:$D$74,2,0)</f>
        <v>MNH250</v>
      </c>
      <c r="M888" s="2">
        <v>46000</v>
      </c>
      <c r="N888" t="s">
        <v>1389</v>
      </c>
      <c r="O888" s="10" t="str">
        <f t="shared" si="71"/>
        <v>0015293</v>
      </c>
      <c r="P888" s="3">
        <v>44634</v>
      </c>
      <c r="Q888" t="s">
        <v>1390</v>
      </c>
      <c r="T888" s="12" t="str">
        <f t="shared" si="73"/>
        <v xml:space="preserve">WM+ HPG </v>
      </c>
      <c r="U888" s="20" t="s">
        <v>4571</v>
      </c>
      <c r="V888" s="20"/>
      <c r="W888" s="10" t="e">
        <f>VLOOKUP(U888,[2]Sheet1!$B$4:$C$893,2,0)</f>
        <v>#N/A</v>
      </c>
      <c r="X888" s="20"/>
      <c r="Y888" s="10" t="str">
        <f t="shared" si="72"/>
        <v>WINCOMHAIPHONG</v>
      </c>
      <c r="Z888" s="2">
        <v>46000</v>
      </c>
    </row>
    <row r="889" spans="1:26" x14ac:dyDescent="0.2">
      <c r="A889" t="s">
        <v>0</v>
      </c>
      <c r="B889" t="s">
        <v>1388</v>
      </c>
      <c r="C889" t="s">
        <v>17</v>
      </c>
      <c r="D889" t="s">
        <v>3</v>
      </c>
      <c r="E889" s="2">
        <v>101989</v>
      </c>
      <c r="F889" s="6">
        <v>110148.12000000001</v>
      </c>
      <c r="G889" s="2">
        <v>1</v>
      </c>
      <c r="H889" t="s">
        <v>4</v>
      </c>
      <c r="I889" t="s">
        <v>18</v>
      </c>
      <c r="J889" s="9" t="str">
        <f t="shared" si="70"/>
        <v>Giò tai nấm hương 500g</v>
      </c>
      <c r="K889" s="12" t="str">
        <f>VLOOKUP(J889,'[1]Mã Misa'!$B$2:$D$74,2,0)</f>
        <v>Giò tai nấm hương 500g</v>
      </c>
      <c r="L889" s="12" t="str">
        <f>VLOOKUP(K889,'[1]Mã Misa'!$C$2:$D$74,2,0)</f>
        <v>GTNH500</v>
      </c>
      <c r="M889" s="2">
        <v>101989</v>
      </c>
      <c r="N889" t="s">
        <v>1389</v>
      </c>
      <c r="O889" s="10" t="str">
        <f t="shared" si="71"/>
        <v>0015293</v>
      </c>
      <c r="P889" s="3">
        <v>44634</v>
      </c>
      <c r="Q889" t="s">
        <v>1390</v>
      </c>
      <c r="T889" s="12" t="str">
        <f t="shared" si="73"/>
        <v xml:space="preserve">WM+ HPG </v>
      </c>
      <c r="U889" s="20" t="s">
        <v>4571</v>
      </c>
      <c r="V889" s="20"/>
      <c r="W889" s="10" t="e">
        <f>VLOOKUP(U889,[2]Sheet1!$B$4:$C$893,2,0)</f>
        <v>#N/A</v>
      </c>
      <c r="X889" s="20"/>
      <c r="Y889" s="10" t="str">
        <f t="shared" si="72"/>
        <v>WINCOMHAIPHONG</v>
      </c>
      <c r="Z889" s="2">
        <v>101989</v>
      </c>
    </row>
    <row r="890" spans="1:26" x14ac:dyDescent="0.2">
      <c r="A890" t="s">
        <v>0</v>
      </c>
      <c r="B890" t="s">
        <v>1391</v>
      </c>
      <c r="C890" t="s">
        <v>26</v>
      </c>
      <c r="D890" t="s">
        <v>3</v>
      </c>
      <c r="E890" s="2">
        <v>150546</v>
      </c>
      <c r="F890" s="6">
        <v>162589.68000000002</v>
      </c>
      <c r="G890" s="2">
        <v>3</v>
      </c>
      <c r="H890" t="s">
        <v>4</v>
      </c>
      <c r="I890" t="s">
        <v>27</v>
      </c>
      <c r="J890" s="9" t="str">
        <f t="shared" si="70"/>
        <v>Giò tai lưỡi xào gói 250g</v>
      </c>
      <c r="K890" s="12" t="str">
        <f>VLOOKUP(J890,'[1]Mã Misa'!$B$2:$D$74,2,0)</f>
        <v>Giò Tai Lưỡi Xào 250g</v>
      </c>
      <c r="L890" s="12" t="str">
        <f>VLOOKUP(K890,'[1]Mã Misa'!$C$2:$D$74,2,0)</f>
        <v>GTLX250G</v>
      </c>
      <c r="M890" s="2">
        <v>50182</v>
      </c>
      <c r="N890" t="s">
        <v>1392</v>
      </c>
      <c r="O890" s="10" t="str">
        <f t="shared" si="71"/>
        <v>0203814</v>
      </c>
      <c r="P890" s="3">
        <v>44634</v>
      </c>
      <c r="Q890" t="s">
        <v>1393</v>
      </c>
      <c r="T890" s="12" t="str">
        <f t="shared" si="73"/>
        <v xml:space="preserve">WM+ HNI </v>
      </c>
      <c r="U890" s="20" t="s">
        <v>4572</v>
      </c>
      <c r="V890" s="20"/>
      <c r="W890" s="10" t="e">
        <f>VLOOKUP(U890,[2]Sheet1!$B$4:$C$893,2,0)</f>
        <v>#N/A</v>
      </c>
      <c r="X890" s="20"/>
      <c r="Y890" s="10" t="str">
        <f t="shared" si="72"/>
        <v>WINCOMHANOI</v>
      </c>
      <c r="Z890" s="2">
        <v>150546</v>
      </c>
    </row>
    <row r="891" spans="1:26" x14ac:dyDescent="0.2">
      <c r="A891" t="s">
        <v>0</v>
      </c>
      <c r="B891" t="s">
        <v>1394</v>
      </c>
      <c r="C891" t="s">
        <v>67</v>
      </c>
      <c r="D891" t="s">
        <v>3</v>
      </c>
      <c r="E891" s="2">
        <v>237600</v>
      </c>
      <c r="F891" s="6">
        <v>256608.00000000003</v>
      </c>
      <c r="G891" s="2">
        <v>4</v>
      </c>
      <c r="H891" t="s">
        <v>4</v>
      </c>
      <c r="I891" t="s">
        <v>68</v>
      </c>
      <c r="J891" s="9" t="str">
        <f t="shared" si="70"/>
        <v>_Giò lụa 250g</v>
      </c>
      <c r="K891" s="12" t="str">
        <f>VLOOKUP(J891,'[1]Mã Misa'!$B$2:$D$74,2,0)</f>
        <v>Giò lụa 250g</v>
      </c>
      <c r="L891" s="12" t="str">
        <f>VLOOKUP(K891,'[1]Mã Misa'!$C$2:$D$74,2,0)</f>
        <v>GL250</v>
      </c>
      <c r="M891" s="2">
        <v>59400</v>
      </c>
      <c r="N891" t="s">
        <v>1395</v>
      </c>
      <c r="O891" s="10" t="str">
        <f t="shared" si="71"/>
        <v>0203815</v>
      </c>
      <c r="P891" s="3">
        <v>44634</v>
      </c>
      <c r="Q891" t="s">
        <v>1393</v>
      </c>
      <c r="T891" s="12" t="str">
        <f t="shared" si="73"/>
        <v xml:space="preserve">WM+ HNI </v>
      </c>
      <c r="U891" s="20" t="s">
        <v>4572</v>
      </c>
      <c r="V891" s="20"/>
      <c r="W891" s="10" t="e">
        <f>VLOOKUP(U891,[2]Sheet1!$B$4:$C$893,2,0)</f>
        <v>#N/A</v>
      </c>
      <c r="X891" s="20"/>
      <c r="Y891" s="10" t="str">
        <f t="shared" si="72"/>
        <v>WINCOMHANOI</v>
      </c>
      <c r="Z891" s="2">
        <v>237600</v>
      </c>
    </row>
    <row r="892" spans="1:26" x14ac:dyDescent="0.2">
      <c r="A892" t="s">
        <v>0</v>
      </c>
      <c r="B892" t="s">
        <v>1396</v>
      </c>
      <c r="C892" t="s">
        <v>50</v>
      </c>
      <c r="D892" t="s">
        <v>3</v>
      </c>
      <c r="E892" s="2">
        <v>244200</v>
      </c>
      <c r="F892" s="6">
        <v>263736</v>
      </c>
      <c r="G892" s="2">
        <v>4</v>
      </c>
      <c r="H892" t="s">
        <v>4</v>
      </c>
      <c r="I892" t="s">
        <v>51</v>
      </c>
      <c r="J892" s="9" t="str">
        <f t="shared" si="70"/>
        <v>_Giò sụn gà 250g</v>
      </c>
      <c r="K892" s="12" t="str">
        <f>VLOOKUP(J892,'[1]Mã Misa'!$B$2:$D$74,2,0)</f>
        <v>Giò sụn gà 250g</v>
      </c>
      <c r="L892" s="12" t="str">
        <f>VLOOKUP(K892,'[1]Mã Misa'!$C$2:$D$74,2,0)</f>
        <v>GSG250</v>
      </c>
      <c r="M892" s="2">
        <v>61050</v>
      </c>
      <c r="N892" t="s">
        <v>1397</v>
      </c>
      <c r="O892" s="10" t="str">
        <f t="shared" si="71"/>
        <v>0004971</v>
      </c>
      <c r="P892" s="3">
        <v>44634</v>
      </c>
      <c r="Q892" t="s">
        <v>1398</v>
      </c>
      <c r="T892" s="12" t="str">
        <f t="shared" si="73"/>
        <v xml:space="preserve">WM+ HDG </v>
      </c>
      <c r="U892" s="20" t="s">
        <v>4573</v>
      </c>
      <c r="V892" s="20"/>
      <c r="W892" s="10" t="e">
        <f>VLOOKUP(U892,[2]Sheet1!$B$4:$C$893,2,0)</f>
        <v>#N/A</v>
      </c>
      <c r="X892" s="20"/>
      <c r="Y892" s="10" t="str">
        <f t="shared" si="72"/>
        <v>WINCOMHAIDUONG</v>
      </c>
      <c r="Z892" s="2">
        <v>244200</v>
      </c>
    </row>
    <row r="893" spans="1:26" x14ac:dyDescent="0.2">
      <c r="A893" t="s">
        <v>0</v>
      </c>
      <c r="B893" t="s">
        <v>1396</v>
      </c>
      <c r="C893" t="s">
        <v>43</v>
      </c>
      <c r="D893" t="s">
        <v>3</v>
      </c>
      <c r="E893" s="2">
        <v>141900</v>
      </c>
      <c r="F893" s="6">
        <v>153252</v>
      </c>
      <c r="G893" s="2">
        <v>2</v>
      </c>
      <c r="H893" t="s">
        <v>4</v>
      </c>
      <c r="I893" t="s">
        <v>44</v>
      </c>
      <c r="J893" s="9" t="str">
        <f t="shared" si="70"/>
        <v>_Chả nướng 300g</v>
      </c>
      <c r="K893" s="12" t="str">
        <f>VLOOKUP(J893,'[1]Mã Misa'!$B$2:$D$74,2,0)</f>
        <v>Chả nướng 300g</v>
      </c>
      <c r="L893" s="12" t="str">
        <f>VLOOKUP(K893,'[1]Mã Misa'!$C$2:$D$74,2,0)</f>
        <v>CN300</v>
      </c>
      <c r="M893" s="2">
        <v>70950</v>
      </c>
      <c r="N893" t="s">
        <v>1397</v>
      </c>
      <c r="O893" s="10" t="str">
        <f t="shared" si="71"/>
        <v>0004971</v>
      </c>
      <c r="P893" s="3">
        <v>44634</v>
      </c>
      <c r="Q893" t="s">
        <v>1398</v>
      </c>
      <c r="T893" s="12" t="str">
        <f t="shared" si="73"/>
        <v xml:space="preserve">WM+ HDG </v>
      </c>
      <c r="U893" s="20" t="s">
        <v>4573</v>
      </c>
      <c r="V893" s="20"/>
      <c r="W893" s="10" t="e">
        <f>VLOOKUP(U893,[2]Sheet1!$B$4:$C$893,2,0)</f>
        <v>#N/A</v>
      </c>
      <c r="X893" s="20"/>
      <c r="Y893" s="10" t="str">
        <f t="shared" si="72"/>
        <v>WINCOMHAIDUONG</v>
      </c>
      <c r="Z893" s="2">
        <v>141900</v>
      </c>
    </row>
    <row r="894" spans="1:26" x14ac:dyDescent="0.2">
      <c r="A894" t="s">
        <v>0</v>
      </c>
      <c r="B894" t="s">
        <v>1396</v>
      </c>
      <c r="C894" t="s">
        <v>30</v>
      </c>
      <c r="D894" t="s">
        <v>3</v>
      </c>
      <c r="E894" s="2">
        <v>737800</v>
      </c>
      <c r="F894" s="6">
        <v>796824</v>
      </c>
      <c r="G894" s="2">
        <v>7</v>
      </c>
      <c r="H894" t="s">
        <v>4</v>
      </c>
      <c r="I894" t="s">
        <v>31</v>
      </c>
      <c r="J894" s="9" t="str">
        <f t="shared" si="70"/>
        <v>_Đùi gà sốt cay 500g</v>
      </c>
      <c r="K894" s="12" t="str">
        <f>VLOOKUP(J894,'[1]Mã Misa'!$B$2:$D$74,2,0)</f>
        <v>Đùi gà sốt cay 500g</v>
      </c>
      <c r="L894" s="12" t="str">
        <f>VLOOKUP(K894,'[1]Mã Misa'!$C$2:$D$74,2,0)</f>
        <v>DGSC500</v>
      </c>
      <c r="M894" s="2">
        <v>105400</v>
      </c>
      <c r="N894" t="s">
        <v>1397</v>
      </c>
      <c r="O894" s="10" t="str">
        <f t="shared" si="71"/>
        <v>0004971</v>
      </c>
      <c r="P894" s="3">
        <v>44634</v>
      </c>
      <c r="Q894" t="s">
        <v>1398</v>
      </c>
      <c r="T894" s="12" t="str">
        <f t="shared" si="73"/>
        <v xml:space="preserve">WM+ HDG </v>
      </c>
      <c r="U894" s="20" t="s">
        <v>4573</v>
      </c>
      <c r="V894" s="20"/>
      <c r="W894" s="10" t="e">
        <f>VLOOKUP(U894,[2]Sheet1!$B$4:$C$893,2,0)</f>
        <v>#N/A</v>
      </c>
      <c r="X894" s="20"/>
      <c r="Y894" s="10" t="str">
        <f t="shared" si="72"/>
        <v>WINCOMHAIDUONG</v>
      </c>
      <c r="Z894" s="2">
        <v>737800</v>
      </c>
    </row>
    <row r="895" spans="1:26" x14ac:dyDescent="0.2">
      <c r="A895" t="s">
        <v>0</v>
      </c>
      <c r="B895" t="s">
        <v>1396</v>
      </c>
      <c r="C895" t="s">
        <v>13</v>
      </c>
      <c r="D895" t="s">
        <v>3</v>
      </c>
      <c r="E895" s="2">
        <v>635250</v>
      </c>
      <c r="F895" s="6">
        <v>686070</v>
      </c>
      <c r="G895" s="2">
        <v>7</v>
      </c>
      <c r="H895" t="s">
        <v>4</v>
      </c>
      <c r="I895" t="s">
        <v>14</v>
      </c>
      <c r="J895" s="9" t="str">
        <f t="shared" si="70"/>
        <v>_Chân gà sốt cay 400g</v>
      </c>
      <c r="K895" s="12" t="str">
        <f>VLOOKUP(J895,'[1]Mã Misa'!$B$2:$D$74,2,0)</f>
        <v>Chân gà sốt cay 400g</v>
      </c>
      <c r="L895" s="12" t="str">
        <f>VLOOKUP(K895,'[1]Mã Misa'!$C$2:$D$74,2,0)</f>
        <v>CGSC400</v>
      </c>
      <c r="M895" s="2">
        <v>90750</v>
      </c>
      <c r="N895" t="s">
        <v>1397</v>
      </c>
      <c r="O895" s="10" t="str">
        <f t="shared" si="71"/>
        <v>0004971</v>
      </c>
      <c r="P895" s="3">
        <v>44634</v>
      </c>
      <c r="Q895" t="s">
        <v>1398</v>
      </c>
      <c r="T895" s="12" t="str">
        <f t="shared" si="73"/>
        <v xml:space="preserve">WM+ HDG </v>
      </c>
      <c r="U895" s="20" t="s">
        <v>4573</v>
      </c>
      <c r="V895" s="20"/>
      <c r="W895" s="10" t="e">
        <f>VLOOKUP(U895,[2]Sheet1!$B$4:$C$893,2,0)</f>
        <v>#N/A</v>
      </c>
      <c r="X895" s="20"/>
      <c r="Y895" s="10" t="str">
        <f t="shared" si="72"/>
        <v>WINCOMHAIDUONG</v>
      </c>
      <c r="Z895" s="2">
        <v>635250</v>
      </c>
    </row>
    <row r="896" spans="1:26" x14ac:dyDescent="0.2">
      <c r="A896" t="s">
        <v>0</v>
      </c>
      <c r="B896" t="s">
        <v>1396</v>
      </c>
      <c r="C896" t="s">
        <v>2</v>
      </c>
      <c r="D896" t="s">
        <v>3</v>
      </c>
      <c r="E896" s="2">
        <v>222116</v>
      </c>
      <c r="F896" s="6">
        <v>239885.28000000003</v>
      </c>
      <c r="G896" s="2">
        <v>2</v>
      </c>
      <c r="H896" t="s">
        <v>4</v>
      </c>
      <c r="I896" t="s">
        <v>5</v>
      </c>
      <c r="J896" s="9" t="str">
        <f t="shared" si="70"/>
        <v>Gà muối gói 500g</v>
      </c>
      <c r="K896" s="12" t="str">
        <f>VLOOKUP(J896,'[1]Mã Misa'!$B$2:$D$74,2,0)</f>
        <v>Gà muối 500g</v>
      </c>
      <c r="L896" s="12" t="str">
        <f>VLOOKUP(K896,'[1]Mã Misa'!$C$2:$D$74,2,0)</f>
        <v>GM500</v>
      </c>
      <c r="M896" s="2">
        <v>111058</v>
      </c>
      <c r="N896" t="s">
        <v>1397</v>
      </c>
      <c r="O896" s="10" t="str">
        <f t="shared" si="71"/>
        <v>0004971</v>
      </c>
      <c r="P896" s="3">
        <v>44634</v>
      </c>
      <c r="Q896" t="s">
        <v>1398</v>
      </c>
      <c r="T896" s="12" t="str">
        <f t="shared" si="73"/>
        <v xml:space="preserve">WM+ HDG </v>
      </c>
      <c r="U896" s="20" t="s">
        <v>4573</v>
      </c>
      <c r="V896" s="20"/>
      <c r="W896" s="10" t="e">
        <f>VLOOKUP(U896,[2]Sheet1!$B$4:$C$893,2,0)</f>
        <v>#N/A</v>
      </c>
      <c r="X896" s="20"/>
      <c r="Y896" s="10" t="str">
        <f t="shared" si="72"/>
        <v>WINCOMHAIDUONG</v>
      </c>
      <c r="Z896" s="2">
        <v>222116</v>
      </c>
    </row>
    <row r="897" spans="1:26" x14ac:dyDescent="0.2">
      <c r="A897" t="s">
        <v>0</v>
      </c>
      <c r="B897" t="s">
        <v>1399</v>
      </c>
      <c r="C897" t="s">
        <v>30</v>
      </c>
      <c r="D897" t="s">
        <v>3</v>
      </c>
      <c r="E897" s="2">
        <v>1264800</v>
      </c>
      <c r="F897" s="6">
        <v>1365984</v>
      </c>
      <c r="G897" s="2">
        <v>12</v>
      </c>
      <c r="H897" t="s">
        <v>4</v>
      </c>
      <c r="I897" t="s">
        <v>31</v>
      </c>
      <c r="J897" s="9" t="str">
        <f t="shared" si="70"/>
        <v>_Đùi gà sốt cay 500g</v>
      </c>
      <c r="K897" s="12" t="str">
        <f>VLOOKUP(J897,'[1]Mã Misa'!$B$2:$D$74,2,0)</f>
        <v>Đùi gà sốt cay 500g</v>
      </c>
      <c r="L897" s="12" t="str">
        <f>VLOOKUP(K897,'[1]Mã Misa'!$C$2:$D$74,2,0)</f>
        <v>DGSC500</v>
      </c>
      <c r="M897" s="2">
        <v>105400</v>
      </c>
      <c r="N897" t="s">
        <v>1400</v>
      </c>
      <c r="O897" s="10" t="str">
        <f t="shared" si="71"/>
        <v>0004972</v>
      </c>
      <c r="P897" s="3">
        <v>44634</v>
      </c>
      <c r="Q897" t="s">
        <v>1401</v>
      </c>
      <c r="T897" s="12" t="str">
        <f t="shared" si="73"/>
        <v xml:space="preserve">WM+ HDG </v>
      </c>
      <c r="U897" s="20" t="s">
        <v>4574</v>
      </c>
      <c r="V897" s="20"/>
      <c r="W897" s="10" t="e">
        <f>VLOOKUP(U897,[2]Sheet1!$B$4:$C$893,2,0)</f>
        <v>#N/A</v>
      </c>
      <c r="X897" s="20"/>
      <c r="Y897" s="10" t="str">
        <f t="shared" si="72"/>
        <v>WINCOMHAIDUONG</v>
      </c>
      <c r="Z897" s="2">
        <v>1264800</v>
      </c>
    </row>
    <row r="898" spans="1:26" x14ac:dyDescent="0.2">
      <c r="A898" t="s">
        <v>0</v>
      </c>
      <c r="B898" t="s">
        <v>1399</v>
      </c>
      <c r="C898" t="s">
        <v>13</v>
      </c>
      <c r="D898" t="s">
        <v>3</v>
      </c>
      <c r="E898" s="2">
        <v>1270500</v>
      </c>
      <c r="F898" s="6">
        <v>1372140</v>
      </c>
      <c r="G898" s="2">
        <v>14</v>
      </c>
      <c r="H898" t="s">
        <v>4</v>
      </c>
      <c r="I898" t="s">
        <v>14</v>
      </c>
      <c r="J898" s="9" t="str">
        <f t="shared" si="70"/>
        <v>_Chân gà sốt cay 400g</v>
      </c>
      <c r="K898" s="12" t="str">
        <f>VLOOKUP(J898,'[1]Mã Misa'!$B$2:$D$74,2,0)</f>
        <v>Chân gà sốt cay 400g</v>
      </c>
      <c r="L898" s="12" t="str">
        <f>VLOOKUP(K898,'[1]Mã Misa'!$C$2:$D$74,2,0)</f>
        <v>CGSC400</v>
      </c>
      <c r="M898" s="2">
        <v>90750</v>
      </c>
      <c r="N898" t="s">
        <v>1400</v>
      </c>
      <c r="O898" s="10" t="str">
        <f t="shared" si="71"/>
        <v>0004972</v>
      </c>
      <c r="P898" s="3">
        <v>44634</v>
      </c>
      <c r="Q898" t="s">
        <v>1401</v>
      </c>
      <c r="T898" s="12" t="str">
        <f t="shared" si="73"/>
        <v xml:space="preserve">WM+ HDG </v>
      </c>
      <c r="U898" s="20" t="s">
        <v>4574</v>
      </c>
      <c r="V898" s="20"/>
      <c r="W898" s="10" t="e">
        <f>VLOOKUP(U898,[2]Sheet1!$B$4:$C$893,2,0)</f>
        <v>#N/A</v>
      </c>
      <c r="X898" s="20"/>
      <c r="Y898" s="10" t="str">
        <f t="shared" si="72"/>
        <v>WINCOMHAIDUONG</v>
      </c>
      <c r="Z898" s="2">
        <v>1270500</v>
      </c>
    </row>
    <row r="899" spans="1:26" x14ac:dyDescent="0.2">
      <c r="A899" t="s">
        <v>0</v>
      </c>
      <c r="B899" t="s">
        <v>1402</v>
      </c>
      <c r="C899" t="s">
        <v>17</v>
      </c>
      <c r="D899" t="s">
        <v>3</v>
      </c>
      <c r="E899" s="2">
        <v>305967</v>
      </c>
      <c r="F899" s="6">
        <v>330444.36000000004</v>
      </c>
      <c r="G899" s="2">
        <v>3</v>
      </c>
      <c r="H899" t="s">
        <v>4</v>
      </c>
      <c r="I899" t="s">
        <v>18</v>
      </c>
      <c r="J899" s="9" t="str">
        <f t="shared" si="70"/>
        <v>Giò tai nấm hương 500g</v>
      </c>
      <c r="K899" s="12" t="str">
        <f>VLOOKUP(J899,'[1]Mã Misa'!$B$2:$D$74,2,0)</f>
        <v>Giò tai nấm hương 500g</v>
      </c>
      <c r="L899" s="12" t="str">
        <f>VLOOKUP(K899,'[1]Mã Misa'!$C$2:$D$74,2,0)</f>
        <v>GTNH500</v>
      </c>
      <c r="M899" s="2">
        <v>101989</v>
      </c>
      <c r="N899" t="s">
        <v>1403</v>
      </c>
      <c r="O899" s="10" t="str">
        <f t="shared" si="71"/>
        <v>0004503</v>
      </c>
      <c r="P899" s="3">
        <v>44634</v>
      </c>
      <c r="Q899" t="s">
        <v>1404</v>
      </c>
      <c r="T899" s="12" t="str">
        <f t="shared" si="73"/>
        <v xml:space="preserve">WM+ NAN </v>
      </c>
      <c r="U899" s="20" t="s">
        <v>4575</v>
      </c>
      <c r="V899" s="20"/>
      <c r="W899" s="10" t="e">
        <f>VLOOKUP(U899,[2]Sheet1!$B$4:$C$893,2,0)</f>
        <v>#N/A</v>
      </c>
      <c r="X899" s="20"/>
      <c r="Y899" s="10" t="str">
        <f t="shared" si="72"/>
        <v>WINCOMNGHEAN</v>
      </c>
      <c r="Z899" s="2">
        <v>305967</v>
      </c>
    </row>
    <row r="900" spans="1:26" x14ac:dyDescent="0.2">
      <c r="A900" t="s">
        <v>0</v>
      </c>
      <c r="B900" t="s">
        <v>1405</v>
      </c>
      <c r="C900" t="s">
        <v>45</v>
      </c>
      <c r="D900" t="s">
        <v>3</v>
      </c>
      <c r="E900" s="2">
        <v>74250</v>
      </c>
      <c r="F900" s="6">
        <v>80190</v>
      </c>
      <c r="G900" s="2">
        <v>1</v>
      </c>
      <c r="H900" t="s">
        <v>4</v>
      </c>
      <c r="I900" t="s">
        <v>46</v>
      </c>
      <c r="J900" s="9" t="str">
        <f t="shared" ref="J900:J963" si="74">MID(I900,10,26)</f>
        <v>_Chả cốm 300g</v>
      </c>
      <c r="K900" s="12" t="str">
        <f>VLOOKUP(J900,'[1]Mã Misa'!$B$2:$D$74,2,0)</f>
        <v>Chả cốm 300g</v>
      </c>
      <c r="L900" s="12" t="str">
        <f>VLOOKUP(K900,'[1]Mã Misa'!$C$2:$D$74,2,0)</f>
        <v>CC300</v>
      </c>
      <c r="M900" s="2">
        <v>74250</v>
      </c>
      <c r="N900" t="s">
        <v>1406</v>
      </c>
      <c r="O900" s="10" t="str">
        <f t="shared" ref="O900:O963" si="75">RIGHT(N900,7)</f>
        <v>0203819</v>
      </c>
      <c r="P900" s="3">
        <v>44634</v>
      </c>
      <c r="Q900" t="s">
        <v>1407</v>
      </c>
      <c r="T900" s="12" t="str">
        <f t="shared" si="73"/>
        <v xml:space="preserve">WM+ HNI </v>
      </c>
      <c r="U900" s="20" t="s">
        <v>4576</v>
      </c>
      <c r="V900" s="20"/>
      <c r="W900" s="10" t="e">
        <f>VLOOKUP(U900,[2]Sheet1!$B$4:$C$893,2,0)</f>
        <v>#N/A</v>
      </c>
      <c r="X900" s="20"/>
      <c r="Y900" s="10" t="str">
        <f t="shared" ref="Y900:Y963" si="76">IF(ISNUMBER(SEARCH($V$3,T900)),"WINCOMHANOI",IF(ISNUMBER(SEARCH($V$4,T900)),"WINCOMHOCHIMINH",IF(ISNUMBER(SEARCH($V$5,T900)),"WINCOMDANANG",IF(ISNUMBER(SEARCH($V$6,T900)),"WINCOMHAIDUONG",IF(ISNUMBER(SEARCH($V$7,T900)),"WINCOMQUANGNINH",IF(ISNUMBER(SEARCH($V$8,T900)),"WINCOMHAIPHONG",IF(ISNUMBER(SEARCH($V$9,T900)),"WINCOMBACGIANG",IF(ISNUMBER(SEARCH($V$10,T900)),"WINCOMBACNINH",IF(ISNUMBER(SEARCH($V$11,T900)),"WINCOMPHUTHO",IF(ISNUMBER(SEARCH($V$12,T900)),"WINCOMHATINH",IF(ISNUMBER(SEARCH($V$13,T900)),"WINCOMTHAINGUYEN",IF(ISNUMBER(SEARCH($V$14,T900)),"WINCOMKHANHHOA",IF(ISNUMBER(SEARCH($V$15,T900)),"WINCOMHUNGYEN",IF(ISNUMBER(SEARCH($V$16,T900)),"WINCOMNGHEAN",IF(ISNUMBER(SEARCH($V$17,T900)),"WINCOMLAOCAI",IF(ISNUMBER(SEARCH($V$18,T900)),"WINCOMVUNGTAU",IF(ISNUMBER(SEARCH($V$19,T900)),"WINCOMBINHDUONG",IF(ISNUMBER(SEARCH($V$20,T900)),"WINCOMKIENGIANG",IF(ISNUMBER(SEARCH($V$21,T900)),"WINCOMHANAM",IF(ISNUMBER(SEARCH($V$22,T900)),"WINCOMNAMDINH",IF(ISNUMBER(SEARCH($V$23,T900)),"WINCOMLANGSON",IF(ISNUMBER(SEARCH($V$24,T900)),"WINCOMTHANHHOA",IF(ISNUMBER(SEARCH($V$25,T900)),"WINCOMYENBAI",IF(ISNUMBER(SEARCH($V$26,T900)),"WINCOMTUYENQUANG",IF(ISNUMBER(SEARCH($V$27,T900)),"WINCOMHUE",IF(ISNUMBER(SEARCH($V$28,T900)),"WINCOMQUANGNAM",IF(ISNUMBER(SEARCH($V$29,T900)),"WINCOMVINHPHUC",IF(ISNUMBER(SEARCH($V$30,T900)),"WINCOMHAGIANG",IF(ISNUMBER(SEARCH($V$31,T900)),"WINCOMNINHBINH",IF(ISNUMBER(SEARCH($V$32,T900)),"WINCOMTRAVINH",IF(ISNUMBER(SEARCH($V$33,T900)),"WINCOMCANTHO",IF(ISNUMBER(SEARCH($V$34,T900)),"WINCOMBENTRE",IF(ISNUMBER(SEARCH($V$35,T900)),"WINCOMCAMAU",IF(ISNUMBER(SEARCH($V$36,T900)),"WINCOMANGIANG",IF(ISNUMBER(SEARCH($V$37,T900)),"WINCOMNINHTHUAN",IF(ISNUMBER(SEARCH($V$38,T900)),"WINCOMTHAIBINH",IF(ISNUMBER(SEARCH($V$39,T900)),"WINCOMGIALAI",IF(ISNUMBER(SEARCH($V$40,T900)),"WINCOMHOABINH",IF(ISNUMBER(SEARCH($V$41,T900)),"WINCOMQUANGNGAI",IF(ISNUMBER(SEARCH($V$42,T900)),"WINCOMBINHTHUAN",IF(ISNUMBER(SEARCH($V$43,T900)),"WINCOMDAKLAK",IF(ISNUMBER(SEARCH($V$44,T900)),"WINCOMSOCTRANG",IF(ISNUMBER(SEARCH($V$45,T900)),"WINCOMSONLA",IF(ISNUMBER(SEARCH($V$46,T900)),"WINCOMKONTUM",IF(ISNUMBER(SEARCH($V$47,T900)),"WINCOMPHUYEN",IF(ISNUMBER(SEARCH($V$48,T900)),"WINCOMQUANGTRI",IF(ISNUMBER(SEARCH($V$49,T900)),"WINCOMBINHDINH",IF(ISNUMBER(SEARCH($V$50,T900)),"WINCOMCAOBANG",IF(ISNUMBER(SEARCH($V$51,T900)),"WINCOMQUANGBINH",IF(ISNUMBER(SEARCH($V$52,T900)),"WINCOMLAMDONG",IF(ISNUMBER(SEARCH($V$53,T900)),"WINCOMVINHLONG",IF(ISNUMBER(SEARCH($V$54,T900)),"WINCOMDONGTHAP",IF(ISNUMBER(SEARCH($V$55,T900)),"WINCOMTIENGIANG",IF(ISNUMBER(SEARCH($V$56,T900)),"WINCOMQUANGNINH",IF(ISNUMBER(SEARCH($V$57,T900)),"WINCOMDONGNAI",IF(ISNUMBER(SEARCH($V$58,T900)),"WINCOMHAUGIANG",0))))))))))))))))))))))))))))))))))))))))))))))))))))))))</f>
        <v>WINCOMHANOI</v>
      </c>
      <c r="Z900" s="2">
        <v>74250</v>
      </c>
    </row>
    <row r="901" spans="1:26" x14ac:dyDescent="0.2">
      <c r="A901" t="s">
        <v>0</v>
      </c>
      <c r="B901" t="s">
        <v>1405</v>
      </c>
      <c r="C901" t="s">
        <v>13</v>
      </c>
      <c r="D901" t="s">
        <v>3</v>
      </c>
      <c r="E901" s="2">
        <v>90750</v>
      </c>
      <c r="F901" s="6">
        <v>98010</v>
      </c>
      <c r="G901" s="2">
        <v>1</v>
      </c>
      <c r="H901" t="s">
        <v>4</v>
      </c>
      <c r="I901" t="s">
        <v>14</v>
      </c>
      <c r="J901" s="9" t="str">
        <f t="shared" si="74"/>
        <v>_Chân gà sốt cay 400g</v>
      </c>
      <c r="K901" s="12" t="str">
        <f>VLOOKUP(J901,'[1]Mã Misa'!$B$2:$D$74,2,0)</f>
        <v>Chân gà sốt cay 400g</v>
      </c>
      <c r="L901" s="12" t="str">
        <f>VLOOKUP(K901,'[1]Mã Misa'!$C$2:$D$74,2,0)</f>
        <v>CGSC400</v>
      </c>
      <c r="M901" s="2">
        <v>90750</v>
      </c>
      <c r="N901" t="s">
        <v>1406</v>
      </c>
      <c r="O901" s="10" t="str">
        <f t="shared" si="75"/>
        <v>0203819</v>
      </c>
      <c r="P901" s="3">
        <v>44634</v>
      </c>
      <c r="Q901" t="s">
        <v>1407</v>
      </c>
      <c r="T901" s="12" t="str">
        <f t="shared" si="73"/>
        <v xml:space="preserve">WM+ HNI </v>
      </c>
      <c r="U901" s="20" t="s">
        <v>4576</v>
      </c>
      <c r="V901" s="20"/>
      <c r="W901" s="10" t="e">
        <f>VLOOKUP(U901,[2]Sheet1!$B$4:$C$893,2,0)</f>
        <v>#N/A</v>
      </c>
      <c r="X901" s="20"/>
      <c r="Y901" s="10" t="str">
        <f t="shared" si="76"/>
        <v>WINCOMHANOI</v>
      </c>
      <c r="Z901" s="2">
        <v>90750</v>
      </c>
    </row>
    <row r="902" spans="1:26" x14ac:dyDescent="0.2">
      <c r="A902" t="s">
        <v>0</v>
      </c>
      <c r="B902" t="s">
        <v>1408</v>
      </c>
      <c r="C902" t="s">
        <v>13</v>
      </c>
      <c r="D902" t="s">
        <v>3</v>
      </c>
      <c r="E902" s="2">
        <v>90750</v>
      </c>
      <c r="F902" s="6">
        <v>98010</v>
      </c>
      <c r="G902" s="2">
        <v>1</v>
      </c>
      <c r="H902" t="s">
        <v>4</v>
      </c>
      <c r="I902" t="s">
        <v>14</v>
      </c>
      <c r="J902" s="9" t="str">
        <f t="shared" si="74"/>
        <v>_Chân gà sốt cay 400g</v>
      </c>
      <c r="K902" s="12" t="str">
        <f>VLOOKUP(J902,'[1]Mã Misa'!$B$2:$D$74,2,0)</f>
        <v>Chân gà sốt cay 400g</v>
      </c>
      <c r="L902" s="12" t="str">
        <f>VLOOKUP(K902,'[1]Mã Misa'!$C$2:$D$74,2,0)</f>
        <v>CGSC400</v>
      </c>
      <c r="M902" s="2">
        <v>90750</v>
      </c>
      <c r="N902" t="s">
        <v>1409</v>
      </c>
      <c r="O902" s="10" t="str">
        <f t="shared" si="75"/>
        <v>0018074</v>
      </c>
      <c r="P902" s="3">
        <v>44634</v>
      </c>
      <c r="Q902" t="s">
        <v>1387</v>
      </c>
      <c r="T902" s="12" t="str">
        <f t="shared" si="73"/>
        <v xml:space="preserve">WM+ QNH </v>
      </c>
      <c r="U902" s="20" t="s">
        <v>4570</v>
      </c>
      <c r="V902" s="20"/>
      <c r="W902" s="10" t="e">
        <f>VLOOKUP(U902,[2]Sheet1!$B$4:$C$893,2,0)</f>
        <v>#N/A</v>
      </c>
      <c r="X902" s="20"/>
      <c r="Y902" s="10" t="str">
        <f t="shared" si="76"/>
        <v>WINCOMQUANGNINH</v>
      </c>
      <c r="Z902" s="2">
        <v>90750</v>
      </c>
    </row>
    <row r="903" spans="1:26" x14ac:dyDescent="0.2">
      <c r="A903" t="s">
        <v>0</v>
      </c>
      <c r="B903" t="s">
        <v>1410</v>
      </c>
      <c r="C903" t="s">
        <v>30</v>
      </c>
      <c r="D903" t="s">
        <v>3</v>
      </c>
      <c r="E903" s="2">
        <v>527000</v>
      </c>
      <c r="F903" s="6">
        <v>569160</v>
      </c>
      <c r="G903" s="2">
        <v>5</v>
      </c>
      <c r="H903" t="s">
        <v>4</v>
      </c>
      <c r="I903" t="s">
        <v>31</v>
      </c>
      <c r="J903" s="9" t="str">
        <f t="shared" si="74"/>
        <v>_Đùi gà sốt cay 500g</v>
      </c>
      <c r="K903" s="12" t="str">
        <f>VLOOKUP(J903,'[1]Mã Misa'!$B$2:$D$74,2,0)</f>
        <v>Đùi gà sốt cay 500g</v>
      </c>
      <c r="L903" s="12" t="str">
        <f>VLOOKUP(K903,'[1]Mã Misa'!$C$2:$D$74,2,0)</f>
        <v>DGSC500</v>
      </c>
      <c r="M903" s="2">
        <v>105400</v>
      </c>
      <c r="N903" t="s">
        <v>1411</v>
      </c>
      <c r="O903" s="10" t="str">
        <f t="shared" si="75"/>
        <v>0000161</v>
      </c>
      <c r="P903" s="3">
        <v>44634</v>
      </c>
      <c r="Q903" t="s">
        <v>627</v>
      </c>
      <c r="T903" s="12" t="str">
        <f t="shared" si="73"/>
        <v xml:space="preserve">WM+ CBG </v>
      </c>
      <c r="U903" s="20" t="s">
        <v>4340</v>
      </c>
      <c r="V903" s="20"/>
      <c r="W903" s="10" t="e">
        <f>VLOOKUP(U903,[2]Sheet1!$B$4:$C$893,2,0)</f>
        <v>#N/A</v>
      </c>
      <c r="X903" s="20"/>
      <c r="Y903" s="10" t="str">
        <f t="shared" si="76"/>
        <v>WINCOMCAOBANG</v>
      </c>
      <c r="Z903" s="2">
        <v>527000</v>
      </c>
    </row>
    <row r="904" spans="1:26" x14ac:dyDescent="0.2">
      <c r="A904" t="s">
        <v>0</v>
      </c>
      <c r="B904" t="s">
        <v>1412</v>
      </c>
      <c r="C904" t="s">
        <v>2</v>
      </c>
      <c r="D904" t="s">
        <v>3</v>
      </c>
      <c r="E904" s="2">
        <v>111058</v>
      </c>
      <c r="F904" s="6">
        <v>119942.64000000001</v>
      </c>
      <c r="G904" s="2">
        <v>1</v>
      </c>
      <c r="H904" t="s">
        <v>4</v>
      </c>
      <c r="I904" t="s">
        <v>5</v>
      </c>
      <c r="J904" s="9" t="str">
        <f t="shared" si="74"/>
        <v>Gà muối gói 500g</v>
      </c>
      <c r="K904" s="12" t="str">
        <f>VLOOKUP(J904,'[1]Mã Misa'!$B$2:$D$74,2,0)</f>
        <v>Gà muối 500g</v>
      </c>
      <c r="L904" s="12" t="str">
        <f>VLOOKUP(K904,'[1]Mã Misa'!$C$2:$D$74,2,0)</f>
        <v>GM500</v>
      </c>
      <c r="M904" s="2">
        <v>111058</v>
      </c>
      <c r="N904" t="s">
        <v>1413</v>
      </c>
      <c r="O904" s="10" t="str">
        <f t="shared" si="75"/>
        <v>0018075</v>
      </c>
      <c r="P904" s="3">
        <v>44634</v>
      </c>
      <c r="Q904" t="s">
        <v>1414</v>
      </c>
      <c r="T904" s="12" t="str">
        <f t="shared" si="73"/>
        <v xml:space="preserve">WM+ QNH </v>
      </c>
      <c r="U904" s="20" t="s">
        <v>4577</v>
      </c>
      <c r="V904" s="20"/>
      <c r="W904" s="10" t="e">
        <f>VLOOKUP(U904,[2]Sheet1!$B$4:$C$893,2,0)</f>
        <v>#N/A</v>
      </c>
      <c r="X904" s="20"/>
      <c r="Y904" s="10" t="str">
        <f t="shared" si="76"/>
        <v>WINCOMQUANGNINH</v>
      </c>
      <c r="Z904" s="2">
        <v>111058</v>
      </c>
    </row>
    <row r="905" spans="1:26" x14ac:dyDescent="0.2">
      <c r="A905" t="s">
        <v>0</v>
      </c>
      <c r="B905" t="s">
        <v>1415</v>
      </c>
      <c r="C905" t="s">
        <v>32</v>
      </c>
      <c r="D905" t="s">
        <v>3</v>
      </c>
      <c r="E905" s="2">
        <v>73431</v>
      </c>
      <c r="F905" s="6">
        <v>79305.48000000001</v>
      </c>
      <c r="G905" s="2">
        <v>1</v>
      </c>
      <c r="H905" t="s">
        <v>4</v>
      </c>
      <c r="I905" t="s">
        <v>33</v>
      </c>
      <c r="J905" s="9" t="str">
        <f t="shared" si="74"/>
        <v>Chân giò heo muối gói 300g</v>
      </c>
      <c r="K905" s="12" t="str">
        <f>VLOOKUP(J905,'[1]Mã Misa'!$B$2:$D$74,2,0)</f>
        <v>Chân giò heo muối 300g</v>
      </c>
      <c r="L905" s="12" t="str">
        <f>VLOOKUP(K905,'[1]Mã Misa'!$C$2:$D$74,2,0)</f>
        <v>CGM300</v>
      </c>
      <c r="M905" s="2">
        <v>73431</v>
      </c>
      <c r="N905" t="s">
        <v>1416</v>
      </c>
      <c r="O905" s="10" t="str">
        <f t="shared" si="75"/>
        <v>0004973</v>
      </c>
      <c r="P905" s="3">
        <v>44634</v>
      </c>
      <c r="Q905" t="s">
        <v>1417</v>
      </c>
      <c r="T905" s="12" t="str">
        <f t="shared" si="73"/>
        <v xml:space="preserve">WM+ HDG </v>
      </c>
      <c r="U905" s="20" t="s">
        <v>4578</v>
      </c>
      <c r="V905" s="20"/>
      <c r="W905" s="10" t="e">
        <f>VLOOKUP(U905,[2]Sheet1!$B$4:$C$893,2,0)</f>
        <v>#N/A</v>
      </c>
      <c r="X905" s="20"/>
      <c r="Y905" s="10" t="str">
        <f t="shared" si="76"/>
        <v>WINCOMHAIDUONG</v>
      </c>
      <c r="Z905" s="2">
        <v>73431</v>
      </c>
    </row>
    <row r="906" spans="1:26" x14ac:dyDescent="0.2">
      <c r="A906" t="s">
        <v>0</v>
      </c>
      <c r="B906" t="s">
        <v>1415</v>
      </c>
      <c r="C906" t="s">
        <v>2</v>
      </c>
      <c r="D906" t="s">
        <v>3</v>
      </c>
      <c r="E906" s="2">
        <v>222116</v>
      </c>
      <c r="F906" s="6">
        <v>239885.28000000003</v>
      </c>
      <c r="G906" s="2">
        <v>2</v>
      </c>
      <c r="H906" t="s">
        <v>4</v>
      </c>
      <c r="I906" t="s">
        <v>5</v>
      </c>
      <c r="J906" s="9" t="str">
        <f t="shared" si="74"/>
        <v>Gà muối gói 500g</v>
      </c>
      <c r="K906" s="12" t="str">
        <f>VLOOKUP(J906,'[1]Mã Misa'!$B$2:$D$74,2,0)</f>
        <v>Gà muối 500g</v>
      </c>
      <c r="L906" s="12" t="str">
        <f>VLOOKUP(K906,'[1]Mã Misa'!$C$2:$D$74,2,0)</f>
        <v>GM500</v>
      </c>
      <c r="M906" s="2">
        <v>111058</v>
      </c>
      <c r="N906" t="s">
        <v>1416</v>
      </c>
      <c r="O906" s="10" t="str">
        <f t="shared" si="75"/>
        <v>0004973</v>
      </c>
      <c r="P906" s="3">
        <v>44634</v>
      </c>
      <c r="Q906" t="s">
        <v>1417</v>
      </c>
      <c r="T906" s="12" t="str">
        <f t="shared" si="73"/>
        <v xml:space="preserve">WM+ HDG </v>
      </c>
      <c r="U906" s="20" t="s">
        <v>4578</v>
      </c>
      <c r="V906" s="20"/>
      <c r="W906" s="10" t="e">
        <f>VLOOKUP(U906,[2]Sheet1!$B$4:$C$893,2,0)</f>
        <v>#N/A</v>
      </c>
      <c r="X906" s="20"/>
      <c r="Y906" s="10" t="str">
        <f t="shared" si="76"/>
        <v>WINCOMHAIDUONG</v>
      </c>
      <c r="Z906" s="2">
        <v>222116</v>
      </c>
    </row>
    <row r="907" spans="1:26" x14ac:dyDescent="0.2">
      <c r="A907" t="s">
        <v>0</v>
      </c>
      <c r="B907" t="s">
        <v>1415</v>
      </c>
      <c r="C907" t="s">
        <v>26</v>
      </c>
      <c r="D907" t="s">
        <v>3</v>
      </c>
      <c r="E907" s="2">
        <v>100364</v>
      </c>
      <c r="F907" s="6">
        <v>108393.12000000001</v>
      </c>
      <c r="G907" s="2">
        <v>2</v>
      </c>
      <c r="H907" t="s">
        <v>4</v>
      </c>
      <c r="I907" t="s">
        <v>27</v>
      </c>
      <c r="J907" s="9" t="str">
        <f t="shared" si="74"/>
        <v>Giò tai lưỡi xào gói 250g</v>
      </c>
      <c r="K907" s="12" t="str">
        <f>VLOOKUP(J907,'[1]Mã Misa'!$B$2:$D$74,2,0)</f>
        <v>Giò Tai Lưỡi Xào 250g</v>
      </c>
      <c r="L907" s="12" t="str">
        <f>VLOOKUP(K907,'[1]Mã Misa'!$C$2:$D$74,2,0)</f>
        <v>GTLX250G</v>
      </c>
      <c r="M907" s="2">
        <v>50182</v>
      </c>
      <c r="N907" t="s">
        <v>1416</v>
      </c>
      <c r="O907" s="10" t="str">
        <f t="shared" si="75"/>
        <v>0004973</v>
      </c>
      <c r="P907" s="3">
        <v>44634</v>
      </c>
      <c r="Q907" t="s">
        <v>1417</v>
      </c>
      <c r="T907" s="12" t="str">
        <f t="shared" si="73"/>
        <v xml:space="preserve">WM+ HDG </v>
      </c>
      <c r="U907" s="20" t="s">
        <v>4578</v>
      </c>
      <c r="V907" s="20"/>
      <c r="W907" s="10" t="e">
        <f>VLOOKUP(U907,[2]Sheet1!$B$4:$C$893,2,0)</f>
        <v>#N/A</v>
      </c>
      <c r="X907" s="20"/>
      <c r="Y907" s="10" t="str">
        <f t="shared" si="76"/>
        <v>WINCOMHAIDUONG</v>
      </c>
      <c r="Z907" s="2">
        <v>100364</v>
      </c>
    </row>
    <row r="908" spans="1:26" x14ac:dyDescent="0.2">
      <c r="A908" t="s">
        <v>0</v>
      </c>
      <c r="B908" t="s">
        <v>1418</v>
      </c>
      <c r="C908" t="s">
        <v>13</v>
      </c>
      <c r="D908" t="s">
        <v>3</v>
      </c>
      <c r="E908" s="2">
        <v>181500</v>
      </c>
      <c r="F908" s="6">
        <v>196020</v>
      </c>
      <c r="G908" s="2">
        <v>2</v>
      </c>
      <c r="H908" t="s">
        <v>4</v>
      </c>
      <c r="I908" t="s">
        <v>14</v>
      </c>
      <c r="J908" s="9" t="str">
        <f t="shared" si="74"/>
        <v>_Chân gà sốt cay 400g</v>
      </c>
      <c r="K908" s="12" t="str">
        <f>VLOOKUP(J908,'[1]Mã Misa'!$B$2:$D$74,2,0)</f>
        <v>Chân gà sốt cay 400g</v>
      </c>
      <c r="L908" s="12" t="str">
        <f>VLOOKUP(K908,'[1]Mã Misa'!$C$2:$D$74,2,0)</f>
        <v>CGSC400</v>
      </c>
      <c r="M908" s="2">
        <v>90750</v>
      </c>
      <c r="N908" t="s">
        <v>1419</v>
      </c>
      <c r="O908" s="10" t="str">
        <f t="shared" si="75"/>
        <v>0018076</v>
      </c>
      <c r="P908" s="3">
        <v>44634</v>
      </c>
      <c r="Q908" t="s">
        <v>1420</v>
      </c>
      <c r="T908" s="12" t="str">
        <f t="shared" si="73"/>
        <v xml:space="preserve">WM+ QNH </v>
      </c>
      <c r="U908" s="20" t="s">
        <v>4579</v>
      </c>
      <c r="V908" s="20"/>
      <c r="W908" s="10" t="e">
        <f>VLOOKUP(U908,[2]Sheet1!$B$4:$C$893,2,0)</f>
        <v>#N/A</v>
      </c>
      <c r="X908" s="20"/>
      <c r="Y908" s="10" t="str">
        <f t="shared" si="76"/>
        <v>WINCOMQUANGNINH</v>
      </c>
      <c r="Z908" s="2">
        <v>181500</v>
      </c>
    </row>
    <row r="909" spans="1:26" x14ac:dyDescent="0.2">
      <c r="A909" t="s">
        <v>0</v>
      </c>
      <c r="B909" t="s">
        <v>1421</v>
      </c>
      <c r="C909" t="s">
        <v>45</v>
      </c>
      <c r="D909" t="s">
        <v>3</v>
      </c>
      <c r="E909" s="2">
        <v>148500</v>
      </c>
      <c r="F909" s="6">
        <v>160380</v>
      </c>
      <c r="G909" s="2">
        <v>2</v>
      </c>
      <c r="H909" t="s">
        <v>4</v>
      </c>
      <c r="I909" t="s">
        <v>46</v>
      </c>
      <c r="J909" s="9" t="str">
        <f t="shared" si="74"/>
        <v>_Chả cốm 300g</v>
      </c>
      <c r="K909" s="12" t="str">
        <f>VLOOKUP(J909,'[1]Mã Misa'!$B$2:$D$74,2,0)</f>
        <v>Chả cốm 300g</v>
      </c>
      <c r="L909" s="12" t="str">
        <f>VLOOKUP(K909,'[1]Mã Misa'!$C$2:$D$74,2,0)</f>
        <v>CC300</v>
      </c>
      <c r="M909" s="2">
        <v>74250</v>
      </c>
      <c r="N909" t="s">
        <v>1422</v>
      </c>
      <c r="O909" s="10" t="str">
        <f t="shared" si="75"/>
        <v>0203823</v>
      </c>
      <c r="P909" s="3">
        <v>44634</v>
      </c>
      <c r="Q909" t="s">
        <v>1423</v>
      </c>
      <c r="T909" s="12" t="str">
        <f t="shared" si="73"/>
        <v xml:space="preserve">WM+ HNI </v>
      </c>
      <c r="U909" s="20" t="s">
        <v>4580</v>
      </c>
      <c r="V909" s="20"/>
      <c r="W909" s="10" t="e">
        <f>VLOOKUP(U909,[2]Sheet1!$B$4:$C$893,2,0)</f>
        <v>#N/A</v>
      </c>
      <c r="X909" s="20"/>
      <c r="Y909" s="10" t="str">
        <f t="shared" si="76"/>
        <v>WINCOMHANOI</v>
      </c>
      <c r="Z909" s="2">
        <v>148500</v>
      </c>
    </row>
    <row r="910" spans="1:26" x14ac:dyDescent="0.2">
      <c r="A910" t="s">
        <v>0</v>
      </c>
      <c r="B910" t="s">
        <v>1424</v>
      </c>
      <c r="C910" t="s">
        <v>2</v>
      </c>
      <c r="D910" t="s">
        <v>3</v>
      </c>
      <c r="E910" s="2">
        <v>111058</v>
      </c>
      <c r="F910" s="6">
        <v>119942.64000000001</v>
      </c>
      <c r="G910" s="2">
        <v>1</v>
      </c>
      <c r="H910" t="s">
        <v>4</v>
      </c>
      <c r="I910" t="s">
        <v>5</v>
      </c>
      <c r="J910" s="9" t="str">
        <f t="shared" si="74"/>
        <v>Gà muối gói 500g</v>
      </c>
      <c r="K910" s="12" t="str">
        <f>VLOOKUP(J910,'[1]Mã Misa'!$B$2:$D$74,2,0)</f>
        <v>Gà muối 500g</v>
      </c>
      <c r="L910" s="12" t="str">
        <f>VLOOKUP(K910,'[1]Mã Misa'!$C$2:$D$74,2,0)</f>
        <v>GM500</v>
      </c>
      <c r="M910" s="2">
        <v>111058</v>
      </c>
      <c r="N910" t="s">
        <v>1425</v>
      </c>
      <c r="O910" s="10" t="str">
        <f t="shared" si="75"/>
        <v>0002947</v>
      </c>
      <c r="P910" s="3">
        <v>44634</v>
      </c>
      <c r="Q910" t="s">
        <v>1426</v>
      </c>
      <c r="T910" s="12" t="str">
        <f t="shared" ref="T910:T973" si="77">LEFT(U910,8)</f>
        <v xml:space="preserve">WM+ HTH </v>
      </c>
      <c r="U910" s="20" t="s">
        <v>4581</v>
      </c>
      <c r="V910" s="20"/>
      <c r="W910" s="10" t="e">
        <f>VLOOKUP(U910,[2]Sheet1!$B$4:$C$893,2,0)</f>
        <v>#N/A</v>
      </c>
      <c r="X910" s="20"/>
      <c r="Y910" s="10" t="str">
        <f t="shared" si="76"/>
        <v>WINCOMHATINH</v>
      </c>
      <c r="Z910" s="2">
        <v>111058</v>
      </c>
    </row>
    <row r="911" spans="1:26" x14ac:dyDescent="0.2">
      <c r="A911" t="s">
        <v>0</v>
      </c>
      <c r="B911" t="s">
        <v>1427</v>
      </c>
      <c r="C911" t="s">
        <v>43</v>
      </c>
      <c r="D911" t="s">
        <v>3</v>
      </c>
      <c r="E911" s="2">
        <v>70950</v>
      </c>
      <c r="F911" s="6">
        <v>76626</v>
      </c>
      <c r="G911" s="2">
        <v>1</v>
      </c>
      <c r="H911" t="s">
        <v>4</v>
      </c>
      <c r="I911" t="s">
        <v>44</v>
      </c>
      <c r="J911" s="9" t="str">
        <f t="shared" si="74"/>
        <v>_Chả nướng 300g</v>
      </c>
      <c r="K911" s="12" t="str">
        <f>VLOOKUP(J911,'[1]Mã Misa'!$B$2:$D$74,2,0)</f>
        <v>Chả nướng 300g</v>
      </c>
      <c r="L911" s="12" t="str">
        <f>VLOOKUP(K911,'[1]Mã Misa'!$C$2:$D$74,2,0)</f>
        <v>CN300</v>
      </c>
      <c r="M911" s="2">
        <v>70950</v>
      </c>
      <c r="N911" t="s">
        <v>1428</v>
      </c>
      <c r="O911" s="10" t="str">
        <f t="shared" si="75"/>
        <v>0002317</v>
      </c>
      <c r="P911" s="3">
        <v>44634</v>
      </c>
      <c r="Q911" t="s">
        <v>1429</v>
      </c>
      <c r="T911" s="12" t="str">
        <f>LEFT(U911,11)</f>
        <v xml:space="preserve">WM VCP TNN </v>
      </c>
      <c r="U911" s="20" t="s">
        <v>4582</v>
      </c>
      <c r="V911" s="20"/>
      <c r="W911" s="10" t="e">
        <f>VLOOKUP(U911,[2]Sheet1!$B$4:$C$893,2,0)</f>
        <v>#N/A</v>
      </c>
      <c r="X911" s="20"/>
      <c r="Y911" s="10" t="str">
        <f t="shared" si="76"/>
        <v>WINCOMTHAINGUYEN</v>
      </c>
      <c r="Z911" s="2">
        <v>70950</v>
      </c>
    </row>
    <row r="912" spans="1:26" x14ac:dyDescent="0.2">
      <c r="A912" t="s">
        <v>0</v>
      </c>
      <c r="B912" t="s">
        <v>1427</v>
      </c>
      <c r="C912" t="s">
        <v>45</v>
      </c>
      <c r="D912" t="s">
        <v>3</v>
      </c>
      <c r="E912" s="2">
        <v>74250</v>
      </c>
      <c r="F912" s="6">
        <v>80190</v>
      </c>
      <c r="G912" s="2">
        <v>1</v>
      </c>
      <c r="H912" t="s">
        <v>4</v>
      </c>
      <c r="I912" t="s">
        <v>46</v>
      </c>
      <c r="J912" s="9" t="str">
        <f t="shared" si="74"/>
        <v>_Chả cốm 300g</v>
      </c>
      <c r="K912" s="12" t="str">
        <f>VLOOKUP(J912,'[1]Mã Misa'!$B$2:$D$74,2,0)</f>
        <v>Chả cốm 300g</v>
      </c>
      <c r="L912" s="12" t="str">
        <f>VLOOKUP(K912,'[1]Mã Misa'!$C$2:$D$74,2,0)</f>
        <v>CC300</v>
      </c>
      <c r="M912" s="2">
        <v>74250</v>
      </c>
      <c r="N912" t="s">
        <v>1428</v>
      </c>
      <c r="O912" s="10" t="str">
        <f t="shared" si="75"/>
        <v>0002317</v>
      </c>
      <c r="P912" s="3">
        <v>44634</v>
      </c>
      <c r="Q912" t="s">
        <v>1429</v>
      </c>
      <c r="T912" s="12" t="str">
        <f t="shared" ref="T912:T913" si="78">LEFT(U912,11)</f>
        <v xml:space="preserve">WM VCP TNN </v>
      </c>
      <c r="U912" s="20" t="s">
        <v>4582</v>
      </c>
      <c r="V912" s="20"/>
      <c r="W912" s="10" t="e">
        <f>VLOOKUP(U912,[2]Sheet1!$B$4:$C$893,2,0)</f>
        <v>#N/A</v>
      </c>
      <c r="X912" s="20"/>
      <c r="Y912" s="10" t="str">
        <f t="shared" si="76"/>
        <v>WINCOMTHAINGUYEN</v>
      </c>
      <c r="Z912" s="2">
        <v>74250</v>
      </c>
    </row>
    <row r="913" spans="1:26" x14ac:dyDescent="0.2">
      <c r="A913" t="s">
        <v>0</v>
      </c>
      <c r="B913" t="s">
        <v>1427</v>
      </c>
      <c r="C913" t="s">
        <v>26</v>
      </c>
      <c r="D913" t="s">
        <v>3</v>
      </c>
      <c r="E913" s="2">
        <v>200728</v>
      </c>
      <c r="F913" s="6">
        <v>216786.24000000002</v>
      </c>
      <c r="G913" s="2">
        <v>4</v>
      </c>
      <c r="H913" t="s">
        <v>4</v>
      </c>
      <c r="I913" t="s">
        <v>27</v>
      </c>
      <c r="J913" s="9" t="str">
        <f t="shared" si="74"/>
        <v>Giò tai lưỡi xào gói 250g</v>
      </c>
      <c r="K913" s="12" t="str">
        <f>VLOOKUP(J913,'[1]Mã Misa'!$B$2:$D$74,2,0)</f>
        <v>Giò Tai Lưỡi Xào 250g</v>
      </c>
      <c r="L913" s="12" t="str">
        <f>VLOOKUP(K913,'[1]Mã Misa'!$C$2:$D$74,2,0)</f>
        <v>GTLX250G</v>
      </c>
      <c r="M913" s="2">
        <v>50182</v>
      </c>
      <c r="N913" t="s">
        <v>1428</v>
      </c>
      <c r="O913" s="10" t="str">
        <f t="shared" si="75"/>
        <v>0002317</v>
      </c>
      <c r="P913" s="3">
        <v>44634</v>
      </c>
      <c r="Q913" t="s">
        <v>1429</v>
      </c>
      <c r="T913" s="12" t="str">
        <f t="shared" si="78"/>
        <v xml:space="preserve">WM VCP TNN </v>
      </c>
      <c r="U913" s="20" t="s">
        <v>4582</v>
      </c>
      <c r="V913" s="20"/>
      <c r="W913" s="10" t="e">
        <f>VLOOKUP(U913,[2]Sheet1!$B$4:$C$893,2,0)</f>
        <v>#N/A</v>
      </c>
      <c r="X913" s="20"/>
      <c r="Y913" s="10" t="str">
        <f t="shared" si="76"/>
        <v>WINCOMTHAINGUYEN</v>
      </c>
      <c r="Z913" s="2">
        <v>200728</v>
      </c>
    </row>
    <row r="914" spans="1:26" x14ac:dyDescent="0.2">
      <c r="A914" t="s">
        <v>0</v>
      </c>
      <c r="B914" t="s">
        <v>1430</v>
      </c>
      <c r="C914" t="s">
        <v>50</v>
      </c>
      <c r="D914" t="s">
        <v>3</v>
      </c>
      <c r="E914" s="2">
        <v>61050</v>
      </c>
      <c r="F914" s="6">
        <v>65934</v>
      </c>
      <c r="G914" s="2">
        <v>1</v>
      </c>
      <c r="H914" t="s">
        <v>4</v>
      </c>
      <c r="I914" t="s">
        <v>51</v>
      </c>
      <c r="J914" s="9" t="str">
        <f t="shared" si="74"/>
        <v>_Giò sụn gà 250g</v>
      </c>
      <c r="K914" s="12" t="str">
        <f>VLOOKUP(J914,'[1]Mã Misa'!$B$2:$D$74,2,0)</f>
        <v>Giò sụn gà 250g</v>
      </c>
      <c r="L914" s="12" t="str">
        <f>VLOOKUP(K914,'[1]Mã Misa'!$C$2:$D$74,2,0)</f>
        <v>GSG250</v>
      </c>
      <c r="M914" s="2">
        <v>61050</v>
      </c>
      <c r="N914" t="s">
        <v>1431</v>
      </c>
      <c r="O914" s="10" t="str">
        <f t="shared" si="75"/>
        <v>0018077</v>
      </c>
      <c r="P914" s="3">
        <v>44634</v>
      </c>
      <c r="Q914" t="s">
        <v>1432</v>
      </c>
      <c r="T914" s="12" t="str">
        <f t="shared" si="77"/>
        <v xml:space="preserve">WM+ QNH </v>
      </c>
      <c r="U914" s="20" t="s">
        <v>4583</v>
      </c>
      <c r="V914" s="20"/>
      <c r="W914" s="10" t="e">
        <f>VLOOKUP(U914,[2]Sheet1!$B$4:$C$893,2,0)</f>
        <v>#N/A</v>
      </c>
      <c r="X914" s="20"/>
      <c r="Y914" s="10" t="str">
        <f t="shared" si="76"/>
        <v>WINCOMQUANGNINH</v>
      </c>
      <c r="Z914" s="2">
        <v>61050</v>
      </c>
    </row>
    <row r="915" spans="1:26" x14ac:dyDescent="0.2">
      <c r="A915" t="s">
        <v>0</v>
      </c>
      <c r="B915" t="s">
        <v>1433</v>
      </c>
      <c r="C915" t="s">
        <v>45</v>
      </c>
      <c r="D915" t="s">
        <v>3</v>
      </c>
      <c r="E915" s="2">
        <v>148500</v>
      </c>
      <c r="F915" s="6">
        <v>160380</v>
      </c>
      <c r="G915" s="2">
        <v>2</v>
      </c>
      <c r="H915" t="s">
        <v>4</v>
      </c>
      <c r="I915" t="s">
        <v>46</v>
      </c>
      <c r="J915" s="9" t="str">
        <f t="shared" si="74"/>
        <v>_Chả cốm 300g</v>
      </c>
      <c r="K915" s="12" t="str">
        <f>VLOOKUP(J915,'[1]Mã Misa'!$B$2:$D$74,2,0)</f>
        <v>Chả cốm 300g</v>
      </c>
      <c r="L915" s="12" t="str">
        <f>VLOOKUP(K915,'[1]Mã Misa'!$C$2:$D$74,2,0)</f>
        <v>CC300</v>
      </c>
      <c r="M915" s="2">
        <v>74250</v>
      </c>
      <c r="N915" t="s">
        <v>1434</v>
      </c>
      <c r="O915" s="10" t="str">
        <f t="shared" si="75"/>
        <v>0203826</v>
      </c>
      <c r="P915" s="3">
        <v>44634</v>
      </c>
      <c r="Q915" t="s">
        <v>1435</v>
      </c>
      <c r="T915" s="12" t="str">
        <f t="shared" si="77"/>
        <v xml:space="preserve">WM+ HNI </v>
      </c>
      <c r="U915" s="20" t="s">
        <v>4584</v>
      </c>
      <c r="V915" s="20"/>
      <c r="W915" s="10" t="e">
        <f>VLOOKUP(U915,[2]Sheet1!$B$4:$C$893,2,0)</f>
        <v>#N/A</v>
      </c>
      <c r="X915" s="20"/>
      <c r="Y915" s="10" t="str">
        <f t="shared" si="76"/>
        <v>WINCOMHANOI</v>
      </c>
      <c r="Z915" s="2">
        <v>148500</v>
      </c>
    </row>
    <row r="916" spans="1:26" x14ac:dyDescent="0.2">
      <c r="A916" t="s">
        <v>0</v>
      </c>
      <c r="B916" t="s">
        <v>1433</v>
      </c>
      <c r="C916" t="s">
        <v>30</v>
      </c>
      <c r="D916" t="s">
        <v>3</v>
      </c>
      <c r="E916" s="2">
        <v>105400</v>
      </c>
      <c r="F916" s="6">
        <v>113832.00000000001</v>
      </c>
      <c r="G916" s="2">
        <v>1</v>
      </c>
      <c r="H916" t="s">
        <v>4</v>
      </c>
      <c r="I916" t="s">
        <v>31</v>
      </c>
      <c r="J916" s="9" t="str">
        <f t="shared" si="74"/>
        <v>_Đùi gà sốt cay 500g</v>
      </c>
      <c r="K916" s="12" t="str">
        <f>VLOOKUP(J916,'[1]Mã Misa'!$B$2:$D$74,2,0)</f>
        <v>Đùi gà sốt cay 500g</v>
      </c>
      <c r="L916" s="12" t="str">
        <f>VLOOKUP(K916,'[1]Mã Misa'!$C$2:$D$74,2,0)</f>
        <v>DGSC500</v>
      </c>
      <c r="M916" s="2">
        <v>105400</v>
      </c>
      <c r="N916" t="s">
        <v>1434</v>
      </c>
      <c r="O916" s="10" t="str">
        <f t="shared" si="75"/>
        <v>0203826</v>
      </c>
      <c r="P916" s="3">
        <v>44634</v>
      </c>
      <c r="Q916" t="s">
        <v>1435</v>
      </c>
      <c r="T916" s="12" t="str">
        <f t="shared" si="77"/>
        <v xml:space="preserve">WM+ HNI </v>
      </c>
      <c r="U916" s="20" t="s">
        <v>4584</v>
      </c>
      <c r="V916" s="20"/>
      <c r="W916" s="10" t="e">
        <f>VLOOKUP(U916,[2]Sheet1!$B$4:$C$893,2,0)</f>
        <v>#N/A</v>
      </c>
      <c r="X916" s="20"/>
      <c r="Y916" s="10" t="str">
        <f t="shared" si="76"/>
        <v>WINCOMHANOI</v>
      </c>
      <c r="Z916" s="2">
        <v>105400</v>
      </c>
    </row>
    <row r="917" spans="1:26" x14ac:dyDescent="0.2">
      <c r="A917" t="s">
        <v>0</v>
      </c>
      <c r="B917" t="s">
        <v>1433</v>
      </c>
      <c r="C917" t="s">
        <v>13</v>
      </c>
      <c r="D917" t="s">
        <v>3</v>
      </c>
      <c r="E917" s="2">
        <v>181500</v>
      </c>
      <c r="F917" s="6">
        <v>196020</v>
      </c>
      <c r="G917" s="2">
        <v>2</v>
      </c>
      <c r="H917" t="s">
        <v>4</v>
      </c>
      <c r="I917" t="s">
        <v>14</v>
      </c>
      <c r="J917" s="9" t="str">
        <f t="shared" si="74"/>
        <v>_Chân gà sốt cay 400g</v>
      </c>
      <c r="K917" s="12" t="str">
        <f>VLOOKUP(J917,'[1]Mã Misa'!$B$2:$D$74,2,0)</f>
        <v>Chân gà sốt cay 400g</v>
      </c>
      <c r="L917" s="12" t="str">
        <f>VLOOKUP(K917,'[1]Mã Misa'!$C$2:$D$74,2,0)</f>
        <v>CGSC400</v>
      </c>
      <c r="M917" s="2">
        <v>90750</v>
      </c>
      <c r="N917" t="s">
        <v>1434</v>
      </c>
      <c r="O917" s="10" t="str">
        <f t="shared" si="75"/>
        <v>0203826</v>
      </c>
      <c r="P917" s="3">
        <v>44634</v>
      </c>
      <c r="Q917" t="s">
        <v>1435</v>
      </c>
      <c r="T917" s="12" t="str">
        <f t="shared" si="77"/>
        <v xml:space="preserve">WM+ HNI </v>
      </c>
      <c r="U917" s="20" t="s">
        <v>4584</v>
      </c>
      <c r="V917" s="20"/>
      <c r="W917" s="10" t="e">
        <f>VLOOKUP(U917,[2]Sheet1!$B$4:$C$893,2,0)</f>
        <v>#N/A</v>
      </c>
      <c r="X917" s="20"/>
      <c r="Y917" s="10" t="str">
        <f t="shared" si="76"/>
        <v>WINCOMHANOI</v>
      </c>
      <c r="Z917" s="2">
        <v>181500</v>
      </c>
    </row>
    <row r="918" spans="1:26" x14ac:dyDescent="0.2">
      <c r="A918" t="s">
        <v>0</v>
      </c>
      <c r="B918" t="s">
        <v>1436</v>
      </c>
      <c r="C918" t="s">
        <v>30</v>
      </c>
      <c r="D918" t="s">
        <v>3</v>
      </c>
      <c r="E918" s="2">
        <v>105400</v>
      </c>
      <c r="F918" s="6">
        <v>113832.00000000001</v>
      </c>
      <c r="G918" s="2">
        <v>1</v>
      </c>
      <c r="H918" t="s">
        <v>4</v>
      </c>
      <c r="I918" t="s">
        <v>31</v>
      </c>
      <c r="J918" s="9" t="str">
        <f t="shared" si="74"/>
        <v>_Đùi gà sốt cay 500g</v>
      </c>
      <c r="K918" s="12" t="str">
        <f>VLOOKUP(J918,'[1]Mã Misa'!$B$2:$D$74,2,0)</f>
        <v>Đùi gà sốt cay 500g</v>
      </c>
      <c r="L918" s="12" t="str">
        <f>VLOOKUP(K918,'[1]Mã Misa'!$C$2:$D$74,2,0)</f>
        <v>DGSC500</v>
      </c>
      <c r="M918" s="2">
        <v>105400</v>
      </c>
      <c r="N918" t="s">
        <v>1437</v>
      </c>
      <c r="O918" s="10" t="str">
        <f t="shared" si="75"/>
        <v>0002948</v>
      </c>
      <c r="P918" s="3">
        <v>44634</v>
      </c>
      <c r="Q918" t="s">
        <v>1438</v>
      </c>
      <c r="T918" s="12" t="str">
        <f t="shared" si="77"/>
        <v xml:space="preserve">WM+ HTH </v>
      </c>
      <c r="U918" s="20" t="s">
        <v>4585</v>
      </c>
      <c r="V918" s="20"/>
      <c r="W918" s="10" t="e">
        <f>VLOOKUP(U918,[2]Sheet1!$B$4:$C$893,2,0)</f>
        <v>#N/A</v>
      </c>
      <c r="X918" s="20"/>
      <c r="Y918" s="10" t="str">
        <f t="shared" si="76"/>
        <v>WINCOMHATINH</v>
      </c>
      <c r="Z918" s="2">
        <v>105400</v>
      </c>
    </row>
    <row r="919" spans="1:26" x14ac:dyDescent="0.2">
      <c r="A919" t="s">
        <v>0</v>
      </c>
      <c r="B919" t="s">
        <v>1439</v>
      </c>
      <c r="C919" t="s">
        <v>26</v>
      </c>
      <c r="D919" t="s">
        <v>3</v>
      </c>
      <c r="E919" s="2">
        <v>150546</v>
      </c>
      <c r="F919" s="6">
        <v>162589.68000000002</v>
      </c>
      <c r="G919" s="2">
        <v>3</v>
      </c>
      <c r="H919" t="s">
        <v>4</v>
      </c>
      <c r="I919" t="s">
        <v>27</v>
      </c>
      <c r="J919" s="9" t="str">
        <f t="shared" si="74"/>
        <v>Giò tai lưỡi xào gói 250g</v>
      </c>
      <c r="K919" s="12" t="str">
        <f>VLOOKUP(J919,'[1]Mã Misa'!$B$2:$D$74,2,0)</f>
        <v>Giò Tai Lưỡi Xào 250g</v>
      </c>
      <c r="L919" s="12" t="str">
        <f>VLOOKUP(K919,'[1]Mã Misa'!$C$2:$D$74,2,0)</f>
        <v>GTLX250G</v>
      </c>
      <c r="M919" s="2">
        <v>50182</v>
      </c>
      <c r="N919" t="s">
        <v>1440</v>
      </c>
      <c r="O919" s="10" t="str">
        <f t="shared" si="75"/>
        <v>0002234</v>
      </c>
      <c r="P919" s="3">
        <v>44634</v>
      </c>
      <c r="Q919" t="s">
        <v>1441</v>
      </c>
      <c r="T919" s="12" t="str">
        <f t="shared" si="77"/>
        <v xml:space="preserve">WM+ TBH </v>
      </c>
      <c r="U919" s="20" t="s">
        <v>4586</v>
      </c>
      <c r="V919" s="20"/>
      <c r="W919" s="10" t="e">
        <f>VLOOKUP(U919,[2]Sheet1!$B$4:$C$893,2,0)</f>
        <v>#N/A</v>
      </c>
      <c r="X919" s="20"/>
      <c r="Y919" s="10" t="str">
        <f t="shared" si="76"/>
        <v>WINCOMTHAIBINH</v>
      </c>
      <c r="Z919" s="2">
        <v>150546</v>
      </c>
    </row>
    <row r="920" spans="1:26" x14ac:dyDescent="0.2">
      <c r="A920" t="s">
        <v>0</v>
      </c>
      <c r="B920" t="s">
        <v>1439</v>
      </c>
      <c r="C920" t="s">
        <v>30</v>
      </c>
      <c r="D920" t="s">
        <v>3</v>
      </c>
      <c r="E920" s="2">
        <v>316200</v>
      </c>
      <c r="F920" s="6">
        <v>341496</v>
      </c>
      <c r="G920" s="2">
        <v>3</v>
      </c>
      <c r="H920" t="s">
        <v>4</v>
      </c>
      <c r="I920" t="s">
        <v>31</v>
      </c>
      <c r="J920" s="9" t="str">
        <f t="shared" si="74"/>
        <v>_Đùi gà sốt cay 500g</v>
      </c>
      <c r="K920" s="12" t="str">
        <f>VLOOKUP(J920,'[1]Mã Misa'!$B$2:$D$74,2,0)</f>
        <v>Đùi gà sốt cay 500g</v>
      </c>
      <c r="L920" s="12" t="str">
        <f>VLOOKUP(K920,'[1]Mã Misa'!$C$2:$D$74,2,0)</f>
        <v>DGSC500</v>
      </c>
      <c r="M920" s="2">
        <v>105400</v>
      </c>
      <c r="N920" t="s">
        <v>1440</v>
      </c>
      <c r="O920" s="10" t="str">
        <f t="shared" si="75"/>
        <v>0002234</v>
      </c>
      <c r="P920" s="3">
        <v>44634</v>
      </c>
      <c r="Q920" t="s">
        <v>1441</v>
      </c>
      <c r="T920" s="12" t="str">
        <f t="shared" si="77"/>
        <v xml:space="preserve">WM+ TBH </v>
      </c>
      <c r="U920" s="20" t="s">
        <v>4586</v>
      </c>
      <c r="V920" s="20"/>
      <c r="W920" s="10" t="e">
        <f>VLOOKUP(U920,[2]Sheet1!$B$4:$C$893,2,0)</f>
        <v>#N/A</v>
      </c>
      <c r="X920" s="20"/>
      <c r="Y920" s="10" t="str">
        <f t="shared" si="76"/>
        <v>WINCOMTHAIBINH</v>
      </c>
      <c r="Z920" s="2">
        <v>316200</v>
      </c>
    </row>
    <row r="921" spans="1:26" x14ac:dyDescent="0.2">
      <c r="A921" t="s">
        <v>0</v>
      </c>
      <c r="B921" t="s">
        <v>1442</v>
      </c>
      <c r="C921" t="s">
        <v>236</v>
      </c>
      <c r="D921" t="s">
        <v>3</v>
      </c>
      <c r="E921" s="2">
        <v>87787</v>
      </c>
      <c r="F921" s="6">
        <v>94809.96</v>
      </c>
      <c r="G921" s="2">
        <v>1</v>
      </c>
      <c r="H921" t="s">
        <v>4</v>
      </c>
      <c r="I921" t="s">
        <v>237</v>
      </c>
      <c r="J921" s="9" t="str">
        <f t="shared" si="74"/>
        <v>Bắp bò muối gói 200g</v>
      </c>
      <c r="K921" s="12" t="str">
        <f>VLOOKUP(J921,'[1]Mã Misa'!$B$2:$D$74,2,0)</f>
        <v>Bắp bò muối 200g</v>
      </c>
      <c r="L921" s="12" t="str">
        <f>VLOOKUP(K921,'[1]Mã Misa'!$C$2:$D$74,2,0)</f>
        <v>BBM200</v>
      </c>
      <c r="M921" s="2">
        <v>87787</v>
      </c>
      <c r="N921" t="s">
        <v>1443</v>
      </c>
      <c r="O921" s="10" t="str">
        <f t="shared" si="75"/>
        <v>0005564</v>
      </c>
      <c r="P921" s="3">
        <v>44634</v>
      </c>
      <c r="Q921" t="s">
        <v>1444</v>
      </c>
      <c r="T921" s="12" t="str">
        <f t="shared" si="77"/>
        <v xml:space="preserve">WM+ KHA </v>
      </c>
      <c r="U921" s="20" t="s">
        <v>4587</v>
      </c>
      <c r="V921" s="20"/>
      <c r="W921" s="10" t="e">
        <f>VLOOKUP(U921,[2]Sheet1!$B$4:$C$893,2,0)</f>
        <v>#N/A</v>
      </c>
      <c r="X921" s="20"/>
      <c r="Y921" s="10" t="str">
        <f t="shared" si="76"/>
        <v>WINCOMKHANHHOA</v>
      </c>
      <c r="Z921" s="2">
        <v>87787</v>
      </c>
    </row>
    <row r="922" spans="1:26" x14ac:dyDescent="0.2">
      <c r="A922" t="s">
        <v>0</v>
      </c>
      <c r="B922" t="s">
        <v>1442</v>
      </c>
      <c r="C922" t="s">
        <v>82</v>
      </c>
      <c r="D922" t="s">
        <v>3</v>
      </c>
      <c r="E922" s="2">
        <v>46000</v>
      </c>
      <c r="F922" s="6">
        <v>49680</v>
      </c>
      <c r="G922" s="2">
        <v>1</v>
      </c>
      <c r="H922" t="s">
        <v>4</v>
      </c>
      <c r="I922" t="s">
        <v>83</v>
      </c>
      <c r="J922" s="9" t="str">
        <f t="shared" si="74"/>
        <v>Mộc nấm hương gói 250g</v>
      </c>
      <c r="K922" s="12" t="str">
        <f>VLOOKUP(J922,'[1]Mã Misa'!$B$2:$D$74,2,0)</f>
        <v>Mộc Nấm Hương 250g</v>
      </c>
      <c r="L922" s="12" t="str">
        <f>VLOOKUP(K922,'[1]Mã Misa'!$C$2:$D$74,2,0)</f>
        <v>MNH250</v>
      </c>
      <c r="M922" s="2">
        <v>46000</v>
      </c>
      <c r="N922" t="s">
        <v>1443</v>
      </c>
      <c r="O922" s="10" t="str">
        <f t="shared" si="75"/>
        <v>0005564</v>
      </c>
      <c r="P922" s="3">
        <v>44634</v>
      </c>
      <c r="Q922" t="s">
        <v>1444</v>
      </c>
      <c r="T922" s="12" t="str">
        <f t="shared" si="77"/>
        <v xml:space="preserve">WM+ KHA </v>
      </c>
      <c r="U922" s="20" t="s">
        <v>4587</v>
      </c>
      <c r="V922" s="20"/>
      <c r="W922" s="10" t="e">
        <f>VLOOKUP(U922,[2]Sheet1!$B$4:$C$893,2,0)</f>
        <v>#N/A</v>
      </c>
      <c r="X922" s="20"/>
      <c r="Y922" s="10" t="str">
        <f t="shared" si="76"/>
        <v>WINCOMKHANHHOA</v>
      </c>
      <c r="Z922" s="2">
        <v>46000</v>
      </c>
    </row>
    <row r="923" spans="1:26" x14ac:dyDescent="0.2">
      <c r="A923" t="s">
        <v>0</v>
      </c>
      <c r="B923" t="s">
        <v>1445</v>
      </c>
      <c r="C923" t="s">
        <v>2</v>
      </c>
      <c r="D923" t="s">
        <v>3</v>
      </c>
      <c r="E923" s="2">
        <v>111058</v>
      </c>
      <c r="F923" s="6">
        <v>119942.64000000001</v>
      </c>
      <c r="G923" s="2">
        <v>1</v>
      </c>
      <c r="H923" t="s">
        <v>4</v>
      </c>
      <c r="I923" t="s">
        <v>5</v>
      </c>
      <c r="J923" s="9" t="str">
        <f t="shared" si="74"/>
        <v>Gà muối gói 500g</v>
      </c>
      <c r="K923" s="12" t="str">
        <f>VLOOKUP(J923,'[1]Mã Misa'!$B$2:$D$74,2,0)</f>
        <v>Gà muối 500g</v>
      </c>
      <c r="L923" s="12" t="str">
        <f>VLOOKUP(K923,'[1]Mã Misa'!$C$2:$D$74,2,0)</f>
        <v>GM500</v>
      </c>
      <c r="M923" s="2">
        <v>111058</v>
      </c>
      <c r="N923" t="s">
        <v>1446</v>
      </c>
      <c r="O923" s="10" t="str">
        <f t="shared" si="75"/>
        <v>0001683</v>
      </c>
      <c r="P923" s="3">
        <v>44634</v>
      </c>
      <c r="Q923" t="s">
        <v>1447</v>
      </c>
      <c r="T923" s="12" t="str">
        <f t="shared" si="77"/>
        <v xml:space="preserve">WM+ GLI </v>
      </c>
      <c r="U923" s="20" t="s">
        <v>4588</v>
      </c>
      <c r="V923" s="20"/>
      <c r="W923" s="10" t="e">
        <f>VLOOKUP(U923,[2]Sheet1!$B$4:$C$893,2,0)</f>
        <v>#N/A</v>
      </c>
      <c r="X923" s="20"/>
      <c r="Y923" s="10" t="str">
        <f t="shared" si="76"/>
        <v>WINCOMGIALAI</v>
      </c>
      <c r="Z923" s="2">
        <v>111058</v>
      </c>
    </row>
    <row r="924" spans="1:26" x14ac:dyDescent="0.2">
      <c r="A924" t="s">
        <v>0</v>
      </c>
      <c r="B924" t="s">
        <v>1445</v>
      </c>
      <c r="C924" t="s">
        <v>32</v>
      </c>
      <c r="D924" t="s">
        <v>3</v>
      </c>
      <c r="E924" s="2">
        <v>73431</v>
      </c>
      <c r="F924" s="6">
        <v>79305.48000000001</v>
      </c>
      <c r="G924" s="2">
        <v>1</v>
      </c>
      <c r="H924" t="s">
        <v>4</v>
      </c>
      <c r="I924" t="s">
        <v>33</v>
      </c>
      <c r="J924" s="9" t="str">
        <f t="shared" si="74"/>
        <v>Chân giò heo muối gói 300g</v>
      </c>
      <c r="K924" s="12" t="str">
        <f>VLOOKUP(J924,'[1]Mã Misa'!$B$2:$D$74,2,0)</f>
        <v>Chân giò heo muối 300g</v>
      </c>
      <c r="L924" s="12" t="str">
        <f>VLOOKUP(K924,'[1]Mã Misa'!$C$2:$D$74,2,0)</f>
        <v>CGM300</v>
      </c>
      <c r="M924" s="2">
        <v>73431</v>
      </c>
      <c r="N924" t="s">
        <v>1446</v>
      </c>
      <c r="O924" s="10" t="str">
        <f t="shared" si="75"/>
        <v>0001683</v>
      </c>
      <c r="P924" s="3">
        <v>44634</v>
      </c>
      <c r="Q924" t="s">
        <v>1447</v>
      </c>
      <c r="T924" s="12" t="str">
        <f t="shared" si="77"/>
        <v xml:space="preserve">WM+ GLI </v>
      </c>
      <c r="U924" s="20" t="s">
        <v>4588</v>
      </c>
      <c r="V924" s="20"/>
      <c r="W924" s="10" t="e">
        <f>VLOOKUP(U924,[2]Sheet1!$B$4:$C$893,2,0)</f>
        <v>#N/A</v>
      </c>
      <c r="X924" s="20"/>
      <c r="Y924" s="10" t="str">
        <f t="shared" si="76"/>
        <v>WINCOMGIALAI</v>
      </c>
      <c r="Z924" s="2">
        <v>73431</v>
      </c>
    </row>
    <row r="925" spans="1:26" x14ac:dyDescent="0.2">
      <c r="A925" t="s">
        <v>0</v>
      </c>
      <c r="B925" t="s">
        <v>1448</v>
      </c>
      <c r="C925" t="s">
        <v>2</v>
      </c>
      <c r="D925" t="s">
        <v>3</v>
      </c>
      <c r="E925" s="2">
        <v>111058</v>
      </c>
      <c r="F925" s="6">
        <v>119942.64000000001</v>
      </c>
      <c r="G925" s="2">
        <v>1</v>
      </c>
      <c r="H925" t="s">
        <v>4</v>
      </c>
      <c r="I925" t="s">
        <v>5</v>
      </c>
      <c r="J925" s="9" t="str">
        <f t="shared" si="74"/>
        <v>Gà muối gói 500g</v>
      </c>
      <c r="K925" s="12" t="str">
        <f>VLOOKUP(J925,'[1]Mã Misa'!$B$2:$D$74,2,0)</f>
        <v>Gà muối 500g</v>
      </c>
      <c r="L925" s="12" t="str">
        <f>VLOOKUP(K925,'[1]Mã Misa'!$C$2:$D$74,2,0)</f>
        <v>GM500</v>
      </c>
      <c r="M925" s="2">
        <v>111058</v>
      </c>
      <c r="N925" t="s">
        <v>1449</v>
      </c>
      <c r="O925" s="10" t="str">
        <f t="shared" si="75"/>
        <v>0003371</v>
      </c>
      <c r="P925" s="3">
        <v>44634</v>
      </c>
      <c r="Q925" t="s">
        <v>1450</v>
      </c>
      <c r="T925" s="12" t="str">
        <f t="shared" si="77"/>
        <v xml:space="preserve">WM+ BGG </v>
      </c>
      <c r="U925" s="20" t="s">
        <v>4589</v>
      </c>
      <c r="V925" s="20"/>
      <c r="W925" s="10" t="e">
        <f>VLOOKUP(U925,[2]Sheet1!$B$4:$C$893,2,0)</f>
        <v>#N/A</v>
      </c>
      <c r="X925" s="20"/>
      <c r="Y925" s="10" t="str">
        <f t="shared" si="76"/>
        <v>WINCOMBACGIANG</v>
      </c>
      <c r="Z925" s="2">
        <v>111058</v>
      </c>
    </row>
    <row r="926" spans="1:26" x14ac:dyDescent="0.2">
      <c r="A926" t="s">
        <v>0</v>
      </c>
      <c r="B926" t="s">
        <v>1451</v>
      </c>
      <c r="C926" t="s">
        <v>236</v>
      </c>
      <c r="D926" t="s">
        <v>3</v>
      </c>
      <c r="E926" s="2">
        <v>877870</v>
      </c>
      <c r="F926" s="6">
        <v>948099.60000000009</v>
      </c>
      <c r="G926" s="2">
        <v>10</v>
      </c>
      <c r="H926" t="s">
        <v>4</v>
      </c>
      <c r="I926" t="s">
        <v>237</v>
      </c>
      <c r="J926" s="9" t="str">
        <f t="shared" si="74"/>
        <v>Bắp bò muối gói 200g</v>
      </c>
      <c r="K926" s="12" t="str">
        <f>VLOOKUP(J926,'[1]Mã Misa'!$B$2:$D$74,2,0)</f>
        <v>Bắp bò muối 200g</v>
      </c>
      <c r="L926" s="12" t="str">
        <f>VLOOKUP(K926,'[1]Mã Misa'!$C$2:$D$74,2,0)</f>
        <v>BBM200</v>
      </c>
      <c r="M926" s="2">
        <v>87787</v>
      </c>
      <c r="N926" t="s">
        <v>1452</v>
      </c>
      <c r="O926" s="10" t="str">
        <f t="shared" si="75"/>
        <v>0004285</v>
      </c>
      <c r="P926" s="3">
        <v>44634</v>
      </c>
      <c r="Q926" t="s">
        <v>1453</v>
      </c>
      <c r="T926" s="12" t="str">
        <f t="shared" si="77"/>
        <v xml:space="preserve">WM+ BDG </v>
      </c>
      <c r="U926" s="20" t="s">
        <v>4590</v>
      </c>
      <c r="V926" s="20"/>
      <c r="W926" s="10" t="e">
        <f>VLOOKUP(U926,[2]Sheet1!$B$4:$C$893,2,0)</f>
        <v>#N/A</v>
      </c>
      <c r="X926" s="20"/>
      <c r="Y926" s="10" t="str">
        <f t="shared" si="76"/>
        <v>WINCOMBINHDUONG</v>
      </c>
      <c r="Z926" s="2">
        <v>877870</v>
      </c>
    </row>
    <row r="927" spans="1:26" x14ac:dyDescent="0.2">
      <c r="A927" t="s">
        <v>0</v>
      </c>
      <c r="B927" t="s">
        <v>1454</v>
      </c>
      <c r="C927" t="s">
        <v>236</v>
      </c>
      <c r="D927" t="s">
        <v>3</v>
      </c>
      <c r="E927" s="2">
        <v>87787</v>
      </c>
      <c r="F927" s="6">
        <v>94809.96</v>
      </c>
      <c r="G927" s="2">
        <v>1</v>
      </c>
      <c r="H927" t="s">
        <v>4</v>
      </c>
      <c r="I927" t="s">
        <v>237</v>
      </c>
      <c r="J927" s="9" t="str">
        <f t="shared" si="74"/>
        <v>Bắp bò muối gói 200g</v>
      </c>
      <c r="K927" s="12" t="str">
        <f>VLOOKUP(J927,'[1]Mã Misa'!$B$2:$D$74,2,0)</f>
        <v>Bắp bò muối 200g</v>
      </c>
      <c r="L927" s="12" t="str">
        <f>VLOOKUP(K927,'[1]Mã Misa'!$C$2:$D$74,2,0)</f>
        <v>BBM200</v>
      </c>
      <c r="M927" s="2">
        <v>87787</v>
      </c>
      <c r="N927" t="s">
        <v>1455</v>
      </c>
      <c r="O927" s="10" t="str">
        <f t="shared" si="75"/>
        <v>0026602</v>
      </c>
      <c r="P927" s="3">
        <v>44634</v>
      </c>
      <c r="Q927" t="s">
        <v>785</v>
      </c>
      <c r="T927" s="12" t="str">
        <f t="shared" si="77"/>
        <v xml:space="preserve">WM+ DNG </v>
      </c>
      <c r="U927" s="20" t="s">
        <v>4388</v>
      </c>
      <c r="V927" s="20"/>
      <c r="W927" s="10" t="e">
        <f>VLOOKUP(U927,[2]Sheet1!$B$4:$C$893,2,0)</f>
        <v>#N/A</v>
      </c>
      <c r="X927" s="20"/>
      <c r="Y927" s="10" t="str">
        <f t="shared" si="76"/>
        <v>WINCOMDANANG</v>
      </c>
      <c r="Z927" s="2">
        <v>87787</v>
      </c>
    </row>
    <row r="928" spans="1:26" x14ac:dyDescent="0.2">
      <c r="A928" t="s">
        <v>0</v>
      </c>
      <c r="B928" t="s">
        <v>1454</v>
      </c>
      <c r="C928" t="s">
        <v>82</v>
      </c>
      <c r="D928" t="s">
        <v>3</v>
      </c>
      <c r="E928" s="2">
        <v>46000</v>
      </c>
      <c r="F928" s="6">
        <v>49680</v>
      </c>
      <c r="G928" s="2">
        <v>1</v>
      </c>
      <c r="H928" t="s">
        <v>4</v>
      </c>
      <c r="I928" t="s">
        <v>83</v>
      </c>
      <c r="J928" s="9" t="str">
        <f t="shared" si="74"/>
        <v>Mộc nấm hương gói 250g</v>
      </c>
      <c r="K928" s="12" t="str">
        <f>VLOOKUP(J928,'[1]Mã Misa'!$B$2:$D$74,2,0)</f>
        <v>Mộc Nấm Hương 250g</v>
      </c>
      <c r="L928" s="12" t="str">
        <f>VLOOKUP(K928,'[1]Mã Misa'!$C$2:$D$74,2,0)</f>
        <v>MNH250</v>
      </c>
      <c r="M928" s="2">
        <v>46000</v>
      </c>
      <c r="N928" t="s">
        <v>1455</v>
      </c>
      <c r="O928" s="10" t="str">
        <f t="shared" si="75"/>
        <v>0026602</v>
      </c>
      <c r="P928" s="3">
        <v>44634</v>
      </c>
      <c r="Q928" t="s">
        <v>785</v>
      </c>
      <c r="T928" s="12" t="str">
        <f t="shared" si="77"/>
        <v xml:space="preserve">WM+ DNG </v>
      </c>
      <c r="U928" s="20" t="s">
        <v>4388</v>
      </c>
      <c r="V928" s="20"/>
      <c r="W928" s="10" t="e">
        <f>VLOOKUP(U928,[2]Sheet1!$B$4:$C$893,2,0)</f>
        <v>#N/A</v>
      </c>
      <c r="X928" s="20"/>
      <c r="Y928" s="10" t="str">
        <f t="shared" si="76"/>
        <v>WINCOMDANANG</v>
      </c>
      <c r="Z928" s="2">
        <v>46000</v>
      </c>
    </row>
    <row r="929" spans="1:26" x14ac:dyDescent="0.2">
      <c r="A929" t="s">
        <v>0</v>
      </c>
      <c r="B929" t="s">
        <v>1456</v>
      </c>
      <c r="C929" t="s">
        <v>2</v>
      </c>
      <c r="D929" t="s">
        <v>3</v>
      </c>
      <c r="E929" s="2">
        <v>111058</v>
      </c>
      <c r="F929" s="6">
        <v>119942.64000000001</v>
      </c>
      <c r="G929" s="2">
        <v>1</v>
      </c>
      <c r="H929" t="s">
        <v>4</v>
      </c>
      <c r="I929" t="s">
        <v>5</v>
      </c>
      <c r="J929" s="9" t="str">
        <f t="shared" si="74"/>
        <v>Gà muối gói 500g</v>
      </c>
      <c r="K929" s="12" t="str">
        <f>VLOOKUP(J929,'[1]Mã Misa'!$B$2:$D$74,2,0)</f>
        <v>Gà muối 500g</v>
      </c>
      <c r="L929" s="12" t="str">
        <f>VLOOKUP(K929,'[1]Mã Misa'!$C$2:$D$74,2,0)</f>
        <v>GM500</v>
      </c>
      <c r="M929" s="2">
        <v>111058</v>
      </c>
      <c r="N929" t="s">
        <v>1457</v>
      </c>
      <c r="O929" s="10" t="str">
        <f t="shared" si="75"/>
        <v>0061376</v>
      </c>
      <c r="P929" s="3">
        <v>44634</v>
      </c>
      <c r="Q929" t="s">
        <v>1458</v>
      </c>
      <c r="T929" s="12" t="str">
        <f t="shared" si="77"/>
        <v xml:space="preserve">WM+ HCM </v>
      </c>
      <c r="U929" s="20" t="s">
        <v>4591</v>
      </c>
      <c r="V929" s="20"/>
      <c r="W929" s="10" t="e">
        <f>VLOOKUP(U929,[2]Sheet1!$B$4:$C$893,2,0)</f>
        <v>#N/A</v>
      </c>
      <c r="X929" s="20"/>
      <c r="Y929" s="10" t="str">
        <f t="shared" si="76"/>
        <v>WINCOMHOCHIMINH</v>
      </c>
      <c r="Z929" s="2">
        <v>111058</v>
      </c>
    </row>
    <row r="930" spans="1:26" x14ac:dyDescent="0.2">
      <c r="A930" t="s">
        <v>0</v>
      </c>
      <c r="B930" t="s">
        <v>1459</v>
      </c>
      <c r="C930" t="s">
        <v>26</v>
      </c>
      <c r="D930" t="s">
        <v>3</v>
      </c>
      <c r="E930" s="2">
        <v>401456</v>
      </c>
      <c r="F930" s="6">
        <v>433572.48000000004</v>
      </c>
      <c r="G930" s="2">
        <v>8</v>
      </c>
      <c r="H930" t="s">
        <v>4</v>
      </c>
      <c r="I930" t="s">
        <v>27</v>
      </c>
      <c r="J930" s="9" t="str">
        <f t="shared" si="74"/>
        <v>Giò tai lưỡi xào gói 250g</v>
      </c>
      <c r="K930" s="12" t="str">
        <f>VLOOKUP(J930,'[1]Mã Misa'!$B$2:$D$74,2,0)</f>
        <v>Giò Tai Lưỡi Xào 250g</v>
      </c>
      <c r="L930" s="12" t="str">
        <f>VLOOKUP(K930,'[1]Mã Misa'!$C$2:$D$74,2,0)</f>
        <v>GTLX250G</v>
      </c>
      <c r="M930" s="2">
        <v>50182</v>
      </c>
      <c r="N930" t="s">
        <v>1460</v>
      </c>
      <c r="O930" s="10" t="str">
        <f t="shared" si="75"/>
        <v>0015298</v>
      </c>
      <c r="P930" s="3">
        <v>44634</v>
      </c>
      <c r="Q930" t="s">
        <v>1461</v>
      </c>
      <c r="T930" s="12" t="str">
        <f t="shared" si="77"/>
        <v xml:space="preserve">WM+ HPG </v>
      </c>
      <c r="U930" s="20" t="s">
        <v>4592</v>
      </c>
      <c r="V930" s="20"/>
      <c r="W930" s="10" t="e">
        <f>VLOOKUP(U930,[2]Sheet1!$B$4:$C$893,2,0)</f>
        <v>#N/A</v>
      </c>
      <c r="X930" s="20"/>
      <c r="Y930" s="10" t="str">
        <f t="shared" si="76"/>
        <v>WINCOMHAIPHONG</v>
      </c>
      <c r="Z930" s="2">
        <v>401456</v>
      </c>
    </row>
    <row r="931" spans="1:26" x14ac:dyDescent="0.2">
      <c r="A931" t="s">
        <v>0</v>
      </c>
      <c r="B931" t="s">
        <v>1459</v>
      </c>
      <c r="C931" t="s">
        <v>9</v>
      </c>
      <c r="D931" t="s">
        <v>3</v>
      </c>
      <c r="E931" s="2">
        <v>333570</v>
      </c>
      <c r="F931" s="6">
        <v>360255.60000000003</v>
      </c>
      <c r="G931" s="2">
        <v>6</v>
      </c>
      <c r="H931" t="s">
        <v>4</v>
      </c>
      <c r="I931" t="s">
        <v>10</v>
      </c>
      <c r="J931" s="9" t="str">
        <f t="shared" si="74"/>
        <v>Tai heo muối gói 200g</v>
      </c>
      <c r="K931" s="12" t="str">
        <f>VLOOKUP(J931,'[1]Mã Misa'!$B$2:$D$74,2,0)</f>
        <v>Tai heo muối 200g</v>
      </c>
      <c r="L931" s="12" t="str">
        <f>VLOOKUP(K931,'[1]Mã Misa'!$C$2:$D$74,2,0)</f>
        <v>TH200</v>
      </c>
      <c r="M931" s="2">
        <v>55595</v>
      </c>
      <c r="N931" t="s">
        <v>1460</v>
      </c>
      <c r="O931" s="10" t="str">
        <f t="shared" si="75"/>
        <v>0015298</v>
      </c>
      <c r="P931" s="3">
        <v>44634</v>
      </c>
      <c r="Q931" t="s">
        <v>1461</v>
      </c>
      <c r="T931" s="12" t="str">
        <f t="shared" si="77"/>
        <v xml:space="preserve">WM+ HPG </v>
      </c>
      <c r="U931" s="20" t="s">
        <v>4592</v>
      </c>
      <c r="V931" s="20"/>
      <c r="W931" s="10" t="e">
        <f>VLOOKUP(U931,[2]Sheet1!$B$4:$C$893,2,0)</f>
        <v>#N/A</v>
      </c>
      <c r="X931" s="20"/>
      <c r="Y931" s="10" t="str">
        <f t="shared" si="76"/>
        <v>WINCOMHAIPHONG</v>
      </c>
      <c r="Z931" s="2">
        <v>333570</v>
      </c>
    </row>
    <row r="932" spans="1:26" x14ac:dyDescent="0.2">
      <c r="A932" t="s">
        <v>0</v>
      </c>
      <c r="B932" t="s">
        <v>1459</v>
      </c>
      <c r="C932" t="s">
        <v>43</v>
      </c>
      <c r="D932" t="s">
        <v>3</v>
      </c>
      <c r="E932" s="2">
        <v>780450</v>
      </c>
      <c r="F932" s="6">
        <v>842886</v>
      </c>
      <c r="G932" s="2">
        <v>11</v>
      </c>
      <c r="H932" t="s">
        <v>4</v>
      </c>
      <c r="I932" t="s">
        <v>44</v>
      </c>
      <c r="J932" s="9" t="str">
        <f t="shared" si="74"/>
        <v>_Chả nướng 300g</v>
      </c>
      <c r="K932" s="12" t="str">
        <f>VLOOKUP(J932,'[1]Mã Misa'!$B$2:$D$74,2,0)</f>
        <v>Chả nướng 300g</v>
      </c>
      <c r="L932" s="12" t="str">
        <f>VLOOKUP(K932,'[1]Mã Misa'!$C$2:$D$74,2,0)</f>
        <v>CN300</v>
      </c>
      <c r="M932" s="2">
        <v>70950</v>
      </c>
      <c r="N932" t="s">
        <v>1460</v>
      </c>
      <c r="O932" s="10" t="str">
        <f t="shared" si="75"/>
        <v>0015298</v>
      </c>
      <c r="P932" s="3">
        <v>44634</v>
      </c>
      <c r="Q932" t="s">
        <v>1461</v>
      </c>
      <c r="T932" s="12" t="str">
        <f t="shared" si="77"/>
        <v xml:space="preserve">WM+ HPG </v>
      </c>
      <c r="U932" s="20" t="s">
        <v>4592</v>
      </c>
      <c r="V932" s="20"/>
      <c r="W932" s="10" t="e">
        <f>VLOOKUP(U932,[2]Sheet1!$B$4:$C$893,2,0)</f>
        <v>#N/A</v>
      </c>
      <c r="X932" s="20"/>
      <c r="Y932" s="10" t="str">
        <f t="shared" si="76"/>
        <v>WINCOMHAIPHONG</v>
      </c>
      <c r="Z932" s="2">
        <v>780450</v>
      </c>
    </row>
    <row r="933" spans="1:26" x14ac:dyDescent="0.2">
      <c r="A933" t="s">
        <v>0</v>
      </c>
      <c r="B933" t="s">
        <v>1459</v>
      </c>
      <c r="C933" t="s">
        <v>50</v>
      </c>
      <c r="D933" t="s">
        <v>3</v>
      </c>
      <c r="E933" s="2">
        <v>427350</v>
      </c>
      <c r="F933" s="6">
        <v>461538.00000000006</v>
      </c>
      <c r="G933" s="2">
        <v>7</v>
      </c>
      <c r="H933" t="s">
        <v>4</v>
      </c>
      <c r="I933" t="s">
        <v>51</v>
      </c>
      <c r="J933" s="9" t="str">
        <f t="shared" si="74"/>
        <v>_Giò sụn gà 250g</v>
      </c>
      <c r="K933" s="12" t="str">
        <f>VLOOKUP(J933,'[1]Mã Misa'!$B$2:$D$74,2,0)</f>
        <v>Giò sụn gà 250g</v>
      </c>
      <c r="L933" s="12" t="str">
        <f>VLOOKUP(K933,'[1]Mã Misa'!$C$2:$D$74,2,0)</f>
        <v>GSG250</v>
      </c>
      <c r="M933" s="2">
        <v>61050</v>
      </c>
      <c r="N933" t="s">
        <v>1460</v>
      </c>
      <c r="O933" s="10" t="str">
        <f t="shared" si="75"/>
        <v>0015298</v>
      </c>
      <c r="P933" s="3">
        <v>44634</v>
      </c>
      <c r="Q933" t="s">
        <v>1461</v>
      </c>
      <c r="T933" s="12" t="str">
        <f t="shared" si="77"/>
        <v xml:space="preserve">WM+ HPG </v>
      </c>
      <c r="U933" s="20" t="s">
        <v>4592</v>
      </c>
      <c r="V933" s="20"/>
      <c r="W933" s="10" t="e">
        <f>VLOOKUP(U933,[2]Sheet1!$B$4:$C$893,2,0)</f>
        <v>#N/A</v>
      </c>
      <c r="X933" s="20"/>
      <c r="Y933" s="10" t="str">
        <f t="shared" si="76"/>
        <v>WINCOMHAIPHONG</v>
      </c>
      <c r="Z933" s="2">
        <v>427350</v>
      </c>
    </row>
    <row r="934" spans="1:26" x14ac:dyDescent="0.2">
      <c r="A934" t="s">
        <v>0</v>
      </c>
      <c r="B934" t="s">
        <v>1459</v>
      </c>
      <c r="C934" t="s">
        <v>67</v>
      </c>
      <c r="D934" t="s">
        <v>3</v>
      </c>
      <c r="E934" s="2">
        <v>415800</v>
      </c>
      <c r="F934" s="6">
        <v>449064.00000000006</v>
      </c>
      <c r="G934" s="2">
        <v>7</v>
      </c>
      <c r="H934" t="s">
        <v>4</v>
      </c>
      <c r="I934" t="s">
        <v>68</v>
      </c>
      <c r="J934" s="9" t="str">
        <f t="shared" si="74"/>
        <v>_Giò lụa 250g</v>
      </c>
      <c r="K934" s="12" t="str">
        <f>VLOOKUP(J934,'[1]Mã Misa'!$B$2:$D$74,2,0)</f>
        <v>Giò lụa 250g</v>
      </c>
      <c r="L934" s="12" t="str">
        <f>VLOOKUP(K934,'[1]Mã Misa'!$C$2:$D$74,2,0)</f>
        <v>GL250</v>
      </c>
      <c r="M934" s="2">
        <v>59400</v>
      </c>
      <c r="N934" t="s">
        <v>1460</v>
      </c>
      <c r="O934" s="10" t="str">
        <f t="shared" si="75"/>
        <v>0015298</v>
      </c>
      <c r="P934" s="3">
        <v>44634</v>
      </c>
      <c r="Q934" t="s">
        <v>1461</v>
      </c>
      <c r="T934" s="12" t="str">
        <f t="shared" si="77"/>
        <v xml:space="preserve">WM+ HPG </v>
      </c>
      <c r="U934" s="20" t="s">
        <v>4592</v>
      </c>
      <c r="V934" s="20"/>
      <c r="W934" s="10" t="e">
        <f>VLOOKUP(U934,[2]Sheet1!$B$4:$C$893,2,0)</f>
        <v>#N/A</v>
      </c>
      <c r="X934" s="20"/>
      <c r="Y934" s="10" t="str">
        <f t="shared" si="76"/>
        <v>WINCOMHAIPHONG</v>
      </c>
      <c r="Z934" s="2">
        <v>415800</v>
      </c>
    </row>
    <row r="935" spans="1:26" x14ac:dyDescent="0.2">
      <c r="A935" t="s">
        <v>0</v>
      </c>
      <c r="B935" t="s">
        <v>1462</v>
      </c>
      <c r="C935" t="s">
        <v>26</v>
      </c>
      <c r="D935" t="s">
        <v>3</v>
      </c>
      <c r="E935" s="2">
        <v>150546</v>
      </c>
      <c r="F935" s="6">
        <v>162589.68000000002</v>
      </c>
      <c r="G935" s="2">
        <v>3</v>
      </c>
      <c r="H935" t="s">
        <v>4</v>
      </c>
      <c r="I935" t="s">
        <v>27</v>
      </c>
      <c r="J935" s="9" t="str">
        <f t="shared" si="74"/>
        <v>Giò tai lưỡi xào gói 250g</v>
      </c>
      <c r="K935" s="12" t="str">
        <f>VLOOKUP(J935,'[1]Mã Misa'!$B$2:$D$74,2,0)</f>
        <v>Giò Tai Lưỡi Xào 250g</v>
      </c>
      <c r="L935" s="12" t="str">
        <f>VLOOKUP(K935,'[1]Mã Misa'!$C$2:$D$74,2,0)</f>
        <v>GTLX250G</v>
      </c>
      <c r="M935" s="2">
        <v>50182</v>
      </c>
      <c r="N935" t="s">
        <v>1463</v>
      </c>
      <c r="O935" s="10" t="str">
        <f t="shared" si="75"/>
        <v>0203837</v>
      </c>
      <c r="P935" s="3">
        <v>44634</v>
      </c>
      <c r="Q935" t="s">
        <v>1464</v>
      </c>
      <c r="T935" s="12" t="str">
        <f t="shared" si="77"/>
        <v xml:space="preserve">WM+ HNI </v>
      </c>
      <c r="U935" s="20" t="s">
        <v>4593</v>
      </c>
      <c r="V935" s="20"/>
      <c r="W935" s="10" t="e">
        <f>VLOOKUP(U935,[2]Sheet1!$B$4:$C$893,2,0)</f>
        <v>#N/A</v>
      </c>
      <c r="X935" s="20"/>
      <c r="Y935" s="10" t="str">
        <f t="shared" si="76"/>
        <v>WINCOMHANOI</v>
      </c>
      <c r="Z935" s="2">
        <v>150546</v>
      </c>
    </row>
    <row r="936" spans="1:26" x14ac:dyDescent="0.2">
      <c r="A936" t="s">
        <v>0</v>
      </c>
      <c r="B936" t="s">
        <v>1465</v>
      </c>
      <c r="C936" t="s">
        <v>30</v>
      </c>
      <c r="D936" t="s">
        <v>3</v>
      </c>
      <c r="E936" s="2">
        <v>210800</v>
      </c>
      <c r="F936" s="6">
        <v>227664.00000000003</v>
      </c>
      <c r="G936" s="2">
        <v>2</v>
      </c>
      <c r="H936" t="s">
        <v>4</v>
      </c>
      <c r="I936" t="s">
        <v>31</v>
      </c>
      <c r="J936" s="9" t="str">
        <f t="shared" si="74"/>
        <v>_Đùi gà sốt cay 500g</v>
      </c>
      <c r="K936" s="12" t="str">
        <f>VLOOKUP(J936,'[1]Mã Misa'!$B$2:$D$74,2,0)</f>
        <v>Đùi gà sốt cay 500g</v>
      </c>
      <c r="L936" s="12" t="str">
        <f>VLOOKUP(K936,'[1]Mã Misa'!$C$2:$D$74,2,0)</f>
        <v>DGSC500</v>
      </c>
      <c r="M936" s="2">
        <v>105400</v>
      </c>
      <c r="N936" t="s">
        <v>1466</v>
      </c>
      <c r="O936" s="10" t="str">
        <f t="shared" si="75"/>
        <v>0203841</v>
      </c>
      <c r="P936" s="3">
        <v>44634</v>
      </c>
      <c r="Q936" t="s">
        <v>1467</v>
      </c>
      <c r="T936" s="12" t="str">
        <f t="shared" si="77"/>
        <v xml:space="preserve">WM+ HNI </v>
      </c>
      <c r="U936" s="20" t="s">
        <v>4594</v>
      </c>
      <c r="V936" s="20"/>
      <c r="W936" s="10" t="e">
        <f>VLOOKUP(U936,[2]Sheet1!$B$4:$C$893,2,0)</f>
        <v>#N/A</v>
      </c>
      <c r="X936" s="20"/>
      <c r="Y936" s="10" t="str">
        <f t="shared" si="76"/>
        <v>WINCOMHANOI</v>
      </c>
      <c r="Z936" s="2">
        <v>210800</v>
      </c>
    </row>
    <row r="937" spans="1:26" x14ac:dyDescent="0.2">
      <c r="A937" t="s">
        <v>0</v>
      </c>
      <c r="B937" t="s">
        <v>1468</v>
      </c>
      <c r="C937" t="s">
        <v>15</v>
      </c>
      <c r="D937" t="s">
        <v>3</v>
      </c>
      <c r="E937" s="2">
        <v>376052</v>
      </c>
      <c r="F937" s="6">
        <v>406136.16000000003</v>
      </c>
      <c r="G937" s="2">
        <v>4</v>
      </c>
      <c r="H937" t="s">
        <v>4</v>
      </c>
      <c r="I937" t="s">
        <v>16</v>
      </c>
      <c r="J937" s="9" t="str">
        <f t="shared" si="74"/>
        <v xml:space="preserve"> Giò lụa 500g</v>
      </c>
      <c r="K937" s="12" t="str">
        <f>VLOOKUP(J937,'[1]Mã Misa'!$B$2:$D$74,2,0)</f>
        <v>Giò lụa 500g</v>
      </c>
      <c r="L937" s="12" t="str">
        <f>VLOOKUP(K937,'[1]Mã Misa'!$C$2:$D$74,2,0)</f>
        <v>GL500</v>
      </c>
      <c r="M937" s="2">
        <v>94013</v>
      </c>
      <c r="N937" t="s">
        <v>1469</v>
      </c>
      <c r="O937" s="10" t="str">
        <f t="shared" si="75"/>
        <v>0004510</v>
      </c>
      <c r="P937" s="3">
        <v>44634</v>
      </c>
      <c r="Q937" t="s">
        <v>1470</v>
      </c>
      <c r="T937" s="12" t="str">
        <f t="shared" si="77"/>
        <v xml:space="preserve">WM+ NAN </v>
      </c>
      <c r="U937" s="20" t="s">
        <v>4595</v>
      </c>
      <c r="V937" s="20"/>
      <c r="W937" s="10" t="e">
        <f>VLOOKUP(U937,[2]Sheet1!$B$4:$C$893,2,0)</f>
        <v>#N/A</v>
      </c>
      <c r="X937" s="20"/>
      <c r="Y937" s="10" t="str">
        <f t="shared" si="76"/>
        <v>WINCOMNGHEAN</v>
      </c>
      <c r="Z937" s="2">
        <v>376052</v>
      </c>
    </row>
    <row r="938" spans="1:26" x14ac:dyDescent="0.2">
      <c r="A938" t="s">
        <v>0</v>
      </c>
      <c r="B938" t="s">
        <v>1468</v>
      </c>
      <c r="C938" t="s">
        <v>2</v>
      </c>
      <c r="D938" t="s">
        <v>3</v>
      </c>
      <c r="E938" s="2">
        <v>111058</v>
      </c>
      <c r="F938" s="6">
        <v>119942.64000000001</v>
      </c>
      <c r="G938" s="2">
        <v>1</v>
      </c>
      <c r="H938" t="s">
        <v>4</v>
      </c>
      <c r="I938" t="s">
        <v>5</v>
      </c>
      <c r="J938" s="9" t="str">
        <f t="shared" si="74"/>
        <v>Gà muối gói 500g</v>
      </c>
      <c r="K938" s="12" t="str">
        <f>VLOOKUP(J938,'[1]Mã Misa'!$B$2:$D$74,2,0)</f>
        <v>Gà muối 500g</v>
      </c>
      <c r="L938" s="12" t="str">
        <f>VLOOKUP(K938,'[1]Mã Misa'!$C$2:$D$74,2,0)</f>
        <v>GM500</v>
      </c>
      <c r="M938" s="2">
        <v>111058</v>
      </c>
      <c r="N938" t="s">
        <v>1469</v>
      </c>
      <c r="O938" s="10" t="str">
        <f t="shared" si="75"/>
        <v>0004510</v>
      </c>
      <c r="P938" s="3">
        <v>44634</v>
      </c>
      <c r="Q938" t="s">
        <v>1470</v>
      </c>
      <c r="T938" s="12" t="str">
        <f t="shared" si="77"/>
        <v xml:space="preserve">WM+ NAN </v>
      </c>
      <c r="U938" s="20" t="s">
        <v>4595</v>
      </c>
      <c r="V938" s="20"/>
      <c r="W938" s="10" t="e">
        <f>VLOOKUP(U938,[2]Sheet1!$B$4:$C$893,2,0)</f>
        <v>#N/A</v>
      </c>
      <c r="X938" s="20"/>
      <c r="Y938" s="10" t="str">
        <f t="shared" si="76"/>
        <v>WINCOMNGHEAN</v>
      </c>
      <c r="Z938" s="2">
        <v>111058</v>
      </c>
    </row>
    <row r="939" spans="1:26" x14ac:dyDescent="0.2">
      <c r="A939" t="s">
        <v>0</v>
      </c>
      <c r="B939" t="s">
        <v>1471</v>
      </c>
      <c r="C939" t="s">
        <v>82</v>
      </c>
      <c r="D939" t="s">
        <v>3</v>
      </c>
      <c r="E939" s="2">
        <v>46000</v>
      </c>
      <c r="F939" s="6">
        <v>49680</v>
      </c>
      <c r="G939" s="2">
        <v>1</v>
      </c>
      <c r="H939" t="s">
        <v>4</v>
      </c>
      <c r="I939" t="s">
        <v>83</v>
      </c>
      <c r="J939" s="9" t="str">
        <f t="shared" si="74"/>
        <v>Mộc nấm hương gói 250g</v>
      </c>
      <c r="K939" s="12" t="str">
        <f>VLOOKUP(J939,'[1]Mã Misa'!$B$2:$D$74,2,0)</f>
        <v>Mộc Nấm Hương 250g</v>
      </c>
      <c r="L939" s="12" t="str">
        <f>VLOOKUP(K939,'[1]Mã Misa'!$C$2:$D$74,2,0)</f>
        <v>MNH250</v>
      </c>
      <c r="M939" s="2">
        <v>46000</v>
      </c>
      <c r="N939" t="s">
        <v>1472</v>
      </c>
      <c r="O939" s="10" t="str">
        <f t="shared" si="75"/>
        <v>0002694</v>
      </c>
      <c r="P939" s="3">
        <v>44634</v>
      </c>
      <c r="Q939" t="s">
        <v>1473</v>
      </c>
      <c r="T939" s="12" t="str">
        <f t="shared" si="77"/>
        <v xml:space="preserve">WM+ TTH </v>
      </c>
      <c r="U939" s="20" t="s">
        <v>4596</v>
      </c>
      <c r="V939" s="20"/>
      <c r="W939" s="10" t="e">
        <f>VLOOKUP(U939,[2]Sheet1!$B$4:$C$893,2,0)</f>
        <v>#N/A</v>
      </c>
      <c r="X939" s="20"/>
      <c r="Y939" s="10" t="str">
        <f t="shared" si="76"/>
        <v>WINCOMHUE</v>
      </c>
      <c r="Z939" s="2">
        <v>46000</v>
      </c>
    </row>
    <row r="940" spans="1:26" x14ac:dyDescent="0.2">
      <c r="A940" t="s">
        <v>0</v>
      </c>
      <c r="B940" t="s">
        <v>1474</v>
      </c>
      <c r="C940" t="s">
        <v>9</v>
      </c>
      <c r="D940" t="s">
        <v>3</v>
      </c>
      <c r="E940" s="2">
        <v>111190</v>
      </c>
      <c r="F940" s="6">
        <v>120085.20000000001</v>
      </c>
      <c r="G940" s="2">
        <v>2</v>
      </c>
      <c r="H940" t="s">
        <v>4</v>
      </c>
      <c r="I940" t="s">
        <v>10</v>
      </c>
      <c r="J940" s="9" t="str">
        <f t="shared" si="74"/>
        <v>Tai heo muối gói 200g</v>
      </c>
      <c r="K940" s="12" t="str">
        <f>VLOOKUP(J940,'[1]Mã Misa'!$B$2:$D$74,2,0)</f>
        <v>Tai heo muối 200g</v>
      </c>
      <c r="L940" s="12" t="str">
        <f>VLOOKUP(K940,'[1]Mã Misa'!$C$2:$D$74,2,0)</f>
        <v>TH200</v>
      </c>
      <c r="M940" s="2">
        <v>55595</v>
      </c>
      <c r="N940" t="s">
        <v>1475</v>
      </c>
      <c r="O940" s="10" t="str">
        <f t="shared" si="75"/>
        <v>0015301</v>
      </c>
      <c r="P940" s="3">
        <v>44634</v>
      </c>
      <c r="Q940" t="s">
        <v>1476</v>
      </c>
      <c r="T940" s="12" t="str">
        <f t="shared" si="77"/>
        <v xml:space="preserve">WM+ HPG </v>
      </c>
      <c r="U940" s="20" t="s">
        <v>4597</v>
      </c>
      <c r="V940" s="20"/>
      <c r="W940" s="10" t="e">
        <f>VLOOKUP(U940,[2]Sheet1!$B$4:$C$893,2,0)</f>
        <v>#N/A</v>
      </c>
      <c r="X940" s="20"/>
      <c r="Y940" s="10" t="str">
        <f t="shared" si="76"/>
        <v>WINCOMHAIPHONG</v>
      </c>
      <c r="Z940" s="2">
        <v>111190</v>
      </c>
    </row>
    <row r="941" spans="1:26" x14ac:dyDescent="0.2">
      <c r="A941" t="s">
        <v>0</v>
      </c>
      <c r="B941" t="s">
        <v>1474</v>
      </c>
      <c r="C941" t="s">
        <v>32</v>
      </c>
      <c r="D941" t="s">
        <v>3</v>
      </c>
      <c r="E941" s="2">
        <v>73431</v>
      </c>
      <c r="F941" s="6">
        <v>79305.48000000001</v>
      </c>
      <c r="G941" s="2">
        <v>1</v>
      </c>
      <c r="H941" t="s">
        <v>4</v>
      </c>
      <c r="I941" t="s">
        <v>33</v>
      </c>
      <c r="J941" s="9" t="str">
        <f t="shared" si="74"/>
        <v>Chân giò heo muối gói 300g</v>
      </c>
      <c r="K941" s="12" t="str">
        <f>VLOOKUP(J941,'[1]Mã Misa'!$B$2:$D$74,2,0)</f>
        <v>Chân giò heo muối 300g</v>
      </c>
      <c r="L941" s="12" t="str">
        <f>VLOOKUP(K941,'[1]Mã Misa'!$C$2:$D$74,2,0)</f>
        <v>CGM300</v>
      </c>
      <c r="M941" s="2">
        <v>73431</v>
      </c>
      <c r="N941" t="s">
        <v>1475</v>
      </c>
      <c r="O941" s="10" t="str">
        <f t="shared" si="75"/>
        <v>0015301</v>
      </c>
      <c r="P941" s="3">
        <v>44634</v>
      </c>
      <c r="Q941" t="s">
        <v>1476</v>
      </c>
      <c r="T941" s="12" t="str">
        <f t="shared" si="77"/>
        <v xml:space="preserve">WM+ HPG </v>
      </c>
      <c r="U941" s="20" t="s">
        <v>4597</v>
      </c>
      <c r="V941" s="20"/>
      <c r="W941" s="10" t="e">
        <f>VLOOKUP(U941,[2]Sheet1!$B$4:$C$893,2,0)</f>
        <v>#N/A</v>
      </c>
      <c r="X941" s="20"/>
      <c r="Y941" s="10" t="str">
        <f t="shared" si="76"/>
        <v>WINCOMHAIPHONG</v>
      </c>
      <c r="Z941" s="2">
        <v>73431</v>
      </c>
    </row>
    <row r="942" spans="1:26" x14ac:dyDescent="0.2">
      <c r="A942" t="s">
        <v>0</v>
      </c>
      <c r="B942" t="s">
        <v>1477</v>
      </c>
      <c r="C942" t="s">
        <v>2</v>
      </c>
      <c r="D942" t="s">
        <v>3</v>
      </c>
      <c r="E942" s="2">
        <v>222116</v>
      </c>
      <c r="F942" s="6">
        <v>239885.28000000003</v>
      </c>
      <c r="G942" s="2">
        <v>2</v>
      </c>
      <c r="H942" t="s">
        <v>4</v>
      </c>
      <c r="I942" t="s">
        <v>5</v>
      </c>
      <c r="J942" s="9" t="str">
        <f t="shared" si="74"/>
        <v>Gà muối gói 500g</v>
      </c>
      <c r="K942" s="12" t="str">
        <f>VLOOKUP(J942,'[1]Mã Misa'!$B$2:$D$74,2,0)</f>
        <v>Gà muối 500g</v>
      </c>
      <c r="L942" s="12" t="str">
        <f>VLOOKUP(K942,'[1]Mã Misa'!$C$2:$D$74,2,0)</f>
        <v>GM500</v>
      </c>
      <c r="M942" s="2">
        <v>111058</v>
      </c>
      <c r="N942" t="s">
        <v>1478</v>
      </c>
      <c r="O942" s="10" t="str">
        <f t="shared" si="75"/>
        <v>0018080</v>
      </c>
      <c r="P942" s="3">
        <v>44634</v>
      </c>
      <c r="Q942" t="s">
        <v>1479</v>
      </c>
      <c r="T942" s="12" t="str">
        <f t="shared" si="77"/>
        <v xml:space="preserve">WM+ QNH </v>
      </c>
      <c r="U942" s="20" t="s">
        <v>4598</v>
      </c>
      <c r="V942" s="20"/>
      <c r="W942" s="10" t="e">
        <f>VLOOKUP(U942,[2]Sheet1!$B$4:$C$893,2,0)</f>
        <v>#N/A</v>
      </c>
      <c r="X942" s="20"/>
      <c r="Y942" s="10" t="str">
        <f t="shared" si="76"/>
        <v>WINCOMQUANGNINH</v>
      </c>
      <c r="Z942" s="2">
        <v>222116</v>
      </c>
    </row>
    <row r="943" spans="1:26" x14ac:dyDescent="0.2">
      <c r="A943" t="s">
        <v>0</v>
      </c>
      <c r="B943" t="s">
        <v>1480</v>
      </c>
      <c r="C943" t="s">
        <v>2</v>
      </c>
      <c r="D943" t="s">
        <v>3</v>
      </c>
      <c r="E943" s="2">
        <v>111058</v>
      </c>
      <c r="F943" s="6">
        <v>119942.64000000001</v>
      </c>
      <c r="G943" s="2">
        <v>1</v>
      </c>
      <c r="H943" t="s">
        <v>4</v>
      </c>
      <c r="I943" t="s">
        <v>5</v>
      </c>
      <c r="J943" s="9" t="str">
        <f t="shared" si="74"/>
        <v>Gà muối gói 500g</v>
      </c>
      <c r="K943" s="12" t="str">
        <f>VLOOKUP(J943,'[1]Mã Misa'!$B$2:$D$74,2,0)</f>
        <v>Gà muối 500g</v>
      </c>
      <c r="L943" s="12" t="str">
        <f>VLOOKUP(K943,'[1]Mã Misa'!$C$2:$D$74,2,0)</f>
        <v>GM500</v>
      </c>
      <c r="M943" s="2">
        <v>111058</v>
      </c>
      <c r="N943" t="s">
        <v>116</v>
      </c>
      <c r="O943" s="10" t="str">
        <f t="shared" si="75"/>
        <v>0001963</v>
      </c>
      <c r="P943" s="3">
        <v>44634</v>
      </c>
      <c r="Q943" t="s">
        <v>1481</v>
      </c>
      <c r="T943" s="12" t="str">
        <f t="shared" si="77"/>
        <v xml:space="preserve">WM+ TVH </v>
      </c>
      <c r="U943" s="20" t="s">
        <v>4599</v>
      </c>
      <c r="V943" s="20"/>
      <c r="W943" s="10" t="e">
        <f>VLOOKUP(U943,[2]Sheet1!$B$4:$C$893,2,0)</f>
        <v>#N/A</v>
      </c>
      <c r="X943" s="20"/>
      <c r="Y943" s="10" t="str">
        <f t="shared" si="76"/>
        <v>WINCOMTRAVINH</v>
      </c>
      <c r="Z943" s="2">
        <v>111058</v>
      </c>
    </row>
    <row r="944" spans="1:26" x14ac:dyDescent="0.2">
      <c r="A944" t="s">
        <v>0</v>
      </c>
      <c r="B944" t="s">
        <v>1480</v>
      </c>
      <c r="C944" t="s">
        <v>9</v>
      </c>
      <c r="D944" t="s">
        <v>3</v>
      </c>
      <c r="E944" s="2">
        <v>55595</v>
      </c>
      <c r="F944" s="6">
        <v>60042.600000000006</v>
      </c>
      <c r="G944" s="2">
        <v>1</v>
      </c>
      <c r="H944" t="s">
        <v>4</v>
      </c>
      <c r="I944" t="s">
        <v>10</v>
      </c>
      <c r="J944" s="9" t="str">
        <f t="shared" si="74"/>
        <v>Tai heo muối gói 200g</v>
      </c>
      <c r="K944" s="12" t="str">
        <f>VLOOKUP(J944,'[1]Mã Misa'!$B$2:$D$74,2,0)</f>
        <v>Tai heo muối 200g</v>
      </c>
      <c r="L944" s="12" t="str">
        <f>VLOOKUP(K944,'[1]Mã Misa'!$C$2:$D$74,2,0)</f>
        <v>TH200</v>
      </c>
      <c r="M944" s="2">
        <v>55595</v>
      </c>
      <c r="N944" t="s">
        <v>116</v>
      </c>
      <c r="O944" s="10" t="str">
        <f t="shared" si="75"/>
        <v>0001963</v>
      </c>
      <c r="P944" s="3">
        <v>44634</v>
      </c>
      <c r="Q944" t="s">
        <v>1481</v>
      </c>
      <c r="T944" s="12" t="str">
        <f t="shared" si="77"/>
        <v xml:space="preserve">WM+ TVH </v>
      </c>
      <c r="U944" s="20" t="s">
        <v>4599</v>
      </c>
      <c r="V944" s="20"/>
      <c r="W944" s="10" t="e">
        <f>VLOOKUP(U944,[2]Sheet1!$B$4:$C$893,2,0)</f>
        <v>#N/A</v>
      </c>
      <c r="X944" s="20"/>
      <c r="Y944" s="10" t="str">
        <f t="shared" si="76"/>
        <v>WINCOMTRAVINH</v>
      </c>
      <c r="Z944" s="2">
        <v>55595</v>
      </c>
    </row>
    <row r="945" spans="1:26" x14ac:dyDescent="0.2">
      <c r="A945" t="s">
        <v>0</v>
      </c>
      <c r="B945" t="s">
        <v>1482</v>
      </c>
      <c r="C945" t="s">
        <v>50</v>
      </c>
      <c r="D945" t="s">
        <v>3</v>
      </c>
      <c r="E945" s="2">
        <v>183150</v>
      </c>
      <c r="F945" s="6">
        <v>197802</v>
      </c>
      <c r="G945" s="2">
        <v>3</v>
      </c>
      <c r="H945" t="s">
        <v>4</v>
      </c>
      <c r="I945" t="s">
        <v>51</v>
      </c>
      <c r="J945" s="9" t="str">
        <f t="shared" si="74"/>
        <v>_Giò sụn gà 250g</v>
      </c>
      <c r="K945" s="12" t="str">
        <f>VLOOKUP(J945,'[1]Mã Misa'!$B$2:$D$74,2,0)</f>
        <v>Giò sụn gà 250g</v>
      </c>
      <c r="L945" s="12" t="str">
        <f>VLOOKUP(K945,'[1]Mã Misa'!$C$2:$D$74,2,0)</f>
        <v>GSG250</v>
      </c>
      <c r="M945" s="2">
        <v>61050</v>
      </c>
      <c r="N945" t="s">
        <v>1483</v>
      </c>
      <c r="O945" s="10" t="str">
        <f t="shared" si="75"/>
        <v>0003769</v>
      </c>
      <c r="P945" s="3">
        <v>44634</v>
      </c>
      <c r="Q945" t="s">
        <v>1484</v>
      </c>
      <c r="T945" s="12" t="str">
        <f t="shared" si="77"/>
        <v xml:space="preserve">WM+ PTO </v>
      </c>
      <c r="U945" s="20" t="s">
        <v>4600</v>
      </c>
      <c r="V945" s="20"/>
      <c r="W945" s="10" t="e">
        <f>VLOOKUP(U945,[2]Sheet1!$B$4:$C$893,2,0)</f>
        <v>#N/A</v>
      </c>
      <c r="X945" s="20"/>
      <c r="Y945" s="10" t="str">
        <f t="shared" si="76"/>
        <v>WINCOMPHUTHO</v>
      </c>
      <c r="Z945" s="2">
        <v>183150</v>
      </c>
    </row>
    <row r="946" spans="1:26" x14ac:dyDescent="0.2">
      <c r="A946" t="s">
        <v>0</v>
      </c>
      <c r="B946" t="s">
        <v>1482</v>
      </c>
      <c r="C946" t="s">
        <v>30</v>
      </c>
      <c r="D946" t="s">
        <v>3</v>
      </c>
      <c r="E946" s="2">
        <v>316200</v>
      </c>
      <c r="F946" s="6">
        <v>341496</v>
      </c>
      <c r="G946" s="2">
        <v>3</v>
      </c>
      <c r="H946" t="s">
        <v>4</v>
      </c>
      <c r="I946" t="s">
        <v>31</v>
      </c>
      <c r="J946" s="9" t="str">
        <f t="shared" si="74"/>
        <v>_Đùi gà sốt cay 500g</v>
      </c>
      <c r="K946" s="12" t="str">
        <f>VLOOKUP(J946,'[1]Mã Misa'!$B$2:$D$74,2,0)</f>
        <v>Đùi gà sốt cay 500g</v>
      </c>
      <c r="L946" s="12" t="str">
        <f>VLOOKUP(K946,'[1]Mã Misa'!$C$2:$D$74,2,0)</f>
        <v>DGSC500</v>
      </c>
      <c r="M946" s="2">
        <v>105400</v>
      </c>
      <c r="N946" t="s">
        <v>1483</v>
      </c>
      <c r="O946" s="10" t="str">
        <f t="shared" si="75"/>
        <v>0003769</v>
      </c>
      <c r="P946" s="3">
        <v>44634</v>
      </c>
      <c r="Q946" t="s">
        <v>1484</v>
      </c>
      <c r="T946" s="12" t="str">
        <f t="shared" si="77"/>
        <v xml:space="preserve">WM+ PTO </v>
      </c>
      <c r="U946" s="20" t="s">
        <v>4600</v>
      </c>
      <c r="V946" s="20"/>
      <c r="W946" s="10" t="e">
        <f>VLOOKUP(U946,[2]Sheet1!$B$4:$C$893,2,0)</f>
        <v>#N/A</v>
      </c>
      <c r="X946" s="20"/>
      <c r="Y946" s="10" t="str">
        <f t="shared" si="76"/>
        <v>WINCOMPHUTHO</v>
      </c>
      <c r="Z946" s="2">
        <v>316200</v>
      </c>
    </row>
    <row r="947" spans="1:26" x14ac:dyDescent="0.2">
      <c r="A947" t="s">
        <v>0</v>
      </c>
      <c r="B947" t="s">
        <v>1485</v>
      </c>
      <c r="C947" t="s">
        <v>26</v>
      </c>
      <c r="D947" t="s">
        <v>3</v>
      </c>
      <c r="E947" s="2">
        <v>100364</v>
      </c>
      <c r="F947" s="6">
        <v>108393.12000000001</v>
      </c>
      <c r="G947" s="2">
        <v>2</v>
      </c>
      <c r="H947" t="s">
        <v>4</v>
      </c>
      <c r="I947" t="s">
        <v>27</v>
      </c>
      <c r="J947" s="9" t="str">
        <f t="shared" si="74"/>
        <v>Giò tai lưỡi xào gói 250g</v>
      </c>
      <c r="K947" s="12" t="str">
        <f>VLOOKUP(J947,'[1]Mã Misa'!$B$2:$D$74,2,0)</f>
        <v>Giò Tai Lưỡi Xào 250g</v>
      </c>
      <c r="L947" s="12" t="str">
        <f>VLOOKUP(K947,'[1]Mã Misa'!$C$2:$D$74,2,0)</f>
        <v>GTLX250G</v>
      </c>
      <c r="M947" s="2">
        <v>50182</v>
      </c>
      <c r="N947" t="s">
        <v>1486</v>
      </c>
      <c r="O947" s="10" t="str">
        <f t="shared" si="75"/>
        <v>0001469</v>
      </c>
      <c r="P947" s="3">
        <v>44634</v>
      </c>
      <c r="Q947" t="s">
        <v>1487</v>
      </c>
      <c r="T947" s="12" t="str">
        <f t="shared" si="77"/>
        <v xml:space="preserve">WM+ DTP </v>
      </c>
      <c r="U947" s="20" t="s">
        <v>4601</v>
      </c>
      <c r="V947" s="20"/>
      <c r="W947" s="10" t="e">
        <f>VLOOKUP(U947,[2]Sheet1!$B$4:$C$893,2,0)</f>
        <v>#N/A</v>
      </c>
      <c r="X947" s="20"/>
      <c r="Y947" s="10" t="str">
        <f t="shared" si="76"/>
        <v>WINCOMDONGTHAP</v>
      </c>
      <c r="Z947" s="2">
        <v>100364</v>
      </c>
    </row>
    <row r="948" spans="1:26" x14ac:dyDescent="0.2">
      <c r="A948" t="s">
        <v>0</v>
      </c>
      <c r="B948" t="s">
        <v>1488</v>
      </c>
      <c r="C948" t="s">
        <v>82</v>
      </c>
      <c r="D948" t="s">
        <v>3</v>
      </c>
      <c r="E948" s="2">
        <v>230000</v>
      </c>
      <c r="F948" s="6">
        <v>248400.00000000003</v>
      </c>
      <c r="G948" s="2">
        <v>5</v>
      </c>
      <c r="H948" t="s">
        <v>4</v>
      </c>
      <c r="I948" t="s">
        <v>83</v>
      </c>
      <c r="J948" s="9" t="str">
        <f t="shared" si="74"/>
        <v>Mộc nấm hương gói 250g</v>
      </c>
      <c r="K948" s="12" t="str">
        <f>VLOOKUP(J948,'[1]Mã Misa'!$B$2:$D$74,2,0)</f>
        <v>Mộc Nấm Hương 250g</v>
      </c>
      <c r="L948" s="12" t="str">
        <f>VLOOKUP(K948,'[1]Mã Misa'!$C$2:$D$74,2,0)</f>
        <v>MNH250</v>
      </c>
      <c r="M948" s="2">
        <v>46000</v>
      </c>
      <c r="N948" t="s">
        <v>1489</v>
      </c>
      <c r="O948" s="10" t="str">
        <f t="shared" si="75"/>
        <v>0002858</v>
      </c>
      <c r="P948" s="3">
        <v>44634</v>
      </c>
      <c r="Q948" t="s">
        <v>1042</v>
      </c>
      <c r="T948" s="12" t="str">
        <f t="shared" si="77"/>
        <v xml:space="preserve">WM+ BTN </v>
      </c>
      <c r="U948" s="20" t="s">
        <v>4464</v>
      </c>
      <c r="V948" s="20"/>
      <c r="W948" s="10" t="e">
        <f>VLOOKUP(U948,[2]Sheet1!$B$4:$C$893,2,0)</f>
        <v>#N/A</v>
      </c>
      <c r="X948" s="20"/>
      <c r="Y948" s="10" t="str">
        <f t="shared" si="76"/>
        <v>WINCOMBINHTHUAN</v>
      </c>
      <c r="Z948" s="2">
        <v>230000</v>
      </c>
    </row>
    <row r="949" spans="1:26" x14ac:dyDescent="0.2">
      <c r="A949" t="s">
        <v>0</v>
      </c>
      <c r="B949" t="s">
        <v>1490</v>
      </c>
      <c r="C949" t="s">
        <v>2</v>
      </c>
      <c r="D949" t="s">
        <v>3</v>
      </c>
      <c r="E949" s="2">
        <v>111058</v>
      </c>
      <c r="F949" s="6">
        <v>119942.64000000001</v>
      </c>
      <c r="G949" s="2">
        <v>1</v>
      </c>
      <c r="H949" t="s">
        <v>4</v>
      </c>
      <c r="I949" t="s">
        <v>5</v>
      </c>
      <c r="J949" s="9" t="str">
        <f t="shared" si="74"/>
        <v>Gà muối gói 500g</v>
      </c>
      <c r="K949" s="12" t="str">
        <f>VLOOKUP(J949,'[1]Mã Misa'!$B$2:$D$74,2,0)</f>
        <v>Gà muối 500g</v>
      </c>
      <c r="L949" s="12" t="str">
        <f>VLOOKUP(K949,'[1]Mã Misa'!$C$2:$D$74,2,0)</f>
        <v>GM500</v>
      </c>
      <c r="M949" s="2">
        <v>111058</v>
      </c>
      <c r="N949" t="s">
        <v>1491</v>
      </c>
      <c r="O949" s="10" t="str">
        <f t="shared" si="75"/>
        <v>0026606</v>
      </c>
      <c r="P949" s="3">
        <v>44634</v>
      </c>
      <c r="Q949" t="s">
        <v>1492</v>
      </c>
      <c r="T949" s="12" t="str">
        <f t="shared" si="77"/>
        <v xml:space="preserve">WM+ DNG </v>
      </c>
      <c r="U949" s="20" t="s">
        <v>4602</v>
      </c>
      <c r="V949" s="20"/>
      <c r="W949" s="10" t="e">
        <f>VLOOKUP(U949,[2]Sheet1!$B$4:$C$893,2,0)</f>
        <v>#N/A</v>
      </c>
      <c r="X949" s="20"/>
      <c r="Y949" s="10" t="str">
        <f t="shared" si="76"/>
        <v>WINCOMDANANG</v>
      </c>
      <c r="Z949" s="2">
        <v>111058</v>
      </c>
    </row>
    <row r="950" spans="1:26" x14ac:dyDescent="0.2">
      <c r="A950" t="s">
        <v>0</v>
      </c>
      <c r="B950" t="s">
        <v>1493</v>
      </c>
      <c r="C950" t="s">
        <v>30</v>
      </c>
      <c r="D950" t="s">
        <v>3</v>
      </c>
      <c r="E950" s="2">
        <v>527000</v>
      </c>
      <c r="F950" s="6">
        <v>569160</v>
      </c>
      <c r="G950" s="2">
        <v>5</v>
      </c>
      <c r="H950" t="s">
        <v>4</v>
      </c>
      <c r="I950" t="s">
        <v>31</v>
      </c>
      <c r="J950" s="9" t="str">
        <f t="shared" si="74"/>
        <v>_Đùi gà sốt cay 500g</v>
      </c>
      <c r="K950" s="12" t="str">
        <f>VLOOKUP(J950,'[1]Mã Misa'!$B$2:$D$74,2,0)</f>
        <v>Đùi gà sốt cay 500g</v>
      </c>
      <c r="L950" s="12" t="str">
        <f>VLOOKUP(K950,'[1]Mã Misa'!$C$2:$D$74,2,0)</f>
        <v>DGSC500</v>
      </c>
      <c r="M950" s="2">
        <v>105400</v>
      </c>
      <c r="N950" t="s">
        <v>1494</v>
      </c>
      <c r="O950" s="10" t="str">
        <f t="shared" si="75"/>
        <v>0203856</v>
      </c>
      <c r="P950" s="3">
        <v>44634</v>
      </c>
      <c r="Q950" t="s">
        <v>1495</v>
      </c>
      <c r="T950" s="12" t="str">
        <f t="shared" si="77"/>
        <v xml:space="preserve">WM+ HNI </v>
      </c>
      <c r="U950" s="20" t="s">
        <v>4603</v>
      </c>
      <c r="V950" s="20"/>
      <c r="W950" s="10" t="e">
        <f>VLOOKUP(U950,[2]Sheet1!$B$4:$C$893,2,0)</f>
        <v>#N/A</v>
      </c>
      <c r="X950" s="20"/>
      <c r="Y950" s="10" t="str">
        <f t="shared" si="76"/>
        <v>WINCOMHANOI</v>
      </c>
      <c r="Z950" s="2">
        <v>527000</v>
      </c>
    </row>
    <row r="951" spans="1:26" x14ac:dyDescent="0.2">
      <c r="A951" t="s">
        <v>0</v>
      </c>
      <c r="B951" t="s">
        <v>1493</v>
      </c>
      <c r="C951" t="s">
        <v>13</v>
      </c>
      <c r="D951" t="s">
        <v>3</v>
      </c>
      <c r="E951" s="2">
        <v>363000</v>
      </c>
      <c r="F951" s="6">
        <v>392040</v>
      </c>
      <c r="G951" s="2">
        <v>4</v>
      </c>
      <c r="H951" t="s">
        <v>4</v>
      </c>
      <c r="I951" t="s">
        <v>14</v>
      </c>
      <c r="J951" s="9" t="str">
        <f t="shared" si="74"/>
        <v>_Chân gà sốt cay 400g</v>
      </c>
      <c r="K951" s="12" t="str">
        <f>VLOOKUP(J951,'[1]Mã Misa'!$B$2:$D$74,2,0)</f>
        <v>Chân gà sốt cay 400g</v>
      </c>
      <c r="L951" s="12" t="str">
        <f>VLOOKUP(K951,'[1]Mã Misa'!$C$2:$D$74,2,0)</f>
        <v>CGSC400</v>
      </c>
      <c r="M951" s="2">
        <v>90750</v>
      </c>
      <c r="N951" t="s">
        <v>1494</v>
      </c>
      <c r="O951" s="10" t="str">
        <f t="shared" si="75"/>
        <v>0203856</v>
      </c>
      <c r="P951" s="3">
        <v>44634</v>
      </c>
      <c r="Q951" t="s">
        <v>1495</v>
      </c>
      <c r="T951" s="12" t="str">
        <f t="shared" si="77"/>
        <v xml:space="preserve">WM+ HNI </v>
      </c>
      <c r="U951" s="20" t="s">
        <v>4603</v>
      </c>
      <c r="V951" s="20"/>
      <c r="W951" s="10" t="e">
        <f>VLOOKUP(U951,[2]Sheet1!$B$4:$C$893,2,0)</f>
        <v>#N/A</v>
      </c>
      <c r="X951" s="20"/>
      <c r="Y951" s="10" t="str">
        <f t="shared" si="76"/>
        <v>WINCOMHANOI</v>
      </c>
      <c r="Z951" s="2">
        <v>363000</v>
      </c>
    </row>
    <row r="952" spans="1:26" x14ac:dyDescent="0.2">
      <c r="A952" t="s">
        <v>0</v>
      </c>
      <c r="B952" t="s">
        <v>1496</v>
      </c>
      <c r="C952" t="s">
        <v>67</v>
      </c>
      <c r="D952" t="s">
        <v>3</v>
      </c>
      <c r="E952" s="2">
        <v>118800</v>
      </c>
      <c r="F952" s="6">
        <v>128304.00000000001</v>
      </c>
      <c r="G952" s="2">
        <v>2</v>
      </c>
      <c r="H952" t="s">
        <v>4</v>
      </c>
      <c r="I952" t="s">
        <v>68</v>
      </c>
      <c r="J952" s="9" t="str">
        <f t="shared" si="74"/>
        <v>_Giò lụa 250g</v>
      </c>
      <c r="K952" s="12" t="str">
        <f>VLOOKUP(J952,'[1]Mã Misa'!$B$2:$D$74,2,0)</f>
        <v>Giò lụa 250g</v>
      </c>
      <c r="L952" s="12" t="str">
        <f>VLOOKUP(K952,'[1]Mã Misa'!$C$2:$D$74,2,0)</f>
        <v>GL250</v>
      </c>
      <c r="M952" s="2">
        <v>59400</v>
      </c>
      <c r="N952" t="s">
        <v>1497</v>
      </c>
      <c r="O952" s="10" t="str">
        <f t="shared" si="75"/>
        <v>0002466</v>
      </c>
      <c r="P952" s="3">
        <v>44634</v>
      </c>
      <c r="Q952" t="s">
        <v>968</v>
      </c>
      <c r="T952" s="12" t="str">
        <f t="shared" si="77"/>
        <v xml:space="preserve">WM+ NBH </v>
      </c>
      <c r="U952" s="20" t="s">
        <v>4442</v>
      </c>
      <c r="V952" s="20"/>
      <c r="W952" s="10" t="e">
        <f>VLOOKUP(U952,[2]Sheet1!$B$4:$C$893,2,0)</f>
        <v>#N/A</v>
      </c>
      <c r="X952" s="20"/>
      <c r="Y952" s="10" t="str">
        <f t="shared" si="76"/>
        <v>WINCOMNINHBINH</v>
      </c>
      <c r="Z952" s="2">
        <v>118800</v>
      </c>
    </row>
    <row r="953" spans="1:26" x14ac:dyDescent="0.2">
      <c r="A953" t="s">
        <v>0</v>
      </c>
      <c r="B953" t="s">
        <v>1498</v>
      </c>
      <c r="C953" t="s">
        <v>17</v>
      </c>
      <c r="D953" t="s">
        <v>3</v>
      </c>
      <c r="E953" s="2">
        <v>101989</v>
      </c>
      <c r="F953" s="6">
        <v>110148.12000000001</v>
      </c>
      <c r="G953" s="2">
        <v>1</v>
      </c>
      <c r="H953" t="s">
        <v>4</v>
      </c>
      <c r="I953" t="s">
        <v>18</v>
      </c>
      <c r="J953" s="9" t="str">
        <f t="shared" si="74"/>
        <v>Giò tai nấm hương 500g</v>
      </c>
      <c r="K953" s="12" t="str">
        <f>VLOOKUP(J953,'[1]Mã Misa'!$B$2:$D$74,2,0)</f>
        <v>Giò tai nấm hương 500g</v>
      </c>
      <c r="L953" s="12" t="str">
        <f>VLOOKUP(K953,'[1]Mã Misa'!$C$2:$D$74,2,0)</f>
        <v>GTNH500</v>
      </c>
      <c r="M953" s="2">
        <v>101989</v>
      </c>
      <c r="N953" t="s">
        <v>1499</v>
      </c>
      <c r="O953" s="10" t="str">
        <f t="shared" si="75"/>
        <v>0001685</v>
      </c>
      <c r="P953" s="3">
        <v>44634</v>
      </c>
      <c r="Q953" t="s">
        <v>1447</v>
      </c>
      <c r="T953" s="12" t="str">
        <f t="shared" si="77"/>
        <v xml:space="preserve">WM+ GLI </v>
      </c>
      <c r="U953" s="20" t="s">
        <v>4588</v>
      </c>
      <c r="V953" s="20"/>
      <c r="W953" s="10" t="e">
        <f>VLOOKUP(U953,[2]Sheet1!$B$4:$C$893,2,0)</f>
        <v>#N/A</v>
      </c>
      <c r="X953" s="20"/>
      <c r="Y953" s="10" t="str">
        <f t="shared" si="76"/>
        <v>WINCOMGIALAI</v>
      </c>
      <c r="Z953" s="2">
        <v>101989</v>
      </c>
    </row>
    <row r="954" spans="1:26" x14ac:dyDescent="0.2">
      <c r="A954" t="s">
        <v>0</v>
      </c>
      <c r="B954" t="s">
        <v>1498</v>
      </c>
      <c r="C954" t="s">
        <v>17</v>
      </c>
      <c r="D954" t="s">
        <v>3</v>
      </c>
      <c r="E954" s="2">
        <v>407956</v>
      </c>
      <c r="F954" s="6">
        <v>440592.48000000004</v>
      </c>
      <c r="G954" s="2">
        <v>4</v>
      </c>
      <c r="H954" t="s">
        <v>4</v>
      </c>
      <c r="I954" t="s">
        <v>18</v>
      </c>
      <c r="J954" s="9" t="str">
        <f t="shared" si="74"/>
        <v>Giò tai nấm hương 500g</v>
      </c>
      <c r="K954" s="12" t="str">
        <f>VLOOKUP(J954,'[1]Mã Misa'!$B$2:$D$74,2,0)</f>
        <v>Giò tai nấm hương 500g</v>
      </c>
      <c r="L954" s="12" t="str">
        <f>VLOOKUP(K954,'[1]Mã Misa'!$C$2:$D$74,2,0)</f>
        <v>GTNH500</v>
      </c>
      <c r="M954" s="2">
        <v>101989</v>
      </c>
      <c r="N954" t="s">
        <v>1499</v>
      </c>
      <c r="O954" s="10" t="str">
        <f t="shared" si="75"/>
        <v>0001685</v>
      </c>
      <c r="P954" s="3">
        <v>44634</v>
      </c>
      <c r="Q954" t="s">
        <v>1447</v>
      </c>
      <c r="T954" s="12" t="str">
        <f t="shared" si="77"/>
        <v xml:space="preserve">WM+ GLI </v>
      </c>
      <c r="U954" s="20" t="s">
        <v>4588</v>
      </c>
      <c r="V954" s="20"/>
      <c r="W954" s="10" t="e">
        <f>VLOOKUP(U954,[2]Sheet1!$B$4:$C$893,2,0)</f>
        <v>#N/A</v>
      </c>
      <c r="X954" s="20"/>
      <c r="Y954" s="10" t="str">
        <f t="shared" si="76"/>
        <v>WINCOMGIALAI</v>
      </c>
      <c r="Z954" s="2">
        <v>407956</v>
      </c>
    </row>
    <row r="955" spans="1:26" x14ac:dyDescent="0.2">
      <c r="A955" t="s">
        <v>0</v>
      </c>
      <c r="B955" t="s">
        <v>1500</v>
      </c>
      <c r="C955" t="s">
        <v>2</v>
      </c>
      <c r="D955" t="s">
        <v>3</v>
      </c>
      <c r="E955" s="2">
        <v>777406</v>
      </c>
      <c r="F955" s="6">
        <v>839598.4800000001</v>
      </c>
      <c r="G955" s="2">
        <v>7</v>
      </c>
      <c r="H955" t="s">
        <v>4</v>
      </c>
      <c r="I955" t="s">
        <v>5</v>
      </c>
      <c r="J955" s="9" t="str">
        <f t="shared" si="74"/>
        <v>Gà muối gói 500g</v>
      </c>
      <c r="K955" s="12" t="str">
        <f>VLOOKUP(J955,'[1]Mã Misa'!$B$2:$D$74,2,0)</f>
        <v>Gà muối 500g</v>
      </c>
      <c r="L955" s="12" t="str">
        <f>VLOOKUP(K955,'[1]Mã Misa'!$C$2:$D$74,2,0)</f>
        <v>GM500</v>
      </c>
      <c r="M955" s="2">
        <v>111058</v>
      </c>
      <c r="N955" t="s">
        <v>1501</v>
      </c>
      <c r="O955" s="10" t="str">
        <f t="shared" si="75"/>
        <v>0061382</v>
      </c>
      <c r="P955" s="3">
        <v>44634</v>
      </c>
      <c r="Q955" t="s">
        <v>1502</v>
      </c>
      <c r="T955" s="12" t="str">
        <f t="shared" si="77"/>
        <v xml:space="preserve">WM+ HCM </v>
      </c>
      <c r="U955" s="20" t="s">
        <v>4604</v>
      </c>
      <c r="V955" s="20"/>
      <c r="W955" s="10" t="e">
        <f>VLOOKUP(U955,[2]Sheet1!$B$4:$C$893,2,0)</f>
        <v>#N/A</v>
      </c>
      <c r="X955" s="20"/>
      <c r="Y955" s="10" t="str">
        <f t="shared" si="76"/>
        <v>WINCOMHOCHIMINH</v>
      </c>
      <c r="Z955" s="2">
        <v>777406</v>
      </c>
    </row>
    <row r="956" spans="1:26" x14ac:dyDescent="0.2">
      <c r="A956" t="s">
        <v>0</v>
      </c>
      <c r="B956" t="s">
        <v>1500</v>
      </c>
      <c r="C956" t="s">
        <v>43</v>
      </c>
      <c r="D956" t="s">
        <v>3</v>
      </c>
      <c r="E956" s="2">
        <v>70950</v>
      </c>
      <c r="F956" s="6">
        <v>76626</v>
      </c>
      <c r="G956" s="2">
        <v>1</v>
      </c>
      <c r="H956" t="s">
        <v>4</v>
      </c>
      <c r="I956" t="s">
        <v>44</v>
      </c>
      <c r="J956" s="9" t="str">
        <f t="shared" si="74"/>
        <v>_Chả nướng 300g</v>
      </c>
      <c r="K956" s="12" t="str">
        <f>VLOOKUP(J956,'[1]Mã Misa'!$B$2:$D$74,2,0)</f>
        <v>Chả nướng 300g</v>
      </c>
      <c r="L956" s="12" t="str">
        <f>VLOOKUP(K956,'[1]Mã Misa'!$C$2:$D$74,2,0)</f>
        <v>CN300</v>
      </c>
      <c r="M956" s="2">
        <v>70950</v>
      </c>
      <c r="N956" t="s">
        <v>1501</v>
      </c>
      <c r="O956" s="10" t="str">
        <f t="shared" si="75"/>
        <v>0061382</v>
      </c>
      <c r="P956" s="3">
        <v>44634</v>
      </c>
      <c r="Q956" t="s">
        <v>1502</v>
      </c>
      <c r="T956" s="12" t="str">
        <f t="shared" si="77"/>
        <v xml:space="preserve">WM+ HCM </v>
      </c>
      <c r="U956" s="20" t="s">
        <v>4604</v>
      </c>
      <c r="V956" s="20"/>
      <c r="W956" s="10" t="e">
        <f>VLOOKUP(U956,[2]Sheet1!$B$4:$C$893,2,0)</f>
        <v>#N/A</v>
      </c>
      <c r="X956" s="20"/>
      <c r="Y956" s="10" t="str">
        <f t="shared" si="76"/>
        <v>WINCOMHOCHIMINH</v>
      </c>
      <c r="Z956" s="2">
        <v>70950</v>
      </c>
    </row>
    <row r="957" spans="1:26" x14ac:dyDescent="0.2">
      <c r="A957" t="s">
        <v>0</v>
      </c>
      <c r="B957" t="s">
        <v>1500</v>
      </c>
      <c r="C957" t="s">
        <v>45</v>
      </c>
      <c r="D957" t="s">
        <v>3</v>
      </c>
      <c r="E957" s="2">
        <v>148500</v>
      </c>
      <c r="F957" s="6">
        <v>160380</v>
      </c>
      <c r="G957" s="2">
        <v>2</v>
      </c>
      <c r="H957" t="s">
        <v>4</v>
      </c>
      <c r="I957" t="s">
        <v>46</v>
      </c>
      <c r="J957" s="9" t="str">
        <f t="shared" si="74"/>
        <v>_Chả cốm 300g</v>
      </c>
      <c r="K957" s="12" t="str">
        <f>VLOOKUP(J957,'[1]Mã Misa'!$B$2:$D$74,2,0)</f>
        <v>Chả cốm 300g</v>
      </c>
      <c r="L957" s="12" t="str">
        <f>VLOOKUP(K957,'[1]Mã Misa'!$C$2:$D$74,2,0)</f>
        <v>CC300</v>
      </c>
      <c r="M957" s="2">
        <v>74250</v>
      </c>
      <c r="N957" t="s">
        <v>1501</v>
      </c>
      <c r="O957" s="10" t="str">
        <f t="shared" si="75"/>
        <v>0061382</v>
      </c>
      <c r="P957" s="3">
        <v>44634</v>
      </c>
      <c r="Q957" t="s">
        <v>1502</v>
      </c>
      <c r="T957" s="12" t="str">
        <f t="shared" si="77"/>
        <v xml:space="preserve">WM+ HCM </v>
      </c>
      <c r="U957" s="20" t="s">
        <v>4604</v>
      </c>
      <c r="V957" s="20"/>
      <c r="W957" s="10" t="e">
        <f>VLOOKUP(U957,[2]Sheet1!$B$4:$C$893,2,0)</f>
        <v>#N/A</v>
      </c>
      <c r="X957" s="20"/>
      <c r="Y957" s="10" t="str">
        <f t="shared" si="76"/>
        <v>WINCOMHOCHIMINH</v>
      </c>
      <c r="Z957" s="2">
        <v>148500</v>
      </c>
    </row>
    <row r="958" spans="1:26" x14ac:dyDescent="0.2">
      <c r="A958" t="s">
        <v>0</v>
      </c>
      <c r="B958" t="s">
        <v>1503</v>
      </c>
      <c r="C958" t="s">
        <v>26</v>
      </c>
      <c r="D958" t="s">
        <v>3</v>
      </c>
      <c r="E958" s="2">
        <v>200728</v>
      </c>
      <c r="F958" s="6">
        <v>216786.24000000002</v>
      </c>
      <c r="G958" s="2">
        <v>4</v>
      </c>
      <c r="H958" t="s">
        <v>4</v>
      </c>
      <c r="I958" t="s">
        <v>27</v>
      </c>
      <c r="J958" s="9" t="str">
        <f t="shared" si="74"/>
        <v>Giò tai lưỡi xào gói 250g</v>
      </c>
      <c r="K958" s="12" t="str">
        <f>VLOOKUP(J958,'[1]Mã Misa'!$B$2:$D$74,2,0)</f>
        <v>Giò Tai Lưỡi Xào 250g</v>
      </c>
      <c r="L958" s="12" t="str">
        <f>VLOOKUP(K958,'[1]Mã Misa'!$C$2:$D$74,2,0)</f>
        <v>GTLX250G</v>
      </c>
      <c r="M958" s="2">
        <v>50182</v>
      </c>
      <c r="N958" t="s">
        <v>1504</v>
      </c>
      <c r="O958" s="10" t="str">
        <f t="shared" si="75"/>
        <v>0061384</v>
      </c>
      <c r="P958" s="3">
        <v>44634</v>
      </c>
      <c r="Q958" t="s">
        <v>1505</v>
      </c>
      <c r="T958" s="12" t="str">
        <f t="shared" si="77"/>
        <v xml:space="preserve">WM+ HCM </v>
      </c>
      <c r="U958" s="20" t="s">
        <v>4605</v>
      </c>
      <c r="V958" s="20"/>
      <c r="W958" s="10" t="e">
        <f>VLOOKUP(U958,[2]Sheet1!$B$4:$C$893,2,0)</f>
        <v>#N/A</v>
      </c>
      <c r="X958" s="20"/>
      <c r="Y958" s="10" t="str">
        <f t="shared" si="76"/>
        <v>WINCOMHOCHIMINH</v>
      </c>
      <c r="Z958" s="2">
        <v>200728</v>
      </c>
    </row>
    <row r="959" spans="1:26" x14ac:dyDescent="0.2">
      <c r="A959" t="s">
        <v>0</v>
      </c>
      <c r="B959" t="s">
        <v>1506</v>
      </c>
      <c r="C959" t="s">
        <v>9</v>
      </c>
      <c r="D959" t="s">
        <v>3</v>
      </c>
      <c r="E959" s="2">
        <v>111190</v>
      </c>
      <c r="F959" s="6">
        <v>120085.20000000001</v>
      </c>
      <c r="G959" s="2">
        <v>2</v>
      </c>
      <c r="H959" t="s">
        <v>4</v>
      </c>
      <c r="I959" t="s">
        <v>10</v>
      </c>
      <c r="J959" s="9" t="str">
        <f t="shared" si="74"/>
        <v>Tai heo muối gói 200g</v>
      </c>
      <c r="K959" s="12" t="str">
        <f>VLOOKUP(J959,'[1]Mã Misa'!$B$2:$D$74,2,0)</f>
        <v>Tai heo muối 200g</v>
      </c>
      <c r="L959" s="12" t="str">
        <f>VLOOKUP(K959,'[1]Mã Misa'!$C$2:$D$74,2,0)</f>
        <v>TH200</v>
      </c>
      <c r="M959" s="2">
        <v>55595</v>
      </c>
      <c r="N959" t="s">
        <v>1507</v>
      </c>
      <c r="O959" s="10" t="str">
        <f t="shared" si="75"/>
        <v>0015304</v>
      </c>
      <c r="P959" s="3">
        <v>44634</v>
      </c>
      <c r="Q959" t="s">
        <v>1508</v>
      </c>
      <c r="T959" s="12" t="str">
        <f t="shared" si="77"/>
        <v xml:space="preserve">WM+ HPG </v>
      </c>
      <c r="U959" s="20" t="s">
        <v>4606</v>
      </c>
      <c r="V959" s="20"/>
      <c r="W959" s="10" t="e">
        <f>VLOOKUP(U959,[2]Sheet1!$B$4:$C$893,2,0)</f>
        <v>#N/A</v>
      </c>
      <c r="X959" s="20"/>
      <c r="Y959" s="10" t="str">
        <f t="shared" si="76"/>
        <v>WINCOMHAIPHONG</v>
      </c>
      <c r="Z959" s="2">
        <v>111190</v>
      </c>
    </row>
    <row r="960" spans="1:26" x14ac:dyDescent="0.2">
      <c r="A960" t="s">
        <v>0</v>
      </c>
      <c r="B960" t="s">
        <v>1509</v>
      </c>
      <c r="C960" t="s">
        <v>9</v>
      </c>
      <c r="D960" t="s">
        <v>3</v>
      </c>
      <c r="E960" s="2">
        <v>166785</v>
      </c>
      <c r="F960" s="6">
        <v>180127.80000000002</v>
      </c>
      <c r="G960" s="2">
        <v>3</v>
      </c>
      <c r="H960" t="s">
        <v>4</v>
      </c>
      <c r="I960" t="s">
        <v>10</v>
      </c>
      <c r="J960" s="9" t="str">
        <f t="shared" si="74"/>
        <v>Tai heo muối gói 200g</v>
      </c>
      <c r="K960" s="12" t="str">
        <f>VLOOKUP(J960,'[1]Mã Misa'!$B$2:$D$74,2,0)</f>
        <v>Tai heo muối 200g</v>
      </c>
      <c r="L960" s="12" t="str">
        <f>VLOOKUP(K960,'[1]Mã Misa'!$C$2:$D$74,2,0)</f>
        <v>TH200</v>
      </c>
      <c r="M960" s="2">
        <v>55595</v>
      </c>
      <c r="N960" t="s">
        <v>1510</v>
      </c>
      <c r="O960" s="10" t="str">
        <f t="shared" si="75"/>
        <v>0005202</v>
      </c>
      <c r="P960" s="3">
        <v>44634</v>
      </c>
      <c r="Q960" t="s">
        <v>1511</v>
      </c>
      <c r="T960" s="12" t="str">
        <f t="shared" si="77"/>
        <v xml:space="preserve">WM+ BNH </v>
      </c>
      <c r="U960" s="20" t="s">
        <v>4607</v>
      </c>
      <c r="V960" s="20"/>
      <c r="W960" s="10" t="e">
        <f>VLOOKUP(U960,[2]Sheet1!$B$4:$C$893,2,0)</f>
        <v>#N/A</v>
      </c>
      <c r="X960" s="20"/>
      <c r="Y960" s="10" t="str">
        <f t="shared" si="76"/>
        <v>WINCOMBACNINH</v>
      </c>
      <c r="Z960" s="2">
        <v>166785</v>
      </c>
    </row>
    <row r="961" spans="1:26" x14ac:dyDescent="0.2">
      <c r="A961" t="s">
        <v>0</v>
      </c>
      <c r="B961" t="s">
        <v>1512</v>
      </c>
      <c r="C961" t="s">
        <v>2</v>
      </c>
      <c r="D961" t="s">
        <v>3</v>
      </c>
      <c r="E961" s="2">
        <v>111058</v>
      </c>
      <c r="F961" s="6">
        <v>119942.64000000001</v>
      </c>
      <c r="G961" s="2">
        <v>1</v>
      </c>
      <c r="H961" t="s">
        <v>4</v>
      </c>
      <c r="I961" t="s">
        <v>5</v>
      </c>
      <c r="J961" s="9" t="str">
        <f t="shared" si="74"/>
        <v>Gà muối gói 500g</v>
      </c>
      <c r="K961" s="12" t="str">
        <f>VLOOKUP(J961,'[1]Mã Misa'!$B$2:$D$74,2,0)</f>
        <v>Gà muối 500g</v>
      </c>
      <c r="L961" s="12" t="str">
        <f>VLOOKUP(K961,'[1]Mã Misa'!$C$2:$D$74,2,0)</f>
        <v>GM500</v>
      </c>
      <c r="M961" s="2">
        <v>111058</v>
      </c>
      <c r="N961" t="s">
        <v>1513</v>
      </c>
      <c r="O961" s="10" t="str">
        <f t="shared" si="75"/>
        <v>0061389</v>
      </c>
      <c r="P961" s="3">
        <v>44634</v>
      </c>
      <c r="Q961" t="s">
        <v>1514</v>
      </c>
      <c r="T961" s="12" t="str">
        <f t="shared" si="77"/>
        <v xml:space="preserve">WM+ HCM </v>
      </c>
      <c r="U961" s="20" t="s">
        <v>4608</v>
      </c>
      <c r="V961" s="20"/>
      <c r="W961" s="10" t="e">
        <f>VLOOKUP(U961,[2]Sheet1!$B$4:$C$893,2,0)</f>
        <v>#N/A</v>
      </c>
      <c r="X961" s="20"/>
      <c r="Y961" s="10" t="str">
        <f t="shared" si="76"/>
        <v>WINCOMHOCHIMINH</v>
      </c>
      <c r="Z961" s="2">
        <v>111058</v>
      </c>
    </row>
    <row r="962" spans="1:26" x14ac:dyDescent="0.2">
      <c r="A962" t="s">
        <v>0</v>
      </c>
      <c r="B962" t="s">
        <v>1512</v>
      </c>
      <c r="C962" t="s">
        <v>67</v>
      </c>
      <c r="D962" t="s">
        <v>3</v>
      </c>
      <c r="E962" s="2">
        <v>59400</v>
      </c>
      <c r="F962" s="6">
        <v>64152.000000000007</v>
      </c>
      <c r="G962" s="2">
        <v>1</v>
      </c>
      <c r="H962" t="s">
        <v>4</v>
      </c>
      <c r="I962" t="s">
        <v>68</v>
      </c>
      <c r="J962" s="9" t="str">
        <f t="shared" si="74"/>
        <v>_Giò lụa 250g</v>
      </c>
      <c r="K962" s="12" t="str">
        <f>VLOOKUP(J962,'[1]Mã Misa'!$B$2:$D$74,2,0)</f>
        <v>Giò lụa 250g</v>
      </c>
      <c r="L962" s="12" t="str">
        <f>VLOOKUP(K962,'[1]Mã Misa'!$C$2:$D$74,2,0)</f>
        <v>GL250</v>
      </c>
      <c r="M962" s="2">
        <v>59400</v>
      </c>
      <c r="N962" t="s">
        <v>1513</v>
      </c>
      <c r="O962" s="10" t="str">
        <f t="shared" si="75"/>
        <v>0061389</v>
      </c>
      <c r="P962" s="3">
        <v>44634</v>
      </c>
      <c r="Q962" t="s">
        <v>1514</v>
      </c>
      <c r="T962" s="12" t="str">
        <f t="shared" si="77"/>
        <v xml:space="preserve">WM+ HCM </v>
      </c>
      <c r="U962" s="20" t="s">
        <v>4608</v>
      </c>
      <c r="V962" s="20"/>
      <c r="W962" s="10" t="e">
        <f>VLOOKUP(U962,[2]Sheet1!$B$4:$C$893,2,0)</f>
        <v>#N/A</v>
      </c>
      <c r="X962" s="20"/>
      <c r="Y962" s="10" t="str">
        <f t="shared" si="76"/>
        <v>WINCOMHOCHIMINH</v>
      </c>
      <c r="Z962" s="2">
        <v>59400</v>
      </c>
    </row>
    <row r="963" spans="1:26" x14ac:dyDescent="0.2">
      <c r="A963" t="s">
        <v>0</v>
      </c>
      <c r="B963" t="s">
        <v>1512</v>
      </c>
      <c r="C963" t="s">
        <v>26</v>
      </c>
      <c r="D963" t="s">
        <v>3</v>
      </c>
      <c r="E963" s="2">
        <v>50182</v>
      </c>
      <c r="F963" s="6">
        <v>54196.560000000005</v>
      </c>
      <c r="G963" s="2">
        <v>1</v>
      </c>
      <c r="H963" t="s">
        <v>4</v>
      </c>
      <c r="I963" t="s">
        <v>27</v>
      </c>
      <c r="J963" s="9" t="str">
        <f t="shared" si="74"/>
        <v>Giò tai lưỡi xào gói 250g</v>
      </c>
      <c r="K963" s="12" t="str">
        <f>VLOOKUP(J963,'[1]Mã Misa'!$B$2:$D$74,2,0)</f>
        <v>Giò Tai Lưỡi Xào 250g</v>
      </c>
      <c r="L963" s="12" t="str">
        <f>VLOOKUP(K963,'[1]Mã Misa'!$C$2:$D$74,2,0)</f>
        <v>GTLX250G</v>
      </c>
      <c r="M963" s="2">
        <v>50182</v>
      </c>
      <c r="N963" t="s">
        <v>1513</v>
      </c>
      <c r="O963" s="10" t="str">
        <f t="shared" si="75"/>
        <v>0061389</v>
      </c>
      <c r="P963" s="3">
        <v>44634</v>
      </c>
      <c r="Q963" t="s">
        <v>1514</v>
      </c>
      <c r="T963" s="12" t="str">
        <f t="shared" si="77"/>
        <v xml:space="preserve">WM+ HCM </v>
      </c>
      <c r="U963" s="20" t="s">
        <v>4608</v>
      </c>
      <c r="V963" s="20"/>
      <c r="W963" s="10" t="e">
        <f>VLOOKUP(U963,[2]Sheet1!$B$4:$C$893,2,0)</f>
        <v>#N/A</v>
      </c>
      <c r="X963" s="20"/>
      <c r="Y963" s="10" t="str">
        <f t="shared" si="76"/>
        <v>WINCOMHOCHIMINH</v>
      </c>
      <c r="Z963" s="2">
        <v>50182</v>
      </c>
    </row>
    <row r="964" spans="1:26" x14ac:dyDescent="0.2">
      <c r="A964" t="s">
        <v>0</v>
      </c>
      <c r="B964" t="s">
        <v>1515</v>
      </c>
      <c r="C964" t="s">
        <v>13</v>
      </c>
      <c r="D964" t="s">
        <v>3</v>
      </c>
      <c r="E964" s="2">
        <v>90750</v>
      </c>
      <c r="F964" s="6">
        <v>98010</v>
      </c>
      <c r="G964" s="2">
        <v>1</v>
      </c>
      <c r="H964" t="s">
        <v>4</v>
      </c>
      <c r="I964" t="s">
        <v>14</v>
      </c>
      <c r="J964" s="9" t="str">
        <f t="shared" ref="J964:J1027" si="79">MID(I964,10,26)</f>
        <v>_Chân gà sốt cay 400g</v>
      </c>
      <c r="K964" s="12" t="str">
        <f>VLOOKUP(J964,'[1]Mã Misa'!$B$2:$D$74,2,0)</f>
        <v>Chân gà sốt cay 400g</v>
      </c>
      <c r="L964" s="12" t="str">
        <f>VLOOKUP(K964,'[1]Mã Misa'!$C$2:$D$74,2,0)</f>
        <v>CGSC400</v>
      </c>
      <c r="M964" s="2">
        <v>90750</v>
      </c>
      <c r="N964" t="s">
        <v>1516</v>
      </c>
      <c r="O964" s="10" t="str">
        <f t="shared" ref="O964:O1027" si="80">RIGHT(N964,7)</f>
        <v>0007413</v>
      </c>
      <c r="P964" s="3">
        <v>44634</v>
      </c>
      <c r="Q964" t="s">
        <v>630</v>
      </c>
      <c r="T964" s="12" t="str">
        <f>LEFT(U964,11)</f>
        <v xml:space="preserve">WM VCP THA </v>
      </c>
      <c r="U964" s="20" t="s">
        <v>4341</v>
      </c>
      <c r="V964" s="20"/>
      <c r="W964" s="10" t="e">
        <f>VLOOKUP(U964,[2]Sheet1!$B$4:$C$893,2,0)</f>
        <v>#N/A</v>
      </c>
      <c r="X964" s="20"/>
      <c r="Y964" s="10" t="str">
        <f t="shared" ref="Y964:Y1027" si="81">IF(ISNUMBER(SEARCH($V$3,T964)),"WINCOMHANOI",IF(ISNUMBER(SEARCH($V$4,T964)),"WINCOMHOCHIMINH",IF(ISNUMBER(SEARCH($V$5,T964)),"WINCOMDANANG",IF(ISNUMBER(SEARCH($V$6,T964)),"WINCOMHAIDUONG",IF(ISNUMBER(SEARCH($V$7,T964)),"WINCOMQUANGNINH",IF(ISNUMBER(SEARCH($V$8,T964)),"WINCOMHAIPHONG",IF(ISNUMBER(SEARCH($V$9,T964)),"WINCOMBACGIANG",IF(ISNUMBER(SEARCH($V$10,T964)),"WINCOMBACNINH",IF(ISNUMBER(SEARCH($V$11,T964)),"WINCOMPHUTHO",IF(ISNUMBER(SEARCH($V$12,T964)),"WINCOMHATINH",IF(ISNUMBER(SEARCH($V$13,T964)),"WINCOMTHAINGUYEN",IF(ISNUMBER(SEARCH($V$14,T964)),"WINCOMKHANHHOA",IF(ISNUMBER(SEARCH($V$15,T964)),"WINCOMHUNGYEN",IF(ISNUMBER(SEARCH($V$16,T964)),"WINCOMNGHEAN",IF(ISNUMBER(SEARCH($V$17,T964)),"WINCOMLAOCAI",IF(ISNUMBER(SEARCH($V$18,T964)),"WINCOMVUNGTAU",IF(ISNUMBER(SEARCH($V$19,T964)),"WINCOMBINHDUONG",IF(ISNUMBER(SEARCH($V$20,T964)),"WINCOMKIENGIANG",IF(ISNUMBER(SEARCH($V$21,T964)),"WINCOMHANAM",IF(ISNUMBER(SEARCH($V$22,T964)),"WINCOMNAMDINH",IF(ISNUMBER(SEARCH($V$23,T964)),"WINCOMLANGSON",IF(ISNUMBER(SEARCH($V$24,T964)),"WINCOMTHANHHOA",IF(ISNUMBER(SEARCH($V$25,T964)),"WINCOMYENBAI",IF(ISNUMBER(SEARCH($V$26,T964)),"WINCOMTUYENQUANG",IF(ISNUMBER(SEARCH($V$27,T964)),"WINCOMHUE",IF(ISNUMBER(SEARCH($V$28,T964)),"WINCOMQUANGNAM",IF(ISNUMBER(SEARCH($V$29,T964)),"WINCOMVINHPHUC",IF(ISNUMBER(SEARCH($V$30,T964)),"WINCOMHAGIANG",IF(ISNUMBER(SEARCH($V$31,T964)),"WINCOMNINHBINH",IF(ISNUMBER(SEARCH($V$32,T964)),"WINCOMTRAVINH",IF(ISNUMBER(SEARCH($V$33,T964)),"WINCOMCANTHO",IF(ISNUMBER(SEARCH($V$34,T964)),"WINCOMBENTRE",IF(ISNUMBER(SEARCH($V$35,T964)),"WINCOMCAMAU",IF(ISNUMBER(SEARCH($V$36,T964)),"WINCOMANGIANG",IF(ISNUMBER(SEARCH($V$37,T964)),"WINCOMNINHTHUAN",IF(ISNUMBER(SEARCH($V$38,T964)),"WINCOMTHAIBINH",IF(ISNUMBER(SEARCH($V$39,T964)),"WINCOMGIALAI",IF(ISNUMBER(SEARCH($V$40,T964)),"WINCOMHOABINH",IF(ISNUMBER(SEARCH($V$41,T964)),"WINCOMQUANGNGAI",IF(ISNUMBER(SEARCH($V$42,T964)),"WINCOMBINHTHUAN",IF(ISNUMBER(SEARCH($V$43,T964)),"WINCOMDAKLAK",IF(ISNUMBER(SEARCH($V$44,T964)),"WINCOMSOCTRANG",IF(ISNUMBER(SEARCH($V$45,T964)),"WINCOMSONLA",IF(ISNUMBER(SEARCH($V$46,T964)),"WINCOMKONTUM",IF(ISNUMBER(SEARCH($V$47,T964)),"WINCOMPHUYEN",IF(ISNUMBER(SEARCH($V$48,T964)),"WINCOMQUANGTRI",IF(ISNUMBER(SEARCH($V$49,T964)),"WINCOMBINHDINH",IF(ISNUMBER(SEARCH($V$50,T964)),"WINCOMCAOBANG",IF(ISNUMBER(SEARCH($V$51,T964)),"WINCOMQUANGBINH",IF(ISNUMBER(SEARCH($V$52,T964)),"WINCOMLAMDONG",IF(ISNUMBER(SEARCH($V$53,T964)),"WINCOMVINHLONG",IF(ISNUMBER(SEARCH($V$54,T964)),"WINCOMDONGTHAP",IF(ISNUMBER(SEARCH($V$55,T964)),"WINCOMTIENGIANG",IF(ISNUMBER(SEARCH($V$56,T964)),"WINCOMQUANGNINH",IF(ISNUMBER(SEARCH($V$57,T964)),"WINCOMDONGNAI",IF(ISNUMBER(SEARCH($V$58,T964)),"WINCOMHAUGIANG",0))))))))))))))))))))))))))))))))))))))))))))))))))))))))</f>
        <v>WINCOMTHANHHOA</v>
      </c>
      <c r="Z964" s="2">
        <v>90750</v>
      </c>
    </row>
    <row r="965" spans="1:26" x14ac:dyDescent="0.2">
      <c r="A965" t="s">
        <v>0</v>
      </c>
      <c r="B965" t="s">
        <v>1517</v>
      </c>
      <c r="C965" t="s">
        <v>67</v>
      </c>
      <c r="D965" t="s">
        <v>3</v>
      </c>
      <c r="E965" s="2">
        <v>237600</v>
      </c>
      <c r="F965" s="6">
        <v>256608.00000000003</v>
      </c>
      <c r="G965" s="2">
        <v>4</v>
      </c>
      <c r="H965" t="s">
        <v>4</v>
      </c>
      <c r="I965" t="s">
        <v>68</v>
      </c>
      <c r="J965" s="9" t="str">
        <f t="shared" si="79"/>
        <v>_Giò lụa 250g</v>
      </c>
      <c r="K965" s="12" t="str">
        <f>VLOOKUP(J965,'[1]Mã Misa'!$B$2:$D$74,2,0)</f>
        <v>Giò lụa 250g</v>
      </c>
      <c r="L965" s="12" t="str">
        <f>VLOOKUP(K965,'[1]Mã Misa'!$C$2:$D$74,2,0)</f>
        <v>GL250</v>
      </c>
      <c r="M965" s="2">
        <v>59400</v>
      </c>
      <c r="N965" t="s">
        <v>1518</v>
      </c>
      <c r="O965" s="10" t="str">
        <f t="shared" si="80"/>
        <v>0203877</v>
      </c>
      <c r="P965" s="3">
        <v>44634</v>
      </c>
      <c r="Q965" t="s">
        <v>1519</v>
      </c>
      <c r="T965" s="12" t="str">
        <f t="shared" si="77"/>
        <v xml:space="preserve">WM+ HNI </v>
      </c>
      <c r="U965" s="20" t="s">
        <v>4609</v>
      </c>
      <c r="V965" s="20"/>
      <c r="W965" s="10" t="e">
        <f>VLOOKUP(U965,[2]Sheet1!$B$4:$C$893,2,0)</f>
        <v>#N/A</v>
      </c>
      <c r="X965" s="20"/>
      <c r="Y965" s="10" t="str">
        <f t="shared" si="81"/>
        <v>WINCOMHANOI</v>
      </c>
      <c r="Z965" s="2">
        <v>237600</v>
      </c>
    </row>
    <row r="966" spans="1:26" x14ac:dyDescent="0.2">
      <c r="A966" t="s">
        <v>0</v>
      </c>
      <c r="B966" t="s">
        <v>1517</v>
      </c>
      <c r="C966" t="s">
        <v>30</v>
      </c>
      <c r="D966" t="s">
        <v>3</v>
      </c>
      <c r="E966" s="2">
        <v>210800</v>
      </c>
      <c r="F966" s="6">
        <v>227664.00000000003</v>
      </c>
      <c r="G966" s="2">
        <v>2</v>
      </c>
      <c r="H966" t="s">
        <v>4</v>
      </c>
      <c r="I966" t="s">
        <v>31</v>
      </c>
      <c r="J966" s="9" t="str">
        <f t="shared" si="79"/>
        <v>_Đùi gà sốt cay 500g</v>
      </c>
      <c r="K966" s="12" t="str">
        <f>VLOOKUP(J966,'[1]Mã Misa'!$B$2:$D$74,2,0)</f>
        <v>Đùi gà sốt cay 500g</v>
      </c>
      <c r="L966" s="12" t="str">
        <f>VLOOKUP(K966,'[1]Mã Misa'!$C$2:$D$74,2,0)</f>
        <v>DGSC500</v>
      </c>
      <c r="M966" s="2">
        <v>105400</v>
      </c>
      <c r="N966" t="s">
        <v>1518</v>
      </c>
      <c r="O966" s="10" t="str">
        <f t="shared" si="80"/>
        <v>0203877</v>
      </c>
      <c r="P966" s="3">
        <v>44634</v>
      </c>
      <c r="Q966" t="s">
        <v>1519</v>
      </c>
      <c r="T966" s="12" t="str">
        <f t="shared" si="77"/>
        <v xml:space="preserve">WM+ HNI </v>
      </c>
      <c r="U966" s="20" t="s">
        <v>4609</v>
      </c>
      <c r="V966" s="20"/>
      <c r="W966" s="10" t="e">
        <f>VLOOKUP(U966,[2]Sheet1!$B$4:$C$893,2,0)</f>
        <v>#N/A</v>
      </c>
      <c r="X966" s="20"/>
      <c r="Y966" s="10" t="str">
        <f t="shared" si="81"/>
        <v>WINCOMHANOI</v>
      </c>
      <c r="Z966" s="2">
        <v>210800</v>
      </c>
    </row>
    <row r="967" spans="1:26" x14ac:dyDescent="0.2">
      <c r="A967" t="s">
        <v>0</v>
      </c>
      <c r="B967" t="s">
        <v>1520</v>
      </c>
      <c r="C967" t="s">
        <v>32</v>
      </c>
      <c r="D967" t="s">
        <v>3</v>
      </c>
      <c r="E967" s="2">
        <v>73431</v>
      </c>
      <c r="F967" s="6">
        <v>79305.48000000001</v>
      </c>
      <c r="G967" s="2">
        <v>1</v>
      </c>
      <c r="H967" t="s">
        <v>4</v>
      </c>
      <c r="I967" t="s">
        <v>33</v>
      </c>
      <c r="J967" s="9" t="str">
        <f t="shared" si="79"/>
        <v>Chân giò heo muối gói 300g</v>
      </c>
      <c r="K967" s="12" t="str">
        <f>VLOOKUP(J967,'[1]Mã Misa'!$B$2:$D$74,2,0)</f>
        <v>Chân giò heo muối 300g</v>
      </c>
      <c r="L967" s="12" t="str">
        <f>VLOOKUP(K967,'[1]Mã Misa'!$C$2:$D$74,2,0)</f>
        <v>CGM300</v>
      </c>
      <c r="M967" s="2">
        <v>73431</v>
      </c>
      <c r="N967" t="s">
        <v>1521</v>
      </c>
      <c r="O967" s="10" t="str">
        <f t="shared" si="80"/>
        <v>0203881</v>
      </c>
      <c r="P967" s="3">
        <v>44634</v>
      </c>
      <c r="Q967" t="s">
        <v>1522</v>
      </c>
      <c r="T967" s="12" t="str">
        <f t="shared" si="77"/>
        <v xml:space="preserve">WM+ HNI </v>
      </c>
      <c r="U967" s="20" t="s">
        <v>4610</v>
      </c>
      <c r="V967" s="20"/>
      <c r="W967" s="10" t="e">
        <f>VLOOKUP(U967,[2]Sheet1!$B$4:$C$893,2,0)</f>
        <v>#N/A</v>
      </c>
      <c r="X967" s="20"/>
      <c r="Y967" s="10" t="str">
        <f t="shared" si="81"/>
        <v>WINCOMHANOI</v>
      </c>
      <c r="Z967" s="2">
        <v>73431</v>
      </c>
    </row>
    <row r="968" spans="1:26" x14ac:dyDescent="0.2">
      <c r="A968" t="s">
        <v>0</v>
      </c>
      <c r="B968" t="s">
        <v>1520</v>
      </c>
      <c r="C968" t="s">
        <v>67</v>
      </c>
      <c r="D968" t="s">
        <v>3</v>
      </c>
      <c r="E968" s="2">
        <v>178200</v>
      </c>
      <c r="F968" s="6">
        <v>192456</v>
      </c>
      <c r="G968" s="2">
        <v>3</v>
      </c>
      <c r="H968" t="s">
        <v>4</v>
      </c>
      <c r="I968" t="s">
        <v>68</v>
      </c>
      <c r="J968" s="9" t="str">
        <f t="shared" si="79"/>
        <v>_Giò lụa 250g</v>
      </c>
      <c r="K968" s="12" t="str">
        <f>VLOOKUP(J968,'[1]Mã Misa'!$B$2:$D$74,2,0)</f>
        <v>Giò lụa 250g</v>
      </c>
      <c r="L968" s="12" t="str">
        <f>VLOOKUP(K968,'[1]Mã Misa'!$C$2:$D$74,2,0)</f>
        <v>GL250</v>
      </c>
      <c r="M968" s="2">
        <v>59400</v>
      </c>
      <c r="N968" t="s">
        <v>1521</v>
      </c>
      <c r="O968" s="10" t="str">
        <f t="shared" si="80"/>
        <v>0203881</v>
      </c>
      <c r="P968" s="3">
        <v>44634</v>
      </c>
      <c r="Q968" t="s">
        <v>1522</v>
      </c>
      <c r="T968" s="12" t="str">
        <f t="shared" si="77"/>
        <v xml:space="preserve">WM+ HNI </v>
      </c>
      <c r="U968" s="20" t="s">
        <v>4610</v>
      </c>
      <c r="V968" s="20"/>
      <c r="W968" s="10" t="e">
        <f>VLOOKUP(U968,[2]Sheet1!$B$4:$C$893,2,0)</f>
        <v>#N/A</v>
      </c>
      <c r="X968" s="20"/>
      <c r="Y968" s="10" t="str">
        <f t="shared" si="81"/>
        <v>WINCOMHANOI</v>
      </c>
      <c r="Z968" s="2">
        <v>178200</v>
      </c>
    </row>
    <row r="969" spans="1:26" x14ac:dyDescent="0.2">
      <c r="A969" t="s">
        <v>0</v>
      </c>
      <c r="B969" t="s">
        <v>1523</v>
      </c>
      <c r="C969" t="s">
        <v>13</v>
      </c>
      <c r="D969" t="s">
        <v>3</v>
      </c>
      <c r="E969" s="2">
        <v>90750</v>
      </c>
      <c r="F969" s="6">
        <v>98010</v>
      </c>
      <c r="G969" s="2">
        <v>1</v>
      </c>
      <c r="H969" t="s">
        <v>4</v>
      </c>
      <c r="I969" t="s">
        <v>14</v>
      </c>
      <c r="J969" s="9" t="str">
        <f t="shared" si="79"/>
        <v>_Chân gà sốt cay 400g</v>
      </c>
      <c r="K969" s="12" t="str">
        <f>VLOOKUP(J969,'[1]Mã Misa'!$B$2:$D$74,2,0)</f>
        <v>Chân gà sốt cay 400g</v>
      </c>
      <c r="L969" s="12" t="str">
        <f>VLOOKUP(K969,'[1]Mã Misa'!$C$2:$D$74,2,0)</f>
        <v>CGSC400</v>
      </c>
      <c r="M969" s="2">
        <v>90750</v>
      </c>
      <c r="N969" t="s">
        <v>1524</v>
      </c>
      <c r="O969" s="10" t="str">
        <f t="shared" si="80"/>
        <v>0203882</v>
      </c>
      <c r="P969" s="3">
        <v>44634</v>
      </c>
      <c r="Q969" t="s">
        <v>1525</v>
      </c>
      <c r="T969" s="12" t="str">
        <f>LEFT(U969,7)</f>
        <v xml:space="preserve">WM HNI </v>
      </c>
      <c r="U969" s="20" t="s">
        <v>4611</v>
      </c>
      <c r="V969" s="20"/>
      <c r="W969" s="10" t="e">
        <f>VLOOKUP(U969,[2]Sheet1!$B$4:$C$893,2,0)</f>
        <v>#N/A</v>
      </c>
      <c r="X969" s="20"/>
      <c r="Y969" s="10" t="str">
        <f t="shared" si="81"/>
        <v>WINCOMHANOI</v>
      </c>
      <c r="Z969" s="2">
        <v>90750</v>
      </c>
    </row>
    <row r="970" spans="1:26" x14ac:dyDescent="0.2">
      <c r="A970" t="s">
        <v>0</v>
      </c>
      <c r="B970" t="s">
        <v>1523</v>
      </c>
      <c r="C970" t="s">
        <v>17</v>
      </c>
      <c r="D970" t="s">
        <v>3</v>
      </c>
      <c r="E970" s="2">
        <v>203978</v>
      </c>
      <c r="F970" s="6">
        <v>220296.24000000002</v>
      </c>
      <c r="G970" s="2">
        <v>2</v>
      </c>
      <c r="H970" t="s">
        <v>4</v>
      </c>
      <c r="I970" t="s">
        <v>18</v>
      </c>
      <c r="J970" s="9" t="str">
        <f t="shared" si="79"/>
        <v>Giò tai nấm hương 500g</v>
      </c>
      <c r="K970" s="12" t="str">
        <f>VLOOKUP(J970,'[1]Mã Misa'!$B$2:$D$74,2,0)</f>
        <v>Giò tai nấm hương 500g</v>
      </c>
      <c r="L970" s="12" t="str">
        <f>VLOOKUP(K970,'[1]Mã Misa'!$C$2:$D$74,2,0)</f>
        <v>GTNH500</v>
      </c>
      <c r="M970" s="2">
        <v>101989</v>
      </c>
      <c r="N970" t="s">
        <v>1524</v>
      </c>
      <c r="O970" s="10" t="str">
        <f t="shared" si="80"/>
        <v>0203882</v>
      </c>
      <c r="P970" s="3">
        <v>44634</v>
      </c>
      <c r="Q970" t="s">
        <v>1525</v>
      </c>
      <c r="T970" s="12" t="str">
        <f t="shared" ref="T970:T971" si="82">LEFT(U970,7)</f>
        <v xml:space="preserve">WM HNI </v>
      </c>
      <c r="U970" s="20" t="s">
        <v>4611</v>
      </c>
      <c r="V970" s="20"/>
      <c r="W970" s="10" t="e">
        <f>VLOOKUP(U970,[2]Sheet1!$B$4:$C$893,2,0)</f>
        <v>#N/A</v>
      </c>
      <c r="X970" s="20"/>
      <c r="Y970" s="10" t="str">
        <f t="shared" si="81"/>
        <v>WINCOMHANOI</v>
      </c>
      <c r="Z970" s="2">
        <v>203978</v>
      </c>
    </row>
    <row r="971" spans="1:26" x14ac:dyDescent="0.2">
      <c r="A971" t="s">
        <v>0</v>
      </c>
      <c r="B971" t="s">
        <v>1523</v>
      </c>
      <c r="C971" t="s">
        <v>15</v>
      </c>
      <c r="D971" t="s">
        <v>3</v>
      </c>
      <c r="E971" s="2">
        <v>94013</v>
      </c>
      <c r="F971" s="6">
        <v>101534.04000000001</v>
      </c>
      <c r="G971" s="2">
        <v>1</v>
      </c>
      <c r="H971" t="s">
        <v>4</v>
      </c>
      <c r="I971" t="s">
        <v>16</v>
      </c>
      <c r="J971" s="9" t="str">
        <f t="shared" si="79"/>
        <v xml:space="preserve"> Giò lụa 500g</v>
      </c>
      <c r="K971" s="12" t="str">
        <f>VLOOKUP(J971,'[1]Mã Misa'!$B$2:$D$74,2,0)</f>
        <v>Giò lụa 500g</v>
      </c>
      <c r="L971" s="12" t="str">
        <f>VLOOKUP(K971,'[1]Mã Misa'!$C$2:$D$74,2,0)</f>
        <v>GL500</v>
      </c>
      <c r="M971" s="2">
        <v>94013</v>
      </c>
      <c r="N971" t="s">
        <v>1524</v>
      </c>
      <c r="O971" s="10" t="str">
        <f t="shared" si="80"/>
        <v>0203882</v>
      </c>
      <c r="P971" s="3">
        <v>44634</v>
      </c>
      <c r="Q971" t="s">
        <v>1525</v>
      </c>
      <c r="T971" s="12" t="str">
        <f t="shared" si="82"/>
        <v xml:space="preserve">WM HNI </v>
      </c>
      <c r="U971" s="20" t="s">
        <v>4611</v>
      </c>
      <c r="V971" s="20"/>
      <c r="W971" s="10" t="e">
        <f>VLOOKUP(U971,[2]Sheet1!$B$4:$C$893,2,0)</f>
        <v>#N/A</v>
      </c>
      <c r="X971" s="20"/>
      <c r="Y971" s="10" t="str">
        <f t="shared" si="81"/>
        <v>WINCOMHANOI</v>
      </c>
      <c r="Z971" s="2">
        <v>94013</v>
      </c>
    </row>
    <row r="972" spans="1:26" x14ac:dyDescent="0.2">
      <c r="A972" t="s">
        <v>0</v>
      </c>
      <c r="B972" t="s">
        <v>1526</v>
      </c>
      <c r="C972" t="s">
        <v>67</v>
      </c>
      <c r="D972" t="s">
        <v>3</v>
      </c>
      <c r="E972" s="2">
        <v>297000</v>
      </c>
      <c r="F972" s="6">
        <v>320760</v>
      </c>
      <c r="G972" s="2">
        <v>5</v>
      </c>
      <c r="H972" t="s">
        <v>4</v>
      </c>
      <c r="I972" t="s">
        <v>68</v>
      </c>
      <c r="J972" s="9" t="str">
        <f t="shared" si="79"/>
        <v>_Giò lụa 250g</v>
      </c>
      <c r="K972" s="12" t="str">
        <f>VLOOKUP(J972,'[1]Mã Misa'!$B$2:$D$74,2,0)</f>
        <v>Giò lụa 250g</v>
      </c>
      <c r="L972" s="12" t="str">
        <f>VLOOKUP(K972,'[1]Mã Misa'!$C$2:$D$74,2,0)</f>
        <v>GL250</v>
      </c>
      <c r="M972" s="2">
        <v>59400</v>
      </c>
      <c r="N972" t="s">
        <v>1527</v>
      </c>
      <c r="O972" s="10" t="str">
        <f t="shared" si="80"/>
        <v>0203884</v>
      </c>
      <c r="P972" s="3">
        <v>44634</v>
      </c>
      <c r="Q972" t="s">
        <v>1528</v>
      </c>
      <c r="T972" s="12" t="str">
        <f t="shared" si="77"/>
        <v xml:space="preserve">WM+ HNI </v>
      </c>
      <c r="U972" s="20" t="s">
        <v>4612</v>
      </c>
      <c r="V972" s="20"/>
      <c r="W972" s="10" t="e">
        <f>VLOOKUP(U972,[2]Sheet1!$B$4:$C$893,2,0)</f>
        <v>#N/A</v>
      </c>
      <c r="X972" s="20"/>
      <c r="Y972" s="10" t="str">
        <f t="shared" si="81"/>
        <v>WINCOMHANOI</v>
      </c>
      <c r="Z972" s="2">
        <v>297000</v>
      </c>
    </row>
    <row r="973" spans="1:26" x14ac:dyDescent="0.2">
      <c r="A973" t="s">
        <v>0</v>
      </c>
      <c r="B973" t="s">
        <v>1526</v>
      </c>
      <c r="C973" t="s">
        <v>30</v>
      </c>
      <c r="D973" t="s">
        <v>3</v>
      </c>
      <c r="E973" s="2">
        <v>105400</v>
      </c>
      <c r="F973" s="6">
        <v>113832.00000000001</v>
      </c>
      <c r="G973" s="2">
        <v>1</v>
      </c>
      <c r="H973" t="s">
        <v>4</v>
      </c>
      <c r="I973" t="s">
        <v>31</v>
      </c>
      <c r="J973" s="9" t="str">
        <f t="shared" si="79"/>
        <v>_Đùi gà sốt cay 500g</v>
      </c>
      <c r="K973" s="12" t="str">
        <f>VLOOKUP(J973,'[1]Mã Misa'!$B$2:$D$74,2,0)</f>
        <v>Đùi gà sốt cay 500g</v>
      </c>
      <c r="L973" s="12" t="str">
        <f>VLOOKUP(K973,'[1]Mã Misa'!$C$2:$D$74,2,0)</f>
        <v>DGSC500</v>
      </c>
      <c r="M973" s="2">
        <v>105400</v>
      </c>
      <c r="N973" t="s">
        <v>1527</v>
      </c>
      <c r="O973" s="10" t="str">
        <f t="shared" si="80"/>
        <v>0203884</v>
      </c>
      <c r="P973" s="3">
        <v>44634</v>
      </c>
      <c r="Q973" t="s">
        <v>1528</v>
      </c>
      <c r="T973" s="12" t="str">
        <f t="shared" si="77"/>
        <v xml:space="preserve">WM+ HNI </v>
      </c>
      <c r="U973" s="20" t="s">
        <v>4612</v>
      </c>
      <c r="V973" s="20"/>
      <c r="W973" s="10" t="e">
        <f>VLOOKUP(U973,[2]Sheet1!$B$4:$C$893,2,0)</f>
        <v>#N/A</v>
      </c>
      <c r="X973" s="20"/>
      <c r="Y973" s="10" t="str">
        <f t="shared" si="81"/>
        <v>WINCOMHANOI</v>
      </c>
      <c r="Z973" s="2">
        <v>105400</v>
      </c>
    </row>
    <row r="974" spans="1:26" x14ac:dyDescent="0.2">
      <c r="A974" t="s">
        <v>0</v>
      </c>
      <c r="B974" t="s">
        <v>1526</v>
      </c>
      <c r="C974" t="s">
        <v>13</v>
      </c>
      <c r="D974" t="s">
        <v>3</v>
      </c>
      <c r="E974" s="2">
        <v>90750</v>
      </c>
      <c r="F974" s="6">
        <v>98010</v>
      </c>
      <c r="G974" s="2">
        <v>1</v>
      </c>
      <c r="H974" t="s">
        <v>4</v>
      </c>
      <c r="I974" t="s">
        <v>14</v>
      </c>
      <c r="J974" s="9" t="str">
        <f t="shared" si="79"/>
        <v>_Chân gà sốt cay 400g</v>
      </c>
      <c r="K974" s="12" t="str">
        <f>VLOOKUP(J974,'[1]Mã Misa'!$B$2:$D$74,2,0)</f>
        <v>Chân gà sốt cay 400g</v>
      </c>
      <c r="L974" s="12" t="str">
        <f>VLOOKUP(K974,'[1]Mã Misa'!$C$2:$D$74,2,0)</f>
        <v>CGSC400</v>
      </c>
      <c r="M974" s="2">
        <v>90750</v>
      </c>
      <c r="N974" t="s">
        <v>1527</v>
      </c>
      <c r="O974" s="10" t="str">
        <f t="shared" si="80"/>
        <v>0203884</v>
      </c>
      <c r="P974" s="3">
        <v>44634</v>
      </c>
      <c r="Q974" t="s">
        <v>1528</v>
      </c>
      <c r="T974" s="12" t="str">
        <f t="shared" ref="T974:T1034" si="83">LEFT(U974,8)</f>
        <v xml:space="preserve">WM+ HNI </v>
      </c>
      <c r="U974" s="20" t="s">
        <v>4612</v>
      </c>
      <c r="V974" s="20"/>
      <c r="W974" s="10" t="e">
        <f>VLOOKUP(U974,[2]Sheet1!$B$4:$C$893,2,0)</f>
        <v>#N/A</v>
      </c>
      <c r="X974" s="20"/>
      <c r="Y974" s="10" t="str">
        <f t="shared" si="81"/>
        <v>WINCOMHANOI</v>
      </c>
      <c r="Z974" s="2">
        <v>90750</v>
      </c>
    </row>
    <row r="975" spans="1:26" x14ac:dyDescent="0.2">
      <c r="A975" t="s">
        <v>0</v>
      </c>
      <c r="B975" t="s">
        <v>1526</v>
      </c>
      <c r="C975" t="s">
        <v>26</v>
      </c>
      <c r="D975" t="s">
        <v>3</v>
      </c>
      <c r="E975" s="2">
        <v>150546</v>
      </c>
      <c r="F975" s="6">
        <v>162589.68000000002</v>
      </c>
      <c r="G975" s="2">
        <v>3</v>
      </c>
      <c r="H975" t="s">
        <v>4</v>
      </c>
      <c r="I975" t="s">
        <v>27</v>
      </c>
      <c r="J975" s="9" t="str">
        <f t="shared" si="79"/>
        <v>Giò tai lưỡi xào gói 250g</v>
      </c>
      <c r="K975" s="12" t="str">
        <f>VLOOKUP(J975,'[1]Mã Misa'!$B$2:$D$74,2,0)</f>
        <v>Giò Tai Lưỡi Xào 250g</v>
      </c>
      <c r="L975" s="12" t="str">
        <f>VLOOKUP(K975,'[1]Mã Misa'!$C$2:$D$74,2,0)</f>
        <v>GTLX250G</v>
      </c>
      <c r="M975" s="2">
        <v>50182</v>
      </c>
      <c r="N975" t="s">
        <v>1527</v>
      </c>
      <c r="O975" s="10" t="str">
        <f t="shared" si="80"/>
        <v>0203884</v>
      </c>
      <c r="P975" s="3">
        <v>44634</v>
      </c>
      <c r="Q975" t="s">
        <v>1528</v>
      </c>
      <c r="T975" s="12" t="str">
        <f t="shared" si="83"/>
        <v xml:space="preserve">WM+ HNI </v>
      </c>
      <c r="U975" s="20" t="s">
        <v>4612</v>
      </c>
      <c r="V975" s="20"/>
      <c r="W975" s="10" t="e">
        <f>VLOOKUP(U975,[2]Sheet1!$B$4:$C$893,2,0)</f>
        <v>#N/A</v>
      </c>
      <c r="X975" s="20"/>
      <c r="Y975" s="10" t="str">
        <f t="shared" si="81"/>
        <v>WINCOMHANOI</v>
      </c>
      <c r="Z975" s="2">
        <v>150546</v>
      </c>
    </row>
    <row r="976" spans="1:26" x14ac:dyDescent="0.2">
      <c r="A976" t="s">
        <v>0</v>
      </c>
      <c r="B976" t="s">
        <v>1526</v>
      </c>
      <c r="C976" t="s">
        <v>9</v>
      </c>
      <c r="D976" t="s">
        <v>3</v>
      </c>
      <c r="E976" s="2">
        <v>55595</v>
      </c>
      <c r="F976" s="6">
        <v>60042.600000000006</v>
      </c>
      <c r="G976" s="2">
        <v>1</v>
      </c>
      <c r="H976" t="s">
        <v>4</v>
      </c>
      <c r="I976" t="s">
        <v>10</v>
      </c>
      <c r="J976" s="9" t="str">
        <f t="shared" si="79"/>
        <v>Tai heo muối gói 200g</v>
      </c>
      <c r="K976" s="12" t="str">
        <f>VLOOKUP(J976,'[1]Mã Misa'!$B$2:$D$74,2,0)</f>
        <v>Tai heo muối 200g</v>
      </c>
      <c r="L976" s="12" t="str">
        <f>VLOOKUP(K976,'[1]Mã Misa'!$C$2:$D$74,2,0)</f>
        <v>TH200</v>
      </c>
      <c r="M976" s="2">
        <v>55595</v>
      </c>
      <c r="N976" t="s">
        <v>1527</v>
      </c>
      <c r="O976" s="10" t="str">
        <f t="shared" si="80"/>
        <v>0203884</v>
      </c>
      <c r="P976" s="3">
        <v>44634</v>
      </c>
      <c r="Q976" t="s">
        <v>1528</v>
      </c>
      <c r="T976" s="12" t="str">
        <f t="shared" si="83"/>
        <v xml:space="preserve">WM+ HNI </v>
      </c>
      <c r="U976" s="20" t="s">
        <v>4612</v>
      </c>
      <c r="V976" s="20"/>
      <c r="W976" s="10" t="e">
        <f>VLOOKUP(U976,[2]Sheet1!$B$4:$C$893,2,0)</f>
        <v>#N/A</v>
      </c>
      <c r="X976" s="20"/>
      <c r="Y976" s="10" t="str">
        <f t="shared" si="81"/>
        <v>WINCOMHANOI</v>
      </c>
      <c r="Z976" s="2">
        <v>55595</v>
      </c>
    </row>
    <row r="977" spans="1:26" x14ac:dyDescent="0.2">
      <c r="A977" t="s">
        <v>0</v>
      </c>
      <c r="B977" t="s">
        <v>1529</v>
      </c>
      <c r="C977" t="s">
        <v>26</v>
      </c>
      <c r="D977" t="s">
        <v>3</v>
      </c>
      <c r="E977" s="2">
        <v>401456</v>
      </c>
      <c r="F977" s="6">
        <v>433572.48000000004</v>
      </c>
      <c r="G977" s="2">
        <v>8</v>
      </c>
      <c r="H977" t="s">
        <v>4</v>
      </c>
      <c r="I977" t="s">
        <v>27</v>
      </c>
      <c r="J977" s="9" t="str">
        <f t="shared" si="79"/>
        <v>Giò tai lưỡi xào gói 250g</v>
      </c>
      <c r="K977" s="12" t="str">
        <f>VLOOKUP(J977,'[1]Mã Misa'!$B$2:$D$74,2,0)</f>
        <v>Giò Tai Lưỡi Xào 250g</v>
      </c>
      <c r="L977" s="12" t="str">
        <f>VLOOKUP(K977,'[1]Mã Misa'!$C$2:$D$74,2,0)</f>
        <v>GTLX250G</v>
      </c>
      <c r="M977" s="2">
        <v>50182</v>
      </c>
      <c r="N977" t="s">
        <v>1530</v>
      </c>
      <c r="O977" s="10" t="str">
        <f t="shared" si="80"/>
        <v>0009229</v>
      </c>
      <c r="P977" s="3">
        <v>44634</v>
      </c>
      <c r="Q977" t="s">
        <v>1531</v>
      </c>
      <c r="T977" s="12" t="str">
        <f t="shared" si="83"/>
        <v xml:space="preserve">WM+ CTO </v>
      </c>
      <c r="U977" s="20" t="s">
        <v>4613</v>
      </c>
      <c r="V977" s="20"/>
      <c r="W977" s="10" t="e">
        <f>VLOOKUP(U977,[2]Sheet1!$B$4:$C$893,2,0)</f>
        <v>#N/A</v>
      </c>
      <c r="X977" s="20"/>
      <c r="Y977" s="10" t="str">
        <f t="shared" si="81"/>
        <v>WINCOMCANTHO</v>
      </c>
      <c r="Z977" s="2">
        <v>401456</v>
      </c>
    </row>
    <row r="978" spans="1:26" x14ac:dyDescent="0.2">
      <c r="A978" t="s">
        <v>0</v>
      </c>
      <c r="B978" t="s">
        <v>1532</v>
      </c>
      <c r="C978" t="s">
        <v>9</v>
      </c>
      <c r="D978" t="s">
        <v>3</v>
      </c>
      <c r="E978" s="2">
        <v>111190</v>
      </c>
      <c r="F978" s="6">
        <v>120085.20000000001</v>
      </c>
      <c r="G978" s="2">
        <v>2</v>
      </c>
      <c r="H978" t="s">
        <v>4</v>
      </c>
      <c r="I978" t="s">
        <v>10</v>
      </c>
      <c r="J978" s="9" t="str">
        <f t="shared" si="79"/>
        <v>Tai heo muối gói 200g</v>
      </c>
      <c r="K978" s="12" t="str">
        <f>VLOOKUP(J978,'[1]Mã Misa'!$B$2:$D$74,2,0)</f>
        <v>Tai heo muối 200g</v>
      </c>
      <c r="L978" s="12" t="str">
        <f>VLOOKUP(K978,'[1]Mã Misa'!$C$2:$D$74,2,0)</f>
        <v>TH200</v>
      </c>
      <c r="M978" s="2">
        <v>55595</v>
      </c>
      <c r="N978" t="s">
        <v>1533</v>
      </c>
      <c r="O978" s="10" t="str">
        <f t="shared" si="80"/>
        <v>0004273</v>
      </c>
      <c r="P978" s="3">
        <v>44634</v>
      </c>
      <c r="Q978" t="s">
        <v>1534</v>
      </c>
      <c r="T978" s="12" t="str">
        <f t="shared" si="83"/>
        <v xml:space="preserve">WM+ VTU </v>
      </c>
      <c r="U978" s="20" t="s">
        <v>4614</v>
      </c>
      <c r="V978" s="20"/>
      <c r="W978" s="10" t="e">
        <f>VLOOKUP(U978,[2]Sheet1!$B$4:$C$893,2,0)</f>
        <v>#N/A</v>
      </c>
      <c r="X978" s="20"/>
      <c r="Y978" s="10" t="str">
        <f t="shared" si="81"/>
        <v>WINCOMVUNGTAU</v>
      </c>
      <c r="Z978" s="2">
        <v>111190</v>
      </c>
    </row>
    <row r="979" spans="1:26" x14ac:dyDescent="0.2">
      <c r="A979" t="s">
        <v>0</v>
      </c>
      <c r="B979" t="s">
        <v>1532</v>
      </c>
      <c r="C979" t="s">
        <v>17</v>
      </c>
      <c r="D979" t="s">
        <v>3</v>
      </c>
      <c r="E979" s="2">
        <v>101989</v>
      </c>
      <c r="F979" s="6">
        <v>110148.12000000001</v>
      </c>
      <c r="G979" s="2">
        <v>1</v>
      </c>
      <c r="H979" t="s">
        <v>4</v>
      </c>
      <c r="I979" t="s">
        <v>18</v>
      </c>
      <c r="J979" s="9" t="str">
        <f t="shared" si="79"/>
        <v>Giò tai nấm hương 500g</v>
      </c>
      <c r="K979" s="12" t="str">
        <f>VLOOKUP(J979,'[1]Mã Misa'!$B$2:$D$74,2,0)</f>
        <v>Giò tai nấm hương 500g</v>
      </c>
      <c r="L979" s="12" t="str">
        <f>VLOOKUP(K979,'[1]Mã Misa'!$C$2:$D$74,2,0)</f>
        <v>GTNH500</v>
      </c>
      <c r="M979" s="2">
        <v>101989</v>
      </c>
      <c r="N979" t="s">
        <v>1533</v>
      </c>
      <c r="O979" s="10" t="str">
        <f t="shared" si="80"/>
        <v>0004273</v>
      </c>
      <c r="P979" s="3">
        <v>44634</v>
      </c>
      <c r="Q979" t="s">
        <v>1534</v>
      </c>
      <c r="T979" s="12" t="str">
        <f t="shared" si="83"/>
        <v xml:space="preserve">WM+ VTU </v>
      </c>
      <c r="U979" s="20" t="s">
        <v>4614</v>
      </c>
      <c r="V979" s="20"/>
      <c r="W979" s="10" t="e">
        <f>VLOOKUP(U979,[2]Sheet1!$B$4:$C$893,2,0)</f>
        <v>#N/A</v>
      </c>
      <c r="X979" s="20"/>
      <c r="Y979" s="10" t="str">
        <f t="shared" si="81"/>
        <v>WINCOMVUNGTAU</v>
      </c>
      <c r="Z979" s="2">
        <v>101989</v>
      </c>
    </row>
    <row r="980" spans="1:26" x14ac:dyDescent="0.2">
      <c r="A980" t="s">
        <v>0</v>
      </c>
      <c r="B980" t="s">
        <v>1535</v>
      </c>
      <c r="C980" t="s">
        <v>30</v>
      </c>
      <c r="D980" t="s">
        <v>3</v>
      </c>
      <c r="E980" s="2">
        <v>316200</v>
      </c>
      <c r="F980" s="6">
        <v>341496</v>
      </c>
      <c r="G980" s="2">
        <v>3</v>
      </c>
      <c r="H980" t="s">
        <v>4</v>
      </c>
      <c r="I980" t="s">
        <v>31</v>
      </c>
      <c r="J980" s="9" t="str">
        <f t="shared" si="79"/>
        <v>_Đùi gà sốt cay 500g</v>
      </c>
      <c r="K980" s="12" t="str">
        <f>VLOOKUP(J980,'[1]Mã Misa'!$B$2:$D$74,2,0)</f>
        <v>Đùi gà sốt cay 500g</v>
      </c>
      <c r="L980" s="12" t="str">
        <f>VLOOKUP(K980,'[1]Mã Misa'!$C$2:$D$74,2,0)</f>
        <v>DGSC500</v>
      </c>
      <c r="M980" s="2">
        <v>105400</v>
      </c>
      <c r="N980" t="s">
        <v>1536</v>
      </c>
      <c r="O980" s="10" t="str">
        <f t="shared" si="80"/>
        <v>0203886</v>
      </c>
      <c r="P980" s="3">
        <v>44634</v>
      </c>
      <c r="Q980" t="s">
        <v>1537</v>
      </c>
      <c r="T980" s="12" t="str">
        <f t="shared" si="83"/>
        <v xml:space="preserve">WM+ HNI </v>
      </c>
      <c r="U980" s="20" t="s">
        <v>4615</v>
      </c>
      <c r="V980" s="20"/>
      <c r="W980" s="10" t="e">
        <f>VLOOKUP(U980,[2]Sheet1!$B$4:$C$893,2,0)</f>
        <v>#N/A</v>
      </c>
      <c r="X980" s="20"/>
      <c r="Y980" s="10" t="str">
        <f t="shared" si="81"/>
        <v>WINCOMHANOI</v>
      </c>
      <c r="Z980" s="2">
        <v>316200</v>
      </c>
    </row>
    <row r="981" spans="1:26" x14ac:dyDescent="0.2">
      <c r="A981" t="s">
        <v>0</v>
      </c>
      <c r="B981" t="s">
        <v>1535</v>
      </c>
      <c r="C981" t="s">
        <v>13</v>
      </c>
      <c r="D981" t="s">
        <v>3</v>
      </c>
      <c r="E981" s="2">
        <v>90750</v>
      </c>
      <c r="F981" s="6">
        <v>98010</v>
      </c>
      <c r="G981" s="2">
        <v>1</v>
      </c>
      <c r="H981" t="s">
        <v>4</v>
      </c>
      <c r="I981" t="s">
        <v>14</v>
      </c>
      <c r="J981" s="9" t="str">
        <f t="shared" si="79"/>
        <v>_Chân gà sốt cay 400g</v>
      </c>
      <c r="K981" s="12" t="str">
        <f>VLOOKUP(J981,'[1]Mã Misa'!$B$2:$D$74,2,0)</f>
        <v>Chân gà sốt cay 400g</v>
      </c>
      <c r="L981" s="12" t="str">
        <f>VLOOKUP(K981,'[1]Mã Misa'!$C$2:$D$74,2,0)</f>
        <v>CGSC400</v>
      </c>
      <c r="M981" s="2">
        <v>90750</v>
      </c>
      <c r="N981" t="s">
        <v>1536</v>
      </c>
      <c r="O981" s="10" t="str">
        <f t="shared" si="80"/>
        <v>0203886</v>
      </c>
      <c r="P981" s="3">
        <v>44634</v>
      </c>
      <c r="Q981" t="s">
        <v>1537</v>
      </c>
      <c r="T981" s="12" t="str">
        <f t="shared" si="83"/>
        <v xml:space="preserve">WM+ HNI </v>
      </c>
      <c r="U981" s="20" t="s">
        <v>4615</v>
      </c>
      <c r="V981" s="20"/>
      <c r="W981" s="10" t="e">
        <f>VLOOKUP(U981,[2]Sheet1!$B$4:$C$893,2,0)</f>
        <v>#N/A</v>
      </c>
      <c r="X981" s="20"/>
      <c r="Y981" s="10" t="str">
        <f t="shared" si="81"/>
        <v>WINCOMHANOI</v>
      </c>
      <c r="Z981" s="2">
        <v>90750</v>
      </c>
    </row>
    <row r="982" spans="1:26" x14ac:dyDescent="0.2">
      <c r="A982" t="s">
        <v>0</v>
      </c>
      <c r="B982" t="s">
        <v>1535</v>
      </c>
      <c r="C982" t="s">
        <v>2</v>
      </c>
      <c r="D982" t="s">
        <v>3</v>
      </c>
      <c r="E982" s="2">
        <v>111058</v>
      </c>
      <c r="F982" s="6">
        <v>119942.64000000001</v>
      </c>
      <c r="G982" s="2">
        <v>1</v>
      </c>
      <c r="H982" t="s">
        <v>4</v>
      </c>
      <c r="I982" t="s">
        <v>5</v>
      </c>
      <c r="J982" s="9" t="str">
        <f t="shared" si="79"/>
        <v>Gà muối gói 500g</v>
      </c>
      <c r="K982" s="12" t="str">
        <f>VLOOKUP(J982,'[1]Mã Misa'!$B$2:$D$74,2,0)</f>
        <v>Gà muối 500g</v>
      </c>
      <c r="L982" s="12" t="str">
        <f>VLOOKUP(K982,'[1]Mã Misa'!$C$2:$D$74,2,0)</f>
        <v>GM500</v>
      </c>
      <c r="M982" s="2">
        <v>111058</v>
      </c>
      <c r="N982" t="s">
        <v>1536</v>
      </c>
      <c r="O982" s="10" t="str">
        <f t="shared" si="80"/>
        <v>0203886</v>
      </c>
      <c r="P982" s="3">
        <v>44634</v>
      </c>
      <c r="Q982" t="s">
        <v>1537</v>
      </c>
      <c r="T982" s="12" t="str">
        <f t="shared" si="83"/>
        <v xml:space="preserve">WM+ HNI </v>
      </c>
      <c r="U982" s="20" t="s">
        <v>4615</v>
      </c>
      <c r="V982" s="20"/>
      <c r="W982" s="10" t="e">
        <f>VLOOKUP(U982,[2]Sheet1!$B$4:$C$893,2,0)</f>
        <v>#N/A</v>
      </c>
      <c r="X982" s="20"/>
      <c r="Y982" s="10" t="str">
        <f t="shared" si="81"/>
        <v>WINCOMHANOI</v>
      </c>
      <c r="Z982" s="2">
        <v>111058</v>
      </c>
    </row>
    <row r="983" spans="1:26" x14ac:dyDescent="0.2">
      <c r="A983" t="s">
        <v>0</v>
      </c>
      <c r="B983" t="s">
        <v>1538</v>
      </c>
      <c r="C983" t="s">
        <v>26</v>
      </c>
      <c r="D983" t="s">
        <v>3</v>
      </c>
      <c r="E983" s="2">
        <v>50182</v>
      </c>
      <c r="F983" s="6">
        <v>54196.560000000005</v>
      </c>
      <c r="G983" s="2">
        <v>1</v>
      </c>
      <c r="H983" t="s">
        <v>4</v>
      </c>
      <c r="I983" t="s">
        <v>27</v>
      </c>
      <c r="J983" s="9" t="str">
        <f t="shared" si="79"/>
        <v>Giò tai lưỡi xào gói 250g</v>
      </c>
      <c r="K983" s="12" t="str">
        <f>VLOOKUP(J983,'[1]Mã Misa'!$B$2:$D$74,2,0)</f>
        <v>Giò Tai Lưỡi Xào 250g</v>
      </c>
      <c r="L983" s="12" t="str">
        <f>VLOOKUP(K983,'[1]Mã Misa'!$C$2:$D$74,2,0)</f>
        <v>GTLX250G</v>
      </c>
      <c r="M983" s="2">
        <v>50182</v>
      </c>
      <c r="N983" t="s">
        <v>1539</v>
      </c>
      <c r="O983" s="10" t="str">
        <f t="shared" si="80"/>
        <v>0203887</v>
      </c>
      <c r="P983" s="3">
        <v>44634</v>
      </c>
      <c r="Q983" t="s">
        <v>1540</v>
      </c>
      <c r="T983" s="12" t="str">
        <f t="shared" si="83"/>
        <v xml:space="preserve">WM+ HNI </v>
      </c>
      <c r="U983" s="20" t="s">
        <v>4616</v>
      </c>
      <c r="V983" s="20"/>
      <c r="W983" s="10" t="e">
        <f>VLOOKUP(U983,[2]Sheet1!$B$4:$C$893,2,0)</f>
        <v>#N/A</v>
      </c>
      <c r="X983" s="20"/>
      <c r="Y983" s="10" t="str">
        <f t="shared" si="81"/>
        <v>WINCOMHANOI</v>
      </c>
      <c r="Z983" s="2">
        <v>50182</v>
      </c>
    </row>
    <row r="984" spans="1:26" x14ac:dyDescent="0.2">
      <c r="A984" t="s">
        <v>0</v>
      </c>
      <c r="B984" t="s">
        <v>1541</v>
      </c>
      <c r="C984" t="s">
        <v>82</v>
      </c>
      <c r="D984" t="s">
        <v>3</v>
      </c>
      <c r="E984" s="2">
        <v>92000</v>
      </c>
      <c r="F984" s="6">
        <v>99360</v>
      </c>
      <c r="G984" s="2">
        <v>2</v>
      </c>
      <c r="H984" t="s">
        <v>4</v>
      </c>
      <c r="I984" t="s">
        <v>83</v>
      </c>
      <c r="J984" s="9" t="str">
        <f t="shared" si="79"/>
        <v>Mộc nấm hương gói 250g</v>
      </c>
      <c r="K984" s="12" t="str">
        <f>VLOOKUP(J984,'[1]Mã Misa'!$B$2:$D$74,2,0)</f>
        <v>Mộc Nấm Hương 250g</v>
      </c>
      <c r="L984" s="12" t="str">
        <f>VLOOKUP(K984,'[1]Mã Misa'!$C$2:$D$74,2,0)</f>
        <v>MNH250</v>
      </c>
      <c r="M984" s="2">
        <v>46000</v>
      </c>
      <c r="N984" t="s">
        <v>1542</v>
      </c>
      <c r="O984" s="10" t="str">
        <f t="shared" si="80"/>
        <v>0026611</v>
      </c>
      <c r="P984" s="3">
        <v>44634</v>
      </c>
      <c r="Q984" t="s">
        <v>1543</v>
      </c>
      <c r="T984" s="12" t="str">
        <f t="shared" si="83"/>
        <v xml:space="preserve">WM+ DNG </v>
      </c>
      <c r="U984" s="20" t="s">
        <v>4617</v>
      </c>
      <c r="V984" s="20"/>
      <c r="W984" s="10" t="e">
        <f>VLOOKUP(U984,[2]Sheet1!$B$4:$C$893,2,0)</f>
        <v>#N/A</v>
      </c>
      <c r="X984" s="20"/>
      <c r="Y984" s="10" t="str">
        <f t="shared" si="81"/>
        <v>WINCOMDANANG</v>
      </c>
      <c r="Z984" s="2">
        <v>92000</v>
      </c>
    </row>
    <row r="985" spans="1:26" x14ac:dyDescent="0.2">
      <c r="A985" t="s">
        <v>0</v>
      </c>
      <c r="B985" t="s">
        <v>1544</v>
      </c>
      <c r="C985" t="s">
        <v>32</v>
      </c>
      <c r="D985" t="s">
        <v>3</v>
      </c>
      <c r="E985" s="2">
        <v>73431</v>
      </c>
      <c r="F985" s="6">
        <v>79305.48000000001</v>
      </c>
      <c r="G985" s="2">
        <v>1</v>
      </c>
      <c r="H985" t="s">
        <v>4</v>
      </c>
      <c r="I985" t="s">
        <v>33</v>
      </c>
      <c r="J985" s="9" t="str">
        <f t="shared" si="79"/>
        <v>Chân giò heo muối gói 300g</v>
      </c>
      <c r="K985" s="12" t="str">
        <f>VLOOKUP(J985,'[1]Mã Misa'!$B$2:$D$74,2,0)</f>
        <v>Chân giò heo muối 300g</v>
      </c>
      <c r="L985" s="12" t="str">
        <f>VLOOKUP(K985,'[1]Mã Misa'!$C$2:$D$74,2,0)</f>
        <v>CGM300</v>
      </c>
      <c r="M985" s="2">
        <v>73431</v>
      </c>
      <c r="N985" t="s">
        <v>1545</v>
      </c>
      <c r="O985" s="10" t="str">
        <f t="shared" si="80"/>
        <v>0203899</v>
      </c>
      <c r="P985" s="3">
        <v>44634</v>
      </c>
      <c r="Q985" t="s">
        <v>1546</v>
      </c>
      <c r="T985" s="12" t="str">
        <f t="shared" si="83"/>
        <v xml:space="preserve">WM+ HNI </v>
      </c>
      <c r="U985" s="20" t="s">
        <v>4618</v>
      </c>
      <c r="V985" s="20"/>
      <c r="W985" s="10" t="e">
        <f>VLOOKUP(U985,[2]Sheet1!$B$4:$C$893,2,0)</f>
        <v>#N/A</v>
      </c>
      <c r="X985" s="20"/>
      <c r="Y985" s="10" t="str">
        <f t="shared" si="81"/>
        <v>WINCOMHANOI</v>
      </c>
      <c r="Z985" s="2">
        <v>73431</v>
      </c>
    </row>
    <row r="986" spans="1:26" x14ac:dyDescent="0.2">
      <c r="A986" t="s">
        <v>0</v>
      </c>
      <c r="B986" t="s">
        <v>1544</v>
      </c>
      <c r="C986" t="s">
        <v>2</v>
      </c>
      <c r="D986" t="s">
        <v>3</v>
      </c>
      <c r="E986" s="2">
        <v>111058</v>
      </c>
      <c r="F986" s="6">
        <v>119942.64000000001</v>
      </c>
      <c r="G986" s="2">
        <v>1</v>
      </c>
      <c r="H986" t="s">
        <v>4</v>
      </c>
      <c r="I986" t="s">
        <v>5</v>
      </c>
      <c r="J986" s="9" t="str">
        <f t="shared" si="79"/>
        <v>Gà muối gói 500g</v>
      </c>
      <c r="K986" s="12" t="str">
        <f>VLOOKUP(J986,'[1]Mã Misa'!$B$2:$D$74,2,0)</f>
        <v>Gà muối 500g</v>
      </c>
      <c r="L986" s="12" t="str">
        <f>VLOOKUP(K986,'[1]Mã Misa'!$C$2:$D$74,2,0)</f>
        <v>GM500</v>
      </c>
      <c r="M986" s="2">
        <v>111058</v>
      </c>
      <c r="N986" t="s">
        <v>1545</v>
      </c>
      <c r="O986" s="10" t="str">
        <f t="shared" si="80"/>
        <v>0203899</v>
      </c>
      <c r="P986" s="3">
        <v>44634</v>
      </c>
      <c r="Q986" t="s">
        <v>1546</v>
      </c>
      <c r="T986" s="12" t="str">
        <f t="shared" si="83"/>
        <v xml:space="preserve">WM+ HNI </v>
      </c>
      <c r="U986" s="20" t="s">
        <v>4618</v>
      </c>
      <c r="V986" s="20"/>
      <c r="W986" s="10" t="e">
        <f>VLOOKUP(U986,[2]Sheet1!$B$4:$C$893,2,0)</f>
        <v>#N/A</v>
      </c>
      <c r="X986" s="20"/>
      <c r="Y986" s="10" t="str">
        <f t="shared" si="81"/>
        <v>WINCOMHANOI</v>
      </c>
      <c r="Z986" s="2">
        <v>111058</v>
      </c>
    </row>
    <row r="987" spans="1:26" x14ac:dyDescent="0.2">
      <c r="A987" t="s">
        <v>0</v>
      </c>
      <c r="B987" t="s">
        <v>1544</v>
      </c>
      <c r="C987" t="s">
        <v>26</v>
      </c>
      <c r="D987" t="s">
        <v>3</v>
      </c>
      <c r="E987" s="2">
        <v>150546</v>
      </c>
      <c r="F987" s="6">
        <v>162589.68000000002</v>
      </c>
      <c r="G987" s="2">
        <v>3</v>
      </c>
      <c r="H987" t="s">
        <v>4</v>
      </c>
      <c r="I987" t="s">
        <v>27</v>
      </c>
      <c r="J987" s="9" t="str">
        <f t="shared" si="79"/>
        <v>Giò tai lưỡi xào gói 250g</v>
      </c>
      <c r="K987" s="12" t="str">
        <f>VLOOKUP(J987,'[1]Mã Misa'!$B$2:$D$74,2,0)</f>
        <v>Giò Tai Lưỡi Xào 250g</v>
      </c>
      <c r="L987" s="12" t="str">
        <f>VLOOKUP(K987,'[1]Mã Misa'!$C$2:$D$74,2,0)</f>
        <v>GTLX250G</v>
      </c>
      <c r="M987" s="2">
        <v>50182</v>
      </c>
      <c r="N987" t="s">
        <v>1545</v>
      </c>
      <c r="O987" s="10" t="str">
        <f t="shared" si="80"/>
        <v>0203899</v>
      </c>
      <c r="P987" s="3">
        <v>44634</v>
      </c>
      <c r="Q987" t="s">
        <v>1546</v>
      </c>
      <c r="T987" s="12" t="str">
        <f t="shared" si="83"/>
        <v xml:space="preserve">WM+ HNI </v>
      </c>
      <c r="U987" s="20" t="s">
        <v>4618</v>
      </c>
      <c r="V987" s="20"/>
      <c r="W987" s="10" t="e">
        <f>VLOOKUP(U987,[2]Sheet1!$B$4:$C$893,2,0)</f>
        <v>#N/A</v>
      </c>
      <c r="X987" s="20"/>
      <c r="Y987" s="10" t="str">
        <f t="shared" si="81"/>
        <v>WINCOMHANOI</v>
      </c>
      <c r="Z987" s="2">
        <v>150546</v>
      </c>
    </row>
    <row r="988" spans="1:26" x14ac:dyDescent="0.2">
      <c r="A988" t="s">
        <v>0</v>
      </c>
      <c r="B988" t="s">
        <v>1547</v>
      </c>
      <c r="C988" t="s">
        <v>43</v>
      </c>
      <c r="D988" t="s">
        <v>3</v>
      </c>
      <c r="E988" s="2">
        <v>141900</v>
      </c>
      <c r="F988" s="6">
        <v>153252</v>
      </c>
      <c r="G988" s="2">
        <v>2</v>
      </c>
      <c r="H988" t="s">
        <v>4</v>
      </c>
      <c r="I988" t="s">
        <v>44</v>
      </c>
      <c r="J988" s="9" t="str">
        <f t="shared" si="79"/>
        <v>_Chả nướng 300g</v>
      </c>
      <c r="K988" s="12" t="str">
        <f>VLOOKUP(J988,'[1]Mã Misa'!$B$2:$D$74,2,0)</f>
        <v>Chả nướng 300g</v>
      </c>
      <c r="L988" s="12" t="str">
        <f>VLOOKUP(K988,'[1]Mã Misa'!$C$2:$D$74,2,0)</f>
        <v>CN300</v>
      </c>
      <c r="M988" s="2">
        <v>70950</v>
      </c>
      <c r="N988" t="s">
        <v>1548</v>
      </c>
      <c r="O988" s="10" t="str">
        <f t="shared" si="80"/>
        <v>0061396</v>
      </c>
      <c r="P988" s="3">
        <v>44634</v>
      </c>
      <c r="Q988" t="s">
        <v>1549</v>
      </c>
      <c r="T988" s="12" t="str">
        <f t="shared" si="83"/>
        <v xml:space="preserve">WM+ HCM </v>
      </c>
      <c r="U988" s="20" t="s">
        <v>4619</v>
      </c>
      <c r="V988" s="20"/>
      <c r="W988" s="10" t="e">
        <f>VLOOKUP(U988,[2]Sheet1!$B$4:$C$893,2,0)</f>
        <v>#N/A</v>
      </c>
      <c r="X988" s="20"/>
      <c r="Y988" s="10" t="str">
        <f t="shared" si="81"/>
        <v>WINCOMHOCHIMINH</v>
      </c>
      <c r="Z988" s="2">
        <v>141900</v>
      </c>
    </row>
    <row r="989" spans="1:26" x14ac:dyDescent="0.2">
      <c r="A989" t="s">
        <v>0</v>
      </c>
      <c r="B989" t="s">
        <v>1547</v>
      </c>
      <c r="C989" t="s">
        <v>67</v>
      </c>
      <c r="D989" t="s">
        <v>3</v>
      </c>
      <c r="E989" s="2">
        <v>59400</v>
      </c>
      <c r="F989" s="6">
        <v>64152.000000000007</v>
      </c>
      <c r="G989" s="2">
        <v>1</v>
      </c>
      <c r="H989" t="s">
        <v>4</v>
      </c>
      <c r="I989" t="s">
        <v>68</v>
      </c>
      <c r="J989" s="9" t="str">
        <f t="shared" si="79"/>
        <v>_Giò lụa 250g</v>
      </c>
      <c r="K989" s="12" t="str">
        <f>VLOOKUP(J989,'[1]Mã Misa'!$B$2:$D$74,2,0)</f>
        <v>Giò lụa 250g</v>
      </c>
      <c r="L989" s="12" t="str">
        <f>VLOOKUP(K989,'[1]Mã Misa'!$C$2:$D$74,2,0)</f>
        <v>GL250</v>
      </c>
      <c r="M989" s="2">
        <v>59400</v>
      </c>
      <c r="N989" t="s">
        <v>1548</v>
      </c>
      <c r="O989" s="10" t="str">
        <f t="shared" si="80"/>
        <v>0061396</v>
      </c>
      <c r="P989" s="3">
        <v>44634</v>
      </c>
      <c r="Q989" t="s">
        <v>1549</v>
      </c>
      <c r="T989" s="12" t="str">
        <f t="shared" si="83"/>
        <v xml:space="preserve">WM+ HCM </v>
      </c>
      <c r="U989" s="20" t="s">
        <v>4619</v>
      </c>
      <c r="V989" s="20"/>
      <c r="W989" s="10" t="e">
        <f>VLOOKUP(U989,[2]Sheet1!$B$4:$C$893,2,0)</f>
        <v>#N/A</v>
      </c>
      <c r="X989" s="20"/>
      <c r="Y989" s="10" t="str">
        <f t="shared" si="81"/>
        <v>WINCOMHOCHIMINH</v>
      </c>
      <c r="Z989" s="2">
        <v>59400</v>
      </c>
    </row>
    <row r="990" spans="1:26" x14ac:dyDescent="0.2">
      <c r="A990" t="s">
        <v>0</v>
      </c>
      <c r="B990" t="s">
        <v>1550</v>
      </c>
      <c r="C990" t="s">
        <v>30</v>
      </c>
      <c r="D990" t="s">
        <v>3</v>
      </c>
      <c r="E990" s="2">
        <v>421600</v>
      </c>
      <c r="F990" s="6">
        <v>455328.00000000006</v>
      </c>
      <c r="G990" s="2">
        <v>4</v>
      </c>
      <c r="H990" t="s">
        <v>4</v>
      </c>
      <c r="I990" t="s">
        <v>31</v>
      </c>
      <c r="J990" s="9" t="str">
        <f t="shared" si="79"/>
        <v>_Đùi gà sốt cay 500g</v>
      </c>
      <c r="K990" s="12" t="str">
        <f>VLOOKUP(J990,'[1]Mã Misa'!$B$2:$D$74,2,0)</f>
        <v>Đùi gà sốt cay 500g</v>
      </c>
      <c r="L990" s="12" t="str">
        <f>VLOOKUP(K990,'[1]Mã Misa'!$C$2:$D$74,2,0)</f>
        <v>DGSC500</v>
      </c>
      <c r="M990" s="2">
        <v>105400</v>
      </c>
      <c r="N990" t="s">
        <v>1551</v>
      </c>
      <c r="O990" s="10" t="str">
        <f t="shared" si="80"/>
        <v>0000947</v>
      </c>
      <c r="P990" s="3">
        <v>44638</v>
      </c>
      <c r="Q990" t="s">
        <v>1552</v>
      </c>
      <c r="T990" s="12" t="str">
        <f>LEFT(U990,11)</f>
        <v xml:space="preserve">WM VCP QNI </v>
      </c>
      <c r="U990" s="20" t="s">
        <v>4620</v>
      </c>
      <c r="V990" s="20"/>
      <c r="W990" s="10" t="e">
        <f>VLOOKUP(U990,[2]Sheet1!$B$4:$C$893,2,0)</f>
        <v>#N/A</v>
      </c>
      <c r="X990" s="20"/>
      <c r="Y990" s="10" t="str">
        <f t="shared" si="81"/>
        <v>WINCOMQUANGNGAI</v>
      </c>
      <c r="Z990" s="2">
        <v>421600</v>
      </c>
    </row>
    <row r="991" spans="1:26" x14ac:dyDescent="0.2">
      <c r="A991" t="s">
        <v>0</v>
      </c>
      <c r="B991" t="s">
        <v>1553</v>
      </c>
      <c r="C991" t="s">
        <v>2</v>
      </c>
      <c r="D991" t="s">
        <v>3</v>
      </c>
      <c r="E991" s="2">
        <v>333174</v>
      </c>
      <c r="F991" s="6">
        <v>359827.92000000004</v>
      </c>
      <c r="G991" s="2">
        <v>3</v>
      </c>
      <c r="H991" t="s">
        <v>4</v>
      </c>
      <c r="I991" t="s">
        <v>5</v>
      </c>
      <c r="J991" s="9" t="str">
        <f t="shared" si="79"/>
        <v>Gà muối gói 500g</v>
      </c>
      <c r="K991" s="12" t="str">
        <f>VLOOKUP(J991,'[1]Mã Misa'!$B$2:$D$74,2,0)</f>
        <v>Gà muối 500g</v>
      </c>
      <c r="L991" s="12" t="str">
        <f>VLOOKUP(K991,'[1]Mã Misa'!$C$2:$D$74,2,0)</f>
        <v>GM500</v>
      </c>
      <c r="M991" s="2">
        <v>111058</v>
      </c>
      <c r="N991" t="s">
        <v>1554</v>
      </c>
      <c r="O991" s="10" t="str">
        <f t="shared" si="80"/>
        <v>0001245</v>
      </c>
      <c r="P991" s="3">
        <v>44634</v>
      </c>
      <c r="Q991" t="s">
        <v>1555</v>
      </c>
      <c r="T991" s="12" t="str">
        <f t="shared" si="83"/>
        <v xml:space="preserve">WM+ VLG </v>
      </c>
      <c r="U991" s="20" t="s">
        <v>4621</v>
      </c>
      <c r="V991" s="20"/>
      <c r="W991" s="10" t="e">
        <f>VLOOKUP(U991,[2]Sheet1!$B$4:$C$893,2,0)</f>
        <v>#N/A</v>
      </c>
      <c r="X991" s="20"/>
      <c r="Y991" s="10" t="str">
        <f t="shared" si="81"/>
        <v>WINCOMVINHLONG</v>
      </c>
      <c r="Z991" s="2">
        <v>333174</v>
      </c>
    </row>
    <row r="992" spans="1:26" x14ac:dyDescent="0.2">
      <c r="A992" t="s">
        <v>0</v>
      </c>
      <c r="B992" t="s">
        <v>1553</v>
      </c>
      <c r="C992" t="s">
        <v>9</v>
      </c>
      <c r="D992" t="s">
        <v>3</v>
      </c>
      <c r="E992" s="2">
        <v>166785</v>
      </c>
      <c r="F992" s="6">
        <v>180127.80000000002</v>
      </c>
      <c r="G992" s="2">
        <v>3</v>
      </c>
      <c r="H992" t="s">
        <v>4</v>
      </c>
      <c r="I992" t="s">
        <v>10</v>
      </c>
      <c r="J992" s="9" t="str">
        <f t="shared" si="79"/>
        <v>Tai heo muối gói 200g</v>
      </c>
      <c r="K992" s="12" t="str">
        <f>VLOOKUP(J992,'[1]Mã Misa'!$B$2:$D$74,2,0)</f>
        <v>Tai heo muối 200g</v>
      </c>
      <c r="L992" s="12" t="str">
        <f>VLOOKUP(K992,'[1]Mã Misa'!$C$2:$D$74,2,0)</f>
        <v>TH200</v>
      </c>
      <c r="M992" s="2">
        <v>55595</v>
      </c>
      <c r="N992" t="s">
        <v>1554</v>
      </c>
      <c r="O992" s="10" t="str">
        <f t="shared" si="80"/>
        <v>0001245</v>
      </c>
      <c r="P992" s="3">
        <v>44634</v>
      </c>
      <c r="Q992" t="s">
        <v>1555</v>
      </c>
      <c r="T992" s="12" t="str">
        <f t="shared" si="83"/>
        <v xml:space="preserve">WM+ VLG </v>
      </c>
      <c r="U992" s="20" t="s">
        <v>4621</v>
      </c>
      <c r="V992" s="20"/>
      <c r="W992" s="10" t="e">
        <f>VLOOKUP(U992,[2]Sheet1!$B$4:$C$893,2,0)</f>
        <v>#N/A</v>
      </c>
      <c r="X992" s="20"/>
      <c r="Y992" s="10" t="str">
        <f t="shared" si="81"/>
        <v>WINCOMVINHLONG</v>
      </c>
      <c r="Z992" s="2">
        <v>166785</v>
      </c>
    </row>
    <row r="993" spans="1:26" x14ac:dyDescent="0.2">
      <c r="A993" t="s">
        <v>0</v>
      </c>
      <c r="B993" t="s">
        <v>1556</v>
      </c>
      <c r="C993" t="s">
        <v>2</v>
      </c>
      <c r="D993" t="s">
        <v>3</v>
      </c>
      <c r="E993" s="2">
        <v>444232</v>
      </c>
      <c r="F993" s="6">
        <v>479770.56000000006</v>
      </c>
      <c r="G993" s="2">
        <v>4</v>
      </c>
      <c r="H993" t="s">
        <v>4</v>
      </c>
      <c r="I993" t="s">
        <v>5</v>
      </c>
      <c r="J993" s="9" t="str">
        <f t="shared" si="79"/>
        <v>Gà muối gói 500g</v>
      </c>
      <c r="K993" s="12" t="str">
        <f>VLOOKUP(J993,'[1]Mã Misa'!$B$2:$D$74,2,0)</f>
        <v>Gà muối 500g</v>
      </c>
      <c r="L993" s="12" t="str">
        <f>VLOOKUP(K993,'[1]Mã Misa'!$C$2:$D$74,2,0)</f>
        <v>GM500</v>
      </c>
      <c r="M993" s="2">
        <v>111058</v>
      </c>
      <c r="N993" t="s">
        <v>1557</v>
      </c>
      <c r="O993" s="10" t="str">
        <f t="shared" si="80"/>
        <v>0004511</v>
      </c>
      <c r="P993" s="3">
        <v>44634</v>
      </c>
      <c r="Q993" t="s">
        <v>935</v>
      </c>
      <c r="T993" s="12" t="str">
        <f>LEFT(U993,7)</f>
        <v xml:space="preserve">WM NAN </v>
      </c>
      <c r="U993" s="20" t="s">
        <v>4433</v>
      </c>
      <c r="V993" s="20"/>
      <c r="W993" s="10" t="e">
        <f>VLOOKUP(U993,[2]Sheet1!$B$4:$C$893,2,0)</f>
        <v>#N/A</v>
      </c>
      <c r="X993" s="20"/>
      <c r="Y993" s="10" t="str">
        <f t="shared" si="81"/>
        <v>WINCOMNGHEAN</v>
      </c>
      <c r="Z993" s="2">
        <v>444232</v>
      </c>
    </row>
    <row r="994" spans="1:26" x14ac:dyDescent="0.2">
      <c r="A994" t="s">
        <v>0</v>
      </c>
      <c r="B994" t="s">
        <v>1558</v>
      </c>
      <c r="C994" t="s">
        <v>2</v>
      </c>
      <c r="D994" t="s">
        <v>3</v>
      </c>
      <c r="E994" s="2">
        <v>111058</v>
      </c>
      <c r="F994" s="6">
        <v>119942.64000000001</v>
      </c>
      <c r="G994" s="2">
        <v>1</v>
      </c>
      <c r="H994" t="s">
        <v>4</v>
      </c>
      <c r="I994" t="s">
        <v>5</v>
      </c>
      <c r="J994" s="9" t="str">
        <f t="shared" si="79"/>
        <v>Gà muối gói 500g</v>
      </c>
      <c r="K994" s="12" t="str">
        <f>VLOOKUP(J994,'[1]Mã Misa'!$B$2:$D$74,2,0)</f>
        <v>Gà muối 500g</v>
      </c>
      <c r="L994" s="12" t="str">
        <f>VLOOKUP(K994,'[1]Mã Misa'!$C$2:$D$74,2,0)</f>
        <v>GM500</v>
      </c>
      <c r="M994" s="2">
        <v>111058</v>
      </c>
      <c r="N994" t="s">
        <v>1559</v>
      </c>
      <c r="O994" s="10" t="str">
        <f t="shared" si="80"/>
        <v>0061400</v>
      </c>
      <c r="P994" s="3">
        <v>44634</v>
      </c>
      <c r="Q994" t="s">
        <v>1560</v>
      </c>
      <c r="T994" s="12" t="str">
        <f t="shared" si="83"/>
        <v xml:space="preserve">WM+ HCM </v>
      </c>
      <c r="U994" s="20" t="s">
        <v>4622</v>
      </c>
      <c r="V994" s="20"/>
      <c r="W994" s="10" t="e">
        <f>VLOOKUP(U994,[2]Sheet1!$B$4:$C$893,2,0)</f>
        <v>#N/A</v>
      </c>
      <c r="X994" s="20"/>
      <c r="Y994" s="10" t="str">
        <f t="shared" si="81"/>
        <v>WINCOMHOCHIMINH</v>
      </c>
      <c r="Z994" s="2">
        <v>111058</v>
      </c>
    </row>
    <row r="995" spans="1:26" x14ac:dyDescent="0.2">
      <c r="A995" t="s">
        <v>0</v>
      </c>
      <c r="B995" t="s">
        <v>1558</v>
      </c>
      <c r="C995" t="s">
        <v>9</v>
      </c>
      <c r="D995" t="s">
        <v>3</v>
      </c>
      <c r="E995" s="2">
        <v>333570</v>
      </c>
      <c r="F995" s="6">
        <v>360255.60000000003</v>
      </c>
      <c r="G995" s="2">
        <v>6</v>
      </c>
      <c r="H995" t="s">
        <v>4</v>
      </c>
      <c r="I995" t="s">
        <v>10</v>
      </c>
      <c r="J995" s="9" t="str">
        <f t="shared" si="79"/>
        <v>Tai heo muối gói 200g</v>
      </c>
      <c r="K995" s="12" t="str">
        <f>VLOOKUP(J995,'[1]Mã Misa'!$B$2:$D$74,2,0)</f>
        <v>Tai heo muối 200g</v>
      </c>
      <c r="L995" s="12" t="str">
        <f>VLOOKUP(K995,'[1]Mã Misa'!$C$2:$D$74,2,0)</f>
        <v>TH200</v>
      </c>
      <c r="M995" s="2">
        <v>55595</v>
      </c>
      <c r="N995" t="s">
        <v>1559</v>
      </c>
      <c r="O995" s="10" t="str">
        <f t="shared" si="80"/>
        <v>0061400</v>
      </c>
      <c r="P995" s="3">
        <v>44634</v>
      </c>
      <c r="Q995" t="s">
        <v>1560</v>
      </c>
      <c r="T995" s="12" t="str">
        <f t="shared" si="83"/>
        <v xml:space="preserve">WM+ HCM </v>
      </c>
      <c r="U995" s="20" t="s">
        <v>4622</v>
      </c>
      <c r="V995" s="20"/>
      <c r="W995" s="10" t="e">
        <f>VLOOKUP(U995,[2]Sheet1!$B$4:$C$893,2,0)</f>
        <v>#N/A</v>
      </c>
      <c r="X995" s="20"/>
      <c r="Y995" s="10" t="str">
        <f t="shared" si="81"/>
        <v>WINCOMHOCHIMINH</v>
      </c>
      <c r="Z995" s="2">
        <v>333570</v>
      </c>
    </row>
    <row r="996" spans="1:26" x14ac:dyDescent="0.2">
      <c r="A996" t="s">
        <v>0</v>
      </c>
      <c r="B996" t="s">
        <v>1561</v>
      </c>
      <c r="C996" t="s">
        <v>30</v>
      </c>
      <c r="D996" t="s">
        <v>3</v>
      </c>
      <c r="E996" s="2">
        <v>316200</v>
      </c>
      <c r="F996" s="6">
        <v>341496</v>
      </c>
      <c r="G996" s="2">
        <v>3</v>
      </c>
      <c r="H996" t="s">
        <v>4</v>
      </c>
      <c r="I996" t="s">
        <v>31</v>
      </c>
      <c r="J996" s="9" t="str">
        <f t="shared" si="79"/>
        <v>_Đùi gà sốt cay 500g</v>
      </c>
      <c r="K996" s="12" t="str">
        <f>VLOOKUP(J996,'[1]Mã Misa'!$B$2:$D$74,2,0)</f>
        <v>Đùi gà sốt cay 500g</v>
      </c>
      <c r="L996" s="12" t="str">
        <f>VLOOKUP(K996,'[1]Mã Misa'!$C$2:$D$74,2,0)</f>
        <v>DGSC500</v>
      </c>
      <c r="M996" s="2">
        <v>105400</v>
      </c>
      <c r="N996" t="s">
        <v>1562</v>
      </c>
      <c r="O996" s="10" t="str">
        <f t="shared" si="80"/>
        <v>0203905</v>
      </c>
      <c r="P996" s="3">
        <v>44634</v>
      </c>
      <c r="Q996" t="s">
        <v>1563</v>
      </c>
      <c r="T996" s="12" t="str">
        <f>LEFT(U996,7)</f>
        <v xml:space="preserve">WM HNI </v>
      </c>
      <c r="U996" s="20" t="s">
        <v>4623</v>
      </c>
      <c r="V996" s="20"/>
      <c r="W996" s="10" t="e">
        <f>VLOOKUP(U996,[2]Sheet1!$B$4:$C$893,2,0)</f>
        <v>#N/A</v>
      </c>
      <c r="X996" s="20"/>
      <c r="Y996" s="10" t="str">
        <f t="shared" si="81"/>
        <v>WINCOMHANOI</v>
      </c>
      <c r="Z996" s="2">
        <v>316200</v>
      </c>
    </row>
    <row r="997" spans="1:26" x14ac:dyDescent="0.2">
      <c r="A997" t="s">
        <v>0</v>
      </c>
      <c r="B997" t="s">
        <v>1561</v>
      </c>
      <c r="C997" t="s">
        <v>13</v>
      </c>
      <c r="D997" t="s">
        <v>3</v>
      </c>
      <c r="E997" s="2">
        <v>90750</v>
      </c>
      <c r="F997" s="6">
        <v>98010</v>
      </c>
      <c r="G997" s="2">
        <v>1</v>
      </c>
      <c r="H997" t="s">
        <v>4</v>
      </c>
      <c r="I997" t="s">
        <v>14</v>
      </c>
      <c r="J997" s="9" t="str">
        <f t="shared" si="79"/>
        <v>_Chân gà sốt cay 400g</v>
      </c>
      <c r="K997" s="12" t="str">
        <f>VLOOKUP(J997,'[1]Mã Misa'!$B$2:$D$74,2,0)</f>
        <v>Chân gà sốt cay 400g</v>
      </c>
      <c r="L997" s="12" t="str">
        <f>VLOOKUP(K997,'[1]Mã Misa'!$C$2:$D$74,2,0)</f>
        <v>CGSC400</v>
      </c>
      <c r="M997" s="2">
        <v>90750</v>
      </c>
      <c r="N997" t="s">
        <v>1562</v>
      </c>
      <c r="O997" s="10" t="str">
        <f t="shared" si="80"/>
        <v>0203905</v>
      </c>
      <c r="P997" s="3">
        <v>44634</v>
      </c>
      <c r="Q997" t="s">
        <v>1563</v>
      </c>
      <c r="T997" s="12" t="str">
        <f t="shared" ref="T997:T1001" si="84">LEFT(U997,7)</f>
        <v xml:space="preserve">WM HNI </v>
      </c>
      <c r="U997" s="20" t="s">
        <v>4623</v>
      </c>
      <c r="V997" s="20"/>
      <c r="W997" s="10" t="e">
        <f>VLOOKUP(U997,[2]Sheet1!$B$4:$C$893,2,0)</f>
        <v>#N/A</v>
      </c>
      <c r="X997" s="20"/>
      <c r="Y997" s="10" t="str">
        <f t="shared" si="81"/>
        <v>WINCOMHANOI</v>
      </c>
      <c r="Z997" s="2">
        <v>90750</v>
      </c>
    </row>
    <row r="998" spans="1:26" x14ac:dyDescent="0.2">
      <c r="A998" t="s">
        <v>0</v>
      </c>
      <c r="B998" t="s">
        <v>1561</v>
      </c>
      <c r="C998" t="s">
        <v>82</v>
      </c>
      <c r="D998" t="s">
        <v>3</v>
      </c>
      <c r="E998" s="2">
        <v>230000</v>
      </c>
      <c r="F998" s="6">
        <v>248400.00000000003</v>
      </c>
      <c r="G998" s="2">
        <v>5</v>
      </c>
      <c r="H998" t="s">
        <v>4</v>
      </c>
      <c r="I998" t="s">
        <v>83</v>
      </c>
      <c r="J998" s="9" t="str">
        <f t="shared" si="79"/>
        <v>Mộc nấm hương gói 250g</v>
      </c>
      <c r="K998" s="12" t="str">
        <f>VLOOKUP(J998,'[1]Mã Misa'!$B$2:$D$74,2,0)</f>
        <v>Mộc Nấm Hương 250g</v>
      </c>
      <c r="L998" s="12" t="str">
        <f>VLOOKUP(K998,'[1]Mã Misa'!$C$2:$D$74,2,0)</f>
        <v>MNH250</v>
      </c>
      <c r="M998" s="2">
        <v>46000</v>
      </c>
      <c r="N998" t="s">
        <v>1562</v>
      </c>
      <c r="O998" s="10" t="str">
        <f t="shared" si="80"/>
        <v>0203905</v>
      </c>
      <c r="P998" s="3">
        <v>44634</v>
      </c>
      <c r="Q998" t="s">
        <v>1563</v>
      </c>
      <c r="T998" s="12" t="str">
        <f t="shared" si="84"/>
        <v xml:space="preserve">WM HNI </v>
      </c>
      <c r="U998" s="20" t="s">
        <v>4623</v>
      </c>
      <c r="V998" s="20"/>
      <c r="W998" s="10" t="e">
        <f>VLOOKUP(U998,[2]Sheet1!$B$4:$C$893,2,0)</f>
        <v>#N/A</v>
      </c>
      <c r="X998" s="20"/>
      <c r="Y998" s="10" t="str">
        <f t="shared" si="81"/>
        <v>WINCOMHANOI</v>
      </c>
      <c r="Z998" s="2">
        <v>230000</v>
      </c>
    </row>
    <row r="999" spans="1:26" x14ac:dyDescent="0.2">
      <c r="A999" t="s">
        <v>0</v>
      </c>
      <c r="B999" t="s">
        <v>1561</v>
      </c>
      <c r="C999" t="s">
        <v>26</v>
      </c>
      <c r="D999" t="s">
        <v>3</v>
      </c>
      <c r="E999" s="2">
        <v>100364</v>
      </c>
      <c r="F999" s="6">
        <v>108393.12000000001</v>
      </c>
      <c r="G999" s="2">
        <v>2</v>
      </c>
      <c r="H999" t="s">
        <v>4</v>
      </c>
      <c r="I999" t="s">
        <v>27</v>
      </c>
      <c r="J999" s="9" t="str">
        <f t="shared" si="79"/>
        <v>Giò tai lưỡi xào gói 250g</v>
      </c>
      <c r="K999" s="12" t="str">
        <f>VLOOKUP(J999,'[1]Mã Misa'!$B$2:$D$74,2,0)</f>
        <v>Giò Tai Lưỡi Xào 250g</v>
      </c>
      <c r="L999" s="12" t="str">
        <f>VLOOKUP(K999,'[1]Mã Misa'!$C$2:$D$74,2,0)</f>
        <v>GTLX250G</v>
      </c>
      <c r="M999" s="2">
        <v>50182</v>
      </c>
      <c r="N999" t="s">
        <v>1562</v>
      </c>
      <c r="O999" s="10" t="str">
        <f t="shared" si="80"/>
        <v>0203905</v>
      </c>
      <c r="P999" s="3">
        <v>44634</v>
      </c>
      <c r="Q999" t="s">
        <v>1563</v>
      </c>
      <c r="T999" s="12" t="str">
        <f t="shared" si="84"/>
        <v xml:space="preserve">WM HNI </v>
      </c>
      <c r="U999" s="20" t="s">
        <v>4623</v>
      </c>
      <c r="V999" s="20"/>
      <c r="W999" s="10" t="e">
        <f>VLOOKUP(U999,[2]Sheet1!$B$4:$C$893,2,0)</f>
        <v>#N/A</v>
      </c>
      <c r="X999" s="20"/>
      <c r="Y999" s="10" t="str">
        <f t="shared" si="81"/>
        <v>WINCOMHANOI</v>
      </c>
      <c r="Z999" s="2">
        <v>100364</v>
      </c>
    </row>
    <row r="1000" spans="1:26" x14ac:dyDescent="0.2">
      <c r="A1000" t="s">
        <v>0</v>
      </c>
      <c r="B1000" t="s">
        <v>1561</v>
      </c>
      <c r="C1000" t="s">
        <v>43</v>
      </c>
      <c r="D1000" t="s">
        <v>3</v>
      </c>
      <c r="E1000" s="2">
        <v>70950</v>
      </c>
      <c r="F1000" s="6">
        <v>76626</v>
      </c>
      <c r="G1000" s="2">
        <v>1</v>
      </c>
      <c r="H1000" t="s">
        <v>4</v>
      </c>
      <c r="I1000" t="s">
        <v>44</v>
      </c>
      <c r="J1000" s="9" t="str">
        <f t="shared" si="79"/>
        <v>_Chả nướng 300g</v>
      </c>
      <c r="K1000" s="12" t="str">
        <f>VLOOKUP(J1000,'[1]Mã Misa'!$B$2:$D$74,2,0)</f>
        <v>Chả nướng 300g</v>
      </c>
      <c r="L1000" s="12" t="str">
        <f>VLOOKUP(K1000,'[1]Mã Misa'!$C$2:$D$74,2,0)</f>
        <v>CN300</v>
      </c>
      <c r="M1000" s="2">
        <v>70950</v>
      </c>
      <c r="N1000" t="s">
        <v>1562</v>
      </c>
      <c r="O1000" s="10" t="str">
        <f t="shared" si="80"/>
        <v>0203905</v>
      </c>
      <c r="P1000" s="3">
        <v>44634</v>
      </c>
      <c r="Q1000" t="s">
        <v>1563</v>
      </c>
      <c r="T1000" s="12" t="str">
        <f t="shared" si="84"/>
        <v xml:space="preserve">WM HNI </v>
      </c>
      <c r="U1000" s="20" t="s">
        <v>4623</v>
      </c>
      <c r="V1000" s="20"/>
      <c r="W1000" s="10" t="e">
        <f>VLOOKUP(U1000,[2]Sheet1!$B$4:$C$893,2,0)</f>
        <v>#N/A</v>
      </c>
      <c r="X1000" s="20"/>
      <c r="Y1000" s="10" t="str">
        <f t="shared" si="81"/>
        <v>WINCOMHANOI</v>
      </c>
      <c r="Z1000" s="2">
        <v>70950</v>
      </c>
    </row>
    <row r="1001" spans="1:26" x14ac:dyDescent="0.2">
      <c r="A1001" t="s">
        <v>0</v>
      </c>
      <c r="B1001" t="s">
        <v>1561</v>
      </c>
      <c r="C1001" t="s">
        <v>32</v>
      </c>
      <c r="D1001" t="s">
        <v>3</v>
      </c>
      <c r="E1001" s="2">
        <v>73431</v>
      </c>
      <c r="F1001" s="6">
        <v>79305.48000000001</v>
      </c>
      <c r="G1001" s="2">
        <v>1</v>
      </c>
      <c r="H1001" t="s">
        <v>4</v>
      </c>
      <c r="I1001" t="s">
        <v>33</v>
      </c>
      <c r="J1001" s="9" t="str">
        <f t="shared" si="79"/>
        <v>Chân giò heo muối gói 300g</v>
      </c>
      <c r="K1001" s="12" t="str">
        <f>VLOOKUP(J1001,'[1]Mã Misa'!$B$2:$D$74,2,0)</f>
        <v>Chân giò heo muối 300g</v>
      </c>
      <c r="L1001" s="12" t="str">
        <f>VLOOKUP(K1001,'[1]Mã Misa'!$C$2:$D$74,2,0)</f>
        <v>CGM300</v>
      </c>
      <c r="M1001" s="2">
        <v>73431</v>
      </c>
      <c r="N1001" t="s">
        <v>1562</v>
      </c>
      <c r="O1001" s="10" t="str">
        <f t="shared" si="80"/>
        <v>0203905</v>
      </c>
      <c r="P1001" s="3">
        <v>44634</v>
      </c>
      <c r="Q1001" t="s">
        <v>1563</v>
      </c>
      <c r="T1001" s="12" t="str">
        <f t="shared" si="84"/>
        <v xml:space="preserve">WM HNI </v>
      </c>
      <c r="U1001" s="20" t="s">
        <v>4623</v>
      </c>
      <c r="V1001" s="20"/>
      <c r="W1001" s="10" t="e">
        <f>VLOOKUP(U1001,[2]Sheet1!$B$4:$C$893,2,0)</f>
        <v>#N/A</v>
      </c>
      <c r="X1001" s="20"/>
      <c r="Y1001" s="10" t="str">
        <f t="shared" si="81"/>
        <v>WINCOMHANOI</v>
      </c>
      <c r="Z1001" s="2">
        <v>73431</v>
      </c>
    </row>
    <row r="1002" spans="1:26" x14ac:dyDescent="0.2">
      <c r="A1002" t="s">
        <v>0</v>
      </c>
      <c r="B1002" t="s">
        <v>1564</v>
      </c>
      <c r="C1002" t="s">
        <v>82</v>
      </c>
      <c r="D1002" t="s">
        <v>3</v>
      </c>
      <c r="E1002" s="2">
        <v>46000</v>
      </c>
      <c r="F1002" s="6">
        <v>49680</v>
      </c>
      <c r="G1002" s="2">
        <v>1</v>
      </c>
      <c r="H1002" t="s">
        <v>4</v>
      </c>
      <c r="I1002" t="s">
        <v>83</v>
      </c>
      <c r="J1002" s="9" t="str">
        <f t="shared" si="79"/>
        <v>Mộc nấm hương gói 250g</v>
      </c>
      <c r="K1002" s="12" t="str">
        <f>VLOOKUP(J1002,'[1]Mã Misa'!$B$2:$D$74,2,0)</f>
        <v>Mộc Nấm Hương 250g</v>
      </c>
      <c r="L1002" s="12" t="str">
        <f>VLOOKUP(K1002,'[1]Mã Misa'!$C$2:$D$74,2,0)</f>
        <v>MNH250</v>
      </c>
      <c r="M1002" s="2">
        <v>46000</v>
      </c>
      <c r="N1002" t="s">
        <v>1565</v>
      </c>
      <c r="O1002" s="10" t="str">
        <f t="shared" si="80"/>
        <v>0061401</v>
      </c>
      <c r="P1002" s="3">
        <v>44634</v>
      </c>
      <c r="Q1002" t="s">
        <v>1566</v>
      </c>
      <c r="T1002" s="12" t="str">
        <f t="shared" si="83"/>
        <v xml:space="preserve">WM+ HCM </v>
      </c>
      <c r="U1002" s="20" t="s">
        <v>4624</v>
      </c>
      <c r="V1002" s="20"/>
      <c r="W1002" s="10" t="e">
        <f>VLOOKUP(U1002,[2]Sheet1!$B$4:$C$893,2,0)</f>
        <v>#N/A</v>
      </c>
      <c r="X1002" s="20"/>
      <c r="Y1002" s="10" t="str">
        <f t="shared" si="81"/>
        <v>WINCOMHOCHIMINH</v>
      </c>
      <c r="Z1002" s="2">
        <v>46000</v>
      </c>
    </row>
    <row r="1003" spans="1:26" x14ac:dyDescent="0.2">
      <c r="A1003" t="s">
        <v>0</v>
      </c>
      <c r="B1003" t="s">
        <v>1564</v>
      </c>
      <c r="C1003" t="s">
        <v>2</v>
      </c>
      <c r="D1003" t="s">
        <v>3</v>
      </c>
      <c r="E1003" s="2">
        <v>111058</v>
      </c>
      <c r="F1003" s="6">
        <v>119942.64000000001</v>
      </c>
      <c r="G1003" s="2">
        <v>1</v>
      </c>
      <c r="H1003" t="s">
        <v>4</v>
      </c>
      <c r="I1003" t="s">
        <v>5</v>
      </c>
      <c r="J1003" s="9" t="str">
        <f t="shared" si="79"/>
        <v>Gà muối gói 500g</v>
      </c>
      <c r="K1003" s="12" t="str">
        <f>VLOOKUP(J1003,'[1]Mã Misa'!$B$2:$D$74,2,0)</f>
        <v>Gà muối 500g</v>
      </c>
      <c r="L1003" s="12" t="str">
        <f>VLOOKUP(K1003,'[1]Mã Misa'!$C$2:$D$74,2,0)</f>
        <v>GM500</v>
      </c>
      <c r="M1003" s="2">
        <v>111058</v>
      </c>
      <c r="N1003" t="s">
        <v>1565</v>
      </c>
      <c r="O1003" s="10" t="str">
        <f t="shared" si="80"/>
        <v>0061401</v>
      </c>
      <c r="P1003" s="3">
        <v>44634</v>
      </c>
      <c r="Q1003" t="s">
        <v>1566</v>
      </c>
      <c r="T1003" s="12" t="str">
        <f t="shared" si="83"/>
        <v xml:space="preserve">WM+ HCM </v>
      </c>
      <c r="U1003" s="20" t="s">
        <v>4624</v>
      </c>
      <c r="V1003" s="20"/>
      <c r="W1003" s="10" t="e">
        <f>VLOOKUP(U1003,[2]Sheet1!$B$4:$C$893,2,0)</f>
        <v>#N/A</v>
      </c>
      <c r="X1003" s="20"/>
      <c r="Y1003" s="10" t="str">
        <f t="shared" si="81"/>
        <v>WINCOMHOCHIMINH</v>
      </c>
      <c r="Z1003" s="2">
        <v>111058</v>
      </c>
    </row>
    <row r="1004" spans="1:26" x14ac:dyDescent="0.2">
      <c r="A1004" t="s">
        <v>0</v>
      </c>
      <c r="B1004" t="s">
        <v>1567</v>
      </c>
      <c r="C1004" t="s">
        <v>67</v>
      </c>
      <c r="D1004" t="s">
        <v>3</v>
      </c>
      <c r="E1004" s="2">
        <v>118800</v>
      </c>
      <c r="F1004" s="6">
        <v>128304.00000000001</v>
      </c>
      <c r="G1004" s="2">
        <v>2</v>
      </c>
      <c r="H1004" t="s">
        <v>4</v>
      </c>
      <c r="I1004" t="s">
        <v>68</v>
      </c>
      <c r="J1004" s="9" t="str">
        <f t="shared" si="79"/>
        <v>_Giò lụa 250g</v>
      </c>
      <c r="K1004" s="12" t="str">
        <f>VLOOKUP(J1004,'[1]Mã Misa'!$B$2:$D$74,2,0)</f>
        <v>Giò lụa 250g</v>
      </c>
      <c r="L1004" s="12" t="str">
        <f>VLOOKUP(K1004,'[1]Mã Misa'!$C$2:$D$74,2,0)</f>
        <v>GL250</v>
      </c>
      <c r="M1004" s="2">
        <v>59400</v>
      </c>
      <c r="N1004" t="s">
        <v>1568</v>
      </c>
      <c r="O1004" s="10" t="str">
        <f t="shared" si="80"/>
        <v>0003771</v>
      </c>
      <c r="P1004" s="3">
        <v>44634</v>
      </c>
      <c r="Q1004" t="s">
        <v>1569</v>
      </c>
      <c r="T1004" s="12" t="str">
        <f t="shared" si="83"/>
        <v xml:space="preserve">WM+ PTO </v>
      </c>
      <c r="U1004" s="20" t="s">
        <v>4625</v>
      </c>
      <c r="V1004" s="20"/>
      <c r="W1004" s="10" t="e">
        <f>VLOOKUP(U1004,[2]Sheet1!$B$4:$C$893,2,0)</f>
        <v>#N/A</v>
      </c>
      <c r="X1004" s="20"/>
      <c r="Y1004" s="10" t="str">
        <f t="shared" si="81"/>
        <v>WINCOMPHUTHO</v>
      </c>
      <c r="Z1004" s="2">
        <v>118800</v>
      </c>
    </row>
    <row r="1005" spans="1:26" x14ac:dyDescent="0.2">
      <c r="A1005" t="s">
        <v>0</v>
      </c>
      <c r="B1005" t="s">
        <v>1567</v>
      </c>
      <c r="C1005" t="s">
        <v>45</v>
      </c>
      <c r="D1005" t="s">
        <v>3</v>
      </c>
      <c r="E1005" s="2">
        <v>74250</v>
      </c>
      <c r="F1005" s="6">
        <v>80190</v>
      </c>
      <c r="G1005" s="2">
        <v>1</v>
      </c>
      <c r="H1005" t="s">
        <v>4</v>
      </c>
      <c r="I1005" t="s">
        <v>46</v>
      </c>
      <c r="J1005" s="9" t="str">
        <f t="shared" si="79"/>
        <v>_Chả cốm 300g</v>
      </c>
      <c r="K1005" s="12" t="str">
        <f>VLOOKUP(J1005,'[1]Mã Misa'!$B$2:$D$74,2,0)</f>
        <v>Chả cốm 300g</v>
      </c>
      <c r="L1005" s="12" t="str">
        <f>VLOOKUP(K1005,'[1]Mã Misa'!$C$2:$D$74,2,0)</f>
        <v>CC300</v>
      </c>
      <c r="M1005" s="2">
        <v>74250</v>
      </c>
      <c r="N1005" t="s">
        <v>1568</v>
      </c>
      <c r="O1005" s="10" t="str">
        <f t="shared" si="80"/>
        <v>0003771</v>
      </c>
      <c r="P1005" s="3">
        <v>44634</v>
      </c>
      <c r="Q1005" t="s">
        <v>1569</v>
      </c>
      <c r="T1005" s="12" t="str">
        <f t="shared" si="83"/>
        <v xml:space="preserve">WM+ PTO </v>
      </c>
      <c r="U1005" s="20" t="s">
        <v>4625</v>
      </c>
      <c r="V1005" s="20"/>
      <c r="W1005" s="10" t="e">
        <f>VLOOKUP(U1005,[2]Sheet1!$B$4:$C$893,2,0)</f>
        <v>#N/A</v>
      </c>
      <c r="X1005" s="20"/>
      <c r="Y1005" s="10" t="str">
        <f t="shared" si="81"/>
        <v>WINCOMPHUTHO</v>
      </c>
      <c r="Z1005" s="2">
        <v>74250</v>
      </c>
    </row>
    <row r="1006" spans="1:26" x14ac:dyDescent="0.2">
      <c r="A1006" t="s">
        <v>0</v>
      </c>
      <c r="B1006" t="s">
        <v>1567</v>
      </c>
      <c r="C1006" t="s">
        <v>50</v>
      </c>
      <c r="D1006" t="s">
        <v>3</v>
      </c>
      <c r="E1006" s="2">
        <v>183150</v>
      </c>
      <c r="F1006" s="6">
        <v>197802</v>
      </c>
      <c r="G1006" s="2">
        <v>3</v>
      </c>
      <c r="H1006" t="s">
        <v>4</v>
      </c>
      <c r="I1006" t="s">
        <v>51</v>
      </c>
      <c r="J1006" s="9" t="str">
        <f t="shared" si="79"/>
        <v>_Giò sụn gà 250g</v>
      </c>
      <c r="K1006" s="12" t="str">
        <f>VLOOKUP(J1006,'[1]Mã Misa'!$B$2:$D$74,2,0)</f>
        <v>Giò sụn gà 250g</v>
      </c>
      <c r="L1006" s="12" t="str">
        <f>VLOOKUP(K1006,'[1]Mã Misa'!$C$2:$D$74,2,0)</f>
        <v>GSG250</v>
      </c>
      <c r="M1006" s="2">
        <v>61050</v>
      </c>
      <c r="N1006" t="s">
        <v>1568</v>
      </c>
      <c r="O1006" s="10" t="str">
        <f t="shared" si="80"/>
        <v>0003771</v>
      </c>
      <c r="P1006" s="3">
        <v>44634</v>
      </c>
      <c r="Q1006" t="s">
        <v>1569</v>
      </c>
      <c r="T1006" s="12" t="str">
        <f t="shared" si="83"/>
        <v xml:space="preserve">WM+ PTO </v>
      </c>
      <c r="U1006" s="20" t="s">
        <v>4625</v>
      </c>
      <c r="V1006" s="20"/>
      <c r="W1006" s="10" t="e">
        <f>VLOOKUP(U1006,[2]Sheet1!$B$4:$C$893,2,0)</f>
        <v>#N/A</v>
      </c>
      <c r="X1006" s="20"/>
      <c r="Y1006" s="10" t="str">
        <f t="shared" si="81"/>
        <v>WINCOMPHUTHO</v>
      </c>
      <c r="Z1006" s="2">
        <v>183150</v>
      </c>
    </row>
    <row r="1007" spans="1:26" x14ac:dyDescent="0.2">
      <c r="A1007" t="s">
        <v>0</v>
      </c>
      <c r="B1007" t="s">
        <v>1567</v>
      </c>
      <c r="C1007" t="s">
        <v>30</v>
      </c>
      <c r="D1007" t="s">
        <v>3</v>
      </c>
      <c r="E1007" s="2">
        <v>421600</v>
      </c>
      <c r="F1007" s="6">
        <v>455328.00000000006</v>
      </c>
      <c r="G1007" s="2">
        <v>4</v>
      </c>
      <c r="H1007" t="s">
        <v>4</v>
      </c>
      <c r="I1007" t="s">
        <v>31</v>
      </c>
      <c r="J1007" s="9" t="str">
        <f t="shared" si="79"/>
        <v>_Đùi gà sốt cay 500g</v>
      </c>
      <c r="K1007" s="12" t="str">
        <f>VLOOKUP(J1007,'[1]Mã Misa'!$B$2:$D$74,2,0)</f>
        <v>Đùi gà sốt cay 500g</v>
      </c>
      <c r="L1007" s="12" t="str">
        <f>VLOOKUP(K1007,'[1]Mã Misa'!$C$2:$D$74,2,0)</f>
        <v>DGSC500</v>
      </c>
      <c r="M1007" s="2">
        <v>105400</v>
      </c>
      <c r="N1007" t="s">
        <v>1568</v>
      </c>
      <c r="O1007" s="10" t="str">
        <f t="shared" si="80"/>
        <v>0003771</v>
      </c>
      <c r="P1007" s="3">
        <v>44634</v>
      </c>
      <c r="Q1007" t="s">
        <v>1569</v>
      </c>
      <c r="T1007" s="12" t="str">
        <f t="shared" si="83"/>
        <v xml:space="preserve">WM+ PTO </v>
      </c>
      <c r="U1007" s="20" t="s">
        <v>4625</v>
      </c>
      <c r="V1007" s="20"/>
      <c r="W1007" s="10" t="e">
        <f>VLOOKUP(U1007,[2]Sheet1!$B$4:$C$893,2,0)</f>
        <v>#N/A</v>
      </c>
      <c r="X1007" s="20"/>
      <c r="Y1007" s="10" t="str">
        <f t="shared" si="81"/>
        <v>WINCOMPHUTHO</v>
      </c>
      <c r="Z1007" s="2">
        <v>421600</v>
      </c>
    </row>
    <row r="1008" spans="1:26" x14ac:dyDescent="0.2">
      <c r="A1008" t="s">
        <v>0</v>
      </c>
      <c r="B1008" t="s">
        <v>1567</v>
      </c>
      <c r="C1008" t="s">
        <v>82</v>
      </c>
      <c r="D1008" t="s">
        <v>3</v>
      </c>
      <c r="E1008" s="2">
        <v>46000</v>
      </c>
      <c r="F1008" s="6">
        <v>49680</v>
      </c>
      <c r="G1008" s="2">
        <v>1</v>
      </c>
      <c r="H1008" t="s">
        <v>4</v>
      </c>
      <c r="I1008" t="s">
        <v>83</v>
      </c>
      <c r="J1008" s="9" t="str">
        <f t="shared" si="79"/>
        <v>Mộc nấm hương gói 250g</v>
      </c>
      <c r="K1008" s="12" t="str">
        <f>VLOOKUP(J1008,'[1]Mã Misa'!$B$2:$D$74,2,0)</f>
        <v>Mộc Nấm Hương 250g</v>
      </c>
      <c r="L1008" s="12" t="str">
        <f>VLOOKUP(K1008,'[1]Mã Misa'!$C$2:$D$74,2,0)</f>
        <v>MNH250</v>
      </c>
      <c r="M1008" s="2">
        <v>46000</v>
      </c>
      <c r="N1008" t="s">
        <v>1568</v>
      </c>
      <c r="O1008" s="10" t="str">
        <f t="shared" si="80"/>
        <v>0003771</v>
      </c>
      <c r="P1008" s="3">
        <v>44634</v>
      </c>
      <c r="Q1008" t="s">
        <v>1569</v>
      </c>
      <c r="T1008" s="12" t="str">
        <f t="shared" si="83"/>
        <v xml:space="preserve">WM+ PTO </v>
      </c>
      <c r="U1008" s="20" t="s">
        <v>4625</v>
      </c>
      <c r="V1008" s="20"/>
      <c r="W1008" s="10" t="e">
        <f>VLOOKUP(U1008,[2]Sheet1!$B$4:$C$893,2,0)</f>
        <v>#N/A</v>
      </c>
      <c r="X1008" s="20"/>
      <c r="Y1008" s="10" t="str">
        <f t="shared" si="81"/>
        <v>WINCOMPHUTHO</v>
      </c>
      <c r="Z1008" s="2">
        <v>46000</v>
      </c>
    </row>
    <row r="1009" spans="1:26" x14ac:dyDescent="0.2">
      <c r="A1009" t="s">
        <v>0</v>
      </c>
      <c r="B1009" t="s">
        <v>1570</v>
      </c>
      <c r="C1009" t="s">
        <v>32</v>
      </c>
      <c r="D1009" t="s">
        <v>3</v>
      </c>
      <c r="E1009" s="2">
        <v>73431</v>
      </c>
      <c r="F1009" s="6">
        <v>79305.48000000001</v>
      </c>
      <c r="G1009" s="2">
        <v>1</v>
      </c>
      <c r="H1009" t="s">
        <v>4</v>
      </c>
      <c r="I1009" t="s">
        <v>33</v>
      </c>
      <c r="J1009" s="9" t="str">
        <f t="shared" si="79"/>
        <v>Chân giò heo muối gói 300g</v>
      </c>
      <c r="K1009" s="12" t="str">
        <f>VLOOKUP(J1009,'[1]Mã Misa'!$B$2:$D$74,2,0)</f>
        <v>Chân giò heo muối 300g</v>
      </c>
      <c r="L1009" s="12" t="str">
        <f>VLOOKUP(K1009,'[1]Mã Misa'!$C$2:$D$74,2,0)</f>
        <v>CGM300</v>
      </c>
      <c r="M1009" s="2">
        <v>73431</v>
      </c>
      <c r="N1009" t="s">
        <v>1571</v>
      </c>
      <c r="O1009" s="10" t="str">
        <f t="shared" si="80"/>
        <v>0009230</v>
      </c>
      <c r="P1009" s="3">
        <v>44634</v>
      </c>
      <c r="Q1009" t="s">
        <v>1572</v>
      </c>
      <c r="T1009" s="12" t="str">
        <f>LEFT(U1009,7)</f>
        <v>WM+ CTO</v>
      </c>
      <c r="U1009" s="20" t="s">
        <v>4626</v>
      </c>
      <c r="V1009" s="20"/>
      <c r="W1009" s="10" t="e">
        <f>VLOOKUP(U1009,[2]Sheet1!$B$4:$C$893,2,0)</f>
        <v>#N/A</v>
      </c>
      <c r="X1009" s="20"/>
      <c r="Y1009" s="10" t="str">
        <f t="shared" si="81"/>
        <v>WINCOMCANTHO</v>
      </c>
      <c r="Z1009" s="2">
        <v>73431</v>
      </c>
    </row>
    <row r="1010" spans="1:26" x14ac:dyDescent="0.2">
      <c r="A1010" t="s">
        <v>0</v>
      </c>
      <c r="B1010" t="s">
        <v>1573</v>
      </c>
      <c r="C1010" t="s">
        <v>2</v>
      </c>
      <c r="D1010" t="s">
        <v>3</v>
      </c>
      <c r="E1010" s="2">
        <v>111058</v>
      </c>
      <c r="F1010" s="6">
        <v>119942.64000000001</v>
      </c>
      <c r="G1010" s="2">
        <v>1</v>
      </c>
      <c r="H1010" t="s">
        <v>4</v>
      </c>
      <c r="I1010" t="s">
        <v>5</v>
      </c>
      <c r="J1010" s="9" t="str">
        <f t="shared" si="79"/>
        <v>Gà muối gói 500g</v>
      </c>
      <c r="K1010" s="12" t="str">
        <f>VLOOKUP(J1010,'[1]Mã Misa'!$B$2:$D$74,2,0)</f>
        <v>Gà muối 500g</v>
      </c>
      <c r="L1010" s="12" t="str">
        <f>VLOOKUP(K1010,'[1]Mã Misa'!$C$2:$D$74,2,0)</f>
        <v>GM500</v>
      </c>
      <c r="M1010" s="2">
        <v>111058</v>
      </c>
      <c r="N1010" t="s">
        <v>1574</v>
      </c>
      <c r="O1010" s="10" t="str">
        <f t="shared" si="80"/>
        <v>0061405</v>
      </c>
      <c r="P1010" s="3">
        <v>44634</v>
      </c>
      <c r="Q1010" t="s">
        <v>1575</v>
      </c>
      <c r="T1010" s="12" t="str">
        <f t="shared" si="83"/>
        <v xml:space="preserve">WM+ HCM </v>
      </c>
      <c r="U1010" s="20" t="s">
        <v>4627</v>
      </c>
      <c r="V1010" s="20"/>
      <c r="W1010" s="10" t="e">
        <f>VLOOKUP(U1010,[2]Sheet1!$B$4:$C$893,2,0)</f>
        <v>#N/A</v>
      </c>
      <c r="X1010" s="20"/>
      <c r="Y1010" s="10" t="str">
        <f t="shared" si="81"/>
        <v>WINCOMHOCHIMINH</v>
      </c>
      <c r="Z1010" s="2">
        <v>111058</v>
      </c>
    </row>
    <row r="1011" spans="1:26" x14ac:dyDescent="0.2">
      <c r="A1011" t="s">
        <v>0</v>
      </c>
      <c r="B1011" t="s">
        <v>1576</v>
      </c>
      <c r="C1011" t="s">
        <v>43</v>
      </c>
      <c r="D1011" t="s">
        <v>3</v>
      </c>
      <c r="E1011" s="2">
        <v>212850</v>
      </c>
      <c r="F1011" s="6">
        <v>229878.00000000003</v>
      </c>
      <c r="G1011" s="2">
        <v>3</v>
      </c>
      <c r="H1011" t="s">
        <v>4</v>
      </c>
      <c r="I1011" t="s">
        <v>44</v>
      </c>
      <c r="J1011" s="9" t="str">
        <f t="shared" si="79"/>
        <v>_Chả nướng 300g</v>
      </c>
      <c r="K1011" s="12" t="str">
        <f>VLOOKUP(J1011,'[1]Mã Misa'!$B$2:$D$74,2,0)</f>
        <v>Chả nướng 300g</v>
      </c>
      <c r="L1011" s="12" t="str">
        <f>VLOOKUP(K1011,'[1]Mã Misa'!$C$2:$D$74,2,0)</f>
        <v>CN300</v>
      </c>
      <c r="M1011" s="2">
        <v>70950</v>
      </c>
      <c r="N1011" t="s">
        <v>1577</v>
      </c>
      <c r="O1011" s="10" t="str">
        <f t="shared" si="80"/>
        <v>0203913</v>
      </c>
      <c r="P1011" s="3">
        <v>44634</v>
      </c>
      <c r="Q1011" t="s">
        <v>1578</v>
      </c>
      <c r="T1011" s="12" t="str">
        <f>LEFT(U1011,7)</f>
        <v xml:space="preserve">WM HNI </v>
      </c>
      <c r="U1011" s="20" t="s">
        <v>4628</v>
      </c>
      <c r="V1011" s="20"/>
      <c r="W1011" s="10" t="e">
        <f>VLOOKUP(U1011,[2]Sheet1!$B$4:$C$893,2,0)</f>
        <v>#N/A</v>
      </c>
      <c r="X1011" s="20"/>
      <c r="Y1011" s="10" t="str">
        <f t="shared" si="81"/>
        <v>WINCOMHANOI</v>
      </c>
      <c r="Z1011" s="2">
        <v>212850</v>
      </c>
    </row>
    <row r="1012" spans="1:26" x14ac:dyDescent="0.2">
      <c r="A1012" t="s">
        <v>0</v>
      </c>
      <c r="B1012" t="s">
        <v>1576</v>
      </c>
      <c r="C1012" t="s">
        <v>50</v>
      </c>
      <c r="D1012" t="s">
        <v>3</v>
      </c>
      <c r="E1012" s="2">
        <v>61050</v>
      </c>
      <c r="F1012" s="6">
        <v>65934</v>
      </c>
      <c r="G1012" s="2">
        <v>1</v>
      </c>
      <c r="H1012" t="s">
        <v>4</v>
      </c>
      <c r="I1012" t="s">
        <v>51</v>
      </c>
      <c r="J1012" s="9" t="str">
        <f t="shared" si="79"/>
        <v>_Giò sụn gà 250g</v>
      </c>
      <c r="K1012" s="12" t="str">
        <f>VLOOKUP(J1012,'[1]Mã Misa'!$B$2:$D$74,2,0)</f>
        <v>Giò sụn gà 250g</v>
      </c>
      <c r="L1012" s="12" t="str">
        <f>VLOOKUP(K1012,'[1]Mã Misa'!$C$2:$D$74,2,0)</f>
        <v>GSG250</v>
      </c>
      <c r="M1012" s="2">
        <v>61050</v>
      </c>
      <c r="N1012" t="s">
        <v>1577</v>
      </c>
      <c r="O1012" s="10" t="str">
        <f t="shared" si="80"/>
        <v>0203913</v>
      </c>
      <c r="P1012" s="3">
        <v>44634</v>
      </c>
      <c r="Q1012" t="s">
        <v>1578</v>
      </c>
      <c r="T1012" s="12" t="str">
        <f t="shared" ref="T1012:T1013" si="85">LEFT(U1012,7)</f>
        <v xml:space="preserve">WM HNI </v>
      </c>
      <c r="U1012" s="20" t="s">
        <v>4628</v>
      </c>
      <c r="V1012" s="20"/>
      <c r="W1012" s="10" t="e">
        <f>VLOOKUP(U1012,[2]Sheet1!$B$4:$C$893,2,0)</f>
        <v>#N/A</v>
      </c>
      <c r="X1012" s="20"/>
      <c r="Y1012" s="10" t="str">
        <f t="shared" si="81"/>
        <v>WINCOMHANOI</v>
      </c>
      <c r="Z1012" s="2">
        <v>61050</v>
      </c>
    </row>
    <row r="1013" spans="1:26" x14ac:dyDescent="0.2">
      <c r="A1013" t="s">
        <v>0</v>
      </c>
      <c r="B1013" t="s">
        <v>1576</v>
      </c>
      <c r="C1013" t="s">
        <v>30</v>
      </c>
      <c r="D1013" t="s">
        <v>3</v>
      </c>
      <c r="E1013" s="2">
        <v>210800</v>
      </c>
      <c r="F1013" s="6">
        <v>227664.00000000003</v>
      </c>
      <c r="G1013" s="2">
        <v>2</v>
      </c>
      <c r="H1013" t="s">
        <v>4</v>
      </c>
      <c r="I1013" t="s">
        <v>31</v>
      </c>
      <c r="J1013" s="9" t="str">
        <f t="shared" si="79"/>
        <v>_Đùi gà sốt cay 500g</v>
      </c>
      <c r="K1013" s="12" t="str">
        <f>VLOOKUP(J1013,'[1]Mã Misa'!$B$2:$D$74,2,0)</f>
        <v>Đùi gà sốt cay 500g</v>
      </c>
      <c r="L1013" s="12" t="str">
        <f>VLOOKUP(K1013,'[1]Mã Misa'!$C$2:$D$74,2,0)</f>
        <v>DGSC500</v>
      </c>
      <c r="M1013" s="2">
        <v>105400</v>
      </c>
      <c r="N1013" t="s">
        <v>1577</v>
      </c>
      <c r="O1013" s="10" t="str">
        <f t="shared" si="80"/>
        <v>0203913</v>
      </c>
      <c r="P1013" s="3">
        <v>44634</v>
      </c>
      <c r="Q1013" t="s">
        <v>1578</v>
      </c>
      <c r="T1013" s="12" t="str">
        <f t="shared" si="85"/>
        <v xml:space="preserve">WM HNI </v>
      </c>
      <c r="U1013" s="20" t="s">
        <v>4628</v>
      </c>
      <c r="V1013" s="20"/>
      <c r="W1013" s="10" t="e">
        <f>VLOOKUP(U1013,[2]Sheet1!$B$4:$C$893,2,0)</f>
        <v>#N/A</v>
      </c>
      <c r="X1013" s="20"/>
      <c r="Y1013" s="10" t="str">
        <f t="shared" si="81"/>
        <v>WINCOMHANOI</v>
      </c>
      <c r="Z1013" s="2">
        <v>210800</v>
      </c>
    </row>
    <row r="1014" spans="1:26" x14ac:dyDescent="0.2">
      <c r="A1014" t="s">
        <v>0</v>
      </c>
      <c r="B1014" t="s">
        <v>1579</v>
      </c>
      <c r="C1014" t="s">
        <v>13</v>
      </c>
      <c r="D1014" t="s">
        <v>3</v>
      </c>
      <c r="E1014" s="2">
        <v>363000</v>
      </c>
      <c r="F1014" s="6">
        <v>392040</v>
      </c>
      <c r="G1014" s="2">
        <v>4</v>
      </c>
      <c r="H1014" t="s">
        <v>4</v>
      </c>
      <c r="I1014" t="s">
        <v>14</v>
      </c>
      <c r="J1014" s="9" t="str">
        <f t="shared" si="79"/>
        <v>_Chân gà sốt cay 400g</v>
      </c>
      <c r="K1014" s="12" t="str">
        <f>VLOOKUP(J1014,'[1]Mã Misa'!$B$2:$D$74,2,0)</f>
        <v>Chân gà sốt cay 400g</v>
      </c>
      <c r="L1014" s="12" t="str">
        <f>VLOOKUP(K1014,'[1]Mã Misa'!$C$2:$D$74,2,0)</f>
        <v>CGSC400</v>
      </c>
      <c r="M1014" s="2">
        <v>90750</v>
      </c>
      <c r="N1014" t="s">
        <v>1580</v>
      </c>
      <c r="O1014" s="10" t="str">
        <f t="shared" si="80"/>
        <v>0203914</v>
      </c>
      <c r="P1014" s="3">
        <v>44634</v>
      </c>
      <c r="Q1014" t="s">
        <v>1581</v>
      </c>
      <c r="T1014" s="12" t="str">
        <f t="shared" si="83"/>
        <v xml:space="preserve">WM+ HNI </v>
      </c>
      <c r="U1014" s="20" t="s">
        <v>4629</v>
      </c>
      <c r="V1014" s="20"/>
      <c r="W1014" s="10" t="e">
        <f>VLOOKUP(U1014,[2]Sheet1!$B$4:$C$893,2,0)</f>
        <v>#N/A</v>
      </c>
      <c r="X1014" s="20"/>
      <c r="Y1014" s="10" t="str">
        <f t="shared" si="81"/>
        <v>WINCOMHANOI</v>
      </c>
      <c r="Z1014" s="2">
        <v>363000</v>
      </c>
    </row>
    <row r="1015" spans="1:26" x14ac:dyDescent="0.2">
      <c r="A1015" t="s">
        <v>0</v>
      </c>
      <c r="B1015" t="s">
        <v>1582</v>
      </c>
      <c r="C1015" t="s">
        <v>17</v>
      </c>
      <c r="D1015" t="s">
        <v>3</v>
      </c>
      <c r="E1015" s="2">
        <v>101989</v>
      </c>
      <c r="F1015" s="6">
        <v>110148.12000000001</v>
      </c>
      <c r="G1015" s="2">
        <v>1</v>
      </c>
      <c r="H1015" t="s">
        <v>4</v>
      </c>
      <c r="I1015" t="s">
        <v>18</v>
      </c>
      <c r="J1015" s="9" t="str">
        <f t="shared" si="79"/>
        <v>Giò tai nấm hương 500g</v>
      </c>
      <c r="K1015" s="12" t="str">
        <f>VLOOKUP(J1015,'[1]Mã Misa'!$B$2:$D$74,2,0)</f>
        <v>Giò tai nấm hương 500g</v>
      </c>
      <c r="L1015" s="12" t="str">
        <f>VLOOKUP(K1015,'[1]Mã Misa'!$C$2:$D$74,2,0)</f>
        <v>GTNH500</v>
      </c>
      <c r="M1015" s="2">
        <v>101989</v>
      </c>
      <c r="N1015" t="s">
        <v>1583</v>
      </c>
      <c r="O1015" s="10" t="str">
        <f t="shared" si="80"/>
        <v>0002695</v>
      </c>
      <c r="P1015" s="3">
        <v>44634</v>
      </c>
      <c r="Q1015" t="s">
        <v>1584</v>
      </c>
      <c r="T1015" s="12" t="str">
        <f t="shared" si="83"/>
        <v xml:space="preserve">WM+ TTH </v>
      </c>
      <c r="U1015" s="20" t="s">
        <v>4630</v>
      </c>
      <c r="V1015" s="20"/>
      <c r="W1015" s="10" t="e">
        <f>VLOOKUP(U1015,[2]Sheet1!$B$4:$C$893,2,0)</f>
        <v>#N/A</v>
      </c>
      <c r="X1015" s="20"/>
      <c r="Y1015" s="10" t="str">
        <f t="shared" si="81"/>
        <v>WINCOMHUE</v>
      </c>
      <c r="Z1015" s="2">
        <v>101989</v>
      </c>
    </row>
    <row r="1016" spans="1:26" x14ac:dyDescent="0.2">
      <c r="A1016" t="s">
        <v>0</v>
      </c>
      <c r="B1016" t="s">
        <v>1585</v>
      </c>
      <c r="C1016" t="s">
        <v>17</v>
      </c>
      <c r="D1016" t="s">
        <v>3</v>
      </c>
      <c r="E1016" s="2">
        <v>611934</v>
      </c>
      <c r="F1016" s="6">
        <v>660888.72000000009</v>
      </c>
      <c r="G1016" s="2">
        <v>6</v>
      </c>
      <c r="H1016" t="s">
        <v>4</v>
      </c>
      <c r="I1016" t="s">
        <v>18</v>
      </c>
      <c r="J1016" s="9" t="str">
        <f t="shared" si="79"/>
        <v>Giò tai nấm hương 500g</v>
      </c>
      <c r="K1016" s="12" t="str">
        <f>VLOOKUP(J1016,'[1]Mã Misa'!$B$2:$D$74,2,0)</f>
        <v>Giò tai nấm hương 500g</v>
      </c>
      <c r="L1016" s="12" t="str">
        <f>VLOOKUP(K1016,'[1]Mã Misa'!$C$2:$D$74,2,0)</f>
        <v>GTNH500</v>
      </c>
      <c r="M1016" s="2">
        <v>101989</v>
      </c>
      <c r="N1016" t="s">
        <v>1586</v>
      </c>
      <c r="O1016" s="10" t="str">
        <f t="shared" si="80"/>
        <v>0005204</v>
      </c>
      <c r="P1016" s="3">
        <v>44634</v>
      </c>
      <c r="Q1016" t="s">
        <v>1587</v>
      </c>
      <c r="T1016" s="12" t="str">
        <f t="shared" si="83"/>
        <v xml:space="preserve">WM+ BNH </v>
      </c>
      <c r="U1016" s="20" t="s">
        <v>4631</v>
      </c>
      <c r="V1016" s="20"/>
      <c r="W1016" s="10" t="e">
        <f>VLOOKUP(U1016,[2]Sheet1!$B$4:$C$893,2,0)</f>
        <v>#N/A</v>
      </c>
      <c r="X1016" s="20"/>
      <c r="Y1016" s="10" t="str">
        <f t="shared" si="81"/>
        <v>WINCOMBACNINH</v>
      </c>
      <c r="Z1016" s="2">
        <v>611934</v>
      </c>
    </row>
    <row r="1017" spans="1:26" x14ac:dyDescent="0.2">
      <c r="A1017" t="s">
        <v>0</v>
      </c>
      <c r="B1017" t="s">
        <v>1585</v>
      </c>
      <c r="C1017" t="s">
        <v>15</v>
      </c>
      <c r="D1017" t="s">
        <v>3</v>
      </c>
      <c r="E1017" s="2">
        <v>188026</v>
      </c>
      <c r="F1017" s="6">
        <v>203068.08000000002</v>
      </c>
      <c r="G1017" s="2">
        <v>2</v>
      </c>
      <c r="H1017" t="s">
        <v>4</v>
      </c>
      <c r="I1017" t="s">
        <v>16</v>
      </c>
      <c r="J1017" s="9" t="str">
        <f t="shared" si="79"/>
        <v xml:space="preserve"> Giò lụa 500g</v>
      </c>
      <c r="K1017" s="12" t="str">
        <f>VLOOKUP(J1017,'[1]Mã Misa'!$B$2:$D$74,2,0)</f>
        <v>Giò lụa 500g</v>
      </c>
      <c r="L1017" s="12" t="str">
        <f>VLOOKUP(K1017,'[1]Mã Misa'!$C$2:$D$74,2,0)</f>
        <v>GL500</v>
      </c>
      <c r="M1017" s="2">
        <v>94013</v>
      </c>
      <c r="N1017" t="s">
        <v>1586</v>
      </c>
      <c r="O1017" s="10" t="str">
        <f t="shared" si="80"/>
        <v>0005204</v>
      </c>
      <c r="P1017" s="3">
        <v>44634</v>
      </c>
      <c r="Q1017" t="s">
        <v>1587</v>
      </c>
      <c r="T1017" s="12" t="str">
        <f t="shared" si="83"/>
        <v xml:space="preserve">WM+ BNH </v>
      </c>
      <c r="U1017" s="20" t="s">
        <v>4631</v>
      </c>
      <c r="V1017" s="20"/>
      <c r="W1017" s="10" t="e">
        <f>VLOOKUP(U1017,[2]Sheet1!$B$4:$C$893,2,0)</f>
        <v>#N/A</v>
      </c>
      <c r="X1017" s="20"/>
      <c r="Y1017" s="10" t="str">
        <f t="shared" si="81"/>
        <v>WINCOMBACNINH</v>
      </c>
      <c r="Z1017" s="2">
        <v>188026</v>
      </c>
    </row>
    <row r="1018" spans="1:26" x14ac:dyDescent="0.2">
      <c r="A1018" t="s">
        <v>0</v>
      </c>
      <c r="B1018" t="s">
        <v>1588</v>
      </c>
      <c r="C1018" t="s">
        <v>2</v>
      </c>
      <c r="D1018" t="s">
        <v>3</v>
      </c>
      <c r="E1018" s="2">
        <v>111058</v>
      </c>
      <c r="F1018" s="6">
        <v>119942.64000000001</v>
      </c>
      <c r="G1018" s="2">
        <v>1</v>
      </c>
      <c r="H1018" t="s">
        <v>4</v>
      </c>
      <c r="I1018" t="s">
        <v>5</v>
      </c>
      <c r="J1018" s="9" t="str">
        <f t="shared" si="79"/>
        <v>Gà muối gói 500g</v>
      </c>
      <c r="K1018" s="12" t="str">
        <f>VLOOKUP(J1018,'[1]Mã Misa'!$B$2:$D$74,2,0)</f>
        <v>Gà muối 500g</v>
      </c>
      <c r="L1018" s="12" t="str">
        <f>VLOOKUP(K1018,'[1]Mã Misa'!$C$2:$D$74,2,0)</f>
        <v>GM500</v>
      </c>
      <c r="M1018" s="2">
        <v>111058</v>
      </c>
      <c r="N1018" t="s">
        <v>1589</v>
      </c>
      <c r="O1018" s="10" t="str">
        <f t="shared" si="80"/>
        <v>0001470</v>
      </c>
      <c r="P1018" s="3">
        <v>44634</v>
      </c>
      <c r="Q1018" t="s">
        <v>385</v>
      </c>
      <c r="T1018" s="12" t="str">
        <f t="shared" si="83"/>
        <v xml:space="preserve">WM+ DTP </v>
      </c>
      <c r="U1018" s="20" t="s">
        <v>4265</v>
      </c>
      <c r="V1018" s="20"/>
      <c r="W1018" s="10" t="e">
        <f>VLOOKUP(U1018,[2]Sheet1!$B$4:$C$893,2,0)</f>
        <v>#N/A</v>
      </c>
      <c r="X1018" s="20"/>
      <c r="Y1018" s="10" t="str">
        <f t="shared" si="81"/>
        <v>WINCOMDONGTHAP</v>
      </c>
      <c r="Z1018" s="2">
        <v>111058</v>
      </c>
    </row>
    <row r="1019" spans="1:26" x14ac:dyDescent="0.2">
      <c r="A1019" t="s">
        <v>0</v>
      </c>
      <c r="B1019" t="s">
        <v>1590</v>
      </c>
      <c r="C1019" t="s">
        <v>43</v>
      </c>
      <c r="D1019" t="s">
        <v>3</v>
      </c>
      <c r="E1019" s="2">
        <v>283800</v>
      </c>
      <c r="F1019" s="6">
        <v>306504</v>
      </c>
      <c r="G1019" s="2">
        <v>4</v>
      </c>
      <c r="H1019" t="s">
        <v>4</v>
      </c>
      <c r="I1019" t="s">
        <v>44</v>
      </c>
      <c r="J1019" s="9" t="str">
        <f t="shared" si="79"/>
        <v>_Chả nướng 300g</v>
      </c>
      <c r="K1019" s="12" t="str">
        <f>VLOOKUP(J1019,'[1]Mã Misa'!$B$2:$D$74,2,0)</f>
        <v>Chả nướng 300g</v>
      </c>
      <c r="L1019" s="12" t="str">
        <f>VLOOKUP(K1019,'[1]Mã Misa'!$C$2:$D$74,2,0)</f>
        <v>CN300</v>
      </c>
      <c r="M1019" s="2">
        <v>70950</v>
      </c>
      <c r="N1019" t="s">
        <v>1591</v>
      </c>
      <c r="O1019" s="10" t="str">
        <f t="shared" si="80"/>
        <v>0061410</v>
      </c>
      <c r="P1019" s="3">
        <v>44634</v>
      </c>
      <c r="Q1019" t="s">
        <v>1592</v>
      </c>
      <c r="T1019" s="12" t="str">
        <f t="shared" si="83"/>
        <v xml:space="preserve">WM+ HCM </v>
      </c>
      <c r="U1019" s="20" t="s">
        <v>4632</v>
      </c>
      <c r="V1019" s="20"/>
      <c r="W1019" s="10" t="e">
        <f>VLOOKUP(U1019,[2]Sheet1!$B$4:$C$893,2,0)</f>
        <v>#N/A</v>
      </c>
      <c r="X1019" s="20"/>
      <c r="Y1019" s="10" t="str">
        <f t="shared" si="81"/>
        <v>WINCOMHOCHIMINH</v>
      </c>
      <c r="Z1019" s="2">
        <v>283800</v>
      </c>
    </row>
    <row r="1020" spans="1:26" x14ac:dyDescent="0.2">
      <c r="A1020" t="s">
        <v>0</v>
      </c>
      <c r="B1020" t="s">
        <v>1590</v>
      </c>
      <c r="C1020" t="s">
        <v>82</v>
      </c>
      <c r="D1020" t="s">
        <v>3</v>
      </c>
      <c r="E1020" s="2">
        <v>46000</v>
      </c>
      <c r="F1020" s="6">
        <v>49680</v>
      </c>
      <c r="G1020" s="2">
        <v>1</v>
      </c>
      <c r="H1020" t="s">
        <v>4</v>
      </c>
      <c r="I1020" t="s">
        <v>83</v>
      </c>
      <c r="J1020" s="9" t="str">
        <f t="shared" si="79"/>
        <v>Mộc nấm hương gói 250g</v>
      </c>
      <c r="K1020" s="12" t="str">
        <f>VLOOKUP(J1020,'[1]Mã Misa'!$B$2:$D$74,2,0)</f>
        <v>Mộc Nấm Hương 250g</v>
      </c>
      <c r="L1020" s="12" t="str">
        <f>VLOOKUP(K1020,'[1]Mã Misa'!$C$2:$D$74,2,0)</f>
        <v>MNH250</v>
      </c>
      <c r="M1020" s="2">
        <v>46000</v>
      </c>
      <c r="N1020" t="s">
        <v>1591</v>
      </c>
      <c r="O1020" s="10" t="str">
        <f t="shared" si="80"/>
        <v>0061410</v>
      </c>
      <c r="P1020" s="3">
        <v>44634</v>
      </c>
      <c r="Q1020" t="s">
        <v>1592</v>
      </c>
      <c r="T1020" s="12" t="str">
        <f t="shared" si="83"/>
        <v xml:space="preserve">WM+ HCM </v>
      </c>
      <c r="U1020" s="20" t="s">
        <v>4632</v>
      </c>
      <c r="V1020" s="20"/>
      <c r="W1020" s="10" t="e">
        <f>VLOOKUP(U1020,[2]Sheet1!$B$4:$C$893,2,0)</f>
        <v>#N/A</v>
      </c>
      <c r="X1020" s="20"/>
      <c r="Y1020" s="10" t="str">
        <f t="shared" si="81"/>
        <v>WINCOMHOCHIMINH</v>
      </c>
      <c r="Z1020" s="2">
        <v>46000</v>
      </c>
    </row>
    <row r="1021" spans="1:26" x14ac:dyDescent="0.2">
      <c r="A1021" t="s">
        <v>0</v>
      </c>
      <c r="B1021" t="s">
        <v>1593</v>
      </c>
      <c r="C1021" t="s">
        <v>82</v>
      </c>
      <c r="D1021" t="s">
        <v>3</v>
      </c>
      <c r="E1021" s="2">
        <v>138000</v>
      </c>
      <c r="F1021" s="6">
        <v>149040</v>
      </c>
      <c r="G1021" s="2">
        <v>3</v>
      </c>
      <c r="H1021" t="s">
        <v>4</v>
      </c>
      <c r="I1021" t="s">
        <v>83</v>
      </c>
      <c r="J1021" s="9" t="str">
        <f t="shared" si="79"/>
        <v>Mộc nấm hương gói 250g</v>
      </c>
      <c r="K1021" s="12" t="str">
        <f>VLOOKUP(J1021,'[1]Mã Misa'!$B$2:$D$74,2,0)</f>
        <v>Mộc Nấm Hương 250g</v>
      </c>
      <c r="L1021" s="12" t="str">
        <f>VLOOKUP(K1021,'[1]Mã Misa'!$C$2:$D$74,2,0)</f>
        <v>MNH250</v>
      </c>
      <c r="M1021" s="2">
        <v>46000</v>
      </c>
      <c r="N1021" t="s">
        <v>1594</v>
      </c>
      <c r="O1021" s="10" t="str">
        <f t="shared" si="80"/>
        <v>0004274</v>
      </c>
      <c r="P1021" s="3">
        <v>44634</v>
      </c>
      <c r="Q1021" t="s">
        <v>1595</v>
      </c>
      <c r="T1021" s="12" t="str">
        <f t="shared" si="83"/>
        <v xml:space="preserve">WM+ VTU </v>
      </c>
      <c r="U1021" s="20" t="s">
        <v>4633</v>
      </c>
      <c r="V1021" s="20"/>
      <c r="W1021" s="10" t="e">
        <f>VLOOKUP(U1021,[2]Sheet1!$B$4:$C$893,2,0)</f>
        <v>#N/A</v>
      </c>
      <c r="X1021" s="20"/>
      <c r="Y1021" s="10" t="str">
        <f t="shared" si="81"/>
        <v>WINCOMVUNGTAU</v>
      </c>
      <c r="Z1021" s="2">
        <v>138000</v>
      </c>
    </row>
    <row r="1022" spans="1:26" x14ac:dyDescent="0.2">
      <c r="A1022" t="s">
        <v>0</v>
      </c>
      <c r="B1022" t="s">
        <v>1593</v>
      </c>
      <c r="C1022" t="s">
        <v>32</v>
      </c>
      <c r="D1022" t="s">
        <v>3</v>
      </c>
      <c r="E1022" s="2">
        <v>73431</v>
      </c>
      <c r="F1022" s="6">
        <v>79305.48000000001</v>
      </c>
      <c r="G1022" s="2">
        <v>1</v>
      </c>
      <c r="H1022" t="s">
        <v>4</v>
      </c>
      <c r="I1022" t="s">
        <v>33</v>
      </c>
      <c r="J1022" s="9" t="str">
        <f t="shared" si="79"/>
        <v>Chân giò heo muối gói 300g</v>
      </c>
      <c r="K1022" s="12" t="str">
        <f>VLOOKUP(J1022,'[1]Mã Misa'!$B$2:$D$74,2,0)</f>
        <v>Chân giò heo muối 300g</v>
      </c>
      <c r="L1022" s="12" t="str">
        <f>VLOOKUP(K1022,'[1]Mã Misa'!$C$2:$D$74,2,0)</f>
        <v>CGM300</v>
      </c>
      <c r="M1022" s="2">
        <v>73431</v>
      </c>
      <c r="N1022" t="s">
        <v>1594</v>
      </c>
      <c r="O1022" s="10" t="str">
        <f t="shared" si="80"/>
        <v>0004274</v>
      </c>
      <c r="P1022" s="3">
        <v>44634</v>
      </c>
      <c r="Q1022" t="s">
        <v>1595</v>
      </c>
      <c r="T1022" s="12" t="str">
        <f t="shared" si="83"/>
        <v xml:space="preserve">WM+ VTU </v>
      </c>
      <c r="U1022" s="20" t="s">
        <v>4633</v>
      </c>
      <c r="V1022" s="20"/>
      <c r="W1022" s="10" t="e">
        <f>VLOOKUP(U1022,[2]Sheet1!$B$4:$C$893,2,0)</f>
        <v>#N/A</v>
      </c>
      <c r="X1022" s="20"/>
      <c r="Y1022" s="10" t="str">
        <f t="shared" si="81"/>
        <v>WINCOMVUNGTAU</v>
      </c>
      <c r="Z1022" s="2">
        <v>73431</v>
      </c>
    </row>
    <row r="1023" spans="1:26" x14ac:dyDescent="0.2">
      <c r="A1023" t="s">
        <v>0</v>
      </c>
      <c r="B1023" t="s">
        <v>1593</v>
      </c>
      <c r="C1023" t="s">
        <v>2</v>
      </c>
      <c r="D1023" t="s">
        <v>3</v>
      </c>
      <c r="E1023" s="2">
        <v>333174</v>
      </c>
      <c r="F1023" s="6">
        <v>359827.92000000004</v>
      </c>
      <c r="G1023" s="2">
        <v>3</v>
      </c>
      <c r="H1023" t="s">
        <v>4</v>
      </c>
      <c r="I1023" t="s">
        <v>5</v>
      </c>
      <c r="J1023" s="9" t="str">
        <f t="shared" si="79"/>
        <v>Gà muối gói 500g</v>
      </c>
      <c r="K1023" s="12" t="str">
        <f>VLOOKUP(J1023,'[1]Mã Misa'!$B$2:$D$74,2,0)</f>
        <v>Gà muối 500g</v>
      </c>
      <c r="L1023" s="12" t="str">
        <f>VLOOKUP(K1023,'[1]Mã Misa'!$C$2:$D$74,2,0)</f>
        <v>GM500</v>
      </c>
      <c r="M1023" s="2">
        <v>111058</v>
      </c>
      <c r="N1023" t="s">
        <v>1594</v>
      </c>
      <c r="O1023" s="10" t="str">
        <f t="shared" si="80"/>
        <v>0004274</v>
      </c>
      <c r="P1023" s="3">
        <v>44634</v>
      </c>
      <c r="Q1023" t="s">
        <v>1595</v>
      </c>
      <c r="T1023" s="12" t="str">
        <f t="shared" si="83"/>
        <v xml:space="preserve">WM+ VTU </v>
      </c>
      <c r="U1023" s="20" t="s">
        <v>4633</v>
      </c>
      <c r="V1023" s="20"/>
      <c r="W1023" s="10" t="e">
        <f>VLOOKUP(U1023,[2]Sheet1!$B$4:$C$893,2,0)</f>
        <v>#N/A</v>
      </c>
      <c r="X1023" s="20"/>
      <c r="Y1023" s="10" t="str">
        <f t="shared" si="81"/>
        <v>WINCOMVUNGTAU</v>
      </c>
      <c r="Z1023" s="2">
        <v>333174</v>
      </c>
    </row>
    <row r="1024" spans="1:26" x14ac:dyDescent="0.2">
      <c r="A1024" t="s">
        <v>0</v>
      </c>
      <c r="B1024" t="s">
        <v>1593</v>
      </c>
      <c r="C1024" t="s">
        <v>26</v>
      </c>
      <c r="D1024" t="s">
        <v>3</v>
      </c>
      <c r="E1024" s="2">
        <v>200728</v>
      </c>
      <c r="F1024" s="6">
        <v>216786.24000000002</v>
      </c>
      <c r="G1024" s="2">
        <v>4</v>
      </c>
      <c r="H1024" t="s">
        <v>4</v>
      </c>
      <c r="I1024" t="s">
        <v>27</v>
      </c>
      <c r="J1024" s="9" t="str">
        <f t="shared" si="79"/>
        <v>Giò tai lưỡi xào gói 250g</v>
      </c>
      <c r="K1024" s="12" t="str">
        <f>VLOOKUP(J1024,'[1]Mã Misa'!$B$2:$D$74,2,0)</f>
        <v>Giò Tai Lưỡi Xào 250g</v>
      </c>
      <c r="L1024" s="12" t="str">
        <f>VLOOKUP(K1024,'[1]Mã Misa'!$C$2:$D$74,2,0)</f>
        <v>GTLX250G</v>
      </c>
      <c r="M1024" s="2">
        <v>50182</v>
      </c>
      <c r="N1024" t="s">
        <v>1594</v>
      </c>
      <c r="O1024" s="10" t="str">
        <f t="shared" si="80"/>
        <v>0004274</v>
      </c>
      <c r="P1024" s="3">
        <v>44634</v>
      </c>
      <c r="Q1024" t="s">
        <v>1595</v>
      </c>
      <c r="T1024" s="12" t="str">
        <f t="shared" si="83"/>
        <v xml:space="preserve">WM+ VTU </v>
      </c>
      <c r="U1024" s="20" t="s">
        <v>4633</v>
      </c>
      <c r="V1024" s="20"/>
      <c r="W1024" s="10" t="e">
        <f>VLOOKUP(U1024,[2]Sheet1!$B$4:$C$893,2,0)</f>
        <v>#N/A</v>
      </c>
      <c r="X1024" s="20"/>
      <c r="Y1024" s="10" t="str">
        <f t="shared" si="81"/>
        <v>WINCOMVUNGTAU</v>
      </c>
      <c r="Z1024" s="2">
        <v>200728</v>
      </c>
    </row>
    <row r="1025" spans="1:26" x14ac:dyDescent="0.2">
      <c r="A1025" t="s">
        <v>0</v>
      </c>
      <c r="B1025" t="s">
        <v>1593</v>
      </c>
      <c r="C1025" t="s">
        <v>9</v>
      </c>
      <c r="D1025" t="s">
        <v>3</v>
      </c>
      <c r="E1025" s="2">
        <v>111190</v>
      </c>
      <c r="F1025" s="6">
        <v>120085.20000000001</v>
      </c>
      <c r="G1025" s="2">
        <v>2</v>
      </c>
      <c r="H1025" t="s">
        <v>4</v>
      </c>
      <c r="I1025" t="s">
        <v>10</v>
      </c>
      <c r="J1025" s="9" t="str">
        <f t="shared" si="79"/>
        <v>Tai heo muối gói 200g</v>
      </c>
      <c r="K1025" s="12" t="str">
        <f>VLOOKUP(J1025,'[1]Mã Misa'!$B$2:$D$74,2,0)</f>
        <v>Tai heo muối 200g</v>
      </c>
      <c r="L1025" s="12" t="str">
        <f>VLOOKUP(K1025,'[1]Mã Misa'!$C$2:$D$74,2,0)</f>
        <v>TH200</v>
      </c>
      <c r="M1025" s="2">
        <v>55595</v>
      </c>
      <c r="N1025" t="s">
        <v>1594</v>
      </c>
      <c r="O1025" s="10" t="str">
        <f t="shared" si="80"/>
        <v>0004274</v>
      </c>
      <c r="P1025" s="3">
        <v>44634</v>
      </c>
      <c r="Q1025" t="s">
        <v>1595</v>
      </c>
      <c r="T1025" s="12" t="str">
        <f t="shared" si="83"/>
        <v xml:space="preserve">WM+ VTU </v>
      </c>
      <c r="U1025" s="20" t="s">
        <v>4633</v>
      </c>
      <c r="V1025" s="20"/>
      <c r="W1025" s="10" t="e">
        <f>VLOOKUP(U1025,[2]Sheet1!$B$4:$C$893,2,0)</f>
        <v>#N/A</v>
      </c>
      <c r="X1025" s="20"/>
      <c r="Y1025" s="10" t="str">
        <f t="shared" si="81"/>
        <v>WINCOMVUNGTAU</v>
      </c>
      <c r="Z1025" s="2">
        <v>111190</v>
      </c>
    </row>
    <row r="1026" spans="1:26" x14ac:dyDescent="0.2">
      <c r="A1026" t="s">
        <v>0</v>
      </c>
      <c r="B1026" t="s">
        <v>1596</v>
      </c>
      <c r="C1026" t="s">
        <v>236</v>
      </c>
      <c r="D1026" t="s">
        <v>3</v>
      </c>
      <c r="E1026" s="2">
        <v>351148</v>
      </c>
      <c r="F1026" s="6">
        <v>379239.84</v>
      </c>
      <c r="G1026" s="2">
        <v>4</v>
      </c>
      <c r="H1026" t="s">
        <v>4</v>
      </c>
      <c r="I1026" t="s">
        <v>237</v>
      </c>
      <c r="J1026" s="9" t="str">
        <f t="shared" si="79"/>
        <v>Bắp bò muối gói 200g</v>
      </c>
      <c r="K1026" s="12" t="str">
        <f>VLOOKUP(J1026,'[1]Mã Misa'!$B$2:$D$74,2,0)</f>
        <v>Bắp bò muối 200g</v>
      </c>
      <c r="L1026" s="12" t="str">
        <f>VLOOKUP(K1026,'[1]Mã Misa'!$C$2:$D$74,2,0)</f>
        <v>BBM200</v>
      </c>
      <c r="M1026" s="2">
        <v>87787</v>
      </c>
      <c r="N1026" t="s">
        <v>1597</v>
      </c>
      <c r="O1026" s="10" t="str">
        <f t="shared" si="80"/>
        <v>0203923</v>
      </c>
      <c r="P1026" s="3">
        <v>44634</v>
      </c>
      <c r="Q1026" t="s">
        <v>1598</v>
      </c>
      <c r="T1026" s="12" t="str">
        <f t="shared" si="83"/>
        <v xml:space="preserve">WM+ HNI </v>
      </c>
      <c r="U1026" s="20" t="s">
        <v>4634</v>
      </c>
      <c r="V1026" s="20"/>
      <c r="W1026" s="10" t="e">
        <f>VLOOKUP(U1026,[2]Sheet1!$B$4:$C$893,2,0)</f>
        <v>#N/A</v>
      </c>
      <c r="X1026" s="20"/>
      <c r="Y1026" s="10" t="str">
        <f t="shared" si="81"/>
        <v>WINCOMHANOI</v>
      </c>
      <c r="Z1026" s="2">
        <v>351148</v>
      </c>
    </row>
    <row r="1027" spans="1:26" x14ac:dyDescent="0.2">
      <c r="A1027" t="s">
        <v>0</v>
      </c>
      <c r="B1027" t="s">
        <v>1596</v>
      </c>
      <c r="C1027" t="s">
        <v>50</v>
      </c>
      <c r="D1027" t="s">
        <v>3</v>
      </c>
      <c r="E1027" s="2">
        <v>61050</v>
      </c>
      <c r="F1027" s="6">
        <v>65934</v>
      </c>
      <c r="G1027" s="2">
        <v>1</v>
      </c>
      <c r="H1027" t="s">
        <v>4</v>
      </c>
      <c r="I1027" t="s">
        <v>51</v>
      </c>
      <c r="J1027" s="9" t="str">
        <f t="shared" si="79"/>
        <v>_Giò sụn gà 250g</v>
      </c>
      <c r="K1027" s="12" t="str">
        <f>VLOOKUP(J1027,'[1]Mã Misa'!$B$2:$D$74,2,0)</f>
        <v>Giò sụn gà 250g</v>
      </c>
      <c r="L1027" s="12" t="str">
        <f>VLOOKUP(K1027,'[1]Mã Misa'!$C$2:$D$74,2,0)</f>
        <v>GSG250</v>
      </c>
      <c r="M1027" s="2">
        <v>61050</v>
      </c>
      <c r="N1027" t="s">
        <v>1597</v>
      </c>
      <c r="O1027" s="10" t="str">
        <f t="shared" si="80"/>
        <v>0203923</v>
      </c>
      <c r="P1027" s="3">
        <v>44634</v>
      </c>
      <c r="Q1027" t="s">
        <v>1598</v>
      </c>
      <c r="T1027" s="12" t="str">
        <f t="shared" si="83"/>
        <v xml:space="preserve">WM+ HNI </v>
      </c>
      <c r="U1027" s="20" t="s">
        <v>4634</v>
      </c>
      <c r="V1027" s="20"/>
      <c r="W1027" s="10" t="e">
        <f>VLOOKUP(U1027,[2]Sheet1!$B$4:$C$893,2,0)</f>
        <v>#N/A</v>
      </c>
      <c r="X1027" s="20"/>
      <c r="Y1027" s="10" t="str">
        <f t="shared" si="81"/>
        <v>WINCOMHANOI</v>
      </c>
      <c r="Z1027" s="2">
        <v>61050</v>
      </c>
    </row>
    <row r="1028" spans="1:26" x14ac:dyDescent="0.2">
      <c r="A1028" t="s">
        <v>0</v>
      </c>
      <c r="B1028" t="s">
        <v>1599</v>
      </c>
      <c r="C1028" t="s">
        <v>50</v>
      </c>
      <c r="D1028" t="s">
        <v>3</v>
      </c>
      <c r="E1028" s="2">
        <v>61050</v>
      </c>
      <c r="F1028" s="6">
        <v>65934</v>
      </c>
      <c r="G1028" s="2">
        <v>1</v>
      </c>
      <c r="H1028" t="s">
        <v>4</v>
      </c>
      <c r="I1028" t="s">
        <v>51</v>
      </c>
      <c r="J1028" s="9" t="str">
        <f t="shared" ref="J1028:J1091" si="86">MID(I1028,10,26)</f>
        <v>_Giò sụn gà 250g</v>
      </c>
      <c r="K1028" s="12" t="str">
        <f>VLOOKUP(J1028,'[1]Mã Misa'!$B$2:$D$74,2,0)</f>
        <v>Giò sụn gà 250g</v>
      </c>
      <c r="L1028" s="12" t="str">
        <f>VLOOKUP(K1028,'[1]Mã Misa'!$C$2:$D$74,2,0)</f>
        <v>GSG250</v>
      </c>
      <c r="M1028" s="2">
        <v>61050</v>
      </c>
      <c r="N1028" t="s">
        <v>1600</v>
      </c>
      <c r="O1028" s="10" t="str">
        <f t="shared" ref="O1028:O1091" si="87">RIGHT(N1028,7)</f>
        <v>0001156</v>
      </c>
      <c r="P1028" s="3">
        <v>44634</v>
      </c>
      <c r="Q1028" t="s">
        <v>243</v>
      </c>
      <c r="T1028" s="12" t="str">
        <f t="shared" si="83"/>
        <v xml:space="preserve">WM+ VPC </v>
      </c>
      <c r="U1028" s="20" t="s">
        <v>4219</v>
      </c>
      <c r="V1028" s="20"/>
      <c r="W1028" s="10" t="e">
        <f>VLOOKUP(U1028,[2]Sheet1!$B$4:$C$893,2,0)</f>
        <v>#N/A</v>
      </c>
      <c r="X1028" s="20"/>
      <c r="Y1028" s="10" t="str">
        <f t="shared" ref="Y1028:Y1091" si="88">IF(ISNUMBER(SEARCH($V$3,T1028)),"WINCOMHANOI",IF(ISNUMBER(SEARCH($V$4,T1028)),"WINCOMHOCHIMINH",IF(ISNUMBER(SEARCH($V$5,T1028)),"WINCOMDANANG",IF(ISNUMBER(SEARCH($V$6,T1028)),"WINCOMHAIDUONG",IF(ISNUMBER(SEARCH($V$7,T1028)),"WINCOMQUANGNINH",IF(ISNUMBER(SEARCH($V$8,T1028)),"WINCOMHAIPHONG",IF(ISNUMBER(SEARCH($V$9,T1028)),"WINCOMBACGIANG",IF(ISNUMBER(SEARCH($V$10,T1028)),"WINCOMBACNINH",IF(ISNUMBER(SEARCH($V$11,T1028)),"WINCOMPHUTHO",IF(ISNUMBER(SEARCH($V$12,T1028)),"WINCOMHATINH",IF(ISNUMBER(SEARCH($V$13,T1028)),"WINCOMTHAINGUYEN",IF(ISNUMBER(SEARCH($V$14,T1028)),"WINCOMKHANHHOA",IF(ISNUMBER(SEARCH($V$15,T1028)),"WINCOMHUNGYEN",IF(ISNUMBER(SEARCH($V$16,T1028)),"WINCOMNGHEAN",IF(ISNUMBER(SEARCH($V$17,T1028)),"WINCOMLAOCAI",IF(ISNUMBER(SEARCH($V$18,T1028)),"WINCOMVUNGTAU",IF(ISNUMBER(SEARCH($V$19,T1028)),"WINCOMBINHDUONG",IF(ISNUMBER(SEARCH($V$20,T1028)),"WINCOMKIENGIANG",IF(ISNUMBER(SEARCH($V$21,T1028)),"WINCOMHANAM",IF(ISNUMBER(SEARCH($V$22,T1028)),"WINCOMNAMDINH",IF(ISNUMBER(SEARCH($V$23,T1028)),"WINCOMLANGSON",IF(ISNUMBER(SEARCH($V$24,T1028)),"WINCOMTHANHHOA",IF(ISNUMBER(SEARCH($V$25,T1028)),"WINCOMYENBAI",IF(ISNUMBER(SEARCH($V$26,T1028)),"WINCOMTUYENQUANG",IF(ISNUMBER(SEARCH($V$27,T1028)),"WINCOMHUE",IF(ISNUMBER(SEARCH($V$28,T1028)),"WINCOMQUANGNAM",IF(ISNUMBER(SEARCH($V$29,T1028)),"WINCOMVINHPHUC",IF(ISNUMBER(SEARCH($V$30,T1028)),"WINCOMHAGIANG",IF(ISNUMBER(SEARCH($V$31,T1028)),"WINCOMNINHBINH",IF(ISNUMBER(SEARCH($V$32,T1028)),"WINCOMTRAVINH",IF(ISNUMBER(SEARCH($V$33,T1028)),"WINCOMCANTHO",IF(ISNUMBER(SEARCH($V$34,T1028)),"WINCOMBENTRE",IF(ISNUMBER(SEARCH($V$35,T1028)),"WINCOMCAMAU",IF(ISNUMBER(SEARCH($V$36,T1028)),"WINCOMANGIANG",IF(ISNUMBER(SEARCH($V$37,T1028)),"WINCOMNINHTHUAN",IF(ISNUMBER(SEARCH($V$38,T1028)),"WINCOMTHAIBINH",IF(ISNUMBER(SEARCH($V$39,T1028)),"WINCOMGIALAI",IF(ISNUMBER(SEARCH($V$40,T1028)),"WINCOMHOABINH",IF(ISNUMBER(SEARCH($V$41,T1028)),"WINCOMQUANGNGAI",IF(ISNUMBER(SEARCH($V$42,T1028)),"WINCOMBINHTHUAN",IF(ISNUMBER(SEARCH($V$43,T1028)),"WINCOMDAKLAK",IF(ISNUMBER(SEARCH($V$44,T1028)),"WINCOMSOCTRANG",IF(ISNUMBER(SEARCH($V$45,T1028)),"WINCOMSONLA",IF(ISNUMBER(SEARCH($V$46,T1028)),"WINCOMKONTUM",IF(ISNUMBER(SEARCH($V$47,T1028)),"WINCOMPHUYEN",IF(ISNUMBER(SEARCH($V$48,T1028)),"WINCOMQUANGTRI",IF(ISNUMBER(SEARCH($V$49,T1028)),"WINCOMBINHDINH",IF(ISNUMBER(SEARCH($V$50,T1028)),"WINCOMCAOBANG",IF(ISNUMBER(SEARCH($V$51,T1028)),"WINCOMQUANGBINH",IF(ISNUMBER(SEARCH($V$52,T1028)),"WINCOMLAMDONG",IF(ISNUMBER(SEARCH($V$53,T1028)),"WINCOMVINHLONG",IF(ISNUMBER(SEARCH($V$54,T1028)),"WINCOMDONGTHAP",IF(ISNUMBER(SEARCH($V$55,T1028)),"WINCOMTIENGIANG",IF(ISNUMBER(SEARCH($V$56,T1028)),"WINCOMQUANGNINH",IF(ISNUMBER(SEARCH($V$57,T1028)),"WINCOMDONGNAI",IF(ISNUMBER(SEARCH($V$58,T1028)),"WINCOMHAUGIANG",0))))))))))))))))))))))))))))))))))))))))))))))))))))))))</f>
        <v>WINCOMVINHPHUC</v>
      </c>
      <c r="Z1028" s="2">
        <v>61050</v>
      </c>
    </row>
    <row r="1029" spans="1:26" x14ac:dyDescent="0.2">
      <c r="A1029" t="s">
        <v>0</v>
      </c>
      <c r="B1029" t="s">
        <v>1601</v>
      </c>
      <c r="C1029" t="s">
        <v>30</v>
      </c>
      <c r="D1029" t="s">
        <v>3</v>
      </c>
      <c r="E1029" s="2">
        <v>105400</v>
      </c>
      <c r="F1029" s="6">
        <v>113832.00000000001</v>
      </c>
      <c r="G1029" s="2">
        <v>1</v>
      </c>
      <c r="H1029" t="s">
        <v>4</v>
      </c>
      <c r="I1029" t="s">
        <v>31</v>
      </c>
      <c r="J1029" s="9" t="str">
        <f t="shared" si="86"/>
        <v>_Đùi gà sốt cay 500g</v>
      </c>
      <c r="K1029" s="12" t="str">
        <f>VLOOKUP(J1029,'[1]Mã Misa'!$B$2:$D$74,2,0)</f>
        <v>Đùi gà sốt cay 500g</v>
      </c>
      <c r="L1029" s="12" t="str">
        <f>VLOOKUP(K1029,'[1]Mã Misa'!$C$2:$D$74,2,0)</f>
        <v>DGSC500</v>
      </c>
      <c r="M1029" s="2">
        <v>105400</v>
      </c>
      <c r="N1029" t="s">
        <v>1602</v>
      </c>
      <c r="O1029" s="10" t="str">
        <f t="shared" si="87"/>
        <v>0002014</v>
      </c>
      <c r="P1029" s="3">
        <v>44634</v>
      </c>
      <c r="Q1029" t="s">
        <v>258</v>
      </c>
      <c r="T1029" s="12" t="str">
        <f t="shared" si="83"/>
        <v xml:space="preserve">WM+ TQG </v>
      </c>
      <c r="U1029" s="20" t="s">
        <v>4224</v>
      </c>
      <c r="V1029" s="20"/>
      <c r="W1029" s="10" t="e">
        <f>VLOOKUP(U1029,[2]Sheet1!$B$4:$C$893,2,0)</f>
        <v>#N/A</v>
      </c>
      <c r="X1029" s="20"/>
      <c r="Y1029" s="10" t="str">
        <f t="shared" si="88"/>
        <v>WINCOMTUYENQUANG</v>
      </c>
      <c r="Z1029" s="2">
        <v>105400</v>
      </c>
    </row>
    <row r="1030" spans="1:26" x14ac:dyDescent="0.2">
      <c r="A1030" t="s">
        <v>0</v>
      </c>
      <c r="B1030" t="s">
        <v>1603</v>
      </c>
      <c r="C1030" t="s">
        <v>32</v>
      </c>
      <c r="D1030" t="s">
        <v>3</v>
      </c>
      <c r="E1030" s="2">
        <v>146862</v>
      </c>
      <c r="F1030" s="6">
        <v>158610.96000000002</v>
      </c>
      <c r="G1030" s="2">
        <v>2</v>
      </c>
      <c r="H1030" t="s">
        <v>4</v>
      </c>
      <c r="I1030" t="s">
        <v>33</v>
      </c>
      <c r="J1030" s="9" t="str">
        <f t="shared" si="86"/>
        <v>Chân giò heo muối gói 300g</v>
      </c>
      <c r="K1030" s="12" t="str">
        <f>VLOOKUP(J1030,'[1]Mã Misa'!$B$2:$D$74,2,0)</f>
        <v>Chân giò heo muối 300g</v>
      </c>
      <c r="L1030" s="12" t="str">
        <f>VLOOKUP(K1030,'[1]Mã Misa'!$C$2:$D$74,2,0)</f>
        <v>CGM300</v>
      </c>
      <c r="M1030" s="2">
        <v>73431</v>
      </c>
      <c r="N1030" t="s">
        <v>1604</v>
      </c>
      <c r="O1030" s="10" t="str">
        <f t="shared" si="87"/>
        <v>0004976</v>
      </c>
      <c r="P1030" s="3">
        <v>44634</v>
      </c>
      <c r="Q1030" t="s">
        <v>1605</v>
      </c>
      <c r="T1030" s="12" t="str">
        <f t="shared" si="83"/>
        <v xml:space="preserve">WM+ HDG </v>
      </c>
      <c r="U1030" s="20" t="s">
        <v>4635</v>
      </c>
      <c r="V1030" s="20"/>
      <c r="W1030" s="10" t="e">
        <f>VLOOKUP(U1030,[2]Sheet1!$B$4:$C$893,2,0)</f>
        <v>#N/A</v>
      </c>
      <c r="X1030" s="20"/>
      <c r="Y1030" s="10" t="str">
        <f t="shared" si="88"/>
        <v>WINCOMHAIDUONG</v>
      </c>
      <c r="Z1030" s="2">
        <v>146862</v>
      </c>
    </row>
    <row r="1031" spans="1:26" x14ac:dyDescent="0.2">
      <c r="A1031" t="s">
        <v>0</v>
      </c>
      <c r="B1031" t="s">
        <v>1606</v>
      </c>
      <c r="C1031" t="s">
        <v>26</v>
      </c>
      <c r="D1031" t="s">
        <v>3</v>
      </c>
      <c r="E1031" s="2">
        <v>100364</v>
      </c>
      <c r="F1031" s="6">
        <v>108393.12000000001</v>
      </c>
      <c r="G1031" s="2">
        <v>2</v>
      </c>
      <c r="H1031" t="s">
        <v>4</v>
      </c>
      <c r="I1031" t="s">
        <v>27</v>
      </c>
      <c r="J1031" s="9" t="str">
        <f t="shared" si="86"/>
        <v>Giò tai lưỡi xào gói 250g</v>
      </c>
      <c r="K1031" s="12" t="str">
        <f>VLOOKUP(J1031,'[1]Mã Misa'!$B$2:$D$74,2,0)</f>
        <v>Giò Tai Lưỡi Xào 250g</v>
      </c>
      <c r="L1031" s="12" t="str">
        <f>VLOOKUP(K1031,'[1]Mã Misa'!$C$2:$D$74,2,0)</f>
        <v>GTLX250G</v>
      </c>
      <c r="M1031" s="2">
        <v>50182</v>
      </c>
      <c r="N1031" t="s">
        <v>1607</v>
      </c>
      <c r="O1031" s="10" t="str">
        <f t="shared" si="87"/>
        <v>0203927</v>
      </c>
      <c r="P1031" s="3">
        <v>44634</v>
      </c>
      <c r="Q1031" t="s">
        <v>1608</v>
      </c>
      <c r="T1031" s="12" t="str">
        <f t="shared" si="83"/>
        <v xml:space="preserve">WM+ HNI </v>
      </c>
      <c r="U1031" s="20" t="s">
        <v>4636</v>
      </c>
      <c r="V1031" s="20"/>
      <c r="W1031" s="10" t="e">
        <f>VLOOKUP(U1031,[2]Sheet1!$B$4:$C$893,2,0)</f>
        <v>#N/A</v>
      </c>
      <c r="X1031" s="20"/>
      <c r="Y1031" s="10" t="str">
        <f t="shared" si="88"/>
        <v>WINCOMHANOI</v>
      </c>
      <c r="Z1031" s="2">
        <v>100364</v>
      </c>
    </row>
    <row r="1032" spans="1:26" x14ac:dyDescent="0.2">
      <c r="A1032" t="s">
        <v>0</v>
      </c>
      <c r="B1032" t="s">
        <v>1609</v>
      </c>
      <c r="C1032" t="s">
        <v>82</v>
      </c>
      <c r="D1032" t="s">
        <v>3</v>
      </c>
      <c r="E1032" s="2">
        <v>92000</v>
      </c>
      <c r="F1032" s="6">
        <v>99360</v>
      </c>
      <c r="G1032" s="2">
        <v>2</v>
      </c>
      <c r="H1032" t="s">
        <v>4</v>
      </c>
      <c r="I1032" t="s">
        <v>83</v>
      </c>
      <c r="J1032" s="9" t="str">
        <f t="shared" si="86"/>
        <v>Mộc nấm hương gói 250g</v>
      </c>
      <c r="K1032" s="12" t="str">
        <f>VLOOKUP(J1032,'[1]Mã Misa'!$B$2:$D$74,2,0)</f>
        <v>Mộc Nấm Hương 250g</v>
      </c>
      <c r="L1032" s="12" t="str">
        <f>VLOOKUP(K1032,'[1]Mã Misa'!$C$2:$D$74,2,0)</f>
        <v>MNH250</v>
      </c>
      <c r="M1032" s="2">
        <v>46000</v>
      </c>
      <c r="N1032" t="s">
        <v>1610</v>
      </c>
      <c r="O1032" s="10" t="str">
        <f t="shared" si="87"/>
        <v>0015309</v>
      </c>
      <c r="P1032" s="3">
        <v>44634</v>
      </c>
      <c r="Q1032" t="s">
        <v>1611</v>
      </c>
      <c r="T1032" s="12" t="str">
        <f t="shared" si="83"/>
        <v xml:space="preserve">WM+ HPG </v>
      </c>
      <c r="U1032" s="20" t="s">
        <v>4637</v>
      </c>
      <c r="V1032" s="20"/>
      <c r="W1032" s="10" t="e">
        <f>VLOOKUP(U1032,[2]Sheet1!$B$4:$C$893,2,0)</f>
        <v>#N/A</v>
      </c>
      <c r="X1032" s="20"/>
      <c r="Y1032" s="10" t="str">
        <f t="shared" si="88"/>
        <v>WINCOMHAIPHONG</v>
      </c>
      <c r="Z1032" s="2">
        <v>92000</v>
      </c>
    </row>
    <row r="1033" spans="1:26" x14ac:dyDescent="0.2">
      <c r="A1033" t="s">
        <v>0</v>
      </c>
      <c r="B1033" t="s">
        <v>1612</v>
      </c>
      <c r="C1033" t="s">
        <v>2</v>
      </c>
      <c r="D1033" t="s">
        <v>3</v>
      </c>
      <c r="E1033" s="2">
        <v>111058</v>
      </c>
      <c r="F1033" s="6">
        <v>119942.64000000001</v>
      </c>
      <c r="G1033" s="2">
        <v>1</v>
      </c>
      <c r="H1033" t="s">
        <v>4</v>
      </c>
      <c r="I1033" t="s">
        <v>5</v>
      </c>
      <c r="J1033" s="9" t="str">
        <f t="shared" si="86"/>
        <v>Gà muối gói 500g</v>
      </c>
      <c r="K1033" s="12" t="str">
        <f>VLOOKUP(J1033,'[1]Mã Misa'!$B$2:$D$74,2,0)</f>
        <v>Gà muối 500g</v>
      </c>
      <c r="L1033" s="12" t="str">
        <f>VLOOKUP(K1033,'[1]Mã Misa'!$C$2:$D$74,2,0)</f>
        <v>GM500</v>
      </c>
      <c r="M1033" s="2">
        <v>111058</v>
      </c>
      <c r="N1033" t="s">
        <v>1613</v>
      </c>
      <c r="O1033" s="10" t="str">
        <f t="shared" si="87"/>
        <v>0061417</v>
      </c>
      <c r="P1033" s="3">
        <v>44634</v>
      </c>
      <c r="Q1033" t="s">
        <v>1614</v>
      </c>
      <c r="T1033" s="12" t="str">
        <f t="shared" si="83"/>
        <v xml:space="preserve">WM+ HCM </v>
      </c>
      <c r="U1033" s="20" t="s">
        <v>4638</v>
      </c>
      <c r="V1033" s="20"/>
      <c r="W1033" s="10" t="e">
        <f>VLOOKUP(U1033,[2]Sheet1!$B$4:$C$893,2,0)</f>
        <v>#N/A</v>
      </c>
      <c r="X1033" s="20"/>
      <c r="Y1033" s="10" t="str">
        <f t="shared" si="88"/>
        <v>WINCOMHOCHIMINH</v>
      </c>
      <c r="Z1033" s="2">
        <v>111058</v>
      </c>
    </row>
    <row r="1034" spans="1:26" x14ac:dyDescent="0.2">
      <c r="A1034" t="s">
        <v>0</v>
      </c>
      <c r="B1034" t="s">
        <v>1615</v>
      </c>
      <c r="C1034" t="s">
        <v>43</v>
      </c>
      <c r="D1034" t="s">
        <v>3</v>
      </c>
      <c r="E1034" s="2">
        <v>283800</v>
      </c>
      <c r="F1034" s="6">
        <v>306504</v>
      </c>
      <c r="G1034" s="2">
        <v>4</v>
      </c>
      <c r="H1034" t="s">
        <v>4</v>
      </c>
      <c r="I1034" t="s">
        <v>44</v>
      </c>
      <c r="J1034" s="9" t="str">
        <f t="shared" si="86"/>
        <v>_Chả nướng 300g</v>
      </c>
      <c r="K1034" s="12" t="str">
        <f>VLOOKUP(J1034,'[1]Mã Misa'!$B$2:$D$74,2,0)</f>
        <v>Chả nướng 300g</v>
      </c>
      <c r="L1034" s="12" t="str">
        <f>VLOOKUP(K1034,'[1]Mã Misa'!$C$2:$D$74,2,0)</f>
        <v>CN300</v>
      </c>
      <c r="M1034" s="2">
        <v>70950</v>
      </c>
      <c r="N1034" t="s">
        <v>1616</v>
      </c>
      <c r="O1034" s="10" t="str">
        <f t="shared" si="87"/>
        <v>0061418</v>
      </c>
      <c r="P1034" s="3">
        <v>44634</v>
      </c>
      <c r="Q1034" t="s">
        <v>1614</v>
      </c>
      <c r="T1034" s="12" t="str">
        <f t="shared" si="83"/>
        <v xml:space="preserve">WM+ HCM </v>
      </c>
      <c r="U1034" s="20" t="s">
        <v>4638</v>
      </c>
      <c r="V1034" s="20"/>
      <c r="W1034" s="10" t="e">
        <f>VLOOKUP(U1034,[2]Sheet1!$B$4:$C$893,2,0)</f>
        <v>#N/A</v>
      </c>
      <c r="X1034" s="20"/>
      <c r="Y1034" s="10" t="str">
        <f t="shared" si="88"/>
        <v>WINCOMHOCHIMINH</v>
      </c>
      <c r="Z1034" s="2">
        <v>283800</v>
      </c>
    </row>
    <row r="1035" spans="1:26" x14ac:dyDescent="0.2">
      <c r="A1035" t="s">
        <v>0</v>
      </c>
      <c r="B1035" t="s">
        <v>1617</v>
      </c>
      <c r="C1035" t="s">
        <v>15</v>
      </c>
      <c r="D1035" t="s">
        <v>3</v>
      </c>
      <c r="E1035" s="2">
        <v>188026</v>
      </c>
      <c r="F1035" s="6">
        <v>203068.08000000002</v>
      </c>
      <c r="G1035" s="2">
        <v>2</v>
      </c>
      <c r="H1035" t="s">
        <v>4</v>
      </c>
      <c r="I1035" t="s">
        <v>16</v>
      </c>
      <c r="J1035" s="9" t="str">
        <f t="shared" si="86"/>
        <v xml:space="preserve"> Giò lụa 500g</v>
      </c>
      <c r="K1035" s="12" t="str">
        <f>VLOOKUP(J1035,'[1]Mã Misa'!$B$2:$D$74,2,0)</f>
        <v>Giò lụa 500g</v>
      </c>
      <c r="L1035" s="12" t="str">
        <f>VLOOKUP(K1035,'[1]Mã Misa'!$C$2:$D$74,2,0)</f>
        <v>GL500</v>
      </c>
      <c r="M1035" s="2">
        <v>94013</v>
      </c>
      <c r="N1035" t="s">
        <v>1618</v>
      </c>
      <c r="O1035" s="10" t="str">
        <f t="shared" si="87"/>
        <v>0203931</v>
      </c>
      <c r="P1035" s="3">
        <v>44634</v>
      </c>
      <c r="Q1035" t="s">
        <v>1619</v>
      </c>
      <c r="T1035" s="12" t="str">
        <f>LEFT(U1035,7)</f>
        <v xml:space="preserve">WM HNI </v>
      </c>
      <c r="U1035" s="20" t="s">
        <v>4639</v>
      </c>
      <c r="V1035" s="20"/>
      <c r="W1035" s="10" t="e">
        <f>VLOOKUP(U1035,[2]Sheet1!$B$4:$C$893,2,0)</f>
        <v>#N/A</v>
      </c>
      <c r="X1035" s="20"/>
      <c r="Y1035" s="10" t="str">
        <f t="shared" si="88"/>
        <v>WINCOMHANOI</v>
      </c>
      <c r="Z1035" s="2">
        <v>376052</v>
      </c>
    </row>
    <row r="1036" spans="1:26" x14ac:dyDescent="0.2">
      <c r="A1036" t="s">
        <v>0</v>
      </c>
      <c r="B1036" t="s">
        <v>1617</v>
      </c>
      <c r="C1036" t="s">
        <v>43</v>
      </c>
      <c r="D1036" t="s">
        <v>3</v>
      </c>
      <c r="E1036" s="2">
        <v>212850</v>
      </c>
      <c r="F1036" s="6">
        <v>229878.00000000003</v>
      </c>
      <c r="G1036" s="2">
        <v>3</v>
      </c>
      <c r="H1036" t="s">
        <v>4</v>
      </c>
      <c r="I1036" t="s">
        <v>44</v>
      </c>
      <c r="J1036" s="9" t="str">
        <f t="shared" si="86"/>
        <v>_Chả nướng 300g</v>
      </c>
      <c r="K1036" s="12" t="str">
        <f>VLOOKUP(J1036,'[1]Mã Misa'!$B$2:$D$74,2,0)</f>
        <v>Chả nướng 300g</v>
      </c>
      <c r="L1036" s="12" t="str">
        <f>VLOOKUP(K1036,'[1]Mã Misa'!$C$2:$D$74,2,0)</f>
        <v>CN300</v>
      </c>
      <c r="M1036" s="2">
        <v>70950</v>
      </c>
      <c r="N1036" t="s">
        <v>1618</v>
      </c>
      <c r="O1036" s="10" t="str">
        <f t="shared" si="87"/>
        <v>0203931</v>
      </c>
      <c r="P1036" s="3">
        <v>44634</v>
      </c>
      <c r="Q1036" t="s">
        <v>1619</v>
      </c>
      <c r="T1036" s="12" t="str">
        <f t="shared" ref="T1036:T1039" si="89">LEFT(U1036,7)</f>
        <v xml:space="preserve">WM HNI </v>
      </c>
      <c r="U1036" s="20" t="s">
        <v>4639</v>
      </c>
      <c r="V1036" s="20"/>
      <c r="W1036" s="10" t="e">
        <f>VLOOKUP(U1036,[2]Sheet1!$B$4:$C$893,2,0)</f>
        <v>#N/A</v>
      </c>
      <c r="X1036" s="20"/>
      <c r="Y1036" s="10" t="str">
        <f t="shared" si="88"/>
        <v>WINCOMHANOI</v>
      </c>
      <c r="Z1036" s="2">
        <v>212850</v>
      </c>
    </row>
    <row r="1037" spans="1:26" x14ac:dyDescent="0.2">
      <c r="A1037" t="s">
        <v>0</v>
      </c>
      <c r="B1037" t="s">
        <v>1617</v>
      </c>
      <c r="C1037" t="s">
        <v>67</v>
      </c>
      <c r="D1037" t="s">
        <v>3</v>
      </c>
      <c r="E1037" s="2">
        <v>178200</v>
      </c>
      <c r="F1037" s="6">
        <v>192456</v>
      </c>
      <c r="G1037" s="2">
        <v>3</v>
      </c>
      <c r="H1037" t="s">
        <v>4</v>
      </c>
      <c r="I1037" t="s">
        <v>68</v>
      </c>
      <c r="J1037" s="9" t="str">
        <f t="shared" si="86"/>
        <v>_Giò lụa 250g</v>
      </c>
      <c r="K1037" s="12" t="str">
        <f>VLOOKUP(J1037,'[1]Mã Misa'!$B$2:$D$74,2,0)</f>
        <v>Giò lụa 250g</v>
      </c>
      <c r="L1037" s="12" t="str">
        <f>VLOOKUP(K1037,'[1]Mã Misa'!$C$2:$D$74,2,0)</f>
        <v>GL250</v>
      </c>
      <c r="M1037" s="2">
        <v>59400</v>
      </c>
      <c r="N1037" t="s">
        <v>1618</v>
      </c>
      <c r="O1037" s="10" t="str">
        <f t="shared" si="87"/>
        <v>0203931</v>
      </c>
      <c r="P1037" s="3">
        <v>44634</v>
      </c>
      <c r="Q1037" t="s">
        <v>1619</v>
      </c>
      <c r="T1037" s="12" t="str">
        <f t="shared" si="89"/>
        <v xml:space="preserve">WM HNI </v>
      </c>
      <c r="U1037" s="20" t="s">
        <v>4639</v>
      </c>
      <c r="V1037" s="20"/>
      <c r="W1037" s="10" t="e">
        <f>VLOOKUP(U1037,[2]Sheet1!$B$4:$C$893,2,0)</f>
        <v>#N/A</v>
      </c>
      <c r="X1037" s="20"/>
      <c r="Y1037" s="10" t="str">
        <f t="shared" si="88"/>
        <v>WINCOMHANOI</v>
      </c>
      <c r="Z1037" s="2">
        <v>178200</v>
      </c>
    </row>
    <row r="1038" spans="1:26" x14ac:dyDescent="0.2">
      <c r="A1038" t="s">
        <v>0</v>
      </c>
      <c r="B1038" t="s">
        <v>1617</v>
      </c>
      <c r="C1038" t="s">
        <v>50</v>
      </c>
      <c r="D1038" t="s">
        <v>3</v>
      </c>
      <c r="E1038" s="2">
        <v>61050</v>
      </c>
      <c r="F1038" s="6">
        <v>65934</v>
      </c>
      <c r="G1038" s="2">
        <v>1</v>
      </c>
      <c r="H1038" t="s">
        <v>4</v>
      </c>
      <c r="I1038" t="s">
        <v>51</v>
      </c>
      <c r="J1038" s="9" t="str">
        <f t="shared" si="86"/>
        <v>_Giò sụn gà 250g</v>
      </c>
      <c r="K1038" s="12" t="str">
        <f>VLOOKUP(J1038,'[1]Mã Misa'!$B$2:$D$74,2,0)</f>
        <v>Giò sụn gà 250g</v>
      </c>
      <c r="L1038" s="12" t="str">
        <f>VLOOKUP(K1038,'[1]Mã Misa'!$C$2:$D$74,2,0)</f>
        <v>GSG250</v>
      </c>
      <c r="M1038" s="2">
        <v>61050</v>
      </c>
      <c r="N1038" t="s">
        <v>1618</v>
      </c>
      <c r="O1038" s="10" t="str">
        <f t="shared" si="87"/>
        <v>0203931</v>
      </c>
      <c r="P1038" s="3">
        <v>44634</v>
      </c>
      <c r="Q1038" t="s">
        <v>1619</v>
      </c>
      <c r="T1038" s="12" t="str">
        <f t="shared" si="89"/>
        <v xml:space="preserve">WM HNI </v>
      </c>
      <c r="U1038" s="20" t="s">
        <v>4639</v>
      </c>
      <c r="V1038" s="20"/>
      <c r="W1038" s="10" t="e">
        <f>VLOOKUP(U1038,[2]Sheet1!$B$4:$C$893,2,0)</f>
        <v>#N/A</v>
      </c>
      <c r="X1038" s="20"/>
      <c r="Y1038" s="10" t="str">
        <f t="shared" si="88"/>
        <v>WINCOMHANOI</v>
      </c>
      <c r="Z1038" s="2">
        <v>61050</v>
      </c>
    </row>
    <row r="1039" spans="1:26" x14ac:dyDescent="0.2">
      <c r="A1039" t="s">
        <v>0</v>
      </c>
      <c r="B1039" t="s">
        <v>1617</v>
      </c>
      <c r="C1039" t="s">
        <v>17</v>
      </c>
      <c r="D1039" t="s">
        <v>3</v>
      </c>
      <c r="E1039" s="2">
        <v>305967</v>
      </c>
      <c r="F1039" s="6">
        <v>330444.36000000004</v>
      </c>
      <c r="G1039" s="2">
        <v>3</v>
      </c>
      <c r="H1039" t="s">
        <v>4</v>
      </c>
      <c r="I1039" t="s">
        <v>18</v>
      </c>
      <c r="J1039" s="9" t="str">
        <f t="shared" si="86"/>
        <v>Giò tai nấm hương 500g</v>
      </c>
      <c r="K1039" s="12" t="str">
        <f>VLOOKUP(J1039,'[1]Mã Misa'!$B$2:$D$74,2,0)</f>
        <v>Giò tai nấm hương 500g</v>
      </c>
      <c r="L1039" s="12" t="str">
        <f>VLOOKUP(K1039,'[1]Mã Misa'!$C$2:$D$74,2,0)</f>
        <v>GTNH500</v>
      </c>
      <c r="M1039" s="2">
        <v>101989</v>
      </c>
      <c r="N1039" t="s">
        <v>1618</v>
      </c>
      <c r="O1039" s="10" t="str">
        <f t="shared" si="87"/>
        <v>0203931</v>
      </c>
      <c r="P1039" s="3">
        <v>44634</v>
      </c>
      <c r="Q1039" t="s">
        <v>1619</v>
      </c>
      <c r="T1039" s="12" t="str">
        <f t="shared" si="89"/>
        <v xml:space="preserve">WM HNI </v>
      </c>
      <c r="U1039" s="20" t="s">
        <v>4639</v>
      </c>
      <c r="V1039" s="20"/>
      <c r="W1039" s="10" t="e">
        <f>VLOOKUP(U1039,[2]Sheet1!$B$4:$C$893,2,0)</f>
        <v>#N/A</v>
      </c>
      <c r="X1039" s="20"/>
      <c r="Y1039" s="10" t="str">
        <f t="shared" si="88"/>
        <v>WINCOMHANOI</v>
      </c>
      <c r="Z1039" s="2">
        <v>407956</v>
      </c>
    </row>
    <row r="1040" spans="1:26" x14ac:dyDescent="0.2">
      <c r="A1040" t="s">
        <v>0</v>
      </c>
      <c r="B1040" t="s">
        <v>1620</v>
      </c>
      <c r="C1040" t="s">
        <v>26</v>
      </c>
      <c r="D1040" t="s">
        <v>3</v>
      </c>
      <c r="E1040" s="2">
        <v>351274</v>
      </c>
      <c r="F1040" s="6">
        <v>379375.92000000004</v>
      </c>
      <c r="G1040" s="2">
        <v>7</v>
      </c>
      <c r="H1040" t="s">
        <v>4</v>
      </c>
      <c r="I1040" t="s">
        <v>27</v>
      </c>
      <c r="J1040" s="9" t="str">
        <f t="shared" si="86"/>
        <v>Giò tai lưỡi xào gói 250g</v>
      </c>
      <c r="K1040" s="12" t="str">
        <f>VLOOKUP(J1040,'[1]Mã Misa'!$B$2:$D$74,2,0)</f>
        <v>Giò Tai Lưỡi Xào 250g</v>
      </c>
      <c r="L1040" s="12" t="str">
        <f>VLOOKUP(K1040,'[1]Mã Misa'!$C$2:$D$74,2,0)</f>
        <v>GTLX250G</v>
      </c>
      <c r="M1040" s="2">
        <v>50182</v>
      </c>
      <c r="N1040" t="s">
        <v>1621</v>
      </c>
      <c r="O1040" s="10" t="str">
        <f t="shared" si="87"/>
        <v>0061419</v>
      </c>
      <c r="P1040" s="3">
        <v>44634</v>
      </c>
      <c r="Q1040" t="s">
        <v>1622</v>
      </c>
      <c r="T1040" s="12" t="str">
        <f t="shared" ref="T1040:T1101" si="90">LEFT(U1040,8)</f>
        <v xml:space="preserve">WM+ HCM </v>
      </c>
      <c r="U1040" s="20" t="s">
        <v>4640</v>
      </c>
      <c r="V1040" s="20"/>
      <c r="W1040" s="10" t="e">
        <f>VLOOKUP(U1040,[2]Sheet1!$B$4:$C$893,2,0)</f>
        <v>#N/A</v>
      </c>
      <c r="X1040" s="20"/>
      <c r="Y1040" s="10" t="str">
        <f t="shared" si="88"/>
        <v>WINCOMHOCHIMINH</v>
      </c>
      <c r="Z1040" s="2">
        <v>351274</v>
      </c>
    </row>
    <row r="1041" spans="1:26" x14ac:dyDescent="0.2">
      <c r="A1041" t="s">
        <v>0</v>
      </c>
      <c r="B1041" t="s">
        <v>1620</v>
      </c>
      <c r="C1041" t="s">
        <v>9</v>
      </c>
      <c r="D1041" t="s">
        <v>3</v>
      </c>
      <c r="E1041" s="2">
        <v>55595</v>
      </c>
      <c r="F1041" s="6">
        <v>60042.600000000006</v>
      </c>
      <c r="G1041" s="2">
        <v>1</v>
      </c>
      <c r="H1041" t="s">
        <v>4</v>
      </c>
      <c r="I1041" t="s">
        <v>10</v>
      </c>
      <c r="J1041" s="9" t="str">
        <f t="shared" si="86"/>
        <v>Tai heo muối gói 200g</v>
      </c>
      <c r="K1041" s="12" t="str">
        <f>VLOOKUP(J1041,'[1]Mã Misa'!$B$2:$D$74,2,0)</f>
        <v>Tai heo muối 200g</v>
      </c>
      <c r="L1041" s="12" t="str">
        <f>VLOOKUP(K1041,'[1]Mã Misa'!$C$2:$D$74,2,0)</f>
        <v>TH200</v>
      </c>
      <c r="M1041" s="2">
        <v>55595</v>
      </c>
      <c r="N1041" t="s">
        <v>1621</v>
      </c>
      <c r="O1041" s="10" t="str">
        <f t="shared" si="87"/>
        <v>0061419</v>
      </c>
      <c r="P1041" s="3">
        <v>44634</v>
      </c>
      <c r="Q1041" t="s">
        <v>1622</v>
      </c>
      <c r="T1041" s="12" t="str">
        <f t="shared" si="90"/>
        <v xml:space="preserve">WM+ HCM </v>
      </c>
      <c r="U1041" s="20" t="s">
        <v>4640</v>
      </c>
      <c r="V1041" s="20"/>
      <c r="W1041" s="10" t="e">
        <f>VLOOKUP(U1041,[2]Sheet1!$B$4:$C$893,2,0)</f>
        <v>#N/A</v>
      </c>
      <c r="X1041" s="20"/>
      <c r="Y1041" s="10" t="str">
        <f t="shared" si="88"/>
        <v>WINCOMHOCHIMINH</v>
      </c>
      <c r="Z1041" s="2">
        <v>55595</v>
      </c>
    </row>
    <row r="1042" spans="1:26" x14ac:dyDescent="0.2">
      <c r="A1042" t="s">
        <v>0</v>
      </c>
      <c r="B1042" t="s">
        <v>1623</v>
      </c>
      <c r="C1042" t="s">
        <v>43</v>
      </c>
      <c r="D1042" t="s">
        <v>3</v>
      </c>
      <c r="E1042" s="2">
        <v>212850</v>
      </c>
      <c r="F1042" s="6">
        <v>229878.00000000003</v>
      </c>
      <c r="G1042" s="2">
        <v>3</v>
      </c>
      <c r="H1042" t="s">
        <v>4</v>
      </c>
      <c r="I1042" t="s">
        <v>44</v>
      </c>
      <c r="J1042" s="9" t="str">
        <f t="shared" si="86"/>
        <v>_Chả nướng 300g</v>
      </c>
      <c r="K1042" s="12" t="str">
        <f>VLOOKUP(J1042,'[1]Mã Misa'!$B$2:$D$74,2,0)</f>
        <v>Chả nướng 300g</v>
      </c>
      <c r="L1042" s="12" t="str">
        <f>VLOOKUP(K1042,'[1]Mã Misa'!$C$2:$D$74,2,0)</f>
        <v>CN300</v>
      </c>
      <c r="M1042" s="2">
        <v>70950</v>
      </c>
      <c r="N1042" t="s">
        <v>1624</v>
      </c>
      <c r="O1042" s="10" t="str">
        <f t="shared" si="87"/>
        <v>0003772</v>
      </c>
      <c r="P1042" s="3">
        <v>44634</v>
      </c>
      <c r="Q1042" t="s">
        <v>1625</v>
      </c>
      <c r="T1042" s="12" t="str">
        <f t="shared" si="90"/>
        <v xml:space="preserve">WM+ PTO </v>
      </c>
      <c r="U1042" s="20" t="s">
        <v>4641</v>
      </c>
      <c r="V1042" s="20"/>
      <c r="W1042" s="10" t="e">
        <f>VLOOKUP(U1042,[2]Sheet1!$B$4:$C$893,2,0)</f>
        <v>#N/A</v>
      </c>
      <c r="X1042" s="20"/>
      <c r="Y1042" s="10" t="str">
        <f t="shared" si="88"/>
        <v>WINCOMPHUTHO</v>
      </c>
      <c r="Z1042" s="2">
        <v>212850</v>
      </c>
    </row>
    <row r="1043" spans="1:26" x14ac:dyDescent="0.2">
      <c r="A1043" t="s">
        <v>0</v>
      </c>
      <c r="B1043" t="s">
        <v>1626</v>
      </c>
      <c r="C1043" t="s">
        <v>43</v>
      </c>
      <c r="D1043" t="s">
        <v>3</v>
      </c>
      <c r="E1043" s="2">
        <v>212850</v>
      </c>
      <c r="F1043" s="6">
        <v>229878.00000000003</v>
      </c>
      <c r="G1043" s="2">
        <v>3</v>
      </c>
      <c r="H1043" t="s">
        <v>4</v>
      </c>
      <c r="I1043" t="s">
        <v>44</v>
      </c>
      <c r="J1043" s="9" t="str">
        <f t="shared" si="86"/>
        <v>_Chả nướng 300g</v>
      </c>
      <c r="K1043" s="12" t="str">
        <f>VLOOKUP(J1043,'[1]Mã Misa'!$B$2:$D$74,2,0)</f>
        <v>Chả nướng 300g</v>
      </c>
      <c r="L1043" s="12" t="str">
        <f>VLOOKUP(K1043,'[1]Mã Misa'!$C$2:$D$74,2,0)</f>
        <v>CN300</v>
      </c>
      <c r="M1043" s="2">
        <v>70950</v>
      </c>
      <c r="N1043" t="s">
        <v>1627</v>
      </c>
      <c r="O1043" s="10" t="str">
        <f t="shared" si="87"/>
        <v>0002016</v>
      </c>
      <c r="P1043" s="3">
        <v>44634</v>
      </c>
      <c r="Q1043" t="s">
        <v>261</v>
      </c>
      <c r="T1043" s="12" t="str">
        <f t="shared" si="90"/>
        <v xml:space="preserve">WM+ TQG </v>
      </c>
      <c r="U1043" s="20" t="s">
        <v>4225</v>
      </c>
      <c r="V1043" s="20"/>
      <c r="W1043" s="10" t="e">
        <f>VLOOKUP(U1043,[2]Sheet1!$B$4:$C$893,2,0)</f>
        <v>#N/A</v>
      </c>
      <c r="X1043" s="20"/>
      <c r="Y1043" s="10" t="str">
        <f t="shared" si="88"/>
        <v>WINCOMTUYENQUANG</v>
      </c>
      <c r="Z1043" s="2">
        <v>212850</v>
      </c>
    </row>
    <row r="1044" spans="1:26" x14ac:dyDescent="0.2">
      <c r="A1044" t="s">
        <v>0</v>
      </c>
      <c r="B1044" t="s">
        <v>1628</v>
      </c>
      <c r="C1044" t="s">
        <v>30</v>
      </c>
      <c r="D1044" t="s">
        <v>3</v>
      </c>
      <c r="E1044" s="2">
        <v>316200</v>
      </c>
      <c r="F1044" s="6">
        <v>341496</v>
      </c>
      <c r="G1044" s="2">
        <v>3</v>
      </c>
      <c r="H1044" t="s">
        <v>4</v>
      </c>
      <c r="I1044" t="s">
        <v>31</v>
      </c>
      <c r="J1044" s="9" t="str">
        <f t="shared" si="86"/>
        <v>_Đùi gà sốt cay 500g</v>
      </c>
      <c r="K1044" s="12" t="str">
        <f>VLOOKUP(J1044,'[1]Mã Misa'!$B$2:$D$74,2,0)</f>
        <v>Đùi gà sốt cay 500g</v>
      </c>
      <c r="L1044" s="12" t="str">
        <f>VLOOKUP(K1044,'[1]Mã Misa'!$C$2:$D$74,2,0)</f>
        <v>DGSC500</v>
      </c>
      <c r="M1044" s="2">
        <v>105400</v>
      </c>
      <c r="N1044" t="s">
        <v>1629</v>
      </c>
      <c r="O1044" s="10" t="str">
        <f t="shared" si="87"/>
        <v>0002017</v>
      </c>
      <c r="P1044" s="3">
        <v>44634</v>
      </c>
      <c r="Q1044" t="s">
        <v>261</v>
      </c>
      <c r="T1044" s="12" t="str">
        <f t="shared" si="90"/>
        <v xml:space="preserve">WM+ TQG </v>
      </c>
      <c r="U1044" s="20" t="s">
        <v>4225</v>
      </c>
      <c r="V1044" s="20"/>
      <c r="W1044" s="10" t="e">
        <f>VLOOKUP(U1044,[2]Sheet1!$B$4:$C$893,2,0)</f>
        <v>#N/A</v>
      </c>
      <c r="X1044" s="20"/>
      <c r="Y1044" s="10" t="str">
        <f t="shared" si="88"/>
        <v>WINCOMTUYENQUANG</v>
      </c>
      <c r="Z1044" s="2">
        <v>316200</v>
      </c>
    </row>
    <row r="1045" spans="1:26" x14ac:dyDescent="0.2">
      <c r="A1045" t="s">
        <v>0</v>
      </c>
      <c r="B1045" t="s">
        <v>1628</v>
      </c>
      <c r="C1045" t="s">
        <v>13</v>
      </c>
      <c r="D1045" t="s">
        <v>3</v>
      </c>
      <c r="E1045" s="2">
        <v>90750</v>
      </c>
      <c r="F1045" s="6">
        <v>98010</v>
      </c>
      <c r="G1045" s="2">
        <v>1</v>
      </c>
      <c r="H1045" t="s">
        <v>4</v>
      </c>
      <c r="I1045" t="s">
        <v>14</v>
      </c>
      <c r="J1045" s="9" t="str">
        <f t="shared" si="86"/>
        <v>_Chân gà sốt cay 400g</v>
      </c>
      <c r="K1045" s="12" t="str">
        <f>VLOOKUP(J1045,'[1]Mã Misa'!$B$2:$D$74,2,0)</f>
        <v>Chân gà sốt cay 400g</v>
      </c>
      <c r="L1045" s="12" t="str">
        <f>VLOOKUP(K1045,'[1]Mã Misa'!$C$2:$D$74,2,0)</f>
        <v>CGSC400</v>
      </c>
      <c r="M1045" s="2">
        <v>90750</v>
      </c>
      <c r="N1045" t="s">
        <v>1629</v>
      </c>
      <c r="O1045" s="10" t="str">
        <f t="shared" si="87"/>
        <v>0002017</v>
      </c>
      <c r="P1045" s="3">
        <v>44634</v>
      </c>
      <c r="Q1045" t="s">
        <v>261</v>
      </c>
      <c r="T1045" s="12" t="str">
        <f t="shared" si="90"/>
        <v xml:space="preserve">WM+ TQG </v>
      </c>
      <c r="U1045" s="20" t="s">
        <v>4225</v>
      </c>
      <c r="V1045" s="20"/>
      <c r="W1045" s="10" t="e">
        <f>VLOOKUP(U1045,[2]Sheet1!$B$4:$C$893,2,0)</f>
        <v>#N/A</v>
      </c>
      <c r="X1045" s="20"/>
      <c r="Y1045" s="10" t="str">
        <f t="shared" si="88"/>
        <v>WINCOMTUYENQUANG</v>
      </c>
      <c r="Z1045" s="2">
        <v>90750</v>
      </c>
    </row>
    <row r="1046" spans="1:26" x14ac:dyDescent="0.2">
      <c r="A1046" t="s">
        <v>0</v>
      </c>
      <c r="B1046" t="s">
        <v>1628</v>
      </c>
      <c r="C1046" t="s">
        <v>67</v>
      </c>
      <c r="D1046" t="s">
        <v>3</v>
      </c>
      <c r="E1046" s="2">
        <v>237600</v>
      </c>
      <c r="F1046" s="6">
        <v>256608.00000000003</v>
      </c>
      <c r="G1046" s="2">
        <v>4</v>
      </c>
      <c r="H1046" t="s">
        <v>4</v>
      </c>
      <c r="I1046" t="s">
        <v>68</v>
      </c>
      <c r="J1046" s="9" t="str">
        <f t="shared" si="86"/>
        <v>_Giò lụa 250g</v>
      </c>
      <c r="K1046" s="12" t="str">
        <f>VLOOKUP(J1046,'[1]Mã Misa'!$B$2:$D$74,2,0)</f>
        <v>Giò lụa 250g</v>
      </c>
      <c r="L1046" s="12" t="str">
        <f>VLOOKUP(K1046,'[1]Mã Misa'!$C$2:$D$74,2,0)</f>
        <v>GL250</v>
      </c>
      <c r="M1046" s="2">
        <v>59400</v>
      </c>
      <c r="N1046" t="s">
        <v>1629</v>
      </c>
      <c r="O1046" s="10" t="str">
        <f t="shared" si="87"/>
        <v>0002017</v>
      </c>
      <c r="P1046" s="3">
        <v>44634</v>
      </c>
      <c r="Q1046" t="s">
        <v>261</v>
      </c>
      <c r="T1046" s="12" t="str">
        <f t="shared" si="90"/>
        <v xml:space="preserve">WM+ TQG </v>
      </c>
      <c r="U1046" s="20" t="s">
        <v>4225</v>
      </c>
      <c r="V1046" s="20"/>
      <c r="W1046" s="10" t="e">
        <f>VLOOKUP(U1046,[2]Sheet1!$B$4:$C$893,2,0)</f>
        <v>#N/A</v>
      </c>
      <c r="X1046" s="20"/>
      <c r="Y1046" s="10" t="str">
        <f t="shared" si="88"/>
        <v>WINCOMTUYENQUANG</v>
      </c>
      <c r="Z1046" s="2">
        <v>237600</v>
      </c>
    </row>
    <row r="1047" spans="1:26" x14ac:dyDescent="0.2">
      <c r="A1047" t="s">
        <v>0</v>
      </c>
      <c r="B1047" t="s">
        <v>1628</v>
      </c>
      <c r="C1047" t="s">
        <v>50</v>
      </c>
      <c r="D1047" t="s">
        <v>3</v>
      </c>
      <c r="E1047" s="2">
        <v>305250</v>
      </c>
      <c r="F1047" s="6">
        <v>329670</v>
      </c>
      <c r="G1047" s="2">
        <v>5</v>
      </c>
      <c r="H1047" t="s">
        <v>4</v>
      </c>
      <c r="I1047" t="s">
        <v>51</v>
      </c>
      <c r="J1047" s="9" t="str">
        <f t="shared" si="86"/>
        <v>_Giò sụn gà 250g</v>
      </c>
      <c r="K1047" s="12" t="str">
        <f>VLOOKUP(J1047,'[1]Mã Misa'!$B$2:$D$74,2,0)</f>
        <v>Giò sụn gà 250g</v>
      </c>
      <c r="L1047" s="12" t="str">
        <f>VLOOKUP(K1047,'[1]Mã Misa'!$C$2:$D$74,2,0)</f>
        <v>GSG250</v>
      </c>
      <c r="M1047" s="2">
        <v>61050</v>
      </c>
      <c r="N1047" t="s">
        <v>1629</v>
      </c>
      <c r="O1047" s="10" t="str">
        <f t="shared" si="87"/>
        <v>0002017</v>
      </c>
      <c r="P1047" s="3">
        <v>44634</v>
      </c>
      <c r="Q1047" t="s">
        <v>261</v>
      </c>
      <c r="T1047" s="12" t="str">
        <f t="shared" si="90"/>
        <v xml:space="preserve">WM+ TQG </v>
      </c>
      <c r="U1047" s="20" t="s">
        <v>4225</v>
      </c>
      <c r="V1047" s="20"/>
      <c r="W1047" s="10" t="e">
        <f>VLOOKUP(U1047,[2]Sheet1!$B$4:$C$893,2,0)</f>
        <v>#N/A</v>
      </c>
      <c r="X1047" s="20"/>
      <c r="Y1047" s="10" t="str">
        <f t="shared" si="88"/>
        <v>WINCOMTUYENQUANG</v>
      </c>
      <c r="Z1047" s="2">
        <v>305250</v>
      </c>
    </row>
    <row r="1048" spans="1:26" x14ac:dyDescent="0.2">
      <c r="A1048" t="s">
        <v>0</v>
      </c>
      <c r="B1048" t="s">
        <v>1630</v>
      </c>
      <c r="C1048" t="s">
        <v>17</v>
      </c>
      <c r="D1048" t="s">
        <v>3</v>
      </c>
      <c r="E1048" s="2">
        <v>611934</v>
      </c>
      <c r="F1048" s="6">
        <v>660888.72000000009</v>
      </c>
      <c r="G1048" s="2">
        <v>6</v>
      </c>
      <c r="H1048" t="s">
        <v>4</v>
      </c>
      <c r="I1048" t="s">
        <v>18</v>
      </c>
      <c r="J1048" s="9" t="str">
        <f t="shared" si="86"/>
        <v>Giò tai nấm hương 500g</v>
      </c>
      <c r="K1048" s="12" t="str">
        <f>VLOOKUP(J1048,'[1]Mã Misa'!$B$2:$D$74,2,0)</f>
        <v>Giò tai nấm hương 500g</v>
      </c>
      <c r="L1048" s="12" t="str">
        <f>VLOOKUP(K1048,'[1]Mã Misa'!$C$2:$D$74,2,0)</f>
        <v>GTNH500</v>
      </c>
      <c r="M1048" s="2">
        <v>101989</v>
      </c>
      <c r="N1048" t="s">
        <v>1631</v>
      </c>
      <c r="O1048" s="10" t="str">
        <f t="shared" si="87"/>
        <v>0203936</v>
      </c>
      <c r="P1048" s="3">
        <v>44634</v>
      </c>
      <c r="Q1048" t="s">
        <v>1632</v>
      </c>
      <c r="T1048" s="12" t="str">
        <f t="shared" si="90"/>
        <v xml:space="preserve">WM+ HNI </v>
      </c>
      <c r="U1048" s="20" t="s">
        <v>4642</v>
      </c>
      <c r="V1048" s="20"/>
      <c r="W1048" s="10" t="e">
        <f>VLOOKUP(U1048,[2]Sheet1!$B$4:$C$893,2,0)</f>
        <v>#N/A</v>
      </c>
      <c r="X1048" s="20"/>
      <c r="Y1048" s="10" t="str">
        <f t="shared" si="88"/>
        <v>WINCOMHANOI</v>
      </c>
      <c r="Z1048" s="2">
        <v>611934</v>
      </c>
    </row>
    <row r="1049" spans="1:26" x14ac:dyDescent="0.2">
      <c r="A1049" t="s">
        <v>0</v>
      </c>
      <c r="B1049" t="s">
        <v>1633</v>
      </c>
      <c r="C1049" t="s">
        <v>26</v>
      </c>
      <c r="D1049" t="s">
        <v>3</v>
      </c>
      <c r="E1049" s="2">
        <v>200728</v>
      </c>
      <c r="F1049" s="6">
        <v>216786.24000000002</v>
      </c>
      <c r="G1049" s="2">
        <v>4</v>
      </c>
      <c r="H1049" t="s">
        <v>4</v>
      </c>
      <c r="I1049" t="s">
        <v>27</v>
      </c>
      <c r="J1049" s="9" t="str">
        <f t="shared" si="86"/>
        <v>Giò tai lưỡi xào gói 250g</v>
      </c>
      <c r="K1049" s="12" t="str">
        <f>VLOOKUP(J1049,'[1]Mã Misa'!$B$2:$D$74,2,0)</f>
        <v>Giò Tai Lưỡi Xào 250g</v>
      </c>
      <c r="L1049" s="12" t="str">
        <f>VLOOKUP(K1049,'[1]Mã Misa'!$C$2:$D$74,2,0)</f>
        <v>GTLX250G</v>
      </c>
      <c r="M1049" s="2">
        <v>50182</v>
      </c>
      <c r="N1049" t="s">
        <v>1634</v>
      </c>
      <c r="O1049" s="10" t="str">
        <f t="shared" si="87"/>
        <v>0203938</v>
      </c>
      <c r="P1049" s="3">
        <v>44634</v>
      </c>
      <c r="Q1049" t="s">
        <v>1635</v>
      </c>
      <c r="T1049" s="12" t="str">
        <f t="shared" si="90"/>
        <v xml:space="preserve">WM+ HNI </v>
      </c>
      <c r="U1049" s="20" t="s">
        <v>4643</v>
      </c>
      <c r="V1049" s="20"/>
      <c r="W1049" s="10" t="e">
        <f>VLOOKUP(U1049,[2]Sheet1!$B$4:$C$893,2,0)</f>
        <v>#N/A</v>
      </c>
      <c r="X1049" s="20"/>
      <c r="Y1049" s="10" t="str">
        <f t="shared" si="88"/>
        <v>WINCOMHANOI</v>
      </c>
      <c r="Z1049" s="2">
        <v>200728</v>
      </c>
    </row>
    <row r="1050" spans="1:26" x14ac:dyDescent="0.2">
      <c r="A1050" t="s">
        <v>0</v>
      </c>
      <c r="B1050" t="s">
        <v>1636</v>
      </c>
      <c r="C1050" t="s">
        <v>32</v>
      </c>
      <c r="D1050" t="s">
        <v>3</v>
      </c>
      <c r="E1050" s="2">
        <v>367155</v>
      </c>
      <c r="F1050" s="6">
        <v>396527.4</v>
      </c>
      <c r="G1050" s="2">
        <v>5</v>
      </c>
      <c r="H1050" t="s">
        <v>4</v>
      </c>
      <c r="I1050" t="s">
        <v>33</v>
      </c>
      <c r="J1050" s="9" t="str">
        <f t="shared" si="86"/>
        <v>Chân giò heo muối gói 300g</v>
      </c>
      <c r="K1050" s="12" t="str">
        <f>VLOOKUP(J1050,'[1]Mã Misa'!$B$2:$D$74,2,0)</f>
        <v>Chân giò heo muối 300g</v>
      </c>
      <c r="L1050" s="12" t="str">
        <f>VLOOKUP(K1050,'[1]Mã Misa'!$C$2:$D$74,2,0)</f>
        <v>CGM300</v>
      </c>
      <c r="M1050" s="2">
        <v>73431</v>
      </c>
      <c r="N1050" t="s">
        <v>1637</v>
      </c>
      <c r="O1050" s="10" t="str">
        <f t="shared" si="87"/>
        <v>0004977</v>
      </c>
      <c r="P1050" s="3">
        <v>44634</v>
      </c>
      <c r="Q1050" t="s">
        <v>1638</v>
      </c>
      <c r="T1050" s="12" t="str">
        <f t="shared" si="90"/>
        <v xml:space="preserve">WM+ HDG </v>
      </c>
      <c r="U1050" s="20" t="s">
        <v>4644</v>
      </c>
      <c r="V1050" s="20"/>
      <c r="W1050" s="10" t="e">
        <f>VLOOKUP(U1050,[2]Sheet1!$B$4:$C$893,2,0)</f>
        <v>#N/A</v>
      </c>
      <c r="X1050" s="20"/>
      <c r="Y1050" s="10" t="str">
        <f t="shared" si="88"/>
        <v>WINCOMHAIDUONG</v>
      </c>
      <c r="Z1050" s="2">
        <v>367155</v>
      </c>
    </row>
    <row r="1051" spans="1:26" x14ac:dyDescent="0.2">
      <c r="A1051" t="s">
        <v>0</v>
      </c>
      <c r="B1051" t="s">
        <v>1636</v>
      </c>
      <c r="C1051" t="s">
        <v>2</v>
      </c>
      <c r="D1051" t="s">
        <v>3</v>
      </c>
      <c r="E1051" s="2">
        <v>222116</v>
      </c>
      <c r="F1051" s="6">
        <v>239885.28000000003</v>
      </c>
      <c r="G1051" s="2">
        <v>2</v>
      </c>
      <c r="H1051" t="s">
        <v>4</v>
      </c>
      <c r="I1051" t="s">
        <v>5</v>
      </c>
      <c r="J1051" s="9" t="str">
        <f t="shared" si="86"/>
        <v>Gà muối gói 500g</v>
      </c>
      <c r="K1051" s="12" t="str">
        <f>VLOOKUP(J1051,'[1]Mã Misa'!$B$2:$D$74,2,0)</f>
        <v>Gà muối 500g</v>
      </c>
      <c r="L1051" s="12" t="str">
        <f>VLOOKUP(K1051,'[1]Mã Misa'!$C$2:$D$74,2,0)</f>
        <v>GM500</v>
      </c>
      <c r="M1051" s="2">
        <v>111058</v>
      </c>
      <c r="N1051" t="s">
        <v>1637</v>
      </c>
      <c r="O1051" s="10" t="str">
        <f t="shared" si="87"/>
        <v>0004977</v>
      </c>
      <c r="P1051" s="3">
        <v>44634</v>
      </c>
      <c r="Q1051" t="s">
        <v>1638</v>
      </c>
      <c r="T1051" s="12" t="str">
        <f t="shared" si="90"/>
        <v xml:space="preserve">WM+ HDG </v>
      </c>
      <c r="U1051" s="20" t="s">
        <v>4644</v>
      </c>
      <c r="V1051" s="20"/>
      <c r="W1051" s="10" t="e">
        <f>VLOOKUP(U1051,[2]Sheet1!$B$4:$C$893,2,0)</f>
        <v>#N/A</v>
      </c>
      <c r="X1051" s="20"/>
      <c r="Y1051" s="10" t="str">
        <f t="shared" si="88"/>
        <v>WINCOMHAIDUONG</v>
      </c>
      <c r="Z1051" s="2">
        <v>222116</v>
      </c>
    </row>
    <row r="1052" spans="1:26" x14ac:dyDescent="0.2">
      <c r="A1052" t="s">
        <v>0</v>
      </c>
      <c r="B1052" t="s">
        <v>1636</v>
      </c>
      <c r="C1052" t="s">
        <v>9</v>
      </c>
      <c r="D1052" t="s">
        <v>3</v>
      </c>
      <c r="E1052" s="2">
        <v>277975</v>
      </c>
      <c r="F1052" s="6">
        <v>300213</v>
      </c>
      <c r="G1052" s="2">
        <v>5</v>
      </c>
      <c r="H1052" t="s">
        <v>4</v>
      </c>
      <c r="I1052" t="s">
        <v>10</v>
      </c>
      <c r="J1052" s="9" t="str">
        <f t="shared" si="86"/>
        <v>Tai heo muối gói 200g</v>
      </c>
      <c r="K1052" s="12" t="str">
        <f>VLOOKUP(J1052,'[1]Mã Misa'!$B$2:$D$74,2,0)</f>
        <v>Tai heo muối 200g</v>
      </c>
      <c r="L1052" s="12" t="str">
        <f>VLOOKUP(K1052,'[1]Mã Misa'!$C$2:$D$74,2,0)</f>
        <v>TH200</v>
      </c>
      <c r="M1052" s="2">
        <v>55595</v>
      </c>
      <c r="N1052" t="s">
        <v>1637</v>
      </c>
      <c r="O1052" s="10" t="str">
        <f t="shared" si="87"/>
        <v>0004977</v>
      </c>
      <c r="P1052" s="3">
        <v>44634</v>
      </c>
      <c r="Q1052" t="s">
        <v>1638</v>
      </c>
      <c r="T1052" s="12" t="str">
        <f t="shared" si="90"/>
        <v xml:space="preserve">WM+ HDG </v>
      </c>
      <c r="U1052" s="20" t="s">
        <v>4644</v>
      </c>
      <c r="V1052" s="20"/>
      <c r="W1052" s="10" t="e">
        <f>VLOOKUP(U1052,[2]Sheet1!$B$4:$C$893,2,0)</f>
        <v>#N/A</v>
      </c>
      <c r="X1052" s="20"/>
      <c r="Y1052" s="10" t="str">
        <f t="shared" si="88"/>
        <v>WINCOMHAIDUONG</v>
      </c>
      <c r="Z1052" s="2">
        <v>277975</v>
      </c>
    </row>
    <row r="1053" spans="1:26" x14ac:dyDescent="0.2">
      <c r="A1053" t="s">
        <v>0</v>
      </c>
      <c r="B1053" t="s">
        <v>1636</v>
      </c>
      <c r="C1053" t="s">
        <v>43</v>
      </c>
      <c r="D1053" t="s">
        <v>3</v>
      </c>
      <c r="E1053" s="2">
        <v>70950</v>
      </c>
      <c r="F1053" s="6">
        <v>76626</v>
      </c>
      <c r="G1053" s="2">
        <v>1</v>
      </c>
      <c r="H1053" t="s">
        <v>4</v>
      </c>
      <c r="I1053" t="s">
        <v>44</v>
      </c>
      <c r="J1053" s="9" t="str">
        <f t="shared" si="86"/>
        <v>_Chả nướng 300g</v>
      </c>
      <c r="K1053" s="12" t="str">
        <f>VLOOKUP(J1053,'[1]Mã Misa'!$B$2:$D$74,2,0)</f>
        <v>Chả nướng 300g</v>
      </c>
      <c r="L1053" s="12" t="str">
        <f>VLOOKUP(K1053,'[1]Mã Misa'!$C$2:$D$74,2,0)</f>
        <v>CN300</v>
      </c>
      <c r="M1053" s="2">
        <v>70950</v>
      </c>
      <c r="N1053" t="s">
        <v>1637</v>
      </c>
      <c r="O1053" s="10" t="str">
        <f t="shared" si="87"/>
        <v>0004977</v>
      </c>
      <c r="P1053" s="3">
        <v>44634</v>
      </c>
      <c r="Q1053" t="s">
        <v>1638</v>
      </c>
      <c r="T1053" s="12" t="str">
        <f t="shared" si="90"/>
        <v xml:space="preserve">WM+ HDG </v>
      </c>
      <c r="U1053" s="20" t="s">
        <v>4644</v>
      </c>
      <c r="V1053" s="20"/>
      <c r="W1053" s="10" t="e">
        <f>VLOOKUP(U1053,[2]Sheet1!$B$4:$C$893,2,0)</f>
        <v>#N/A</v>
      </c>
      <c r="X1053" s="20"/>
      <c r="Y1053" s="10" t="str">
        <f t="shared" si="88"/>
        <v>WINCOMHAIDUONG</v>
      </c>
      <c r="Z1053" s="2">
        <v>70950</v>
      </c>
    </row>
    <row r="1054" spans="1:26" x14ac:dyDescent="0.2">
      <c r="A1054" t="s">
        <v>0</v>
      </c>
      <c r="B1054" t="s">
        <v>1636</v>
      </c>
      <c r="C1054" t="s">
        <v>45</v>
      </c>
      <c r="D1054" t="s">
        <v>3</v>
      </c>
      <c r="E1054" s="2">
        <v>74250</v>
      </c>
      <c r="F1054" s="6">
        <v>80190</v>
      </c>
      <c r="G1054" s="2">
        <v>1</v>
      </c>
      <c r="H1054" t="s">
        <v>4</v>
      </c>
      <c r="I1054" t="s">
        <v>46</v>
      </c>
      <c r="J1054" s="9" t="str">
        <f t="shared" si="86"/>
        <v>_Chả cốm 300g</v>
      </c>
      <c r="K1054" s="12" t="str">
        <f>VLOOKUP(J1054,'[1]Mã Misa'!$B$2:$D$74,2,0)</f>
        <v>Chả cốm 300g</v>
      </c>
      <c r="L1054" s="12" t="str">
        <f>VLOOKUP(K1054,'[1]Mã Misa'!$C$2:$D$74,2,0)</f>
        <v>CC300</v>
      </c>
      <c r="M1054" s="2">
        <v>74250</v>
      </c>
      <c r="N1054" t="s">
        <v>1637</v>
      </c>
      <c r="O1054" s="10" t="str">
        <f t="shared" si="87"/>
        <v>0004977</v>
      </c>
      <c r="P1054" s="3">
        <v>44634</v>
      </c>
      <c r="Q1054" t="s">
        <v>1638</v>
      </c>
      <c r="T1054" s="12" t="str">
        <f t="shared" si="90"/>
        <v xml:space="preserve">WM+ HDG </v>
      </c>
      <c r="U1054" s="20" t="s">
        <v>4644</v>
      </c>
      <c r="V1054" s="20"/>
      <c r="W1054" s="10" t="e">
        <f>VLOOKUP(U1054,[2]Sheet1!$B$4:$C$893,2,0)</f>
        <v>#N/A</v>
      </c>
      <c r="X1054" s="20"/>
      <c r="Y1054" s="10" t="str">
        <f t="shared" si="88"/>
        <v>WINCOMHAIDUONG</v>
      </c>
      <c r="Z1054" s="2">
        <v>74250</v>
      </c>
    </row>
    <row r="1055" spans="1:26" x14ac:dyDescent="0.2">
      <c r="A1055" t="s">
        <v>0</v>
      </c>
      <c r="B1055" t="s">
        <v>1636</v>
      </c>
      <c r="C1055" t="s">
        <v>30</v>
      </c>
      <c r="D1055" t="s">
        <v>3</v>
      </c>
      <c r="E1055" s="2">
        <v>527000</v>
      </c>
      <c r="F1055" s="6">
        <v>569160</v>
      </c>
      <c r="G1055" s="2">
        <v>5</v>
      </c>
      <c r="H1055" t="s">
        <v>4</v>
      </c>
      <c r="I1055" t="s">
        <v>31</v>
      </c>
      <c r="J1055" s="9" t="str">
        <f t="shared" si="86"/>
        <v>_Đùi gà sốt cay 500g</v>
      </c>
      <c r="K1055" s="12" t="str">
        <f>VLOOKUP(J1055,'[1]Mã Misa'!$B$2:$D$74,2,0)</f>
        <v>Đùi gà sốt cay 500g</v>
      </c>
      <c r="L1055" s="12" t="str">
        <f>VLOOKUP(K1055,'[1]Mã Misa'!$C$2:$D$74,2,0)</f>
        <v>DGSC500</v>
      </c>
      <c r="M1055" s="2">
        <v>105400</v>
      </c>
      <c r="N1055" t="s">
        <v>1637</v>
      </c>
      <c r="O1055" s="10" t="str">
        <f t="shared" si="87"/>
        <v>0004977</v>
      </c>
      <c r="P1055" s="3">
        <v>44634</v>
      </c>
      <c r="Q1055" t="s">
        <v>1638</v>
      </c>
      <c r="T1055" s="12" t="str">
        <f t="shared" si="90"/>
        <v xml:space="preserve">WM+ HDG </v>
      </c>
      <c r="U1055" s="20" t="s">
        <v>4644</v>
      </c>
      <c r="V1055" s="20"/>
      <c r="W1055" s="10" t="e">
        <f>VLOOKUP(U1055,[2]Sheet1!$B$4:$C$893,2,0)</f>
        <v>#N/A</v>
      </c>
      <c r="X1055" s="20"/>
      <c r="Y1055" s="10" t="str">
        <f t="shared" si="88"/>
        <v>WINCOMHAIDUONG</v>
      </c>
      <c r="Z1055" s="2">
        <v>527000</v>
      </c>
    </row>
    <row r="1056" spans="1:26" x14ac:dyDescent="0.2">
      <c r="A1056" t="s">
        <v>0</v>
      </c>
      <c r="B1056" t="s">
        <v>1636</v>
      </c>
      <c r="C1056" t="s">
        <v>26</v>
      </c>
      <c r="D1056" t="s">
        <v>3</v>
      </c>
      <c r="E1056" s="2">
        <v>250910</v>
      </c>
      <c r="F1056" s="6">
        <v>270982.80000000005</v>
      </c>
      <c r="G1056" s="2">
        <v>5</v>
      </c>
      <c r="H1056" t="s">
        <v>4</v>
      </c>
      <c r="I1056" t="s">
        <v>27</v>
      </c>
      <c r="J1056" s="9" t="str">
        <f t="shared" si="86"/>
        <v>Giò tai lưỡi xào gói 250g</v>
      </c>
      <c r="K1056" s="12" t="str">
        <f>VLOOKUP(J1056,'[1]Mã Misa'!$B$2:$D$74,2,0)</f>
        <v>Giò Tai Lưỡi Xào 250g</v>
      </c>
      <c r="L1056" s="12" t="str">
        <f>VLOOKUP(K1056,'[1]Mã Misa'!$C$2:$D$74,2,0)</f>
        <v>GTLX250G</v>
      </c>
      <c r="M1056" s="2">
        <v>50182</v>
      </c>
      <c r="N1056" t="s">
        <v>1637</v>
      </c>
      <c r="O1056" s="10" t="str">
        <f t="shared" si="87"/>
        <v>0004977</v>
      </c>
      <c r="P1056" s="3">
        <v>44634</v>
      </c>
      <c r="Q1056" t="s">
        <v>1638</v>
      </c>
      <c r="T1056" s="12" t="str">
        <f t="shared" si="90"/>
        <v xml:space="preserve">WM+ HDG </v>
      </c>
      <c r="U1056" s="20" t="s">
        <v>4644</v>
      </c>
      <c r="V1056" s="20"/>
      <c r="W1056" s="10" t="e">
        <f>VLOOKUP(U1056,[2]Sheet1!$B$4:$C$893,2,0)</f>
        <v>#N/A</v>
      </c>
      <c r="X1056" s="20"/>
      <c r="Y1056" s="10" t="str">
        <f t="shared" si="88"/>
        <v>WINCOMHAIDUONG</v>
      </c>
      <c r="Z1056" s="2">
        <v>250910</v>
      </c>
    </row>
    <row r="1057" spans="1:26" x14ac:dyDescent="0.2">
      <c r="A1057" t="s">
        <v>0</v>
      </c>
      <c r="B1057" t="s">
        <v>1636</v>
      </c>
      <c r="C1057" t="s">
        <v>82</v>
      </c>
      <c r="D1057" t="s">
        <v>3</v>
      </c>
      <c r="E1057" s="2">
        <v>184000</v>
      </c>
      <c r="F1057" s="6">
        <v>198720</v>
      </c>
      <c r="G1057" s="2">
        <v>4</v>
      </c>
      <c r="H1057" t="s">
        <v>4</v>
      </c>
      <c r="I1057" t="s">
        <v>83</v>
      </c>
      <c r="J1057" s="9" t="str">
        <f t="shared" si="86"/>
        <v>Mộc nấm hương gói 250g</v>
      </c>
      <c r="K1057" s="12" t="str">
        <f>VLOOKUP(J1057,'[1]Mã Misa'!$B$2:$D$74,2,0)</f>
        <v>Mộc Nấm Hương 250g</v>
      </c>
      <c r="L1057" s="12" t="str">
        <f>VLOOKUP(K1057,'[1]Mã Misa'!$C$2:$D$74,2,0)</f>
        <v>MNH250</v>
      </c>
      <c r="M1057" s="2">
        <v>46000</v>
      </c>
      <c r="N1057" t="s">
        <v>1637</v>
      </c>
      <c r="O1057" s="10" t="str">
        <f t="shared" si="87"/>
        <v>0004977</v>
      </c>
      <c r="P1057" s="3">
        <v>44634</v>
      </c>
      <c r="Q1057" t="s">
        <v>1638</v>
      </c>
      <c r="T1057" s="12" t="str">
        <f t="shared" si="90"/>
        <v xml:space="preserve">WM+ HDG </v>
      </c>
      <c r="U1057" s="20" t="s">
        <v>4644</v>
      </c>
      <c r="V1057" s="20"/>
      <c r="W1057" s="10" t="e">
        <f>VLOOKUP(U1057,[2]Sheet1!$B$4:$C$893,2,0)</f>
        <v>#N/A</v>
      </c>
      <c r="X1057" s="20"/>
      <c r="Y1057" s="10" t="str">
        <f t="shared" si="88"/>
        <v>WINCOMHAIDUONG</v>
      </c>
      <c r="Z1057" s="2">
        <v>184000</v>
      </c>
    </row>
    <row r="1058" spans="1:26" x14ac:dyDescent="0.2">
      <c r="A1058" t="s">
        <v>0</v>
      </c>
      <c r="B1058" t="s">
        <v>1639</v>
      </c>
      <c r="C1058" t="s">
        <v>50</v>
      </c>
      <c r="D1058" t="s">
        <v>3</v>
      </c>
      <c r="E1058" s="2">
        <v>61050</v>
      </c>
      <c r="F1058" s="6">
        <v>65934</v>
      </c>
      <c r="G1058" s="2">
        <v>1</v>
      </c>
      <c r="H1058" t="s">
        <v>4</v>
      </c>
      <c r="I1058" t="s">
        <v>51</v>
      </c>
      <c r="J1058" s="9" t="str">
        <f t="shared" si="86"/>
        <v>_Giò sụn gà 250g</v>
      </c>
      <c r="K1058" s="12" t="str">
        <f>VLOOKUP(J1058,'[1]Mã Misa'!$B$2:$D$74,2,0)</f>
        <v>Giò sụn gà 250g</v>
      </c>
      <c r="L1058" s="12" t="str">
        <f>VLOOKUP(K1058,'[1]Mã Misa'!$C$2:$D$74,2,0)</f>
        <v>GSG250</v>
      </c>
      <c r="M1058" s="2">
        <v>61050</v>
      </c>
      <c r="N1058" t="s">
        <v>1640</v>
      </c>
      <c r="O1058" s="10" t="str">
        <f t="shared" si="87"/>
        <v>0003276</v>
      </c>
      <c r="P1058" s="3">
        <v>44634</v>
      </c>
      <c r="Q1058" t="s">
        <v>1641</v>
      </c>
      <c r="T1058" s="12" t="str">
        <f t="shared" si="90"/>
        <v xml:space="preserve">WM+ NDH </v>
      </c>
      <c r="U1058" s="20" t="s">
        <v>4645</v>
      </c>
      <c r="V1058" s="20"/>
      <c r="W1058" s="10" t="e">
        <f>VLOOKUP(U1058,[2]Sheet1!$B$4:$C$893,2,0)</f>
        <v>#N/A</v>
      </c>
      <c r="X1058" s="20"/>
      <c r="Y1058" s="10" t="str">
        <f t="shared" si="88"/>
        <v>WINCOMNAMDINH</v>
      </c>
      <c r="Z1058" s="2">
        <v>61050</v>
      </c>
    </row>
    <row r="1059" spans="1:26" x14ac:dyDescent="0.2">
      <c r="A1059" t="s">
        <v>0</v>
      </c>
      <c r="B1059" t="s">
        <v>1639</v>
      </c>
      <c r="C1059" t="s">
        <v>13</v>
      </c>
      <c r="D1059" t="s">
        <v>3</v>
      </c>
      <c r="E1059" s="2">
        <v>90750</v>
      </c>
      <c r="F1059" s="6">
        <v>98010</v>
      </c>
      <c r="G1059" s="2">
        <v>1</v>
      </c>
      <c r="H1059" t="s">
        <v>4</v>
      </c>
      <c r="I1059" t="s">
        <v>14</v>
      </c>
      <c r="J1059" s="9" t="str">
        <f t="shared" si="86"/>
        <v>_Chân gà sốt cay 400g</v>
      </c>
      <c r="K1059" s="12" t="str">
        <f>VLOOKUP(J1059,'[1]Mã Misa'!$B$2:$D$74,2,0)</f>
        <v>Chân gà sốt cay 400g</v>
      </c>
      <c r="L1059" s="12" t="str">
        <f>VLOOKUP(K1059,'[1]Mã Misa'!$C$2:$D$74,2,0)</f>
        <v>CGSC400</v>
      </c>
      <c r="M1059" s="2">
        <v>90750</v>
      </c>
      <c r="N1059" t="s">
        <v>1640</v>
      </c>
      <c r="O1059" s="10" t="str">
        <f t="shared" si="87"/>
        <v>0003276</v>
      </c>
      <c r="P1059" s="3">
        <v>44634</v>
      </c>
      <c r="Q1059" t="s">
        <v>1641</v>
      </c>
      <c r="T1059" s="12" t="str">
        <f t="shared" si="90"/>
        <v xml:space="preserve">WM+ NDH </v>
      </c>
      <c r="U1059" s="20" t="s">
        <v>4645</v>
      </c>
      <c r="V1059" s="20"/>
      <c r="W1059" s="10" t="e">
        <f>VLOOKUP(U1059,[2]Sheet1!$B$4:$C$893,2,0)</f>
        <v>#N/A</v>
      </c>
      <c r="X1059" s="20"/>
      <c r="Y1059" s="10" t="str">
        <f t="shared" si="88"/>
        <v>WINCOMNAMDINH</v>
      </c>
      <c r="Z1059" s="2">
        <v>90750</v>
      </c>
    </row>
    <row r="1060" spans="1:26" x14ac:dyDescent="0.2">
      <c r="A1060" t="s">
        <v>0</v>
      </c>
      <c r="B1060" t="s">
        <v>1639</v>
      </c>
      <c r="C1060" t="s">
        <v>43</v>
      </c>
      <c r="D1060" t="s">
        <v>3</v>
      </c>
      <c r="E1060" s="2">
        <v>212850</v>
      </c>
      <c r="F1060" s="6">
        <v>229878.00000000003</v>
      </c>
      <c r="G1060" s="2">
        <v>3</v>
      </c>
      <c r="H1060" t="s">
        <v>4</v>
      </c>
      <c r="I1060" t="s">
        <v>44</v>
      </c>
      <c r="J1060" s="9" t="str">
        <f t="shared" si="86"/>
        <v>_Chả nướng 300g</v>
      </c>
      <c r="K1060" s="12" t="str">
        <f>VLOOKUP(J1060,'[1]Mã Misa'!$B$2:$D$74,2,0)</f>
        <v>Chả nướng 300g</v>
      </c>
      <c r="L1060" s="12" t="str">
        <f>VLOOKUP(K1060,'[1]Mã Misa'!$C$2:$D$74,2,0)</f>
        <v>CN300</v>
      </c>
      <c r="M1060" s="2">
        <v>70950</v>
      </c>
      <c r="N1060" t="s">
        <v>1640</v>
      </c>
      <c r="O1060" s="10" t="str">
        <f t="shared" si="87"/>
        <v>0003276</v>
      </c>
      <c r="P1060" s="3">
        <v>44634</v>
      </c>
      <c r="Q1060" t="s">
        <v>1641</v>
      </c>
      <c r="T1060" s="12" t="str">
        <f t="shared" si="90"/>
        <v xml:space="preserve">WM+ NDH </v>
      </c>
      <c r="U1060" s="20" t="s">
        <v>4645</v>
      </c>
      <c r="V1060" s="20"/>
      <c r="W1060" s="10" t="e">
        <f>VLOOKUP(U1060,[2]Sheet1!$B$4:$C$893,2,0)</f>
        <v>#N/A</v>
      </c>
      <c r="X1060" s="20"/>
      <c r="Y1060" s="10" t="str">
        <f t="shared" si="88"/>
        <v>WINCOMNAMDINH</v>
      </c>
      <c r="Z1060" s="2">
        <v>212850</v>
      </c>
    </row>
    <row r="1061" spans="1:26" x14ac:dyDescent="0.2">
      <c r="A1061" t="s">
        <v>0</v>
      </c>
      <c r="B1061" t="s">
        <v>1639</v>
      </c>
      <c r="C1061" t="s">
        <v>45</v>
      </c>
      <c r="D1061" t="s">
        <v>3</v>
      </c>
      <c r="E1061" s="2">
        <v>222750</v>
      </c>
      <c r="F1061" s="6">
        <v>240570.00000000003</v>
      </c>
      <c r="G1061" s="2">
        <v>3</v>
      </c>
      <c r="H1061" t="s">
        <v>4</v>
      </c>
      <c r="I1061" t="s">
        <v>46</v>
      </c>
      <c r="J1061" s="9" t="str">
        <f t="shared" si="86"/>
        <v>_Chả cốm 300g</v>
      </c>
      <c r="K1061" s="12" t="str">
        <f>VLOOKUP(J1061,'[1]Mã Misa'!$B$2:$D$74,2,0)</f>
        <v>Chả cốm 300g</v>
      </c>
      <c r="L1061" s="12" t="str">
        <f>VLOOKUP(K1061,'[1]Mã Misa'!$C$2:$D$74,2,0)</f>
        <v>CC300</v>
      </c>
      <c r="M1061" s="2">
        <v>74250</v>
      </c>
      <c r="N1061" t="s">
        <v>1640</v>
      </c>
      <c r="O1061" s="10" t="str">
        <f t="shared" si="87"/>
        <v>0003276</v>
      </c>
      <c r="P1061" s="3">
        <v>44634</v>
      </c>
      <c r="Q1061" t="s">
        <v>1641</v>
      </c>
      <c r="T1061" s="12" t="str">
        <f t="shared" si="90"/>
        <v xml:space="preserve">WM+ NDH </v>
      </c>
      <c r="U1061" s="20" t="s">
        <v>4645</v>
      </c>
      <c r="V1061" s="20"/>
      <c r="W1061" s="10" t="e">
        <f>VLOOKUP(U1061,[2]Sheet1!$B$4:$C$893,2,0)</f>
        <v>#N/A</v>
      </c>
      <c r="X1061" s="20"/>
      <c r="Y1061" s="10" t="str">
        <f t="shared" si="88"/>
        <v>WINCOMNAMDINH</v>
      </c>
      <c r="Z1061" s="2">
        <v>222750</v>
      </c>
    </row>
    <row r="1062" spans="1:26" x14ac:dyDescent="0.2">
      <c r="A1062" t="s">
        <v>0</v>
      </c>
      <c r="B1062" t="s">
        <v>1639</v>
      </c>
      <c r="C1062" t="s">
        <v>30</v>
      </c>
      <c r="D1062" t="s">
        <v>3</v>
      </c>
      <c r="E1062" s="2">
        <v>316200</v>
      </c>
      <c r="F1062" s="6">
        <v>341496</v>
      </c>
      <c r="G1062" s="2">
        <v>3</v>
      </c>
      <c r="H1062" t="s">
        <v>4</v>
      </c>
      <c r="I1062" t="s">
        <v>31</v>
      </c>
      <c r="J1062" s="9" t="str">
        <f t="shared" si="86"/>
        <v>_Đùi gà sốt cay 500g</v>
      </c>
      <c r="K1062" s="12" t="str">
        <f>VLOOKUP(J1062,'[1]Mã Misa'!$B$2:$D$74,2,0)</f>
        <v>Đùi gà sốt cay 500g</v>
      </c>
      <c r="L1062" s="12" t="str">
        <f>VLOOKUP(K1062,'[1]Mã Misa'!$C$2:$D$74,2,0)</f>
        <v>DGSC500</v>
      </c>
      <c r="M1062" s="2">
        <v>105400</v>
      </c>
      <c r="N1062" t="s">
        <v>1640</v>
      </c>
      <c r="O1062" s="10" t="str">
        <f t="shared" si="87"/>
        <v>0003276</v>
      </c>
      <c r="P1062" s="3">
        <v>44634</v>
      </c>
      <c r="Q1062" t="s">
        <v>1641</v>
      </c>
      <c r="T1062" s="12" t="str">
        <f t="shared" si="90"/>
        <v xml:space="preserve">WM+ NDH </v>
      </c>
      <c r="U1062" s="20" t="s">
        <v>4645</v>
      </c>
      <c r="V1062" s="20"/>
      <c r="W1062" s="10" t="e">
        <f>VLOOKUP(U1062,[2]Sheet1!$B$4:$C$893,2,0)</f>
        <v>#N/A</v>
      </c>
      <c r="X1062" s="20"/>
      <c r="Y1062" s="10" t="str">
        <f t="shared" si="88"/>
        <v>WINCOMNAMDINH</v>
      </c>
      <c r="Z1062" s="2">
        <v>316200</v>
      </c>
    </row>
    <row r="1063" spans="1:26" x14ac:dyDescent="0.2">
      <c r="A1063" t="s">
        <v>0</v>
      </c>
      <c r="B1063" t="s">
        <v>1639</v>
      </c>
      <c r="C1063" t="s">
        <v>15</v>
      </c>
      <c r="D1063" t="s">
        <v>3</v>
      </c>
      <c r="E1063" s="2">
        <v>282039</v>
      </c>
      <c r="F1063" s="6">
        <v>304602.12</v>
      </c>
      <c r="G1063" s="2">
        <v>3</v>
      </c>
      <c r="H1063" t="s">
        <v>4</v>
      </c>
      <c r="I1063" t="s">
        <v>16</v>
      </c>
      <c r="J1063" s="9" t="str">
        <f t="shared" si="86"/>
        <v xml:space="preserve"> Giò lụa 500g</v>
      </c>
      <c r="K1063" s="12" t="str">
        <f>VLOOKUP(J1063,'[1]Mã Misa'!$B$2:$D$74,2,0)</f>
        <v>Giò lụa 500g</v>
      </c>
      <c r="L1063" s="12" t="str">
        <f>VLOOKUP(K1063,'[1]Mã Misa'!$C$2:$D$74,2,0)</f>
        <v>GL500</v>
      </c>
      <c r="M1063" s="2">
        <v>94013</v>
      </c>
      <c r="N1063" t="s">
        <v>1640</v>
      </c>
      <c r="O1063" s="10" t="str">
        <f t="shared" si="87"/>
        <v>0003276</v>
      </c>
      <c r="P1063" s="3">
        <v>44634</v>
      </c>
      <c r="Q1063" t="s">
        <v>1641</v>
      </c>
      <c r="T1063" s="12" t="str">
        <f t="shared" si="90"/>
        <v xml:space="preserve">WM+ NDH </v>
      </c>
      <c r="U1063" s="20" t="s">
        <v>4645</v>
      </c>
      <c r="V1063" s="20"/>
      <c r="W1063" s="10" t="e">
        <f>VLOOKUP(U1063,[2]Sheet1!$B$4:$C$893,2,0)</f>
        <v>#N/A</v>
      </c>
      <c r="X1063" s="20"/>
      <c r="Y1063" s="10" t="str">
        <f t="shared" si="88"/>
        <v>WINCOMNAMDINH</v>
      </c>
      <c r="Z1063" s="2">
        <v>282039</v>
      </c>
    </row>
    <row r="1064" spans="1:26" x14ac:dyDescent="0.2">
      <c r="A1064" t="s">
        <v>0</v>
      </c>
      <c r="B1064" t="s">
        <v>1642</v>
      </c>
      <c r="C1064" t="s">
        <v>566</v>
      </c>
      <c r="D1064" t="s">
        <v>3</v>
      </c>
      <c r="E1064" s="2">
        <v>183750</v>
      </c>
      <c r="F1064" s="6">
        <v>198450</v>
      </c>
      <c r="G1064" s="2">
        <v>3</v>
      </c>
      <c r="H1064" t="s">
        <v>461</v>
      </c>
      <c r="I1064" t="s">
        <v>567</v>
      </c>
      <c r="J1064" s="9" t="str">
        <f t="shared" si="86"/>
        <v xml:space="preserve"> Càng ghẹ cốm hoa 250g</v>
      </c>
      <c r="K1064" s="12" t="str">
        <f>VLOOKUP(J1064,'[1]Mã Misa'!$B$2:$D$74,2,0)</f>
        <v>Càng ghẹ cốm hoa 250g</v>
      </c>
      <c r="L1064" s="12" t="str">
        <f>VLOOKUP(K1064,'[1]Mã Misa'!$C$2:$D$74,2,0)</f>
        <v>CGCH250</v>
      </c>
      <c r="M1064" s="2">
        <v>61250</v>
      </c>
      <c r="N1064" t="s">
        <v>1643</v>
      </c>
      <c r="O1064" s="10" t="str">
        <f t="shared" si="87"/>
        <v>0005206</v>
      </c>
      <c r="P1064" s="3">
        <v>44634</v>
      </c>
      <c r="Q1064" t="s">
        <v>1644</v>
      </c>
      <c r="T1064" s="12" t="str">
        <f t="shared" si="90"/>
        <v xml:space="preserve">WM+ BNH </v>
      </c>
      <c r="U1064" s="20" t="s">
        <v>4646</v>
      </c>
      <c r="V1064" s="20"/>
      <c r="W1064" s="10" t="e">
        <f>VLOOKUP(U1064,[2]Sheet1!$B$4:$C$893,2,0)</f>
        <v>#N/A</v>
      </c>
      <c r="X1064" s="20"/>
      <c r="Y1064" s="10" t="str">
        <f t="shared" si="88"/>
        <v>WINCOMBACNINH</v>
      </c>
      <c r="Z1064" s="2">
        <v>183750</v>
      </c>
    </row>
    <row r="1065" spans="1:26" x14ac:dyDescent="0.2">
      <c r="A1065" t="s">
        <v>0</v>
      </c>
      <c r="B1065" t="s">
        <v>1645</v>
      </c>
      <c r="C1065" t="s">
        <v>50</v>
      </c>
      <c r="D1065" t="s">
        <v>3</v>
      </c>
      <c r="E1065" s="2">
        <v>183150</v>
      </c>
      <c r="F1065" s="6">
        <v>197802</v>
      </c>
      <c r="G1065" s="2">
        <v>3</v>
      </c>
      <c r="H1065" t="s">
        <v>4</v>
      </c>
      <c r="I1065" t="s">
        <v>51</v>
      </c>
      <c r="J1065" s="9" t="str">
        <f t="shared" si="86"/>
        <v>_Giò sụn gà 250g</v>
      </c>
      <c r="K1065" s="12" t="str">
        <f>VLOOKUP(J1065,'[1]Mã Misa'!$B$2:$D$74,2,0)</f>
        <v>Giò sụn gà 250g</v>
      </c>
      <c r="L1065" s="12" t="str">
        <f>VLOOKUP(K1065,'[1]Mã Misa'!$C$2:$D$74,2,0)</f>
        <v>GSG250</v>
      </c>
      <c r="M1065" s="2">
        <v>61050</v>
      </c>
      <c r="N1065" t="s">
        <v>1646</v>
      </c>
      <c r="O1065" s="10" t="str">
        <f t="shared" si="87"/>
        <v>0001362</v>
      </c>
      <c r="P1065" s="3">
        <v>44634</v>
      </c>
      <c r="Q1065" t="s">
        <v>1647</v>
      </c>
      <c r="T1065" s="12" t="str">
        <f t="shared" si="90"/>
        <v xml:space="preserve">WM+ QNM </v>
      </c>
      <c r="U1065" s="20" t="s">
        <v>4647</v>
      </c>
      <c r="V1065" s="20"/>
      <c r="W1065" s="10" t="e">
        <f>VLOOKUP(U1065,[2]Sheet1!$B$4:$C$893,2,0)</f>
        <v>#N/A</v>
      </c>
      <c r="X1065" s="20"/>
      <c r="Y1065" s="10" t="str">
        <f t="shared" si="88"/>
        <v>WINCOMQUANGNAM</v>
      </c>
      <c r="Z1065" s="2">
        <v>183150</v>
      </c>
    </row>
    <row r="1066" spans="1:26" x14ac:dyDescent="0.2">
      <c r="A1066" t="s">
        <v>0</v>
      </c>
      <c r="B1066" t="s">
        <v>1645</v>
      </c>
      <c r="C1066" t="s">
        <v>67</v>
      </c>
      <c r="D1066" t="s">
        <v>3</v>
      </c>
      <c r="E1066" s="2">
        <v>237600</v>
      </c>
      <c r="F1066" s="6">
        <v>256608.00000000003</v>
      </c>
      <c r="G1066" s="2">
        <v>4</v>
      </c>
      <c r="H1066" t="s">
        <v>4</v>
      </c>
      <c r="I1066" t="s">
        <v>68</v>
      </c>
      <c r="J1066" s="9" t="str">
        <f t="shared" si="86"/>
        <v>_Giò lụa 250g</v>
      </c>
      <c r="K1066" s="12" t="str">
        <f>VLOOKUP(J1066,'[1]Mã Misa'!$B$2:$D$74,2,0)</f>
        <v>Giò lụa 250g</v>
      </c>
      <c r="L1066" s="12" t="str">
        <f>VLOOKUP(K1066,'[1]Mã Misa'!$C$2:$D$74,2,0)</f>
        <v>GL250</v>
      </c>
      <c r="M1066" s="2">
        <v>59400</v>
      </c>
      <c r="N1066" t="s">
        <v>1646</v>
      </c>
      <c r="O1066" s="10" t="str">
        <f t="shared" si="87"/>
        <v>0001362</v>
      </c>
      <c r="P1066" s="3">
        <v>44634</v>
      </c>
      <c r="Q1066" t="s">
        <v>1647</v>
      </c>
      <c r="T1066" s="12" t="str">
        <f t="shared" si="90"/>
        <v xml:space="preserve">WM+ QNM </v>
      </c>
      <c r="U1066" s="20" t="s">
        <v>4647</v>
      </c>
      <c r="V1066" s="20"/>
      <c r="W1066" s="10" t="e">
        <f>VLOOKUP(U1066,[2]Sheet1!$B$4:$C$893,2,0)</f>
        <v>#N/A</v>
      </c>
      <c r="X1066" s="20"/>
      <c r="Y1066" s="10" t="str">
        <f t="shared" si="88"/>
        <v>WINCOMQUANGNAM</v>
      </c>
      <c r="Z1066" s="2">
        <v>237600</v>
      </c>
    </row>
    <row r="1067" spans="1:26" x14ac:dyDescent="0.2">
      <c r="A1067" t="s">
        <v>0</v>
      </c>
      <c r="B1067" t="s">
        <v>1648</v>
      </c>
      <c r="C1067" t="s">
        <v>17</v>
      </c>
      <c r="D1067" t="s">
        <v>3</v>
      </c>
      <c r="E1067" s="2">
        <v>203978</v>
      </c>
      <c r="F1067" s="6">
        <v>220296.24000000002</v>
      </c>
      <c r="G1067" s="2">
        <v>2</v>
      </c>
      <c r="H1067" t="s">
        <v>4</v>
      </c>
      <c r="I1067" t="s">
        <v>18</v>
      </c>
      <c r="J1067" s="9" t="str">
        <f t="shared" si="86"/>
        <v>Giò tai nấm hương 500g</v>
      </c>
      <c r="K1067" s="12" t="str">
        <f>VLOOKUP(J1067,'[1]Mã Misa'!$B$2:$D$74,2,0)</f>
        <v>Giò tai nấm hương 500g</v>
      </c>
      <c r="L1067" s="12" t="str">
        <f>VLOOKUP(K1067,'[1]Mã Misa'!$C$2:$D$74,2,0)</f>
        <v>GTNH500</v>
      </c>
      <c r="M1067" s="2">
        <v>101989</v>
      </c>
      <c r="N1067" t="s">
        <v>1649</v>
      </c>
      <c r="O1067" s="10" t="str">
        <f t="shared" si="87"/>
        <v>0026618</v>
      </c>
      <c r="P1067" s="3">
        <v>44634</v>
      </c>
      <c r="Q1067" t="s">
        <v>1650</v>
      </c>
      <c r="T1067" s="12" t="str">
        <f t="shared" si="90"/>
        <v xml:space="preserve">WM+ DNG </v>
      </c>
      <c r="U1067" s="20" t="s">
        <v>4648</v>
      </c>
      <c r="V1067" s="20"/>
      <c r="W1067" s="10" t="e">
        <f>VLOOKUP(U1067,[2]Sheet1!$B$4:$C$893,2,0)</f>
        <v>#N/A</v>
      </c>
      <c r="X1067" s="20"/>
      <c r="Y1067" s="10" t="str">
        <f t="shared" si="88"/>
        <v>WINCOMDANANG</v>
      </c>
      <c r="Z1067" s="2">
        <v>203978</v>
      </c>
    </row>
    <row r="1068" spans="1:26" x14ac:dyDescent="0.2">
      <c r="A1068" t="s">
        <v>0</v>
      </c>
      <c r="B1068" t="s">
        <v>1648</v>
      </c>
      <c r="C1068" t="s">
        <v>26</v>
      </c>
      <c r="D1068" t="s">
        <v>3</v>
      </c>
      <c r="E1068" s="2">
        <v>50182</v>
      </c>
      <c r="F1068" s="6">
        <v>54196.560000000005</v>
      </c>
      <c r="G1068" s="2">
        <v>1</v>
      </c>
      <c r="H1068" t="s">
        <v>4</v>
      </c>
      <c r="I1068" t="s">
        <v>27</v>
      </c>
      <c r="J1068" s="9" t="str">
        <f t="shared" si="86"/>
        <v>Giò tai lưỡi xào gói 250g</v>
      </c>
      <c r="K1068" s="12" t="str">
        <f>VLOOKUP(J1068,'[1]Mã Misa'!$B$2:$D$74,2,0)</f>
        <v>Giò Tai Lưỡi Xào 250g</v>
      </c>
      <c r="L1068" s="12" t="str">
        <f>VLOOKUP(K1068,'[1]Mã Misa'!$C$2:$D$74,2,0)</f>
        <v>GTLX250G</v>
      </c>
      <c r="M1068" s="2">
        <v>50182</v>
      </c>
      <c r="N1068" t="s">
        <v>1649</v>
      </c>
      <c r="O1068" s="10" t="str">
        <f t="shared" si="87"/>
        <v>0026618</v>
      </c>
      <c r="P1068" s="3">
        <v>44634</v>
      </c>
      <c r="Q1068" t="s">
        <v>1650</v>
      </c>
      <c r="T1068" s="12" t="str">
        <f t="shared" si="90"/>
        <v xml:space="preserve">WM+ DNG </v>
      </c>
      <c r="U1068" s="20" t="s">
        <v>4648</v>
      </c>
      <c r="V1068" s="20"/>
      <c r="W1068" s="10" t="e">
        <f>VLOOKUP(U1068,[2]Sheet1!$B$4:$C$893,2,0)</f>
        <v>#N/A</v>
      </c>
      <c r="X1068" s="20"/>
      <c r="Y1068" s="10" t="str">
        <f t="shared" si="88"/>
        <v>WINCOMDANANG</v>
      </c>
      <c r="Z1068" s="2">
        <v>50182</v>
      </c>
    </row>
    <row r="1069" spans="1:26" x14ac:dyDescent="0.2">
      <c r="A1069" t="s">
        <v>0</v>
      </c>
      <c r="B1069" t="s">
        <v>1651</v>
      </c>
      <c r="C1069" t="s">
        <v>32</v>
      </c>
      <c r="D1069" t="s">
        <v>3</v>
      </c>
      <c r="E1069" s="2">
        <v>73431</v>
      </c>
      <c r="F1069" s="6">
        <v>79305.48000000001</v>
      </c>
      <c r="G1069" s="2">
        <v>1</v>
      </c>
      <c r="H1069" t="s">
        <v>4</v>
      </c>
      <c r="I1069" t="s">
        <v>33</v>
      </c>
      <c r="J1069" s="9" t="str">
        <f t="shared" si="86"/>
        <v>Chân giò heo muối gói 300g</v>
      </c>
      <c r="K1069" s="12" t="str">
        <f>VLOOKUP(J1069,'[1]Mã Misa'!$B$2:$D$74,2,0)</f>
        <v>Chân giò heo muối 300g</v>
      </c>
      <c r="L1069" s="12" t="str">
        <f>VLOOKUP(K1069,'[1]Mã Misa'!$C$2:$D$74,2,0)</f>
        <v>CGM300</v>
      </c>
      <c r="M1069" s="2">
        <v>73431</v>
      </c>
      <c r="N1069" t="s">
        <v>1652</v>
      </c>
      <c r="O1069" s="10" t="str">
        <f t="shared" si="87"/>
        <v>0018083</v>
      </c>
      <c r="P1069" s="3">
        <v>44634</v>
      </c>
      <c r="Q1069" t="s">
        <v>1653</v>
      </c>
      <c r="T1069" s="12" t="str">
        <f t="shared" si="90"/>
        <v xml:space="preserve">WM+ QNH </v>
      </c>
      <c r="U1069" s="20" t="s">
        <v>4649</v>
      </c>
      <c r="V1069" s="20"/>
      <c r="W1069" s="10" t="e">
        <f>VLOOKUP(U1069,[2]Sheet1!$B$4:$C$893,2,0)</f>
        <v>#N/A</v>
      </c>
      <c r="X1069" s="20"/>
      <c r="Y1069" s="10" t="str">
        <f t="shared" si="88"/>
        <v>WINCOMQUANGNINH</v>
      </c>
      <c r="Z1069" s="2">
        <v>73431</v>
      </c>
    </row>
    <row r="1070" spans="1:26" x14ac:dyDescent="0.2">
      <c r="A1070" t="s">
        <v>0</v>
      </c>
      <c r="B1070" t="s">
        <v>1651</v>
      </c>
      <c r="C1070" t="s">
        <v>2</v>
      </c>
      <c r="D1070" t="s">
        <v>3</v>
      </c>
      <c r="E1070" s="2">
        <v>111058</v>
      </c>
      <c r="F1070" s="6">
        <v>119942.64000000001</v>
      </c>
      <c r="G1070" s="2">
        <v>1</v>
      </c>
      <c r="H1070" t="s">
        <v>4</v>
      </c>
      <c r="I1070" t="s">
        <v>5</v>
      </c>
      <c r="J1070" s="9" t="str">
        <f t="shared" si="86"/>
        <v>Gà muối gói 500g</v>
      </c>
      <c r="K1070" s="12" t="str">
        <f>VLOOKUP(J1070,'[1]Mã Misa'!$B$2:$D$74,2,0)</f>
        <v>Gà muối 500g</v>
      </c>
      <c r="L1070" s="12" t="str">
        <f>VLOOKUP(K1070,'[1]Mã Misa'!$C$2:$D$74,2,0)</f>
        <v>GM500</v>
      </c>
      <c r="M1070" s="2">
        <v>111058</v>
      </c>
      <c r="N1070" t="s">
        <v>1652</v>
      </c>
      <c r="O1070" s="10" t="str">
        <f t="shared" si="87"/>
        <v>0018083</v>
      </c>
      <c r="P1070" s="3">
        <v>44634</v>
      </c>
      <c r="Q1070" t="s">
        <v>1653</v>
      </c>
      <c r="T1070" s="12" t="str">
        <f t="shared" si="90"/>
        <v xml:space="preserve">WM+ QNH </v>
      </c>
      <c r="U1070" s="20" t="s">
        <v>4649</v>
      </c>
      <c r="V1070" s="20"/>
      <c r="W1070" s="10" t="e">
        <f>VLOOKUP(U1070,[2]Sheet1!$B$4:$C$893,2,0)</f>
        <v>#N/A</v>
      </c>
      <c r="X1070" s="20"/>
      <c r="Y1070" s="10" t="str">
        <f t="shared" si="88"/>
        <v>WINCOMQUANGNINH</v>
      </c>
      <c r="Z1070" s="2">
        <v>111058</v>
      </c>
    </row>
    <row r="1071" spans="1:26" x14ac:dyDescent="0.2">
      <c r="A1071" t="s">
        <v>0</v>
      </c>
      <c r="B1071" t="s">
        <v>1654</v>
      </c>
      <c r="C1071" t="s">
        <v>2</v>
      </c>
      <c r="D1071" t="s">
        <v>3</v>
      </c>
      <c r="E1071" s="2">
        <v>111058</v>
      </c>
      <c r="F1071" s="6">
        <v>119942.64000000001</v>
      </c>
      <c r="G1071" s="2">
        <v>1</v>
      </c>
      <c r="H1071" t="s">
        <v>4</v>
      </c>
      <c r="I1071" t="s">
        <v>5</v>
      </c>
      <c r="J1071" s="9" t="str">
        <f t="shared" si="86"/>
        <v>Gà muối gói 500g</v>
      </c>
      <c r="K1071" s="12" t="str">
        <f>VLOOKUP(J1071,'[1]Mã Misa'!$B$2:$D$74,2,0)</f>
        <v>Gà muối 500g</v>
      </c>
      <c r="L1071" s="12" t="str">
        <f>VLOOKUP(K1071,'[1]Mã Misa'!$C$2:$D$74,2,0)</f>
        <v>GM500</v>
      </c>
      <c r="M1071" s="2">
        <v>111058</v>
      </c>
      <c r="N1071" t="s">
        <v>1655</v>
      </c>
      <c r="O1071" s="10" t="str">
        <f t="shared" si="87"/>
        <v>0203940</v>
      </c>
      <c r="P1071" s="3">
        <v>44634</v>
      </c>
      <c r="Q1071" t="s">
        <v>1656</v>
      </c>
      <c r="T1071" s="12" t="str">
        <f t="shared" si="90"/>
        <v xml:space="preserve">WM+ HNI </v>
      </c>
      <c r="U1071" s="20" t="s">
        <v>4650</v>
      </c>
      <c r="V1071" s="20"/>
      <c r="W1071" s="10" t="e">
        <f>VLOOKUP(U1071,[2]Sheet1!$B$4:$C$893,2,0)</f>
        <v>#N/A</v>
      </c>
      <c r="X1071" s="20"/>
      <c r="Y1071" s="10" t="str">
        <f t="shared" si="88"/>
        <v>WINCOMHANOI</v>
      </c>
      <c r="Z1071" s="2">
        <v>111058</v>
      </c>
    </row>
    <row r="1072" spans="1:26" x14ac:dyDescent="0.2">
      <c r="A1072" t="s">
        <v>0</v>
      </c>
      <c r="B1072" t="s">
        <v>1657</v>
      </c>
      <c r="C1072" t="s">
        <v>43</v>
      </c>
      <c r="D1072" t="s">
        <v>3</v>
      </c>
      <c r="E1072" s="2">
        <v>70950</v>
      </c>
      <c r="F1072" s="6">
        <v>76626</v>
      </c>
      <c r="G1072" s="2">
        <v>1</v>
      </c>
      <c r="H1072" t="s">
        <v>4</v>
      </c>
      <c r="I1072" t="s">
        <v>44</v>
      </c>
      <c r="J1072" s="9" t="str">
        <f t="shared" si="86"/>
        <v>_Chả nướng 300g</v>
      </c>
      <c r="K1072" s="12" t="str">
        <f>VLOOKUP(J1072,'[1]Mã Misa'!$B$2:$D$74,2,0)</f>
        <v>Chả nướng 300g</v>
      </c>
      <c r="L1072" s="12" t="str">
        <f>VLOOKUP(K1072,'[1]Mã Misa'!$C$2:$D$74,2,0)</f>
        <v>CN300</v>
      </c>
      <c r="M1072" s="2">
        <v>70950</v>
      </c>
      <c r="N1072" t="s">
        <v>1658</v>
      </c>
      <c r="O1072" s="10" t="str">
        <f t="shared" si="87"/>
        <v>0060244</v>
      </c>
      <c r="P1072" s="3">
        <v>44634</v>
      </c>
      <c r="Q1072" t="s">
        <v>1659</v>
      </c>
      <c r="T1072" s="12" t="str">
        <f t="shared" si="90"/>
        <v xml:space="preserve">WM+ HCM </v>
      </c>
      <c r="U1072" s="20" t="s">
        <v>4651</v>
      </c>
      <c r="V1072" s="20"/>
      <c r="W1072" s="10" t="e">
        <f>VLOOKUP(U1072,[2]Sheet1!$B$4:$C$893,2,0)</f>
        <v>#N/A</v>
      </c>
      <c r="X1072" s="20"/>
      <c r="Y1072" s="10" t="str">
        <f t="shared" si="88"/>
        <v>WINCOMHOCHIMINH</v>
      </c>
      <c r="Z1072" s="2">
        <v>70950</v>
      </c>
    </row>
    <row r="1073" spans="1:26" x14ac:dyDescent="0.2">
      <c r="A1073" t="s">
        <v>0</v>
      </c>
      <c r="B1073" t="s">
        <v>1657</v>
      </c>
      <c r="C1073" t="s">
        <v>26</v>
      </c>
      <c r="D1073" t="s">
        <v>3</v>
      </c>
      <c r="E1073" s="2">
        <v>150546</v>
      </c>
      <c r="F1073" s="6">
        <v>162589.68000000002</v>
      </c>
      <c r="G1073" s="2">
        <v>3</v>
      </c>
      <c r="H1073" t="s">
        <v>4</v>
      </c>
      <c r="I1073" t="s">
        <v>27</v>
      </c>
      <c r="J1073" s="9" t="str">
        <f t="shared" si="86"/>
        <v>Giò tai lưỡi xào gói 250g</v>
      </c>
      <c r="K1073" s="12" t="str">
        <f>VLOOKUP(J1073,'[1]Mã Misa'!$B$2:$D$74,2,0)</f>
        <v>Giò Tai Lưỡi Xào 250g</v>
      </c>
      <c r="L1073" s="12" t="str">
        <f>VLOOKUP(K1073,'[1]Mã Misa'!$C$2:$D$74,2,0)</f>
        <v>GTLX250G</v>
      </c>
      <c r="M1073" s="2">
        <v>50182</v>
      </c>
      <c r="N1073" t="s">
        <v>1658</v>
      </c>
      <c r="O1073" s="10" t="str">
        <f t="shared" si="87"/>
        <v>0060244</v>
      </c>
      <c r="P1073" s="3">
        <v>44634</v>
      </c>
      <c r="Q1073" t="s">
        <v>1659</v>
      </c>
      <c r="T1073" s="12" t="str">
        <f t="shared" si="90"/>
        <v xml:space="preserve">WM+ HCM </v>
      </c>
      <c r="U1073" s="20" t="s">
        <v>4651</v>
      </c>
      <c r="V1073" s="20"/>
      <c r="W1073" s="10" t="e">
        <f>VLOOKUP(U1073,[2]Sheet1!$B$4:$C$893,2,0)</f>
        <v>#N/A</v>
      </c>
      <c r="X1073" s="20"/>
      <c r="Y1073" s="10" t="str">
        <f t="shared" si="88"/>
        <v>WINCOMHOCHIMINH</v>
      </c>
      <c r="Z1073" s="2">
        <v>150546</v>
      </c>
    </row>
    <row r="1074" spans="1:26" x14ac:dyDescent="0.2">
      <c r="A1074" t="s">
        <v>0</v>
      </c>
      <c r="B1074" t="s">
        <v>1660</v>
      </c>
      <c r="C1074" t="s">
        <v>67</v>
      </c>
      <c r="D1074" t="s">
        <v>3</v>
      </c>
      <c r="E1074" s="2">
        <v>118800</v>
      </c>
      <c r="F1074" s="6">
        <v>128304.00000000001</v>
      </c>
      <c r="G1074" s="2">
        <v>2</v>
      </c>
      <c r="H1074" t="s">
        <v>4</v>
      </c>
      <c r="I1074" t="s">
        <v>68</v>
      </c>
      <c r="J1074" s="9" t="str">
        <f t="shared" si="86"/>
        <v>_Giò lụa 250g</v>
      </c>
      <c r="K1074" s="12" t="str">
        <f>VLOOKUP(J1074,'[1]Mã Misa'!$B$2:$D$74,2,0)</f>
        <v>Giò lụa 250g</v>
      </c>
      <c r="L1074" s="12" t="str">
        <f>VLOOKUP(K1074,'[1]Mã Misa'!$C$2:$D$74,2,0)</f>
        <v>GL250</v>
      </c>
      <c r="M1074" s="2">
        <v>59400</v>
      </c>
      <c r="N1074" t="s">
        <v>1661</v>
      </c>
      <c r="O1074" s="10" t="str">
        <f t="shared" si="87"/>
        <v>0060245</v>
      </c>
      <c r="P1074" s="3">
        <v>44634</v>
      </c>
      <c r="Q1074" t="s">
        <v>1662</v>
      </c>
      <c r="T1074" s="12" t="str">
        <f t="shared" si="90"/>
        <v xml:space="preserve">WM+ HCM </v>
      </c>
      <c r="U1074" s="20" t="s">
        <v>4652</v>
      </c>
      <c r="V1074" s="20"/>
      <c r="W1074" s="10" t="e">
        <f>VLOOKUP(U1074,[2]Sheet1!$B$4:$C$893,2,0)</f>
        <v>#N/A</v>
      </c>
      <c r="X1074" s="20"/>
      <c r="Y1074" s="10" t="str">
        <f t="shared" si="88"/>
        <v>WINCOMHOCHIMINH</v>
      </c>
      <c r="Z1074" s="2">
        <v>118800</v>
      </c>
    </row>
    <row r="1075" spans="1:26" x14ac:dyDescent="0.2">
      <c r="A1075" t="s">
        <v>0</v>
      </c>
      <c r="B1075" t="s">
        <v>1660</v>
      </c>
      <c r="C1075" t="s">
        <v>82</v>
      </c>
      <c r="D1075" t="s">
        <v>3</v>
      </c>
      <c r="E1075" s="2">
        <v>92000</v>
      </c>
      <c r="F1075" s="6">
        <v>99360</v>
      </c>
      <c r="G1075" s="2">
        <v>2</v>
      </c>
      <c r="H1075" t="s">
        <v>4</v>
      </c>
      <c r="I1075" t="s">
        <v>83</v>
      </c>
      <c r="J1075" s="9" t="str">
        <f t="shared" si="86"/>
        <v>Mộc nấm hương gói 250g</v>
      </c>
      <c r="K1075" s="12" t="str">
        <f>VLOOKUP(J1075,'[1]Mã Misa'!$B$2:$D$74,2,0)</f>
        <v>Mộc Nấm Hương 250g</v>
      </c>
      <c r="L1075" s="12" t="str">
        <f>VLOOKUP(K1075,'[1]Mã Misa'!$C$2:$D$74,2,0)</f>
        <v>MNH250</v>
      </c>
      <c r="M1075" s="2">
        <v>46000</v>
      </c>
      <c r="N1075" t="s">
        <v>1661</v>
      </c>
      <c r="O1075" s="10" t="str">
        <f t="shared" si="87"/>
        <v>0060245</v>
      </c>
      <c r="P1075" s="3">
        <v>44634</v>
      </c>
      <c r="Q1075" t="s">
        <v>1662</v>
      </c>
      <c r="T1075" s="12" t="str">
        <f t="shared" si="90"/>
        <v xml:space="preserve">WM+ HCM </v>
      </c>
      <c r="U1075" s="20" t="s">
        <v>4652</v>
      </c>
      <c r="V1075" s="20"/>
      <c r="W1075" s="10" t="e">
        <f>VLOOKUP(U1075,[2]Sheet1!$B$4:$C$893,2,0)</f>
        <v>#N/A</v>
      </c>
      <c r="X1075" s="20"/>
      <c r="Y1075" s="10" t="str">
        <f t="shared" si="88"/>
        <v>WINCOMHOCHIMINH</v>
      </c>
      <c r="Z1075" s="2">
        <v>92000</v>
      </c>
    </row>
    <row r="1076" spans="1:26" x14ac:dyDescent="0.2">
      <c r="A1076" t="s">
        <v>0</v>
      </c>
      <c r="B1076" t="s">
        <v>1660</v>
      </c>
      <c r="C1076" t="s">
        <v>9</v>
      </c>
      <c r="D1076" t="s">
        <v>3</v>
      </c>
      <c r="E1076" s="2">
        <v>55595</v>
      </c>
      <c r="F1076" s="6">
        <v>60042.600000000006</v>
      </c>
      <c r="G1076" s="2">
        <v>1</v>
      </c>
      <c r="H1076" t="s">
        <v>4</v>
      </c>
      <c r="I1076" t="s">
        <v>10</v>
      </c>
      <c r="J1076" s="9" t="str">
        <f t="shared" si="86"/>
        <v>Tai heo muối gói 200g</v>
      </c>
      <c r="K1076" s="12" t="str">
        <f>VLOOKUP(J1076,'[1]Mã Misa'!$B$2:$D$74,2,0)</f>
        <v>Tai heo muối 200g</v>
      </c>
      <c r="L1076" s="12" t="str">
        <f>VLOOKUP(K1076,'[1]Mã Misa'!$C$2:$D$74,2,0)</f>
        <v>TH200</v>
      </c>
      <c r="M1076" s="2">
        <v>55595</v>
      </c>
      <c r="N1076" t="s">
        <v>1661</v>
      </c>
      <c r="O1076" s="10" t="str">
        <f t="shared" si="87"/>
        <v>0060245</v>
      </c>
      <c r="P1076" s="3">
        <v>44634</v>
      </c>
      <c r="Q1076" t="s">
        <v>1662</v>
      </c>
      <c r="T1076" s="12" t="str">
        <f t="shared" si="90"/>
        <v xml:space="preserve">WM+ HCM </v>
      </c>
      <c r="U1076" s="20" t="s">
        <v>4652</v>
      </c>
      <c r="V1076" s="20"/>
      <c r="W1076" s="10" t="e">
        <f>VLOOKUP(U1076,[2]Sheet1!$B$4:$C$893,2,0)</f>
        <v>#N/A</v>
      </c>
      <c r="X1076" s="20"/>
      <c r="Y1076" s="10" t="str">
        <f t="shared" si="88"/>
        <v>WINCOMHOCHIMINH</v>
      </c>
      <c r="Z1076" s="2">
        <v>55595</v>
      </c>
    </row>
    <row r="1077" spans="1:26" x14ac:dyDescent="0.2">
      <c r="A1077" t="s">
        <v>0</v>
      </c>
      <c r="B1077" t="s">
        <v>1660</v>
      </c>
      <c r="C1077" t="s">
        <v>45</v>
      </c>
      <c r="D1077" t="s">
        <v>3</v>
      </c>
      <c r="E1077" s="2">
        <v>74250</v>
      </c>
      <c r="F1077" s="6">
        <v>80190</v>
      </c>
      <c r="G1077" s="2">
        <v>1</v>
      </c>
      <c r="H1077" t="s">
        <v>4</v>
      </c>
      <c r="I1077" t="s">
        <v>46</v>
      </c>
      <c r="J1077" s="9" t="str">
        <f t="shared" si="86"/>
        <v>_Chả cốm 300g</v>
      </c>
      <c r="K1077" s="12" t="str">
        <f>VLOOKUP(J1077,'[1]Mã Misa'!$B$2:$D$74,2,0)</f>
        <v>Chả cốm 300g</v>
      </c>
      <c r="L1077" s="12" t="str">
        <f>VLOOKUP(K1077,'[1]Mã Misa'!$C$2:$D$74,2,0)</f>
        <v>CC300</v>
      </c>
      <c r="M1077" s="2">
        <v>74250</v>
      </c>
      <c r="N1077" t="s">
        <v>1661</v>
      </c>
      <c r="O1077" s="10" t="str">
        <f t="shared" si="87"/>
        <v>0060245</v>
      </c>
      <c r="P1077" s="3">
        <v>44634</v>
      </c>
      <c r="Q1077" t="s">
        <v>1662</v>
      </c>
      <c r="T1077" s="12" t="str">
        <f t="shared" si="90"/>
        <v xml:space="preserve">WM+ HCM </v>
      </c>
      <c r="U1077" s="20" t="s">
        <v>4652</v>
      </c>
      <c r="V1077" s="20"/>
      <c r="W1077" s="10" t="e">
        <f>VLOOKUP(U1077,[2]Sheet1!$B$4:$C$893,2,0)</f>
        <v>#N/A</v>
      </c>
      <c r="X1077" s="20"/>
      <c r="Y1077" s="10" t="str">
        <f t="shared" si="88"/>
        <v>WINCOMHOCHIMINH</v>
      </c>
      <c r="Z1077" s="2">
        <v>74250</v>
      </c>
    </row>
    <row r="1078" spans="1:26" x14ac:dyDescent="0.2">
      <c r="A1078" t="s">
        <v>0</v>
      </c>
      <c r="B1078" t="s">
        <v>1660</v>
      </c>
      <c r="C1078" t="s">
        <v>2</v>
      </c>
      <c r="D1078" t="s">
        <v>3</v>
      </c>
      <c r="E1078" s="2">
        <v>111058</v>
      </c>
      <c r="F1078" s="6">
        <v>119942.64000000001</v>
      </c>
      <c r="G1078" s="2">
        <v>1</v>
      </c>
      <c r="H1078" t="s">
        <v>4</v>
      </c>
      <c r="I1078" t="s">
        <v>5</v>
      </c>
      <c r="J1078" s="9" t="str">
        <f t="shared" si="86"/>
        <v>Gà muối gói 500g</v>
      </c>
      <c r="K1078" s="12" t="str">
        <f>VLOOKUP(J1078,'[1]Mã Misa'!$B$2:$D$74,2,0)</f>
        <v>Gà muối 500g</v>
      </c>
      <c r="L1078" s="12" t="str">
        <f>VLOOKUP(K1078,'[1]Mã Misa'!$C$2:$D$74,2,0)</f>
        <v>GM500</v>
      </c>
      <c r="M1078" s="2">
        <v>111058</v>
      </c>
      <c r="N1078" t="s">
        <v>1661</v>
      </c>
      <c r="O1078" s="10" t="str">
        <f t="shared" si="87"/>
        <v>0060245</v>
      </c>
      <c r="P1078" s="3">
        <v>44634</v>
      </c>
      <c r="Q1078" t="s">
        <v>1662</v>
      </c>
      <c r="T1078" s="12" t="str">
        <f t="shared" si="90"/>
        <v xml:space="preserve">WM+ HCM </v>
      </c>
      <c r="U1078" s="20" t="s">
        <v>4652</v>
      </c>
      <c r="V1078" s="20"/>
      <c r="W1078" s="10" t="e">
        <f>VLOOKUP(U1078,[2]Sheet1!$B$4:$C$893,2,0)</f>
        <v>#N/A</v>
      </c>
      <c r="X1078" s="20"/>
      <c r="Y1078" s="10" t="str">
        <f t="shared" si="88"/>
        <v>WINCOMHOCHIMINH</v>
      </c>
      <c r="Z1078" s="2">
        <v>111058</v>
      </c>
    </row>
    <row r="1079" spans="1:26" x14ac:dyDescent="0.2">
      <c r="A1079" t="s">
        <v>0</v>
      </c>
      <c r="B1079" t="s">
        <v>1660</v>
      </c>
      <c r="C1079" t="s">
        <v>43</v>
      </c>
      <c r="D1079" t="s">
        <v>3</v>
      </c>
      <c r="E1079" s="2">
        <v>70950</v>
      </c>
      <c r="F1079" s="6">
        <v>76626</v>
      </c>
      <c r="G1079" s="2">
        <v>1</v>
      </c>
      <c r="H1079" t="s">
        <v>4</v>
      </c>
      <c r="I1079" t="s">
        <v>44</v>
      </c>
      <c r="J1079" s="9" t="str">
        <f t="shared" si="86"/>
        <v>_Chả nướng 300g</v>
      </c>
      <c r="K1079" s="12" t="str">
        <f>VLOOKUP(J1079,'[1]Mã Misa'!$B$2:$D$74,2,0)</f>
        <v>Chả nướng 300g</v>
      </c>
      <c r="L1079" s="12" t="str">
        <f>VLOOKUP(K1079,'[1]Mã Misa'!$C$2:$D$74,2,0)</f>
        <v>CN300</v>
      </c>
      <c r="M1079" s="2">
        <v>70950</v>
      </c>
      <c r="N1079" t="s">
        <v>1661</v>
      </c>
      <c r="O1079" s="10" t="str">
        <f t="shared" si="87"/>
        <v>0060245</v>
      </c>
      <c r="P1079" s="3">
        <v>44634</v>
      </c>
      <c r="Q1079" t="s">
        <v>1662</v>
      </c>
      <c r="T1079" s="12" t="str">
        <f t="shared" si="90"/>
        <v xml:space="preserve">WM+ HCM </v>
      </c>
      <c r="U1079" s="20" t="s">
        <v>4652</v>
      </c>
      <c r="V1079" s="20"/>
      <c r="W1079" s="10" t="e">
        <f>VLOOKUP(U1079,[2]Sheet1!$B$4:$C$893,2,0)</f>
        <v>#N/A</v>
      </c>
      <c r="X1079" s="20"/>
      <c r="Y1079" s="10" t="str">
        <f t="shared" si="88"/>
        <v>WINCOMHOCHIMINH</v>
      </c>
      <c r="Z1079" s="2">
        <v>70950</v>
      </c>
    </row>
    <row r="1080" spans="1:26" x14ac:dyDescent="0.2">
      <c r="A1080" t="s">
        <v>0</v>
      </c>
      <c r="B1080" t="s">
        <v>1663</v>
      </c>
      <c r="C1080" t="s">
        <v>26</v>
      </c>
      <c r="D1080" t="s">
        <v>3</v>
      </c>
      <c r="E1080" s="2">
        <v>100364</v>
      </c>
      <c r="F1080" s="6">
        <v>108393.12000000001</v>
      </c>
      <c r="G1080" s="2">
        <v>2</v>
      </c>
      <c r="H1080" t="s">
        <v>4</v>
      </c>
      <c r="I1080" t="s">
        <v>27</v>
      </c>
      <c r="J1080" s="9" t="str">
        <f t="shared" si="86"/>
        <v>Giò tai lưỡi xào gói 250g</v>
      </c>
      <c r="K1080" s="12" t="str">
        <f>VLOOKUP(J1080,'[1]Mã Misa'!$B$2:$D$74,2,0)</f>
        <v>Giò Tai Lưỡi Xào 250g</v>
      </c>
      <c r="L1080" s="12" t="str">
        <f>VLOOKUP(K1080,'[1]Mã Misa'!$C$2:$D$74,2,0)</f>
        <v>GTLX250G</v>
      </c>
      <c r="M1080" s="2">
        <v>50182</v>
      </c>
      <c r="N1080" t="s">
        <v>1664</v>
      </c>
      <c r="O1080" s="10" t="str">
        <f t="shared" si="87"/>
        <v>0015020</v>
      </c>
      <c r="P1080" s="3">
        <v>44634</v>
      </c>
      <c r="Q1080" t="s">
        <v>710</v>
      </c>
      <c r="T1080" s="12" t="str">
        <f t="shared" si="90"/>
        <v xml:space="preserve">WM+ HPG </v>
      </c>
      <c r="U1080" s="20" t="s">
        <v>4367</v>
      </c>
      <c r="V1080" s="20"/>
      <c r="W1080" s="10" t="e">
        <f>VLOOKUP(U1080,[2]Sheet1!$B$4:$C$893,2,0)</f>
        <v>#N/A</v>
      </c>
      <c r="X1080" s="20"/>
      <c r="Y1080" s="10" t="str">
        <f t="shared" si="88"/>
        <v>WINCOMHAIPHONG</v>
      </c>
      <c r="Z1080" s="2">
        <v>100364</v>
      </c>
    </row>
    <row r="1081" spans="1:26" x14ac:dyDescent="0.2">
      <c r="A1081" t="s">
        <v>0</v>
      </c>
      <c r="B1081" t="s">
        <v>1665</v>
      </c>
      <c r="C1081" t="s">
        <v>43</v>
      </c>
      <c r="D1081" t="s">
        <v>3</v>
      </c>
      <c r="E1081" s="2">
        <v>141900</v>
      </c>
      <c r="F1081" s="6">
        <v>153252</v>
      </c>
      <c r="G1081" s="2">
        <v>2</v>
      </c>
      <c r="H1081" t="s">
        <v>4</v>
      </c>
      <c r="I1081" t="s">
        <v>44</v>
      </c>
      <c r="J1081" s="9" t="str">
        <f t="shared" si="86"/>
        <v>_Chả nướng 300g</v>
      </c>
      <c r="K1081" s="12" t="str">
        <f>VLOOKUP(J1081,'[1]Mã Misa'!$B$2:$D$74,2,0)</f>
        <v>Chả nướng 300g</v>
      </c>
      <c r="L1081" s="12" t="str">
        <f>VLOOKUP(K1081,'[1]Mã Misa'!$C$2:$D$74,2,0)</f>
        <v>CN300</v>
      </c>
      <c r="M1081" s="2">
        <v>70950</v>
      </c>
      <c r="N1081" t="s">
        <v>1666</v>
      </c>
      <c r="O1081" s="10" t="str">
        <f t="shared" si="87"/>
        <v>0003722</v>
      </c>
      <c r="P1081" s="3">
        <v>44634</v>
      </c>
      <c r="Q1081" t="s">
        <v>1667</v>
      </c>
      <c r="T1081" s="12" t="str">
        <f t="shared" si="90"/>
        <v xml:space="preserve">WM+ PTO </v>
      </c>
      <c r="U1081" s="20" t="s">
        <v>4653</v>
      </c>
      <c r="V1081" s="20"/>
      <c r="W1081" s="10" t="e">
        <f>VLOOKUP(U1081,[2]Sheet1!$B$4:$C$893,2,0)</f>
        <v>#N/A</v>
      </c>
      <c r="X1081" s="20"/>
      <c r="Y1081" s="10" t="str">
        <f t="shared" si="88"/>
        <v>WINCOMPHUTHO</v>
      </c>
      <c r="Z1081" s="2">
        <v>141900</v>
      </c>
    </row>
    <row r="1082" spans="1:26" x14ac:dyDescent="0.2">
      <c r="A1082" t="s">
        <v>0</v>
      </c>
      <c r="B1082" t="s">
        <v>1665</v>
      </c>
      <c r="C1082" t="s">
        <v>82</v>
      </c>
      <c r="D1082" t="s">
        <v>3</v>
      </c>
      <c r="E1082" s="2">
        <v>46000</v>
      </c>
      <c r="F1082" s="6">
        <v>49680</v>
      </c>
      <c r="G1082" s="2">
        <v>1</v>
      </c>
      <c r="H1082" t="s">
        <v>4</v>
      </c>
      <c r="I1082" t="s">
        <v>83</v>
      </c>
      <c r="J1082" s="9" t="str">
        <f t="shared" si="86"/>
        <v>Mộc nấm hương gói 250g</v>
      </c>
      <c r="K1082" s="12" t="str">
        <f>VLOOKUP(J1082,'[1]Mã Misa'!$B$2:$D$74,2,0)</f>
        <v>Mộc Nấm Hương 250g</v>
      </c>
      <c r="L1082" s="12" t="str">
        <f>VLOOKUP(K1082,'[1]Mã Misa'!$C$2:$D$74,2,0)</f>
        <v>MNH250</v>
      </c>
      <c r="M1082" s="2">
        <v>46000</v>
      </c>
      <c r="N1082" t="s">
        <v>1666</v>
      </c>
      <c r="O1082" s="10" t="str">
        <f t="shared" si="87"/>
        <v>0003722</v>
      </c>
      <c r="P1082" s="3">
        <v>44634</v>
      </c>
      <c r="Q1082" t="s">
        <v>1667</v>
      </c>
      <c r="T1082" s="12" t="str">
        <f t="shared" si="90"/>
        <v xml:space="preserve">WM+ PTO </v>
      </c>
      <c r="U1082" s="20" t="s">
        <v>4653</v>
      </c>
      <c r="V1082" s="20"/>
      <c r="W1082" s="10" t="e">
        <f>VLOOKUP(U1082,[2]Sheet1!$B$4:$C$893,2,0)</f>
        <v>#N/A</v>
      </c>
      <c r="X1082" s="20"/>
      <c r="Y1082" s="10" t="str">
        <f t="shared" si="88"/>
        <v>WINCOMPHUTHO</v>
      </c>
      <c r="Z1082" s="2">
        <v>46000</v>
      </c>
    </row>
    <row r="1083" spans="1:26" x14ac:dyDescent="0.2">
      <c r="A1083" t="s">
        <v>0</v>
      </c>
      <c r="B1083" t="s">
        <v>1668</v>
      </c>
      <c r="C1083" t="s">
        <v>17</v>
      </c>
      <c r="D1083" t="s">
        <v>3</v>
      </c>
      <c r="E1083" s="2">
        <v>815912</v>
      </c>
      <c r="F1083" s="6">
        <v>881184.96000000008</v>
      </c>
      <c r="G1083" s="2">
        <v>8</v>
      </c>
      <c r="H1083" t="s">
        <v>4</v>
      </c>
      <c r="I1083" t="s">
        <v>18</v>
      </c>
      <c r="J1083" s="9" t="str">
        <f t="shared" si="86"/>
        <v>Giò tai nấm hương 500g</v>
      </c>
      <c r="K1083" s="12" t="str">
        <f>VLOOKUP(J1083,'[1]Mã Misa'!$B$2:$D$74,2,0)</f>
        <v>Giò tai nấm hương 500g</v>
      </c>
      <c r="L1083" s="12" t="str">
        <f>VLOOKUP(K1083,'[1]Mã Misa'!$C$2:$D$74,2,0)</f>
        <v>GTNH500</v>
      </c>
      <c r="M1083" s="2">
        <v>101989</v>
      </c>
      <c r="N1083" t="s">
        <v>1669</v>
      </c>
      <c r="O1083" s="10" t="str">
        <f t="shared" si="87"/>
        <v>0200973</v>
      </c>
      <c r="P1083" s="3">
        <v>44634</v>
      </c>
      <c r="Q1083" t="s">
        <v>1670</v>
      </c>
      <c r="T1083" s="12" t="str">
        <f t="shared" si="90"/>
        <v xml:space="preserve">WM+ HNI </v>
      </c>
      <c r="U1083" s="20" t="s">
        <v>4654</v>
      </c>
      <c r="V1083" s="20"/>
      <c r="W1083" s="10" t="e">
        <f>VLOOKUP(U1083,[2]Sheet1!$B$4:$C$893,2,0)</f>
        <v>#N/A</v>
      </c>
      <c r="X1083" s="20"/>
      <c r="Y1083" s="10" t="str">
        <f t="shared" si="88"/>
        <v>WINCOMHANOI</v>
      </c>
      <c r="Z1083" s="2">
        <v>815912</v>
      </c>
    </row>
    <row r="1084" spans="1:26" x14ac:dyDescent="0.2">
      <c r="A1084" t="s">
        <v>0</v>
      </c>
      <c r="B1084" t="s">
        <v>1671</v>
      </c>
      <c r="C1084" t="s">
        <v>2</v>
      </c>
      <c r="D1084" t="s">
        <v>3</v>
      </c>
      <c r="E1084" s="2">
        <v>111058</v>
      </c>
      <c r="F1084" s="6">
        <v>119942.64000000001</v>
      </c>
      <c r="G1084" s="2">
        <v>1</v>
      </c>
      <c r="H1084" t="s">
        <v>4</v>
      </c>
      <c r="I1084" t="s">
        <v>5</v>
      </c>
      <c r="J1084" s="9" t="str">
        <f t="shared" si="86"/>
        <v>Gà muối gói 500g</v>
      </c>
      <c r="K1084" s="12" t="str">
        <f>VLOOKUP(J1084,'[1]Mã Misa'!$B$2:$D$74,2,0)</f>
        <v>Gà muối 500g</v>
      </c>
      <c r="L1084" s="12" t="str">
        <f>VLOOKUP(K1084,'[1]Mã Misa'!$C$2:$D$74,2,0)</f>
        <v>GM500</v>
      </c>
      <c r="M1084" s="2">
        <v>111058</v>
      </c>
      <c r="N1084" t="s">
        <v>1672</v>
      </c>
      <c r="O1084" s="10" t="str">
        <f t="shared" si="87"/>
        <v>0001428</v>
      </c>
      <c r="P1084" s="3">
        <v>44634</v>
      </c>
      <c r="Q1084" t="s">
        <v>1673</v>
      </c>
      <c r="T1084" s="12" t="str">
        <f>LEFT(U1084,11)</f>
        <v xml:space="preserve">WM VCP DTP </v>
      </c>
      <c r="U1084" s="20" t="s">
        <v>4655</v>
      </c>
      <c r="V1084" s="20"/>
      <c r="W1084" s="10" t="e">
        <f>VLOOKUP(U1084,[2]Sheet1!$B$4:$C$893,2,0)</f>
        <v>#N/A</v>
      </c>
      <c r="X1084" s="20"/>
      <c r="Y1084" s="10" t="str">
        <f t="shared" si="88"/>
        <v>WINCOMDONGTHAP</v>
      </c>
      <c r="Z1084" s="2">
        <v>111058</v>
      </c>
    </row>
    <row r="1085" spans="1:26" x14ac:dyDescent="0.2">
      <c r="A1085" t="s">
        <v>0</v>
      </c>
      <c r="B1085" t="s">
        <v>1671</v>
      </c>
      <c r="C1085" t="s">
        <v>17</v>
      </c>
      <c r="D1085" t="s">
        <v>3</v>
      </c>
      <c r="E1085" s="2">
        <v>407956</v>
      </c>
      <c r="F1085" s="6">
        <v>440592.48000000004</v>
      </c>
      <c r="G1085" s="2">
        <v>4</v>
      </c>
      <c r="H1085" t="s">
        <v>4</v>
      </c>
      <c r="I1085" t="s">
        <v>18</v>
      </c>
      <c r="J1085" s="9" t="str">
        <f t="shared" si="86"/>
        <v>Giò tai nấm hương 500g</v>
      </c>
      <c r="K1085" s="12" t="str">
        <f>VLOOKUP(J1085,'[1]Mã Misa'!$B$2:$D$74,2,0)</f>
        <v>Giò tai nấm hương 500g</v>
      </c>
      <c r="L1085" s="12" t="str">
        <f>VLOOKUP(K1085,'[1]Mã Misa'!$C$2:$D$74,2,0)</f>
        <v>GTNH500</v>
      </c>
      <c r="M1085" s="2">
        <v>101989</v>
      </c>
      <c r="N1085" t="s">
        <v>1672</v>
      </c>
      <c r="O1085" s="10" t="str">
        <f t="shared" si="87"/>
        <v>0001428</v>
      </c>
      <c r="P1085" s="3">
        <v>44634</v>
      </c>
      <c r="Q1085" t="s">
        <v>1673</v>
      </c>
      <c r="T1085" s="12" t="str">
        <f t="shared" ref="T1085:T1094" si="91">LEFT(U1085,11)</f>
        <v xml:space="preserve">WM VCP DTP </v>
      </c>
      <c r="U1085" s="20" t="s">
        <v>4655</v>
      </c>
      <c r="V1085" s="20"/>
      <c r="W1085" s="10" t="e">
        <f>VLOOKUP(U1085,[2]Sheet1!$B$4:$C$893,2,0)</f>
        <v>#N/A</v>
      </c>
      <c r="X1085" s="20"/>
      <c r="Y1085" s="10" t="str">
        <f t="shared" si="88"/>
        <v>WINCOMDONGTHAP</v>
      </c>
      <c r="Z1085" s="2">
        <v>407956</v>
      </c>
    </row>
    <row r="1086" spans="1:26" x14ac:dyDescent="0.2">
      <c r="A1086" t="s">
        <v>0</v>
      </c>
      <c r="B1086" t="s">
        <v>1671</v>
      </c>
      <c r="C1086" t="s">
        <v>2</v>
      </c>
      <c r="D1086" t="s">
        <v>3</v>
      </c>
      <c r="E1086" s="2">
        <v>111058</v>
      </c>
      <c r="F1086" s="6">
        <v>119942.64000000001</v>
      </c>
      <c r="G1086" s="2">
        <v>1</v>
      </c>
      <c r="H1086" t="s">
        <v>4</v>
      </c>
      <c r="I1086" t="s">
        <v>5</v>
      </c>
      <c r="J1086" s="9" t="str">
        <f t="shared" si="86"/>
        <v>Gà muối gói 500g</v>
      </c>
      <c r="K1086" s="12" t="str">
        <f>VLOOKUP(J1086,'[1]Mã Misa'!$B$2:$D$74,2,0)</f>
        <v>Gà muối 500g</v>
      </c>
      <c r="L1086" s="12" t="str">
        <f>VLOOKUP(K1086,'[1]Mã Misa'!$C$2:$D$74,2,0)</f>
        <v>GM500</v>
      </c>
      <c r="M1086" s="2">
        <v>111058</v>
      </c>
      <c r="N1086" t="s">
        <v>1672</v>
      </c>
      <c r="O1086" s="10" t="str">
        <f t="shared" si="87"/>
        <v>0001428</v>
      </c>
      <c r="P1086" s="3">
        <v>44634</v>
      </c>
      <c r="Q1086" t="s">
        <v>1673</v>
      </c>
      <c r="T1086" s="12" t="str">
        <f t="shared" si="91"/>
        <v xml:space="preserve">WM VCP DTP </v>
      </c>
      <c r="U1086" s="20" t="s">
        <v>4655</v>
      </c>
      <c r="V1086" s="20"/>
      <c r="W1086" s="10" t="e">
        <f>VLOOKUP(U1086,[2]Sheet1!$B$4:$C$893,2,0)</f>
        <v>#N/A</v>
      </c>
      <c r="X1086" s="20"/>
      <c r="Y1086" s="10" t="str">
        <f t="shared" si="88"/>
        <v>WINCOMDONGTHAP</v>
      </c>
      <c r="Z1086" s="2">
        <v>111058</v>
      </c>
    </row>
    <row r="1087" spans="1:26" x14ac:dyDescent="0.2">
      <c r="A1087" t="s">
        <v>0</v>
      </c>
      <c r="B1087" t="s">
        <v>1671</v>
      </c>
      <c r="C1087" t="s">
        <v>82</v>
      </c>
      <c r="D1087" t="s">
        <v>3</v>
      </c>
      <c r="E1087" s="2">
        <v>184000</v>
      </c>
      <c r="F1087" s="6">
        <v>198720</v>
      </c>
      <c r="G1087" s="2">
        <v>4</v>
      </c>
      <c r="H1087" t="s">
        <v>4</v>
      </c>
      <c r="I1087" t="s">
        <v>83</v>
      </c>
      <c r="J1087" s="9" t="str">
        <f t="shared" si="86"/>
        <v>Mộc nấm hương gói 250g</v>
      </c>
      <c r="K1087" s="12" t="str">
        <f>VLOOKUP(J1087,'[1]Mã Misa'!$B$2:$D$74,2,0)</f>
        <v>Mộc Nấm Hương 250g</v>
      </c>
      <c r="L1087" s="12" t="str">
        <f>VLOOKUP(K1087,'[1]Mã Misa'!$C$2:$D$74,2,0)</f>
        <v>MNH250</v>
      </c>
      <c r="M1087" s="2">
        <v>46000</v>
      </c>
      <c r="N1087" t="s">
        <v>1672</v>
      </c>
      <c r="O1087" s="10" t="str">
        <f t="shared" si="87"/>
        <v>0001428</v>
      </c>
      <c r="P1087" s="3">
        <v>44634</v>
      </c>
      <c r="Q1087" t="s">
        <v>1673</v>
      </c>
      <c r="T1087" s="12" t="str">
        <f t="shared" si="91"/>
        <v xml:space="preserve">WM VCP DTP </v>
      </c>
      <c r="U1087" s="20" t="s">
        <v>4655</v>
      </c>
      <c r="V1087" s="20"/>
      <c r="W1087" s="10" t="e">
        <f>VLOOKUP(U1087,[2]Sheet1!$B$4:$C$893,2,0)</f>
        <v>#N/A</v>
      </c>
      <c r="X1087" s="20"/>
      <c r="Y1087" s="10" t="str">
        <f t="shared" si="88"/>
        <v>WINCOMDONGTHAP</v>
      </c>
      <c r="Z1087" s="2">
        <v>184000</v>
      </c>
    </row>
    <row r="1088" spans="1:26" x14ac:dyDescent="0.2">
      <c r="A1088" t="s">
        <v>0</v>
      </c>
      <c r="B1088" t="s">
        <v>1671</v>
      </c>
      <c r="C1088" t="s">
        <v>26</v>
      </c>
      <c r="D1088" t="s">
        <v>3</v>
      </c>
      <c r="E1088" s="2">
        <v>501820</v>
      </c>
      <c r="F1088" s="6">
        <v>541965.60000000009</v>
      </c>
      <c r="G1088" s="2">
        <v>10</v>
      </c>
      <c r="H1088" t="s">
        <v>4</v>
      </c>
      <c r="I1088" t="s">
        <v>27</v>
      </c>
      <c r="J1088" s="9" t="str">
        <f t="shared" si="86"/>
        <v>Giò tai lưỡi xào gói 250g</v>
      </c>
      <c r="K1088" s="12" t="str">
        <f>VLOOKUP(J1088,'[1]Mã Misa'!$B$2:$D$74,2,0)</f>
        <v>Giò Tai Lưỡi Xào 250g</v>
      </c>
      <c r="L1088" s="12" t="str">
        <f>VLOOKUP(K1088,'[1]Mã Misa'!$C$2:$D$74,2,0)</f>
        <v>GTLX250G</v>
      </c>
      <c r="M1088" s="2">
        <v>50182</v>
      </c>
      <c r="N1088" t="s">
        <v>1672</v>
      </c>
      <c r="O1088" s="10" t="str">
        <f t="shared" si="87"/>
        <v>0001428</v>
      </c>
      <c r="P1088" s="3">
        <v>44634</v>
      </c>
      <c r="Q1088" t="s">
        <v>1673</v>
      </c>
      <c r="T1088" s="12" t="str">
        <f t="shared" si="91"/>
        <v xml:space="preserve">WM VCP DTP </v>
      </c>
      <c r="U1088" s="20" t="s">
        <v>4655</v>
      </c>
      <c r="V1088" s="20"/>
      <c r="W1088" s="10" t="e">
        <f>VLOOKUP(U1088,[2]Sheet1!$B$4:$C$893,2,0)</f>
        <v>#N/A</v>
      </c>
      <c r="X1088" s="20"/>
      <c r="Y1088" s="10" t="str">
        <f t="shared" si="88"/>
        <v>WINCOMDONGTHAP</v>
      </c>
      <c r="Z1088" s="2">
        <v>501820</v>
      </c>
    </row>
    <row r="1089" spans="1:26" x14ac:dyDescent="0.2">
      <c r="A1089" t="s">
        <v>0</v>
      </c>
      <c r="B1089" t="s">
        <v>1671</v>
      </c>
      <c r="C1089" t="s">
        <v>43</v>
      </c>
      <c r="D1089" t="s">
        <v>3</v>
      </c>
      <c r="E1089" s="2">
        <v>709500</v>
      </c>
      <c r="F1089" s="6">
        <v>766260</v>
      </c>
      <c r="G1089" s="2">
        <v>10</v>
      </c>
      <c r="H1089" t="s">
        <v>4</v>
      </c>
      <c r="I1089" t="s">
        <v>44</v>
      </c>
      <c r="J1089" s="9" t="str">
        <f t="shared" si="86"/>
        <v>_Chả nướng 300g</v>
      </c>
      <c r="K1089" s="12" t="str">
        <f>VLOOKUP(J1089,'[1]Mã Misa'!$B$2:$D$74,2,0)</f>
        <v>Chả nướng 300g</v>
      </c>
      <c r="L1089" s="12" t="str">
        <f>VLOOKUP(K1089,'[1]Mã Misa'!$C$2:$D$74,2,0)</f>
        <v>CN300</v>
      </c>
      <c r="M1089" s="2">
        <v>70950</v>
      </c>
      <c r="N1089" t="s">
        <v>1672</v>
      </c>
      <c r="O1089" s="10" t="str">
        <f t="shared" si="87"/>
        <v>0001428</v>
      </c>
      <c r="P1089" s="3">
        <v>44634</v>
      </c>
      <c r="Q1089" t="s">
        <v>1673</v>
      </c>
      <c r="T1089" s="12" t="str">
        <f t="shared" si="91"/>
        <v xml:space="preserve">WM VCP DTP </v>
      </c>
      <c r="U1089" s="20" t="s">
        <v>4655</v>
      </c>
      <c r="V1089" s="20"/>
      <c r="W1089" s="10" t="e">
        <f>VLOOKUP(U1089,[2]Sheet1!$B$4:$C$893,2,0)</f>
        <v>#N/A</v>
      </c>
      <c r="X1089" s="20"/>
      <c r="Y1089" s="10" t="str">
        <f t="shared" si="88"/>
        <v>WINCOMDONGTHAP</v>
      </c>
      <c r="Z1089" s="2">
        <v>709500</v>
      </c>
    </row>
    <row r="1090" spans="1:26" x14ac:dyDescent="0.2">
      <c r="A1090" t="s">
        <v>0</v>
      </c>
      <c r="B1090" t="s">
        <v>1671</v>
      </c>
      <c r="C1090" t="s">
        <v>67</v>
      </c>
      <c r="D1090" t="s">
        <v>3</v>
      </c>
      <c r="E1090" s="2">
        <v>59400</v>
      </c>
      <c r="F1090" s="6">
        <v>64152.000000000007</v>
      </c>
      <c r="G1090" s="2">
        <v>1</v>
      </c>
      <c r="H1090" t="s">
        <v>4</v>
      </c>
      <c r="I1090" t="s">
        <v>68</v>
      </c>
      <c r="J1090" s="9" t="str">
        <f t="shared" si="86"/>
        <v>_Giò lụa 250g</v>
      </c>
      <c r="K1090" s="12" t="str">
        <f>VLOOKUP(J1090,'[1]Mã Misa'!$B$2:$D$74,2,0)</f>
        <v>Giò lụa 250g</v>
      </c>
      <c r="L1090" s="12" t="str">
        <f>VLOOKUP(K1090,'[1]Mã Misa'!$C$2:$D$74,2,0)</f>
        <v>GL250</v>
      </c>
      <c r="M1090" s="2">
        <v>59400</v>
      </c>
      <c r="N1090" t="s">
        <v>1672</v>
      </c>
      <c r="O1090" s="10" t="str">
        <f t="shared" si="87"/>
        <v>0001428</v>
      </c>
      <c r="P1090" s="3">
        <v>44634</v>
      </c>
      <c r="Q1090" t="s">
        <v>1673</v>
      </c>
      <c r="T1090" s="12" t="str">
        <f t="shared" si="91"/>
        <v xml:space="preserve">WM VCP DTP </v>
      </c>
      <c r="U1090" s="20" t="s">
        <v>4655</v>
      </c>
      <c r="V1090" s="20"/>
      <c r="W1090" s="10" t="e">
        <f>VLOOKUP(U1090,[2]Sheet1!$B$4:$C$893,2,0)</f>
        <v>#N/A</v>
      </c>
      <c r="X1090" s="20"/>
      <c r="Y1090" s="10" t="str">
        <f t="shared" si="88"/>
        <v>WINCOMDONGTHAP</v>
      </c>
      <c r="Z1090" s="2">
        <v>59400</v>
      </c>
    </row>
    <row r="1091" spans="1:26" x14ac:dyDescent="0.2">
      <c r="A1091" t="s">
        <v>0</v>
      </c>
      <c r="B1091" t="s">
        <v>1671</v>
      </c>
      <c r="C1091" t="s">
        <v>13</v>
      </c>
      <c r="D1091" t="s">
        <v>3</v>
      </c>
      <c r="E1091" s="2">
        <v>1089000</v>
      </c>
      <c r="F1091" s="6">
        <v>1176120</v>
      </c>
      <c r="G1091" s="2">
        <v>12</v>
      </c>
      <c r="H1091" t="s">
        <v>4</v>
      </c>
      <c r="I1091" t="s">
        <v>14</v>
      </c>
      <c r="J1091" s="9" t="str">
        <f t="shared" si="86"/>
        <v>_Chân gà sốt cay 400g</v>
      </c>
      <c r="K1091" s="12" t="str">
        <f>VLOOKUP(J1091,'[1]Mã Misa'!$B$2:$D$74,2,0)</f>
        <v>Chân gà sốt cay 400g</v>
      </c>
      <c r="L1091" s="12" t="str">
        <f>VLOOKUP(K1091,'[1]Mã Misa'!$C$2:$D$74,2,0)</f>
        <v>CGSC400</v>
      </c>
      <c r="M1091" s="2">
        <v>90750</v>
      </c>
      <c r="N1091" t="s">
        <v>1672</v>
      </c>
      <c r="O1091" s="10" t="str">
        <f t="shared" si="87"/>
        <v>0001428</v>
      </c>
      <c r="P1091" s="3">
        <v>44634</v>
      </c>
      <c r="Q1091" t="s">
        <v>1673</v>
      </c>
      <c r="T1091" s="12" t="str">
        <f t="shared" si="91"/>
        <v xml:space="preserve">WM VCP DTP </v>
      </c>
      <c r="U1091" s="20" t="s">
        <v>4655</v>
      </c>
      <c r="V1091" s="20"/>
      <c r="W1091" s="10" t="e">
        <f>VLOOKUP(U1091,[2]Sheet1!$B$4:$C$893,2,0)</f>
        <v>#N/A</v>
      </c>
      <c r="X1091" s="20"/>
      <c r="Y1091" s="10" t="str">
        <f t="shared" si="88"/>
        <v>WINCOMDONGTHAP</v>
      </c>
      <c r="Z1091" s="2">
        <v>1089000</v>
      </c>
    </row>
    <row r="1092" spans="1:26" x14ac:dyDescent="0.2">
      <c r="A1092" t="s">
        <v>0</v>
      </c>
      <c r="B1092" t="s">
        <v>1671</v>
      </c>
      <c r="C1092" t="s">
        <v>15</v>
      </c>
      <c r="D1092" t="s">
        <v>3</v>
      </c>
      <c r="E1092" s="2">
        <v>94013</v>
      </c>
      <c r="F1092" s="6">
        <v>101534.04000000001</v>
      </c>
      <c r="G1092" s="2">
        <v>1</v>
      </c>
      <c r="H1092" t="s">
        <v>4</v>
      </c>
      <c r="I1092" t="s">
        <v>16</v>
      </c>
      <c r="J1092" s="9" t="str">
        <f t="shared" ref="J1092:J1155" si="92">MID(I1092,10,26)</f>
        <v xml:space="preserve"> Giò lụa 500g</v>
      </c>
      <c r="K1092" s="12" t="str">
        <f>VLOOKUP(J1092,'[1]Mã Misa'!$B$2:$D$74,2,0)</f>
        <v>Giò lụa 500g</v>
      </c>
      <c r="L1092" s="12" t="str">
        <f>VLOOKUP(K1092,'[1]Mã Misa'!$C$2:$D$74,2,0)</f>
        <v>GL500</v>
      </c>
      <c r="M1092" s="2">
        <v>94013</v>
      </c>
      <c r="N1092" t="s">
        <v>1672</v>
      </c>
      <c r="O1092" s="10" t="str">
        <f t="shared" ref="O1092:O1155" si="93">RIGHT(N1092,7)</f>
        <v>0001428</v>
      </c>
      <c r="P1092" s="3">
        <v>44634</v>
      </c>
      <c r="Q1092" t="s">
        <v>1673</v>
      </c>
      <c r="T1092" s="12" t="str">
        <f t="shared" si="91"/>
        <v xml:space="preserve">WM VCP DTP </v>
      </c>
      <c r="U1092" s="20" t="s">
        <v>4655</v>
      </c>
      <c r="V1092" s="20"/>
      <c r="W1092" s="10" t="e">
        <f>VLOOKUP(U1092,[2]Sheet1!$B$4:$C$893,2,0)</f>
        <v>#N/A</v>
      </c>
      <c r="X1092" s="20"/>
      <c r="Y1092" s="10" t="str">
        <f t="shared" ref="Y1092:Y1155" si="94">IF(ISNUMBER(SEARCH($V$3,T1092)),"WINCOMHANOI",IF(ISNUMBER(SEARCH($V$4,T1092)),"WINCOMHOCHIMINH",IF(ISNUMBER(SEARCH($V$5,T1092)),"WINCOMDANANG",IF(ISNUMBER(SEARCH($V$6,T1092)),"WINCOMHAIDUONG",IF(ISNUMBER(SEARCH($V$7,T1092)),"WINCOMQUANGNINH",IF(ISNUMBER(SEARCH($V$8,T1092)),"WINCOMHAIPHONG",IF(ISNUMBER(SEARCH($V$9,T1092)),"WINCOMBACGIANG",IF(ISNUMBER(SEARCH($V$10,T1092)),"WINCOMBACNINH",IF(ISNUMBER(SEARCH($V$11,T1092)),"WINCOMPHUTHO",IF(ISNUMBER(SEARCH($V$12,T1092)),"WINCOMHATINH",IF(ISNUMBER(SEARCH($V$13,T1092)),"WINCOMTHAINGUYEN",IF(ISNUMBER(SEARCH($V$14,T1092)),"WINCOMKHANHHOA",IF(ISNUMBER(SEARCH($V$15,T1092)),"WINCOMHUNGYEN",IF(ISNUMBER(SEARCH($V$16,T1092)),"WINCOMNGHEAN",IF(ISNUMBER(SEARCH($V$17,T1092)),"WINCOMLAOCAI",IF(ISNUMBER(SEARCH($V$18,T1092)),"WINCOMVUNGTAU",IF(ISNUMBER(SEARCH($V$19,T1092)),"WINCOMBINHDUONG",IF(ISNUMBER(SEARCH($V$20,T1092)),"WINCOMKIENGIANG",IF(ISNUMBER(SEARCH($V$21,T1092)),"WINCOMHANAM",IF(ISNUMBER(SEARCH($V$22,T1092)),"WINCOMNAMDINH",IF(ISNUMBER(SEARCH($V$23,T1092)),"WINCOMLANGSON",IF(ISNUMBER(SEARCH($V$24,T1092)),"WINCOMTHANHHOA",IF(ISNUMBER(SEARCH($V$25,T1092)),"WINCOMYENBAI",IF(ISNUMBER(SEARCH($V$26,T1092)),"WINCOMTUYENQUANG",IF(ISNUMBER(SEARCH($V$27,T1092)),"WINCOMHUE",IF(ISNUMBER(SEARCH($V$28,T1092)),"WINCOMQUANGNAM",IF(ISNUMBER(SEARCH($V$29,T1092)),"WINCOMVINHPHUC",IF(ISNUMBER(SEARCH($V$30,T1092)),"WINCOMHAGIANG",IF(ISNUMBER(SEARCH($V$31,T1092)),"WINCOMNINHBINH",IF(ISNUMBER(SEARCH($V$32,T1092)),"WINCOMTRAVINH",IF(ISNUMBER(SEARCH($V$33,T1092)),"WINCOMCANTHO",IF(ISNUMBER(SEARCH($V$34,T1092)),"WINCOMBENTRE",IF(ISNUMBER(SEARCH($V$35,T1092)),"WINCOMCAMAU",IF(ISNUMBER(SEARCH($V$36,T1092)),"WINCOMANGIANG",IF(ISNUMBER(SEARCH($V$37,T1092)),"WINCOMNINHTHUAN",IF(ISNUMBER(SEARCH($V$38,T1092)),"WINCOMTHAIBINH",IF(ISNUMBER(SEARCH($V$39,T1092)),"WINCOMGIALAI",IF(ISNUMBER(SEARCH($V$40,T1092)),"WINCOMHOABINH",IF(ISNUMBER(SEARCH($V$41,T1092)),"WINCOMQUANGNGAI",IF(ISNUMBER(SEARCH($V$42,T1092)),"WINCOMBINHTHUAN",IF(ISNUMBER(SEARCH($V$43,T1092)),"WINCOMDAKLAK",IF(ISNUMBER(SEARCH($V$44,T1092)),"WINCOMSOCTRANG",IF(ISNUMBER(SEARCH($V$45,T1092)),"WINCOMSONLA",IF(ISNUMBER(SEARCH($V$46,T1092)),"WINCOMKONTUM",IF(ISNUMBER(SEARCH($V$47,T1092)),"WINCOMPHUYEN",IF(ISNUMBER(SEARCH($V$48,T1092)),"WINCOMQUANGTRI",IF(ISNUMBER(SEARCH($V$49,T1092)),"WINCOMBINHDINH",IF(ISNUMBER(SEARCH($V$50,T1092)),"WINCOMCAOBANG",IF(ISNUMBER(SEARCH($V$51,T1092)),"WINCOMQUANGBINH",IF(ISNUMBER(SEARCH($V$52,T1092)),"WINCOMLAMDONG",IF(ISNUMBER(SEARCH($V$53,T1092)),"WINCOMVINHLONG",IF(ISNUMBER(SEARCH($V$54,T1092)),"WINCOMDONGTHAP",IF(ISNUMBER(SEARCH($V$55,T1092)),"WINCOMTIENGIANG",IF(ISNUMBER(SEARCH($V$56,T1092)),"WINCOMQUANGNINH",IF(ISNUMBER(SEARCH($V$57,T1092)),"WINCOMDONGNAI",IF(ISNUMBER(SEARCH($V$58,T1092)),"WINCOMHAUGIANG",0))))))))))))))))))))))))))))))))))))))))))))))))))))))))</f>
        <v>WINCOMDONGTHAP</v>
      </c>
      <c r="Z1092" s="2">
        <v>94013</v>
      </c>
    </row>
    <row r="1093" spans="1:26" x14ac:dyDescent="0.2">
      <c r="A1093" t="s">
        <v>0</v>
      </c>
      <c r="B1093" t="s">
        <v>1671</v>
      </c>
      <c r="C1093" t="s">
        <v>30</v>
      </c>
      <c r="D1093" t="s">
        <v>3</v>
      </c>
      <c r="E1093" s="2">
        <v>1897200</v>
      </c>
      <c r="F1093" s="6">
        <v>2048976.0000000002</v>
      </c>
      <c r="G1093" s="2">
        <v>18</v>
      </c>
      <c r="H1093" t="s">
        <v>4</v>
      </c>
      <c r="I1093" t="s">
        <v>31</v>
      </c>
      <c r="J1093" s="9" t="str">
        <f t="shared" si="92"/>
        <v>_Đùi gà sốt cay 500g</v>
      </c>
      <c r="K1093" s="12" t="str">
        <f>VLOOKUP(J1093,'[1]Mã Misa'!$B$2:$D$74,2,0)</f>
        <v>Đùi gà sốt cay 500g</v>
      </c>
      <c r="L1093" s="12" t="str">
        <f>VLOOKUP(K1093,'[1]Mã Misa'!$C$2:$D$74,2,0)</f>
        <v>DGSC500</v>
      </c>
      <c r="M1093" s="2">
        <v>105400</v>
      </c>
      <c r="N1093" t="s">
        <v>1672</v>
      </c>
      <c r="O1093" s="10" t="str">
        <f t="shared" si="93"/>
        <v>0001428</v>
      </c>
      <c r="P1093" s="3">
        <v>44634</v>
      </c>
      <c r="Q1093" t="s">
        <v>1673</v>
      </c>
      <c r="T1093" s="12" t="str">
        <f t="shared" si="91"/>
        <v xml:space="preserve">WM VCP DTP </v>
      </c>
      <c r="U1093" s="20" t="s">
        <v>4655</v>
      </c>
      <c r="V1093" s="20"/>
      <c r="W1093" s="10" t="e">
        <f>VLOOKUP(U1093,[2]Sheet1!$B$4:$C$893,2,0)</f>
        <v>#N/A</v>
      </c>
      <c r="X1093" s="20"/>
      <c r="Y1093" s="10" t="str">
        <f t="shared" si="94"/>
        <v>WINCOMDONGTHAP</v>
      </c>
      <c r="Z1093" s="2">
        <v>1897200</v>
      </c>
    </row>
    <row r="1094" spans="1:26" x14ac:dyDescent="0.2">
      <c r="A1094" t="s">
        <v>0</v>
      </c>
      <c r="B1094" t="s">
        <v>1671</v>
      </c>
      <c r="C1094" t="s">
        <v>1674</v>
      </c>
      <c r="D1094" t="s">
        <v>929</v>
      </c>
      <c r="E1094" s="2">
        <v>61250</v>
      </c>
      <c r="F1094" s="6">
        <v>67375</v>
      </c>
      <c r="G1094" s="2">
        <v>1</v>
      </c>
      <c r="H1094" t="s">
        <v>461</v>
      </c>
      <c r="I1094" t="s">
        <v>1675</v>
      </c>
      <c r="J1094" s="9" t="str">
        <f t="shared" si="92"/>
        <v xml:space="preserve"> Chả giò phô mai ghẹ 250g</v>
      </c>
      <c r="K1094" s="12" t="str">
        <f>VLOOKUP(J1094,'[1]Mã Misa'!$B$2:$D$74,2,0)</f>
        <v>Chả giò phô mai ghẹ 250g</v>
      </c>
      <c r="L1094" s="12" t="str">
        <f>VLOOKUP(K1094,'[1]Mã Misa'!$C$2:$D$74,2,0)</f>
        <v>CGPMG250</v>
      </c>
      <c r="M1094" s="2">
        <v>61250</v>
      </c>
      <c r="N1094" t="s">
        <v>1672</v>
      </c>
      <c r="O1094" s="10" t="str">
        <f t="shared" si="93"/>
        <v>0001428</v>
      </c>
      <c r="P1094" s="3">
        <v>44634</v>
      </c>
      <c r="Q1094" t="s">
        <v>1673</v>
      </c>
      <c r="T1094" s="12" t="str">
        <f t="shared" si="91"/>
        <v xml:space="preserve">WM VCP DTP </v>
      </c>
      <c r="U1094" s="20" t="s">
        <v>4655</v>
      </c>
      <c r="V1094" s="20"/>
      <c r="W1094" s="10" t="e">
        <f>VLOOKUP(U1094,[2]Sheet1!$B$4:$C$893,2,0)</f>
        <v>#N/A</v>
      </c>
      <c r="X1094" s="20"/>
      <c r="Y1094" s="10" t="str">
        <f t="shared" si="94"/>
        <v>WINCOMDONGTHAP</v>
      </c>
      <c r="Z1094" s="2">
        <v>61250</v>
      </c>
    </row>
    <row r="1095" spans="1:26" x14ac:dyDescent="0.2">
      <c r="A1095" t="s">
        <v>0</v>
      </c>
      <c r="B1095" t="s">
        <v>1676</v>
      </c>
      <c r="C1095" t="s">
        <v>50</v>
      </c>
      <c r="D1095" t="s">
        <v>3</v>
      </c>
      <c r="E1095" s="2">
        <v>61050</v>
      </c>
      <c r="F1095" s="6">
        <v>65934</v>
      </c>
      <c r="G1095" s="2">
        <v>1</v>
      </c>
      <c r="H1095" t="s">
        <v>4</v>
      </c>
      <c r="I1095" t="s">
        <v>51</v>
      </c>
      <c r="J1095" s="9" t="str">
        <f t="shared" si="92"/>
        <v>_Giò sụn gà 250g</v>
      </c>
      <c r="K1095" s="12" t="str">
        <f>VLOOKUP(J1095,'[1]Mã Misa'!$B$2:$D$74,2,0)</f>
        <v>Giò sụn gà 250g</v>
      </c>
      <c r="L1095" s="12" t="str">
        <f>VLOOKUP(K1095,'[1]Mã Misa'!$C$2:$D$74,2,0)</f>
        <v>GSG250</v>
      </c>
      <c r="M1095" s="2">
        <v>61050</v>
      </c>
      <c r="N1095" t="s">
        <v>1677</v>
      </c>
      <c r="O1095" s="10" t="str">
        <f t="shared" si="93"/>
        <v>0200979</v>
      </c>
      <c r="P1095" s="3">
        <v>44634</v>
      </c>
      <c r="Q1095" t="s">
        <v>1678</v>
      </c>
      <c r="T1095" s="12" t="str">
        <f t="shared" si="90"/>
        <v xml:space="preserve">WM+ HNI </v>
      </c>
      <c r="U1095" s="20" t="s">
        <v>4656</v>
      </c>
      <c r="V1095" s="20"/>
      <c r="W1095" s="10" t="e">
        <f>VLOOKUP(U1095,[2]Sheet1!$B$4:$C$893,2,0)</f>
        <v>#N/A</v>
      </c>
      <c r="X1095" s="20"/>
      <c r="Y1095" s="10" t="str">
        <f t="shared" si="94"/>
        <v>WINCOMHANOI</v>
      </c>
      <c r="Z1095" s="2">
        <v>61050</v>
      </c>
    </row>
    <row r="1096" spans="1:26" x14ac:dyDescent="0.2">
      <c r="A1096" t="s">
        <v>0</v>
      </c>
      <c r="B1096" t="s">
        <v>1679</v>
      </c>
      <c r="C1096" t="s">
        <v>13</v>
      </c>
      <c r="D1096" t="s">
        <v>3</v>
      </c>
      <c r="E1096" s="2">
        <v>90750</v>
      </c>
      <c r="F1096" s="6">
        <v>98010</v>
      </c>
      <c r="G1096" s="2">
        <v>1</v>
      </c>
      <c r="H1096" t="s">
        <v>4</v>
      </c>
      <c r="I1096" t="s">
        <v>14</v>
      </c>
      <c r="J1096" s="9" t="str">
        <f t="shared" si="92"/>
        <v>_Chân gà sốt cay 400g</v>
      </c>
      <c r="K1096" s="12" t="str">
        <f>VLOOKUP(J1096,'[1]Mã Misa'!$B$2:$D$74,2,0)</f>
        <v>Chân gà sốt cay 400g</v>
      </c>
      <c r="L1096" s="12" t="str">
        <f>VLOOKUP(K1096,'[1]Mã Misa'!$C$2:$D$74,2,0)</f>
        <v>CGSC400</v>
      </c>
      <c r="M1096" s="2">
        <v>90750</v>
      </c>
      <c r="N1096" t="s">
        <v>1680</v>
      </c>
      <c r="O1096" s="10" t="str">
        <f t="shared" si="93"/>
        <v>0200980</v>
      </c>
      <c r="P1096" s="3">
        <v>44634</v>
      </c>
      <c r="Q1096" t="s">
        <v>1681</v>
      </c>
      <c r="T1096" s="12" t="str">
        <f t="shared" si="90"/>
        <v xml:space="preserve">WM+ HNI </v>
      </c>
      <c r="U1096" s="20" t="s">
        <v>4657</v>
      </c>
      <c r="V1096" s="20"/>
      <c r="W1096" s="10" t="e">
        <f>VLOOKUP(U1096,[2]Sheet1!$B$4:$C$893,2,0)</f>
        <v>#N/A</v>
      </c>
      <c r="X1096" s="20"/>
      <c r="Y1096" s="10" t="str">
        <f t="shared" si="94"/>
        <v>WINCOMHANOI</v>
      </c>
      <c r="Z1096" s="2">
        <v>90750</v>
      </c>
    </row>
    <row r="1097" spans="1:26" x14ac:dyDescent="0.2">
      <c r="A1097" t="s">
        <v>0</v>
      </c>
      <c r="B1097" t="s">
        <v>1679</v>
      </c>
      <c r="C1097" t="s">
        <v>30</v>
      </c>
      <c r="D1097" t="s">
        <v>3</v>
      </c>
      <c r="E1097" s="2">
        <v>210800</v>
      </c>
      <c r="F1097" s="6">
        <v>227664.00000000003</v>
      </c>
      <c r="G1097" s="2">
        <v>2</v>
      </c>
      <c r="H1097" t="s">
        <v>4</v>
      </c>
      <c r="I1097" t="s">
        <v>31</v>
      </c>
      <c r="J1097" s="9" t="str">
        <f t="shared" si="92"/>
        <v>_Đùi gà sốt cay 500g</v>
      </c>
      <c r="K1097" s="12" t="str">
        <f>VLOOKUP(J1097,'[1]Mã Misa'!$B$2:$D$74,2,0)</f>
        <v>Đùi gà sốt cay 500g</v>
      </c>
      <c r="L1097" s="12" t="str">
        <f>VLOOKUP(K1097,'[1]Mã Misa'!$C$2:$D$74,2,0)</f>
        <v>DGSC500</v>
      </c>
      <c r="M1097" s="2">
        <v>105400</v>
      </c>
      <c r="N1097" t="s">
        <v>1680</v>
      </c>
      <c r="O1097" s="10" t="str">
        <f t="shared" si="93"/>
        <v>0200980</v>
      </c>
      <c r="P1097" s="3">
        <v>44634</v>
      </c>
      <c r="Q1097" t="s">
        <v>1681</v>
      </c>
      <c r="T1097" s="12" t="str">
        <f t="shared" si="90"/>
        <v xml:space="preserve">WM+ HNI </v>
      </c>
      <c r="U1097" s="20" t="s">
        <v>4657</v>
      </c>
      <c r="V1097" s="20"/>
      <c r="W1097" s="10" t="e">
        <f>VLOOKUP(U1097,[2]Sheet1!$B$4:$C$893,2,0)</f>
        <v>#N/A</v>
      </c>
      <c r="X1097" s="20"/>
      <c r="Y1097" s="10" t="str">
        <f t="shared" si="94"/>
        <v>WINCOMHANOI</v>
      </c>
      <c r="Z1097" s="2">
        <v>210800</v>
      </c>
    </row>
    <row r="1098" spans="1:26" x14ac:dyDescent="0.2">
      <c r="A1098" t="s">
        <v>0</v>
      </c>
      <c r="B1098" t="s">
        <v>1679</v>
      </c>
      <c r="C1098" t="s">
        <v>67</v>
      </c>
      <c r="D1098" t="s">
        <v>3</v>
      </c>
      <c r="E1098" s="2">
        <v>178200</v>
      </c>
      <c r="F1098" s="6">
        <v>192456</v>
      </c>
      <c r="G1098" s="2">
        <v>3</v>
      </c>
      <c r="H1098" t="s">
        <v>4</v>
      </c>
      <c r="I1098" t="s">
        <v>68</v>
      </c>
      <c r="J1098" s="9" t="str">
        <f t="shared" si="92"/>
        <v>_Giò lụa 250g</v>
      </c>
      <c r="K1098" s="12" t="str">
        <f>VLOOKUP(J1098,'[1]Mã Misa'!$B$2:$D$74,2,0)</f>
        <v>Giò lụa 250g</v>
      </c>
      <c r="L1098" s="12" t="str">
        <f>VLOOKUP(K1098,'[1]Mã Misa'!$C$2:$D$74,2,0)</f>
        <v>GL250</v>
      </c>
      <c r="M1098" s="2">
        <v>59400</v>
      </c>
      <c r="N1098" t="s">
        <v>1680</v>
      </c>
      <c r="O1098" s="10" t="str">
        <f t="shared" si="93"/>
        <v>0200980</v>
      </c>
      <c r="P1098" s="3">
        <v>44634</v>
      </c>
      <c r="Q1098" t="s">
        <v>1681</v>
      </c>
      <c r="T1098" s="12" t="str">
        <f t="shared" si="90"/>
        <v xml:space="preserve">WM+ HNI </v>
      </c>
      <c r="U1098" s="20" t="s">
        <v>4657</v>
      </c>
      <c r="V1098" s="20"/>
      <c r="W1098" s="10" t="e">
        <f>VLOOKUP(U1098,[2]Sheet1!$B$4:$C$893,2,0)</f>
        <v>#N/A</v>
      </c>
      <c r="X1098" s="20"/>
      <c r="Y1098" s="10" t="str">
        <f t="shared" si="94"/>
        <v>WINCOMHANOI</v>
      </c>
      <c r="Z1098" s="2">
        <v>178200</v>
      </c>
    </row>
    <row r="1099" spans="1:26" x14ac:dyDescent="0.2">
      <c r="A1099" t="s">
        <v>0</v>
      </c>
      <c r="B1099" t="s">
        <v>1682</v>
      </c>
      <c r="C1099" t="s">
        <v>67</v>
      </c>
      <c r="D1099" t="s">
        <v>3</v>
      </c>
      <c r="E1099" s="2">
        <v>297000</v>
      </c>
      <c r="F1099" s="6">
        <v>320760</v>
      </c>
      <c r="G1099" s="2">
        <v>5</v>
      </c>
      <c r="H1099" t="s">
        <v>4</v>
      </c>
      <c r="I1099" t="s">
        <v>68</v>
      </c>
      <c r="J1099" s="9" t="str">
        <f t="shared" si="92"/>
        <v>_Giò lụa 250g</v>
      </c>
      <c r="K1099" s="12" t="str">
        <f>VLOOKUP(J1099,'[1]Mã Misa'!$B$2:$D$74,2,0)</f>
        <v>Giò lụa 250g</v>
      </c>
      <c r="L1099" s="12" t="str">
        <f>VLOOKUP(K1099,'[1]Mã Misa'!$C$2:$D$74,2,0)</f>
        <v>GL250</v>
      </c>
      <c r="M1099" s="2">
        <v>59400</v>
      </c>
      <c r="N1099" t="s">
        <v>1683</v>
      </c>
      <c r="O1099" s="10" t="str">
        <f t="shared" si="93"/>
        <v>0060249</v>
      </c>
      <c r="P1099" s="3">
        <v>44634</v>
      </c>
      <c r="Q1099" t="s">
        <v>1684</v>
      </c>
      <c r="T1099" s="12" t="str">
        <f t="shared" si="90"/>
        <v xml:space="preserve">WM+ HCM </v>
      </c>
      <c r="U1099" s="20" t="s">
        <v>4658</v>
      </c>
      <c r="V1099" s="20"/>
      <c r="W1099" s="10" t="e">
        <f>VLOOKUP(U1099,[2]Sheet1!$B$4:$C$893,2,0)</f>
        <v>#N/A</v>
      </c>
      <c r="X1099" s="20"/>
      <c r="Y1099" s="10" t="str">
        <f t="shared" si="94"/>
        <v>WINCOMHOCHIMINH</v>
      </c>
      <c r="Z1099" s="2">
        <v>297000</v>
      </c>
    </row>
    <row r="1100" spans="1:26" x14ac:dyDescent="0.2">
      <c r="A1100" t="s">
        <v>0</v>
      </c>
      <c r="B1100" t="s">
        <v>1682</v>
      </c>
      <c r="C1100" t="s">
        <v>50</v>
      </c>
      <c r="D1100" t="s">
        <v>3</v>
      </c>
      <c r="E1100" s="2">
        <v>61050</v>
      </c>
      <c r="F1100" s="6">
        <v>65934</v>
      </c>
      <c r="G1100" s="2">
        <v>1</v>
      </c>
      <c r="H1100" t="s">
        <v>4</v>
      </c>
      <c r="I1100" t="s">
        <v>51</v>
      </c>
      <c r="J1100" s="9" t="str">
        <f t="shared" si="92"/>
        <v>_Giò sụn gà 250g</v>
      </c>
      <c r="K1100" s="12" t="str">
        <f>VLOOKUP(J1100,'[1]Mã Misa'!$B$2:$D$74,2,0)</f>
        <v>Giò sụn gà 250g</v>
      </c>
      <c r="L1100" s="12" t="str">
        <f>VLOOKUP(K1100,'[1]Mã Misa'!$C$2:$D$74,2,0)</f>
        <v>GSG250</v>
      </c>
      <c r="M1100" s="2">
        <v>61050</v>
      </c>
      <c r="N1100" t="s">
        <v>1683</v>
      </c>
      <c r="O1100" s="10" t="str">
        <f t="shared" si="93"/>
        <v>0060249</v>
      </c>
      <c r="P1100" s="3">
        <v>44634</v>
      </c>
      <c r="Q1100" t="s">
        <v>1684</v>
      </c>
      <c r="T1100" s="12" t="str">
        <f t="shared" si="90"/>
        <v xml:space="preserve">WM+ HCM </v>
      </c>
      <c r="U1100" s="20" t="s">
        <v>4658</v>
      </c>
      <c r="V1100" s="20"/>
      <c r="W1100" s="10" t="e">
        <f>VLOOKUP(U1100,[2]Sheet1!$B$4:$C$893,2,0)</f>
        <v>#N/A</v>
      </c>
      <c r="X1100" s="20"/>
      <c r="Y1100" s="10" t="str">
        <f t="shared" si="94"/>
        <v>WINCOMHOCHIMINH</v>
      </c>
      <c r="Z1100" s="2">
        <v>61050</v>
      </c>
    </row>
    <row r="1101" spans="1:26" x14ac:dyDescent="0.2">
      <c r="A1101" t="s">
        <v>0</v>
      </c>
      <c r="B1101" t="s">
        <v>1682</v>
      </c>
      <c r="C1101" t="s">
        <v>45</v>
      </c>
      <c r="D1101" t="s">
        <v>3</v>
      </c>
      <c r="E1101" s="2">
        <v>297000</v>
      </c>
      <c r="F1101" s="6">
        <v>320760</v>
      </c>
      <c r="G1101" s="2">
        <v>4</v>
      </c>
      <c r="H1101" t="s">
        <v>4</v>
      </c>
      <c r="I1101" t="s">
        <v>46</v>
      </c>
      <c r="J1101" s="9" t="str">
        <f t="shared" si="92"/>
        <v>_Chả cốm 300g</v>
      </c>
      <c r="K1101" s="12" t="str">
        <f>VLOOKUP(J1101,'[1]Mã Misa'!$B$2:$D$74,2,0)</f>
        <v>Chả cốm 300g</v>
      </c>
      <c r="L1101" s="12" t="str">
        <f>VLOOKUP(K1101,'[1]Mã Misa'!$C$2:$D$74,2,0)</f>
        <v>CC300</v>
      </c>
      <c r="M1101" s="2">
        <v>74250</v>
      </c>
      <c r="N1101" t="s">
        <v>1683</v>
      </c>
      <c r="O1101" s="10" t="str">
        <f t="shared" si="93"/>
        <v>0060249</v>
      </c>
      <c r="P1101" s="3">
        <v>44634</v>
      </c>
      <c r="Q1101" t="s">
        <v>1684</v>
      </c>
      <c r="T1101" s="12" t="str">
        <f t="shared" si="90"/>
        <v xml:space="preserve">WM+ HCM </v>
      </c>
      <c r="U1101" s="20" t="s">
        <v>4658</v>
      </c>
      <c r="V1101" s="20"/>
      <c r="W1101" s="10" t="e">
        <f>VLOOKUP(U1101,[2]Sheet1!$B$4:$C$893,2,0)</f>
        <v>#N/A</v>
      </c>
      <c r="X1101" s="20"/>
      <c r="Y1101" s="10" t="str">
        <f t="shared" si="94"/>
        <v>WINCOMHOCHIMINH</v>
      </c>
      <c r="Z1101" s="2">
        <v>297000</v>
      </c>
    </row>
    <row r="1102" spans="1:26" x14ac:dyDescent="0.2">
      <c r="A1102" t="s">
        <v>0</v>
      </c>
      <c r="B1102" t="s">
        <v>1685</v>
      </c>
      <c r="C1102" t="s">
        <v>13</v>
      </c>
      <c r="D1102" t="s">
        <v>3</v>
      </c>
      <c r="E1102" s="2">
        <v>272250</v>
      </c>
      <c r="F1102" s="6">
        <v>294030</v>
      </c>
      <c r="G1102" s="2">
        <v>3</v>
      </c>
      <c r="H1102" t="s">
        <v>4</v>
      </c>
      <c r="I1102" t="s">
        <v>14</v>
      </c>
      <c r="J1102" s="9" t="str">
        <f t="shared" si="92"/>
        <v>_Chân gà sốt cay 400g</v>
      </c>
      <c r="K1102" s="12" t="str">
        <f>VLOOKUP(J1102,'[1]Mã Misa'!$B$2:$D$74,2,0)</f>
        <v>Chân gà sốt cay 400g</v>
      </c>
      <c r="L1102" s="12" t="str">
        <f>VLOOKUP(K1102,'[1]Mã Misa'!$C$2:$D$74,2,0)</f>
        <v>CGSC400</v>
      </c>
      <c r="M1102" s="2">
        <v>90750</v>
      </c>
      <c r="N1102" t="s">
        <v>1686</v>
      </c>
      <c r="O1102" s="10" t="str">
        <f t="shared" si="93"/>
        <v>0001959</v>
      </c>
      <c r="P1102" s="3">
        <v>44634</v>
      </c>
      <c r="Q1102" t="s">
        <v>1687</v>
      </c>
      <c r="T1102" s="12" t="str">
        <f t="shared" ref="T1102:T1165" si="95">LEFT(U1102,8)</f>
        <v xml:space="preserve">WM+ TQG </v>
      </c>
      <c r="U1102" s="20" t="s">
        <v>4659</v>
      </c>
      <c r="V1102" s="20"/>
      <c r="W1102" s="10" t="e">
        <f>VLOOKUP(U1102,[2]Sheet1!$B$4:$C$893,2,0)</f>
        <v>#N/A</v>
      </c>
      <c r="X1102" s="20"/>
      <c r="Y1102" s="10" t="str">
        <f t="shared" si="94"/>
        <v>WINCOMTUYENQUANG</v>
      </c>
      <c r="Z1102" s="2">
        <v>272250</v>
      </c>
    </row>
    <row r="1103" spans="1:26" x14ac:dyDescent="0.2">
      <c r="A1103" t="s">
        <v>0</v>
      </c>
      <c r="B1103" t="s">
        <v>1688</v>
      </c>
      <c r="C1103" t="s">
        <v>30</v>
      </c>
      <c r="D1103" t="s">
        <v>3</v>
      </c>
      <c r="E1103" s="2">
        <v>210800</v>
      </c>
      <c r="F1103" s="6">
        <v>227664.00000000003</v>
      </c>
      <c r="G1103" s="2">
        <v>2</v>
      </c>
      <c r="H1103" t="s">
        <v>4</v>
      </c>
      <c r="I1103" t="s">
        <v>31</v>
      </c>
      <c r="J1103" s="9" t="str">
        <f t="shared" si="92"/>
        <v>_Đùi gà sốt cay 500g</v>
      </c>
      <c r="K1103" s="12" t="str">
        <f>VLOOKUP(J1103,'[1]Mã Misa'!$B$2:$D$74,2,0)</f>
        <v>Đùi gà sốt cay 500g</v>
      </c>
      <c r="L1103" s="12" t="str">
        <f>VLOOKUP(K1103,'[1]Mã Misa'!$C$2:$D$74,2,0)</f>
        <v>DGSC500</v>
      </c>
      <c r="M1103" s="2">
        <v>105400</v>
      </c>
      <c r="N1103" t="s">
        <v>1689</v>
      </c>
      <c r="O1103" s="10" t="str">
        <f t="shared" si="93"/>
        <v>0017748</v>
      </c>
      <c r="P1103" s="3">
        <v>44634</v>
      </c>
      <c r="Q1103" t="s">
        <v>1690</v>
      </c>
      <c r="T1103" s="12" t="str">
        <f t="shared" si="95"/>
        <v xml:space="preserve">WM+ QNH </v>
      </c>
      <c r="U1103" s="20" t="s">
        <v>4660</v>
      </c>
      <c r="V1103" s="20"/>
      <c r="W1103" s="10" t="e">
        <f>VLOOKUP(U1103,[2]Sheet1!$B$4:$C$893,2,0)</f>
        <v>#N/A</v>
      </c>
      <c r="X1103" s="20"/>
      <c r="Y1103" s="10" t="str">
        <f t="shared" si="94"/>
        <v>WINCOMQUANGNINH</v>
      </c>
      <c r="Z1103" s="2">
        <v>210800</v>
      </c>
    </row>
    <row r="1104" spans="1:26" x14ac:dyDescent="0.2">
      <c r="A1104" t="s">
        <v>0</v>
      </c>
      <c r="B1104" t="s">
        <v>1691</v>
      </c>
      <c r="C1104" t="s">
        <v>9</v>
      </c>
      <c r="D1104" t="s">
        <v>3</v>
      </c>
      <c r="E1104" s="2">
        <v>55595</v>
      </c>
      <c r="F1104" s="6">
        <v>60042.600000000006</v>
      </c>
      <c r="G1104" s="2">
        <v>1</v>
      </c>
      <c r="H1104" t="s">
        <v>4</v>
      </c>
      <c r="I1104" t="s">
        <v>10</v>
      </c>
      <c r="J1104" s="9" t="str">
        <f t="shared" si="92"/>
        <v>Tai heo muối gói 200g</v>
      </c>
      <c r="K1104" s="12" t="str">
        <f>VLOOKUP(J1104,'[1]Mã Misa'!$B$2:$D$74,2,0)</f>
        <v>Tai heo muối 200g</v>
      </c>
      <c r="L1104" s="12" t="str">
        <f>VLOOKUP(K1104,'[1]Mã Misa'!$C$2:$D$74,2,0)</f>
        <v>TH200</v>
      </c>
      <c r="M1104" s="2">
        <v>55595</v>
      </c>
      <c r="N1104" t="s">
        <v>1692</v>
      </c>
      <c r="O1104" s="10" t="str">
        <f t="shared" si="93"/>
        <v>0026270</v>
      </c>
      <c r="P1104" s="3">
        <v>44634</v>
      </c>
      <c r="Q1104" t="s">
        <v>1693</v>
      </c>
      <c r="T1104" s="12" t="str">
        <f t="shared" si="95"/>
        <v xml:space="preserve">WM+ DNG </v>
      </c>
      <c r="U1104" s="20" t="s">
        <v>4661</v>
      </c>
      <c r="V1104" s="20"/>
      <c r="W1104" s="10" t="e">
        <f>VLOOKUP(U1104,[2]Sheet1!$B$4:$C$893,2,0)</f>
        <v>#N/A</v>
      </c>
      <c r="X1104" s="20"/>
      <c r="Y1104" s="10" t="str">
        <f t="shared" si="94"/>
        <v>WINCOMDANANG</v>
      </c>
      <c r="Z1104" s="2">
        <v>55595</v>
      </c>
    </row>
    <row r="1105" spans="1:26" x14ac:dyDescent="0.2">
      <c r="A1105" t="s">
        <v>0</v>
      </c>
      <c r="B1105" t="s">
        <v>1691</v>
      </c>
      <c r="C1105" t="s">
        <v>82</v>
      </c>
      <c r="D1105" t="s">
        <v>3</v>
      </c>
      <c r="E1105" s="2">
        <v>46000</v>
      </c>
      <c r="F1105" s="6">
        <v>49680</v>
      </c>
      <c r="G1105" s="2">
        <v>1</v>
      </c>
      <c r="H1105" t="s">
        <v>4</v>
      </c>
      <c r="I1105" t="s">
        <v>83</v>
      </c>
      <c r="J1105" s="9" t="str">
        <f t="shared" si="92"/>
        <v>Mộc nấm hương gói 250g</v>
      </c>
      <c r="K1105" s="12" t="str">
        <f>VLOOKUP(J1105,'[1]Mã Misa'!$B$2:$D$74,2,0)</f>
        <v>Mộc Nấm Hương 250g</v>
      </c>
      <c r="L1105" s="12" t="str">
        <f>VLOOKUP(K1105,'[1]Mã Misa'!$C$2:$D$74,2,0)</f>
        <v>MNH250</v>
      </c>
      <c r="M1105" s="2">
        <v>46000</v>
      </c>
      <c r="N1105" t="s">
        <v>1692</v>
      </c>
      <c r="O1105" s="10" t="str">
        <f t="shared" si="93"/>
        <v>0026270</v>
      </c>
      <c r="P1105" s="3">
        <v>44634</v>
      </c>
      <c r="Q1105" t="s">
        <v>1693</v>
      </c>
      <c r="T1105" s="12" t="str">
        <f t="shared" si="95"/>
        <v xml:space="preserve">WM+ DNG </v>
      </c>
      <c r="U1105" s="20" t="s">
        <v>4661</v>
      </c>
      <c r="V1105" s="20"/>
      <c r="W1105" s="10" t="e">
        <f>VLOOKUP(U1105,[2]Sheet1!$B$4:$C$893,2,0)</f>
        <v>#N/A</v>
      </c>
      <c r="X1105" s="20"/>
      <c r="Y1105" s="10" t="str">
        <f t="shared" si="94"/>
        <v>WINCOMDANANG</v>
      </c>
      <c r="Z1105" s="2">
        <v>46000</v>
      </c>
    </row>
    <row r="1106" spans="1:26" x14ac:dyDescent="0.2">
      <c r="A1106" t="s">
        <v>0</v>
      </c>
      <c r="B1106" t="s">
        <v>1694</v>
      </c>
      <c r="C1106" t="s">
        <v>2</v>
      </c>
      <c r="D1106" t="s">
        <v>3</v>
      </c>
      <c r="E1106" s="2">
        <v>111058</v>
      </c>
      <c r="F1106" s="6">
        <v>119942.64000000001</v>
      </c>
      <c r="G1106" s="2">
        <v>1</v>
      </c>
      <c r="H1106" t="s">
        <v>4</v>
      </c>
      <c r="I1106" t="s">
        <v>5</v>
      </c>
      <c r="J1106" s="9" t="str">
        <f t="shared" si="92"/>
        <v>Gà muối gói 500g</v>
      </c>
      <c r="K1106" s="12" t="str">
        <f>VLOOKUP(J1106,'[1]Mã Misa'!$B$2:$D$74,2,0)</f>
        <v>Gà muối 500g</v>
      </c>
      <c r="L1106" s="12" t="str">
        <f>VLOOKUP(K1106,'[1]Mã Misa'!$C$2:$D$74,2,0)</f>
        <v>GM500</v>
      </c>
      <c r="M1106" s="2">
        <v>111058</v>
      </c>
      <c r="N1106" t="s">
        <v>1695</v>
      </c>
      <c r="O1106" s="10" t="str">
        <f t="shared" si="93"/>
        <v>0009074</v>
      </c>
      <c r="P1106" s="3">
        <v>44634</v>
      </c>
      <c r="Q1106" t="s">
        <v>1696</v>
      </c>
      <c r="T1106" s="12" t="str">
        <f t="shared" si="95"/>
        <v xml:space="preserve">WM+ CTO </v>
      </c>
      <c r="U1106" s="20" t="s">
        <v>4662</v>
      </c>
      <c r="V1106" s="20"/>
      <c r="W1106" s="10" t="e">
        <f>VLOOKUP(U1106,[2]Sheet1!$B$4:$C$893,2,0)</f>
        <v>#N/A</v>
      </c>
      <c r="X1106" s="20"/>
      <c r="Y1106" s="10" t="str">
        <f t="shared" si="94"/>
        <v>WINCOMCANTHO</v>
      </c>
      <c r="Z1106" s="2">
        <v>111058</v>
      </c>
    </row>
    <row r="1107" spans="1:26" x14ac:dyDescent="0.2">
      <c r="A1107" t="s">
        <v>0</v>
      </c>
      <c r="B1107" t="s">
        <v>1697</v>
      </c>
      <c r="C1107" t="s">
        <v>236</v>
      </c>
      <c r="D1107" t="s">
        <v>3</v>
      </c>
      <c r="E1107" s="2">
        <v>175574</v>
      </c>
      <c r="F1107" s="6">
        <v>189619.92</v>
      </c>
      <c r="G1107" s="2">
        <v>2</v>
      </c>
      <c r="H1107" t="s">
        <v>4</v>
      </c>
      <c r="I1107" t="s">
        <v>237</v>
      </c>
      <c r="J1107" s="9" t="str">
        <f t="shared" si="92"/>
        <v>Bắp bò muối gói 200g</v>
      </c>
      <c r="K1107" s="12" t="str">
        <f>VLOOKUP(J1107,'[1]Mã Misa'!$B$2:$D$74,2,0)</f>
        <v>Bắp bò muối 200g</v>
      </c>
      <c r="L1107" s="12" t="str">
        <f>VLOOKUP(K1107,'[1]Mã Misa'!$C$2:$D$74,2,0)</f>
        <v>BBM200</v>
      </c>
      <c r="M1107" s="2">
        <v>87787</v>
      </c>
      <c r="N1107" t="s">
        <v>1698</v>
      </c>
      <c r="O1107" s="10" t="str">
        <f t="shared" si="93"/>
        <v>0200987</v>
      </c>
      <c r="P1107" s="3">
        <v>44634</v>
      </c>
      <c r="Q1107" t="s">
        <v>1045</v>
      </c>
      <c r="T1107" s="12" t="str">
        <f t="shared" si="95"/>
        <v xml:space="preserve">WM+ HNI </v>
      </c>
      <c r="U1107" s="20" t="s">
        <v>4465</v>
      </c>
      <c r="V1107" s="20"/>
      <c r="W1107" s="10" t="e">
        <f>VLOOKUP(U1107,[2]Sheet1!$B$4:$C$893,2,0)</f>
        <v>#N/A</v>
      </c>
      <c r="X1107" s="20"/>
      <c r="Y1107" s="10" t="str">
        <f t="shared" si="94"/>
        <v>WINCOMHANOI</v>
      </c>
      <c r="Z1107" s="2">
        <v>175574</v>
      </c>
    </row>
    <row r="1108" spans="1:26" x14ac:dyDescent="0.2">
      <c r="A1108" t="s">
        <v>0</v>
      </c>
      <c r="B1108" t="s">
        <v>1699</v>
      </c>
      <c r="C1108" t="s">
        <v>17</v>
      </c>
      <c r="D1108" t="s">
        <v>3</v>
      </c>
      <c r="E1108" s="2">
        <v>611934</v>
      </c>
      <c r="F1108" s="6">
        <v>660888.72000000009</v>
      </c>
      <c r="G1108" s="2">
        <v>6</v>
      </c>
      <c r="H1108" t="s">
        <v>4</v>
      </c>
      <c r="I1108" t="s">
        <v>18</v>
      </c>
      <c r="J1108" s="9" t="str">
        <f t="shared" si="92"/>
        <v>Giò tai nấm hương 500g</v>
      </c>
      <c r="K1108" s="12" t="str">
        <f>VLOOKUP(J1108,'[1]Mã Misa'!$B$2:$D$74,2,0)</f>
        <v>Giò tai nấm hương 500g</v>
      </c>
      <c r="L1108" s="12" t="str">
        <f>VLOOKUP(K1108,'[1]Mã Misa'!$C$2:$D$74,2,0)</f>
        <v>GTNH500</v>
      </c>
      <c r="M1108" s="2">
        <v>101989</v>
      </c>
      <c r="N1108" t="s">
        <v>1700</v>
      </c>
      <c r="O1108" s="10" t="str">
        <f t="shared" si="93"/>
        <v>0017750</v>
      </c>
      <c r="P1108" s="3">
        <v>44634</v>
      </c>
      <c r="Q1108" t="s">
        <v>1701</v>
      </c>
      <c r="T1108" s="12" t="str">
        <f t="shared" si="95"/>
        <v xml:space="preserve">WM+ QNH </v>
      </c>
      <c r="U1108" s="20" t="s">
        <v>4663</v>
      </c>
      <c r="V1108" s="20"/>
      <c r="W1108" s="10" t="e">
        <f>VLOOKUP(U1108,[2]Sheet1!$B$4:$C$893,2,0)</f>
        <v>#N/A</v>
      </c>
      <c r="X1108" s="20"/>
      <c r="Y1108" s="10" t="str">
        <f t="shared" si="94"/>
        <v>WINCOMQUANGNINH</v>
      </c>
      <c r="Z1108" s="2">
        <v>611934</v>
      </c>
    </row>
    <row r="1109" spans="1:26" x14ac:dyDescent="0.2">
      <c r="A1109" t="s">
        <v>0</v>
      </c>
      <c r="B1109" t="s">
        <v>1702</v>
      </c>
      <c r="C1109" t="s">
        <v>13</v>
      </c>
      <c r="D1109" t="s">
        <v>3</v>
      </c>
      <c r="E1109" s="2">
        <v>90750</v>
      </c>
      <c r="F1109" s="6">
        <v>98010</v>
      </c>
      <c r="G1109" s="2">
        <v>1</v>
      </c>
      <c r="H1109" t="s">
        <v>4</v>
      </c>
      <c r="I1109" t="s">
        <v>14</v>
      </c>
      <c r="J1109" s="9" t="str">
        <f t="shared" si="92"/>
        <v>_Chân gà sốt cay 400g</v>
      </c>
      <c r="K1109" s="12" t="str">
        <f>VLOOKUP(J1109,'[1]Mã Misa'!$B$2:$D$74,2,0)</f>
        <v>Chân gà sốt cay 400g</v>
      </c>
      <c r="L1109" s="12" t="str">
        <f>VLOOKUP(K1109,'[1]Mã Misa'!$C$2:$D$74,2,0)</f>
        <v>CGSC400</v>
      </c>
      <c r="M1109" s="2">
        <v>90750</v>
      </c>
      <c r="N1109" t="s">
        <v>1703</v>
      </c>
      <c r="O1109" s="10" t="str">
        <f t="shared" si="93"/>
        <v>0005104</v>
      </c>
      <c r="P1109" s="3">
        <v>44634</v>
      </c>
      <c r="Q1109" t="s">
        <v>1644</v>
      </c>
      <c r="T1109" s="12" t="str">
        <f t="shared" si="95"/>
        <v xml:space="preserve">WM+ BNH </v>
      </c>
      <c r="U1109" s="20" t="s">
        <v>4646</v>
      </c>
      <c r="V1109" s="20"/>
      <c r="W1109" s="10" t="e">
        <f>VLOOKUP(U1109,[2]Sheet1!$B$4:$C$893,2,0)</f>
        <v>#N/A</v>
      </c>
      <c r="X1109" s="20"/>
      <c r="Y1109" s="10" t="str">
        <f t="shared" si="94"/>
        <v>WINCOMBACNINH</v>
      </c>
      <c r="Z1109" s="2">
        <v>90750</v>
      </c>
    </row>
    <row r="1110" spans="1:26" x14ac:dyDescent="0.2">
      <c r="A1110" t="s">
        <v>0</v>
      </c>
      <c r="B1110" t="s">
        <v>1702</v>
      </c>
      <c r="C1110" t="s">
        <v>30</v>
      </c>
      <c r="D1110" t="s">
        <v>3</v>
      </c>
      <c r="E1110" s="2">
        <v>421600</v>
      </c>
      <c r="F1110" s="6">
        <v>455328.00000000006</v>
      </c>
      <c r="G1110" s="2">
        <v>4</v>
      </c>
      <c r="H1110" t="s">
        <v>4</v>
      </c>
      <c r="I1110" t="s">
        <v>31</v>
      </c>
      <c r="J1110" s="9" t="str">
        <f t="shared" si="92"/>
        <v>_Đùi gà sốt cay 500g</v>
      </c>
      <c r="K1110" s="12" t="str">
        <f>VLOOKUP(J1110,'[1]Mã Misa'!$B$2:$D$74,2,0)</f>
        <v>Đùi gà sốt cay 500g</v>
      </c>
      <c r="L1110" s="12" t="str">
        <f>VLOOKUP(K1110,'[1]Mã Misa'!$C$2:$D$74,2,0)</f>
        <v>DGSC500</v>
      </c>
      <c r="M1110" s="2">
        <v>105400</v>
      </c>
      <c r="N1110" t="s">
        <v>1703</v>
      </c>
      <c r="O1110" s="10" t="str">
        <f t="shared" si="93"/>
        <v>0005104</v>
      </c>
      <c r="P1110" s="3">
        <v>44634</v>
      </c>
      <c r="Q1110" t="s">
        <v>1644</v>
      </c>
      <c r="T1110" s="12" t="str">
        <f t="shared" si="95"/>
        <v xml:space="preserve">WM+ BNH </v>
      </c>
      <c r="U1110" s="20" t="s">
        <v>4646</v>
      </c>
      <c r="V1110" s="20"/>
      <c r="W1110" s="10" t="e">
        <f>VLOOKUP(U1110,[2]Sheet1!$B$4:$C$893,2,0)</f>
        <v>#N/A</v>
      </c>
      <c r="X1110" s="20"/>
      <c r="Y1110" s="10" t="str">
        <f t="shared" si="94"/>
        <v>WINCOMBACNINH</v>
      </c>
      <c r="Z1110" s="2">
        <v>421600</v>
      </c>
    </row>
    <row r="1111" spans="1:26" x14ac:dyDescent="0.2">
      <c r="A1111" t="s">
        <v>0</v>
      </c>
      <c r="B1111" t="s">
        <v>1704</v>
      </c>
      <c r="C1111" t="s">
        <v>17</v>
      </c>
      <c r="D1111" t="s">
        <v>3</v>
      </c>
      <c r="E1111" s="2">
        <v>203978</v>
      </c>
      <c r="F1111" s="6">
        <v>220296.24000000002</v>
      </c>
      <c r="G1111" s="2">
        <v>2</v>
      </c>
      <c r="H1111" t="s">
        <v>4</v>
      </c>
      <c r="I1111" t="s">
        <v>18</v>
      </c>
      <c r="J1111" s="9" t="str">
        <f t="shared" si="92"/>
        <v>Giò tai nấm hương 500g</v>
      </c>
      <c r="K1111" s="12" t="str">
        <f>VLOOKUP(J1111,'[1]Mã Misa'!$B$2:$D$74,2,0)</f>
        <v>Giò tai nấm hương 500g</v>
      </c>
      <c r="L1111" s="12" t="str">
        <f>VLOOKUP(K1111,'[1]Mã Misa'!$C$2:$D$74,2,0)</f>
        <v>GTNH500</v>
      </c>
      <c r="M1111" s="2">
        <v>101989</v>
      </c>
      <c r="N1111" t="s">
        <v>1705</v>
      </c>
      <c r="O1111" s="10" t="str">
        <f t="shared" si="93"/>
        <v>0200988</v>
      </c>
      <c r="P1111" s="3">
        <v>44634</v>
      </c>
      <c r="Q1111" t="s">
        <v>1706</v>
      </c>
      <c r="T1111" s="12" t="str">
        <f t="shared" si="95"/>
        <v xml:space="preserve">WM+ HNI </v>
      </c>
      <c r="U1111" s="20" t="s">
        <v>4664</v>
      </c>
      <c r="V1111" s="20"/>
      <c r="W1111" s="10" t="e">
        <f>VLOOKUP(U1111,[2]Sheet1!$B$4:$C$893,2,0)</f>
        <v>#N/A</v>
      </c>
      <c r="X1111" s="20"/>
      <c r="Y1111" s="10" t="str">
        <f t="shared" si="94"/>
        <v>WINCOMHANOI</v>
      </c>
      <c r="Z1111" s="2">
        <v>203978</v>
      </c>
    </row>
    <row r="1112" spans="1:26" x14ac:dyDescent="0.2">
      <c r="A1112" t="s">
        <v>0</v>
      </c>
      <c r="B1112" t="s">
        <v>1707</v>
      </c>
      <c r="C1112" t="s">
        <v>2</v>
      </c>
      <c r="D1112" t="s">
        <v>3</v>
      </c>
      <c r="E1112" s="2">
        <v>111058</v>
      </c>
      <c r="F1112" s="6">
        <v>119942.64000000001</v>
      </c>
      <c r="G1112" s="2">
        <v>1</v>
      </c>
      <c r="H1112" t="s">
        <v>4</v>
      </c>
      <c r="I1112" t="s">
        <v>5</v>
      </c>
      <c r="J1112" s="9" t="str">
        <f t="shared" si="92"/>
        <v>Gà muối gói 500g</v>
      </c>
      <c r="K1112" s="12" t="str">
        <f>VLOOKUP(J1112,'[1]Mã Misa'!$B$2:$D$74,2,0)</f>
        <v>Gà muối 500g</v>
      </c>
      <c r="L1112" s="12" t="str">
        <f>VLOOKUP(K1112,'[1]Mã Misa'!$C$2:$D$74,2,0)</f>
        <v>GM500</v>
      </c>
      <c r="M1112" s="2">
        <v>111058</v>
      </c>
      <c r="N1112" t="s">
        <v>1708</v>
      </c>
      <c r="O1112" s="10" t="str">
        <f t="shared" si="93"/>
        <v>0200989</v>
      </c>
      <c r="P1112" s="3">
        <v>44634</v>
      </c>
      <c r="Q1112" t="s">
        <v>541</v>
      </c>
      <c r="T1112" s="12" t="str">
        <f t="shared" si="95"/>
        <v xml:space="preserve">WM+ HNI </v>
      </c>
      <c r="U1112" s="20" t="s">
        <v>4314</v>
      </c>
      <c r="V1112" s="20"/>
      <c r="W1112" s="10" t="e">
        <f>VLOOKUP(U1112,[2]Sheet1!$B$4:$C$893,2,0)</f>
        <v>#N/A</v>
      </c>
      <c r="X1112" s="20"/>
      <c r="Y1112" s="10" t="str">
        <f t="shared" si="94"/>
        <v>WINCOMHANOI</v>
      </c>
      <c r="Z1112" s="2">
        <v>111058</v>
      </c>
    </row>
    <row r="1113" spans="1:26" x14ac:dyDescent="0.2">
      <c r="A1113" t="s">
        <v>0</v>
      </c>
      <c r="B1113" t="s">
        <v>1709</v>
      </c>
      <c r="C1113" t="s">
        <v>30</v>
      </c>
      <c r="D1113" t="s">
        <v>3</v>
      </c>
      <c r="E1113" s="2">
        <v>105400</v>
      </c>
      <c r="F1113" s="6">
        <v>113832.00000000001</v>
      </c>
      <c r="G1113" s="2">
        <v>1</v>
      </c>
      <c r="H1113" t="s">
        <v>4</v>
      </c>
      <c r="I1113" t="s">
        <v>31</v>
      </c>
      <c r="J1113" s="9" t="str">
        <f t="shared" si="92"/>
        <v>_Đùi gà sốt cay 500g</v>
      </c>
      <c r="K1113" s="12" t="str">
        <f>VLOOKUP(J1113,'[1]Mã Misa'!$B$2:$D$74,2,0)</f>
        <v>Đùi gà sốt cay 500g</v>
      </c>
      <c r="L1113" s="12" t="str">
        <f>VLOOKUP(K1113,'[1]Mã Misa'!$C$2:$D$74,2,0)</f>
        <v>DGSC500</v>
      </c>
      <c r="M1113" s="2">
        <v>105400</v>
      </c>
      <c r="N1113" t="s">
        <v>1710</v>
      </c>
      <c r="O1113" s="10" t="str">
        <f t="shared" si="93"/>
        <v>0060254</v>
      </c>
      <c r="P1113" s="3">
        <v>44634</v>
      </c>
      <c r="Q1113" t="s">
        <v>1711</v>
      </c>
      <c r="T1113" s="12" t="str">
        <f t="shared" si="95"/>
        <v xml:space="preserve">WM+ HCM </v>
      </c>
      <c r="U1113" s="20" t="s">
        <v>4665</v>
      </c>
      <c r="V1113" s="20"/>
      <c r="W1113" s="10" t="e">
        <f>VLOOKUP(U1113,[2]Sheet1!$B$4:$C$893,2,0)</f>
        <v>#N/A</v>
      </c>
      <c r="X1113" s="20"/>
      <c r="Y1113" s="10" t="str">
        <f t="shared" si="94"/>
        <v>WINCOMHOCHIMINH</v>
      </c>
      <c r="Z1113" s="2">
        <v>105400</v>
      </c>
    </row>
    <row r="1114" spans="1:26" x14ac:dyDescent="0.2">
      <c r="A1114" t="s">
        <v>0</v>
      </c>
      <c r="B1114" t="s">
        <v>1712</v>
      </c>
      <c r="C1114" t="s">
        <v>13</v>
      </c>
      <c r="D1114" t="s">
        <v>3</v>
      </c>
      <c r="E1114" s="2">
        <v>272250</v>
      </c>
      <c r="F1114" s="6">
        <v>294030</v>
      </c>
      <c r="G1114" s="2">
        <v>3</v>
      </c>
      <c r="H1114" t="s">
        <v>4</v>
      </c>
      <c r="I1114" t="s">
        <v>14</v>
      </c>
      <c r="J1114" s="9" t="str">
        <f t="shared" si="92"/>
        <v>_Chân gà sốt cay 400g</v>
      </c>
      <c r="K1114" s="12" t="str">
        <f>VLOOKUP(J1114,'[1]Mã Misa'!$B$2:$D$74,2,0)</f>
        <v>Chân gà sốt cay 400g</v>
      </c>
      <c r="L1114" s="12" t="str">
        <f>VLOOKUP(K1114,'[1]Mã Misa'!$C$2:$D$74,2,0)</f>
        <v>CGSC400</v>
      </c>
      <c r="M1114" s="2">
        <v>90750</v>
      </c>
      <c r="N1114" t="s">
        <v>1713</v>
      </c>
      <c r="O1114" s="10" t="str">
        <f t="shared" si="93"/>
        <v>0004847</v>
      </c>
      <c r="P1114" s="3">
        <v>44634</v>
      </c>
      <c r="Q1114" t="s">
        <v>1714</v>
      </c>
      <c r="T1114" s="12" t="str">
        <f t="shared" si="95"/>
        <v xml:space="preserve">WM+ HDG </v>
      </c>
      <c r="U1114" s="20" t="s">
        <v>4666</v>
      </c>
      <c r="V1114" s="20"/>
      <c r="W1114" s="10" t="e">
        <f>VLOOKUP(U1114,[2]Sheet1!$B$4:$C$893,2,0)</f>
        <v>#N/A</v>
      </c>
      <c r="X1114" s="20"/>
      <c r="Y1114" s="10" t="str">
        <f t="shared" si="94"/>
        <v>WINCOMHAIDUONG</v>
      </c>
      <c r="Z1114" s="2">
        <v>272250</v>
      </c>
    </row>
    <row r="1115" spans="1:26" x14ac:dyDescent="0.2">
      <c r="A1115" t="s">
        <v>0</v>
      </c>
      <c r="B1115" t="s">
        <v>1712</v>
      </c>
      <c r="C1115" t="s">
        <v>30</v>
      </c>
      <c r="D1115" t="s">
        <v>3</v>
      </c>
      <c r="E1115" s="2">
        <v>527000</v>
      </c>
      <c r="F1115" s="6">
        <v>569160</v>
      </c>
      <c r="G1115" s="2">
        <v>5</v>
      </c>
      <c r="H1115" t="s">
        <v>4</v>
      </c>
      <c r="I1115" t="s">
        <v>31</v>
      </c>
      <c r="J1115" s="9" t="str">
        <f t="shared" si="92"/>
        <v>_Đùi gà sốt cay 500g</v>
      </c>
      <c r="K1115" s="12" t="str">
        <f>VLOOKUP(J1115,'[1]Mã Misa'!$B$2:$D$74,2,0)</f>
        <v>Đùi gà sốt cay 500g</v>
      </c>
      <c r="L1115" s="12" t="str">
        <f>VLOOKUP(K1115,'[1]Mã Misa'!$C$2:$D$74,2,0)</f>
        <v>DGSC500</v>
      </c>
      <c r="M1115" s="2">
        <v>105400</v>
      </c>
      <c r="N1115" t="s">
        <v>1713</v>
      </c>
      <c r="O1115" s="10" t="str">
        <f t="shared" si="93"/>
        <v>0004847</v>
      </c>
      <c r="P1115" s="3">
        <v>44634</v>
      </c>
      <c r="Q1115" t="s">
        <v>1714</v>
      </c>
      <c r="T1115" s="12" t="str">
        <f t="shared" si="95"/>
        <v xml:space="preserve">WM+ HDG </v>
      </c>
      <c r="U1115" s="20" t="s">
        <v>4666</v>
      </c>
      <c r="V1115" s="20"/>
      <c r="W1115" s="10" t="e">
        <f>VLOOKUP(U1115,[2]Sheet1!$B$4:$C$893,2,0)</f>
        <v>#N/A</v>
      </c>
      <c r="X1115" s="20"/>
      <c r="Y1115" s="10" t="str">
        <f t="shared" si="94"/>
        <v>WINCOMHAIDUONG</v>
      </c>
      <c r="Z1115" s="2">
        <v>527000</v>
      </c>
    </row>
    <row r="1116" spans="1:26" x14ac:dyDescent="0.2">
      <c r="A1116" t="s">
        <v>0</v>
      </c>
      <c r="B1116" t="s">
        <v>1712</v>
      </c>
      <c r="C1116" t="s">
        <v>43</v>
      </c>
      <c r="D1116" t="s">
        <v>3</v>
      </c>
      <c r="E1116" s="2">
        <v>425700</v>
      </c>
      <c r="F1116" s="6">
        <v>459756.00000000006</v>
      </c>
      <c r="G1116" s="2">
        <v>6</v>
      </c>
      <c r="H1116" t="s">
        <v>4</v>
      </c>
      <c r="I1116" t="s">
        <v>44</v>
      </c>
      <c r="J1116" s="9" t="str">
        <f t="shared" si="92"/>
        <v>_Chả nướng 300g</v>
      </c>
      <c r="K1116" s="12" t="str">
        <f>VLOOKUP(J1116,'[1]Mã Misa'!$B$2:$D$74,2,0)</f>
        <v>Chả nướng 300g</v>
      </c>
      <c r="L1116" s="12" t="str">
        <f>VLOOKUP(K1116,'[1]Mã Misa'!$C$2:$D$74,2,0)</f>
        <v>CN300</v>
      </c>
      <c r="M1116" s="2">
        <v>70950</v>
      </c>
      <c r="N1116" t="s">
        <v>1713</v>
      </c>
      <c r="O1116" s="10" t="str">
        <f t="shared" si="93"/>
        <v>0004847</v>
      </c>
      <c r="P1116" s="3">
        <v>44634</v>
      </c>
      <c r="Q1116" t="s">
        <v>1714</v>
      </c>
      <c r="T1116" s="12" t="str">
        <f t="shared" si="95"/>
        <v xml:space="preserve">WM+ HDG </v>
      </c>
      <c r="U1116" s="20" t="s">
        <v>4666</v>
      </c>
      <c r="V1116" s="20"/>
      <c r="W1116" s="10" t="e">
        <f>VLOOKUP(U1116,[2]Sheet1!$B$4:$C$893,2,0)</f>
        <v>#N/A</v>
      </c>
      <c r="X1116" s="20"/>
      <c r="Y1116" s="10" t="str">
        <f t="shared" si="94"/>
        <v>WINCOMHAIDUONG</v>
      </c>
      <c r="Z1116" s="2">
        <v>425700</v>
      </c>
    </row>
    <row r="1117" spans="1:26" x14ac:dyDescent="0.2">
      <c r="A1117" t="s">
        <v>0</v>
      </c>
      <c r="B1117" t="s">
        <v>1712</v>
      </c>
      <c r="C1117" t="s">
        <v>45</v>
      </c>
      <c r="D1117" t="s">
        <v>3</v>
      </c>
      <c r="E1117" s="2">
        <v>594000</v>
      </c>
      <c r="F1117" s="6">
        <v>641520</v>
      </c>
      <c r="G1117" s="2">
        <v>8</v>
      </c>
      <c r="H1117" t="s">
        <v>4</v>
      </c>
      <c r="I1117" t="s">
        <v>46</v>
      </c>
      <c r="J1117" s="9" t="str">
        <f t="shared" si="92"/>
        <v>_Chả cốm 300g</v>
      </c>
      <c r="K1117" s="12" t="str">
        <f>VLOOKUP(J1117,'[1]Mã Misa'!$B$2:$D$74,2,0)</f>
        <v>Chả cốm 300g</v>
      </c>
      <c r="L1117" s="12" t="str">
        <f>VLOOKUP(K1117,'[1]Mã Misa'!$C$2:$D$74,2,0)</f>
        <v>CC300</v>
      </c>
      <c r="M1117" s="2">
        <v>74250</v>
      </c>
      <c r="N1117" t="s">
        <v>1713</v>
      </c>
      <c r="O1117" s="10" t="str">
        <f t="shared" si="93"/>
        <v>0004847</v>
      </c>
      <c r="P1117" s="3">
        <v>44634</v>
      </c>
      <c r="Q1117" t="s">
        <v>1714</v>
      </c>
      <c r="T1117" s="12" t="str">
        <f t="shared" si="95"/>
        <v xml:space="preserve">WM+ HDG </v>
      </c>
      <c r="U1117" s="20" t="s">
        <v>4666</v>
      </c>
      <c r="V1117" s="20"/>
      <c r="W1117" s="10" t="e">
        <f>VLOOKUP(U1117,[2]Sheet1!$B$4:$C$893,2,0)</f>
        <v>#N/A</v>
      </c>
      <c r="X1117" s="20"/>
      <c r="Y1117" s="10" t="str">
        <f t="shared" si="94"/>
        <v>WINCOMHAIDUONG</v>
      </c>
      <c r="Z1117" s="2">
        <v>594000</v>
      </c>
    </row>
    <row r="1118" spans="1:26" x14ac:dyDescent="0.2">
      <c r="A1118" t="s">
        <v>0</v>
      </c>
      <c r="B1118" t="s">
        <v>1715</v>
      </c>
      <c r="C1118" t="s">
        <v>26</v>
      </c>
      <c r="D1118" t="s">
        <v>3</v>
      </c>
      <c r="E1118" s="2">
        <v>50182</v>
      </c>
      <c r="F1118" s="6">
        <v>54196.560000000005</v>
      </c>
      <c r="G1118" s="2">
        <v>1</v>
      </c>
      <c r="H1118" t="s">
        <v>4</v>
      </c>
      <c r="I1118" t="s">
        <v>27</v>
      </c>
      <c r="J1118" s="9" t="str">
        <f t="shared" si="92"/>
        <v>Giò tai lưỡi xào gói 250g</v>
      </c>
      <c r="K1118" s="12" t="str">
        <f>VLOOKUP(J1118,'[1]Mã Misa'!$B$2:$D$74,2,0)</f>
        <v>Giò Tai Lưỡi Xào 250g</v>
      </c>
      <c r="L1118" s="12" t="str">
        <f>VLOOKUP(K1118,'[1]Mã Misa'!$C$2:$D$74,2,0)</f>
        <v>GTLX250G</v>
      </c>
      <c r="M1118" s="2">
        <v>50182</v>
      </c>
      <c r="N1118" t="s">
        <v>1716</v>
      </c>
      <c r="O1118" s="10" t="str">
        <f t="shared" si="93"/>
        <v>0002670</v>
      </c>
      <c r="P1118" s="3">
        <v>44634</v>
      </c>
      <c r="Q1118" t="s">
        <v>1717</v>
      </c>
      <c r="T1118" s="12" t="str">
        <f t="shared" si="95"/>
        <v xml:space="preserve">WM+ NTN </v>
      </c>
      <c r="U1118" s="20" t="s">
        <v>4667</v>
      </c>
      <c r="V1118" s="20"/>
      <c r="W1118" s="10" t="e">
        <f>VLOOKUP(U1118,[2]Sheet1!$B$4:$C$893,2,0)</f>
        <v>#N/A</v>
      </c>
      <c r="X1118" s="20"/>
      <c r="Y1118" s="10" t="str">
        <f t="shared" si="94"/>
        <v>WINCOMNINHTHUAN</v>
      </c>
      <c r="Z1118" s="2">
        <v>50182</v>
      </c>
    </row>
    <row r="1119" spans="1:26" x14ac:dyDescent="0.2">
      <c r="A1119" t="s">
        <v>0</v>
      </c>
      <c r="B1119" t="s">
        <v>1718</v>
      </c>
      <c r="C1119" t="s">
        <v>17</v>
      </c>
      <c r="D1119" t="s">
        <v>3</v>
      </c>
      <c r="E1119" s="2">
        <v>101989</v>
      </c>
      <c r="F1119" s="6">
        <v>110148.12000000001</v>
      </c>
      <c r="G1119" s="2">
        <v>1</v>
      </c>
      <c r="H1119" t="s">
        <v>4</v>
      </c>
      <c r="I1119" t="s">
        <v>18</v>
      </c>
      <c r="J1119" s="9" t="str">
        <f t="shared" si="92"/>
        <v>Giò tai nấm hương 500g</v>
      </c>
      <c r="K1119" s="12" t="str">
        <f>VLOOKUP(J1119,'[1]Mã Misa'!$B$2:$D$74,2,0)</f>
        <v>Giò tai nấm hương 500g</v>
      </c>
      <c r="L1119" s="12" t="str">
        <f>VLOOKUP(K1119,'[1]Mã Misa'!$C$2:$D$74,2,0)</f>
        <v>GTNH500</v>
      </c>
      <c r="M1119" s="2">
        <v>101989</v>
      </c>
      <c r="N1119" t="s">
        <v>1719</v>
      </c>
      <c r="O1119" s="10" t="str">
        <f t="shared" si="93"/>
        <v>0001650</v>
      </c>
      <c r="P1119" s="3">
        <v>44634</v>
      </c>
      <c r="Q1119" t="s">
        <v>1720</v>
      </c>
      <c r="T1119" s="12" t="str">
        <f t="shared" si="95"/>
        <v xml:space="preserve">WM+ GLI </v>
      </c>
      <c r="U1119" s="20" t="s">
        <v>4668</v>
      </c>
      <c r="V1119" s="20"/>
      <c r="W1119" s="10" t="e">
        <f>VLOOKUP(U1119,[2]Sheet1!$B$4:$C$893,2,0)</f>
        <v>#N/A</v>
      </c>
      <c r="X1119" s="20"/>
      <c r="Y1119" s="10" t="str">
        <f t="shared" si="94"/>
        <v>WINCOMGIALAI</v>
      </c>
      <c r="Z1119" s="2">
        <v>101989</v>
      </c>
    </row>
    <row r="1120" spans="1:26" x14ac:dyDescent="0.2">
      <c r="A1120" t="s">
        <v>0</v>
      </c>
      <c r="B1120" t="s">
        <v>1721</v>
      </c>
      <c r="C1120" t="s">
        <v>15</v>
      </c>
      <c r="D1120" t="s">
        <v>3</v>
      </c>
      <c r="E1120" s="2">
        <v>282039</v>
      </c>
      <c r="F1120" s="6">
        <v>304602.12</v>
      </c>
      <c r="G1120" s="2">
        <v>3</v>
      </c>
      <c r="H1120" t="s">
        <v>4</v>
      </c>
      <c r="I1120" t="s">
        <v>16</v>
      </c>
      <c r="J1120" s="9" t="str">
        <f t="shared" si="92"/>
        <v xml:space="preserve"> Giò lụa 500g</v>
      </c>
      <c r="K1120" s="12" t="str">
        <f>VLOOKUP(J1120,'[1]Mã Misa'!$B$2:$D$74,2,0)</f>
        <v>Giò lụa 500g</v>
      </c>
      <c r="L1120" s="12" t="str">
        <f>VLOOKUP(K1120,'[1]Mã Misa'!$C$2:$D$74,2,0)</f>
        <v>GL500</v>
      </c>
      <c r="M1120" s="2">
        <v>94013</v>
      </c>
      <c r="N1120" t="s">
        <v>1722</v>
      </c>
      <c r="O1120" s="10" t="str">
        <f t="shared" si="93"/>
        <v>0015023</v>
      </c>
      <c r="P1120" s="3">
        <v>44634</v>
      </c>
      <c r="Q1120" t="s">
        <v>1723</v>
      </c>
      <c r="T1120" s="12" t="str">
        <f t="shared" si="95"/>
        <v xml:space="preserve">WM+ HPG </v>
      </c>
      <c r="U1120" s="20" t="s">
        <v>4669</v>
      </c>
      <c r="V1120" s="20"/>
      <c r="W1120" s="10" t="e">
        <f>VLOOKUP(U1120,[2]Sheet1!$B$4:$C$893,2,0)</f>
        <v>#N/A</v>
      </c>
      <c r="X1120" s="20"/>
      <c r="Y1120" s="10" t="str">
        <f t="shared" si="94"/>
        <v>WINCOMHAIPHONG</v>
      </c>
      <c r="Z1120" s="2">
        <v>282039</v>
      </c>
    </row>
    <row r="1121" spans="1:26" x14ac:dyDescent="0.2">
      <c r="A1121" t="s">
        <v>0</v>
      </c>
      <c r="B1121" t="s">
        <v>1724</v>
      </c>
      <c r="C1121" t="s">
        <v>82</v>
      </c>
      <c r="D1121" t="s">
        <v>3</v>
      </c>
      <c r="E1121" s="2">
        <v>46000</v>
      </c>
      <c r="F1121" s="6">
        <v>49680</v>
      </c>
      <c r="G1121" s="2">
        <v>1</v>
      </c>
      <c r="H1121" t="s">
        <v>4</v>
      </c>
      <c r="I1121" t="s">
        <v>83</v>
      </c>
      <c r="J1121" s="9" t="str">
        <f t="shared" si="92"/>
        <v>Mộc nấm hương gói 250g</v>
      </c>
      <c r="K1121" s="12" t="str">
        <f>VLOOKUP(J1121,'[1]Mã Misa'!$B$2:$D$74,2,0)</f>
        <v>Mộc Nấm Hương 250g</v>
      </c>
      <c r="L1121" s="12" t="str">
        <f>VLOOKUP(K1121,'[1]Mã Misa'!$C$2:$D$74,2,0)</f>
        <v>MNH250</v>
      </c>
      <c r="M1121" s="2">
        <v>46000</v>
      </c>
      <c r="N1121" t="s">
        <v>1725</v>
      </c>
      <c r="O1121" s="10" t="str">
        <f t="shared" si="93"/>
        <v>0200993</v>
      </c>
      <c r="P1121" s="3">
        <v>44634</v>
      </c>
      <c r="Q1121" t="s">
        <v>1726</v>
      </c>
      <c r="T1121" s="12" t="str">
        <f>LEFT(U1121,11)</f>
        <v xml:space="preserve">WM VCC HNI </v>
      </c>
      <c r="U1121" s="20" t="s">
        <v>4670</v>
      </c>
      <c r="V1121" s="20"/>
      <c r="W1121" s="10" t="e">
        <f>VLOOKUP(U1121,[2]Sheet1!$B$4:$C$893,2,0)</f>
        <v>#N/A</v>
      </c>
      <c r="X1121" s="20"/>
      <c r="Y1121" s="10" t="str">
        <f t="shared" si="94"/>
        <v>WINCOMHANOI</v>
      </c>
      <c r="Z1121" s="2">
        <v>46000</v>
      </c>
    </row>
    <row r="1122" spans="1:26" x14ac:dyDescent="0.2">
      <c r="A1122" t="s">
        <v>0</v>
      </c>
      <c r="B1122" t="s">
        <v>1724</v>
      </c>
      <c r="C1122" t="s">
        <v>2</v>
      </c>
      <c r="D1122" t="s">
        <v>3</v>
      </c>
      <c r="E1122" s="2">
        <v>111058</v>
      </c>
      <c r="F1122" s="6">
        <v>119942.64000000001</v>
      </c>
      <c r="G1122" s="2">
        <v>1</v>
      </c>
      <c r="H1122" t="s">
        <v>4</v>
      </c>
      <c r="I1122" t="s">
        <v>5</v>
      </c>
      <c r="J1122" s="9" t="str">
        <f t="shared" si="92"/>
        <v>Gà muối gói 500g</v>
      </c>
      <c r="K1122" s="12" t="str">
        <f>VLOOKUP(J1122,'[1]Mã Misa'!$B$2:$D$74,2,0)</f>
        <v>Gà muối 500g</v>
      </c>
      <c r="L1122" s="12" t="str">
        <f>VLOOKUP(K1122,'[1]Mã Misa'!$C$2:$D$74,2,0)</f>
        <v>GM500</v>
      </c>
      <c r="M1122" s="2">
        <v>111058</v>
      </c>
      <c r="N1122" t="s">
        <v>1725</v>
      </c>
      <c r="O1122" s="10" t="str">
        <f t="shared" si="93"/>
        <v>0200993</v>
      </c>
      <c r="P1122" s="3">
        <v>44634</v>
      </c>
      <c r="Q1122" t="s">
        <v>1726</v>
      </c>
      <c r="T1122" s="12" t="str">
        <f>LEFT(U1122,11)</f>
        <v xml:space="preserve">WM VCC HNI </v>
      </c>
      <c r="U1122" s="20" t="s">
        <v>4670</v>
      </c>
      <c r="V1122" s="20"/>
      <c r="W1122" s="10" t="e">
        <f>VLOOKUP(U1122,[2]Sheet1!$B$4:$C$893,2,0)</f>
        <v>#N/A</v>
      </c>
      <c r="X1122" s="20"/>
      <c r="Y1122" s="10" t="str">
        <f t="shared" si="94"/>
        <v>WINCOMHANOI</v>
      </c>
      <c r="Z1122" s="2">
        <v>111058</v>
      </c>
    </row>
    <row r="1123" spans="1:26" x14ac:dyDescent="0.2">
      <c r="A1123" t="s">
        <v>0</v>
      </c>
      <c r="B1123" t="s">
        <v>1727</v>
      </c>
      <c r="C1123" t="s">
        <v>9</v>
      </c>
      <c r="D1123" t="s">
        <v>3</v>
      </c>
      <c r="E1123" s="2">
        <v>166785</v>
      </c>
      <c r="F1123" s="6">
        <v>180127.80000000002</v>
      </c>
      <c r="G1123" s="2">
        <v>3</v>
      </c>
      <c r="H1123" t="s">
        <v>4</v>
      </c>
      <c r="I1123" t="s">
        <v>10</v>
      </c>
      <c r="J1123" s="9" t="str">
        <f t="shared" si="92"/>
        <v>Tai heo muối gói 200g</v>
      </c>
      <c r="K1123" s="12" t="str">
        <f>VLOOKUP(J1123,'[1]Mã Misa'!$B$2:$D$74,2,0)</f>
        <v>Tai heo muối 200g</v>
      </c>
      <c r="L1123" s="12" t="str">
        <f>VLOOKUP(K1123,'[1]Mã Misa'!$C$2:$D$74,2,0)</f>
        <v>TH200</v>
      </c>
      <c r="M1123" s="2">
        <v>55595</v>
      </c>
      <c r="N1123" t="s">
        <v>1728</v>
      </c>
      <c r="O1123" s="10" t="str">
        <f t="shared" si="93"/>
        <v>0007301</v>
      </c>
      <c r="P1123" s="3">
        <v>44634</v>
      </c>
      <c r="Q1123" t="s">
        <v>1729</v>
      </c>
      <c r="T1123" s="12" t="str">
        <f t="shared" si="95"/>
        <v xml:space="preserve">WM+ THA </v>
      </c>
      <c r="U1123" s="20" t="s">
        <v>4671</v>
      </c>
      <c r="V1123" s="20"/>
      <c r="W1123" s="10" t="e">
        <f>VLOOKUP(U1123,[2]Sheet1!$B$4:$C$893,2,0)</f>
        <v>#N/A</v>
      </c>
      <c r="X1123" s="20"/>
      <c r="Y1123" s="10" t="str">
        <f t="shared" si="94"/>
        <v>WINCOMTHANHHOA</v>
      </c>
      <c r="Z1123" s="2">
        <v>166785</v>
      </c>
    </row>
    <row r="1124" spans="1:26" x14ac:dyDescent="0.2">
      <c r="A1124" t="s">
        <v>0</v>
      </c>
      <c r="B1124" t="s">
        <v>1730</v>
      </c>
      <c r="C1124" t="s">
        <v>26</v>
      </c>
      <c r="D1124" t="s">
        <v>3</v>
      </c>
      <c r="E1124" s="2">
        <v>50182</v>
      </c>
      <c r="F1124" s="6">
        <v>54196.560000000005</v>
      </c>
      <c r="G1124" s="2">
        <v>1</v>
      </c>
      <c r="H1124" t="s">
        <v>4</v>
      </c>
      <c r="I1124" t="s">
        <v>27</v>
      </c>
      <c r="J1124" s="9" t="str">
        <f t="shared" si="92"/>
        <v>Giò tai lưỡi xào gói 250g</v>
      </c>
      <c r="K1124" s="12" t="str">
        <f>VLOOKUP(J1124,'[1]Mã Misa'!$B$2:$D$74,2,0)</f>
        <v>Giò Tai Lưỡi Xào 250g</v>
      </c>
      <c r="L1124" s="12" t="str">
        <f>VLOOKUP(K1124,'[1]Mã Misa'!$C$2:$D$74,2,0)</f>
        <v>GTLX250G</v>
      </c>
      <c r="M1124" s="2">
        <v>50182</v>
      </c>
      <c r="N1124" t="s">
        <v>1731</v>
      </c>
      <c r="O1124" s="10" t="str">
        <f t="shared" si="93"/>
        <v>0200994</v>
      </c>
      <c r="P1124" s="3">
        <v>44634</v>
      </c>
      <c r="Q1124" t="s">
        <v>1118</v>
      </c>
      <c r="T1124" s="12" t="str">
        <f t="shared" si="95"/>
        <v xml:space="preserve">WM+ HNI </v>
      </c>
      <c r="U1124" s="20" t="s">
        <v>4488</v>
      </c>
      <c r="V1124" s="20"/>
      <c r="W1124" s="10" t="e">
        <f>VLOOKUP(U1124,[2]Sheet1!$B$4:$C$893,2,0)</f>
        <v>#N/A</v>
      </c>
      <c r="X1124" s="20"/>
      <c r="Y1124" s="10" t="str">
        <f t="shared" si="94"/>
        <v>WINCOMHANOI</v>
      </c>
      <c r="Z1124" s="2">
        <v>50182</v>
      </c>
    </row>
    <row r="1125" spans="1:26" x14ac:dyDescent="0.2">
      <c r="A1125" t="s">
        <v>0</v>
      </c>
      <c r="B1125" t="s">
        <v>1732</v>
      </c>
      <c r="C1125" t="s">
        <v>13</v>
      </c>
      <c r="D1125" t="s">
        <v>3</v>
      </c>
      <c r="E1125" s="2">
        <v>272250</v>
      </c>
      <c r="F1125" s="6">
        <v>294030</v>
      </c>
      <c r="G1125" s="2">
        <v>3</v>
      </c>
      <c r="H1125" t="s">
        <v>4</v>
      </c>
      <c r="I1125" t="s">
        <v>14</v>
      </c>
      <c r="J1125" s="9" t="str">
        <f t="shared" si="92"/>
        <v>_Chân gà sốt cay 400g</v>
      </c>
      <c r="K1125" s="12" t="str">
        <f>VLOOKUP(J1125,'[1]Mã Misa'!$B$2:$D$74,2,0)</f>
        <v>Chân gà sốt cay 400g</v>
      </c>
      <c r="L1125" s="12" t="str">
        <f>VLOOKUP(K1125,'[1]Mã Misa'!$C$2:$D$74,2,0)</f>
        <v>CGSC400</v>
      </c>
      <c r="M1125" s="2">
        <v>90750</v>
      </c>
      <c r="N1125" t="s">
        <v>1733</v>
      </c>
      <c r="O1125" s="10" t="str">
        <f t="shared" si="93"/>
        <v>0000872</v>
      </c>
      <c r="P1125" s="3">
        <v>44634</v>
      </c>
      <c r="Q1125" t="s">
        <v>1734</v>
      </c>
      <c r="T1125" s="12" t="str">
        <f t="shared" si="95"/>
        <v xml:space="preserve">WM+ HGG </v>
      </c>
      <c r="U1125" s="20" t="s">
        <v>4672</v>
      </c>
      <c r="V1125" s="20"/>
      <c r="W1125" s="10" t="e">
        <f>VLOOKUP(U1125,[2]Sheet1!$B$4:$C$893,2,0)</f>
        <v>#N/A</v>
      </c>
      <c r="X1125" s="20"/>
      <c r="Y1125" s="10" t="str">
        <f t="shared" si="94"/>
        <v>WINCOMHAGIANG</v>
      </c>
      <c r="Z1125" s="2">
        <v>272250</v>
      </c>
    </row>
    <row r="1126" spans="1:26" x14ac:dyDescent="0.2">
      <c r="A1126" t="s">
        <v>0</v>
      </c>
      <c r="B1126" t="s">
        <v>1732</v>
      </c>
      <c r="C1126" t="s">
        <v>30</v>
      </c>
      <c r="D1126" t="s">
        <v>3</v>
      </c>
      <c r="E1126" s="2">
        <v>421600</v>
      </c>
      <c r="F1126" s="6">
        <v>455328.00000000006</v>
      </c>
      <c r="G1126" s="2">
        <v>4</v>
      </c>
      <c r="H1126" t="s">
        <v>4</v>
      </c>
      <c r="I1126" t="s">
        <v>31</v>
      </c>
      <c r="J1126" s="9" t="str">
        <f t="shared" si="92"/>
        <v>_Đùi gà sốt cay 500g</v>
      </c>
      <c r="K1126" s="12" t="str">
        <f>VLOOKUP(J1126,'[1]Mã Misa'!$B$2:$D$74,2,0)</f>
        <v>Đùi gà sốt cay 500g</v>
      </c>
      <c r="L1126" s="12" t="str">
        <f>VLOOKUP(K1126,'[1]Mã Misa'!$C$2:$D$74,2,0)</f>
        <v>DGSC500</v>
      </c>
      <c r="M1126" s="2">
        <v>105400</v>
      </c>
      <c r="N1126" t="s">
        <v>1733</v>
      </c>
      <c r="O1126" s="10" t="str">
        <f t="shared" si="93"/>
        <v>0000872</v>
      </c>
      <c r="P1126" s="3">
        <v>44634</v>
      </c>
      <c r="Q1126" t="s">
        <v>1734</v>
      </c>
      <c r="T1126" s="12" t="str">
        <f t="shared" si="95"/>
        <v xml:space="preserve">WM+ HGG </v>
      </c>
      <c r="U1126" s="20" t="s">
        <v>4672</v>
      </c>
      <c r="V1126" s="20"/>
      <c r="W1126" s="10" t="e">
        <f>VLOOKUP(U1126,[2]Sheet1!$B$4:$C$893,2,0)</f>
        <v>#N/A</v>
      </c>
      <c r="X1126" s="20"/>
      <c r="Y1126" s="10" t="str">
        <f t="shared" si="94"/>
        <v>WINCOMHAGIANG</v>
      </c>
      <c r="Z1126" s="2">
        <v>421600</v>
      </c>
    </row>
    <row r="1127" spans="1:26" x14ac:dyDescent="0.2">
      <c r="A1127" t="s">
        <v>0</v>
      </c>
      <c r="B1127" t="s">
        <v>1735</v>
      </c>
      <c r="C1127" t="s">
        <v>26</v>
      </c>
      <c r="D1127" t="s">
        <v>3</v>
      </c>
      <c r="E1127" s="2">
        <v>50182</v>
      </c>
      <c r="F1127" s="6">
        <v>54196.560000000005</v>
      </c>
      <c r="G1127" s="2">
        <v>1</v>
      </c>
      <c r="H1127" t="s">
        <v>4</v>
      </c>
      <c r="I1127" t="s">
        <v>27</v>
      </c>
      <c r="J1127" s="9" t="str">
        <f t="shared" si="92"/>
        <v>Giò tai lưỡi xào gói 250g</v>
      </c>
      <c r="K1127" s="12" t="str">
        <f>VLOOKUP(J1127,'[1]Mã Misa'!$B$2:$D$74,2,0)</f>
        <v>Giò Tai Lưỡi Xào 250g</v>
      </c>
      <c r="L1127" s="12" t="str">
        <f>VLOOKUP(K1127,'[1]Mã Misa'!$C$2:$D$74,2,0)</f>
        <v>GTLX250G</v>
      </c>
      <c r="M1127" s="2">
        <v>50182</v>
      </c>
      <c r="N1127" t="s">
        <v>1736</v>
      </c>
      <c r="O1127" s="10" t="str">
        <f t="shared" si="93"/>
        <v>0004410</v>
      </c>
      <c r="P1127" s="3">
        <v>44634</v>
      </c>
      <c r="Q1127" t="s">
        <v>1737</v>
      </c>
      <c r="T1127" s="12" t="str">
        <f t="shared" si="95"/>
        <v xml:space="preserve">WM+ NAN </v>
      </c>
      <c r="U1127" s="20" t="s">
        <v>4673</v>
      </c>
      <c r="V1127" s="20"/>
      <c r="W1127" s="10" t="e">
        <f>VLOOKUP(U1127,[2]Sheet1!$B$4:$C$893,2,0)</f>
        <v>#N/A</v>
      </c>
      <c r="X1127" s="20"/>
      <c r="Y1127" s="10" t="str">
        <f t="shared" si="94"/>
        <v>WINCOMNGHEAN</v>
      </c>
      <c r="Z1127" s="2">
        <v>50182</v>
      </c>
    </row>
    <row r="1128" spans="1:26" x14ac:dyDescent="0.2">
      <c r="A1128" t="s">
        <v>0</v>
      </c>
      <c r="B1128" t="s">
        <v>1738</v>
      </c>
      <c r="C1128" t="s">
        <v>17</v>
      </c>
      <c r="D1128" t="s">
        <v>3</v>
      </c>
      <c r="E1128" s="2">
        <v>101989</v>
      </c>
      <c r="F1128" s="6">
        <v>110148.12000000001</v>
      </c>
      <c r="G1128" s="2">
        <v>1</v>
      </c>
      <c r="H1128" t="s">
        <v>4</v>
      </c>
      <c r="I1128" t="s">
        <v>18</v>
      </c>
      <c r="J1128" s="9" t="str">
        <f t="shared" si="92"/>
        <v>Giò tai nấm hương 500g</v>
      </c>
      <c r="K1128" s="12" t="str">
        <f>VLOOKUP(J1128,'[1]Mã Misa'!$B$2:$D$74,2,0)</f>
        <v>Giò tai nấm hương 500g</v>
      </c>
      <c r="L1128" s="12" t="str">
        <f>VLOOKUP(K1128,'[1]Mã Misa'!$C$2:$D$74,2,0)</f>
        <v>GTNH500</v>
      </c>
      <c r="M1128" s="2">
        <v>101989</v>
      </c>
      <c r="N1128" t="s">
        <v>1739</v>
      </c>
      <c r="O1128" s="10" t="str">
        <f t="shared" si="93"/>
        <v>0200999</v>
      </c>
      <c r="P1128" s="3">
        <v>44634</v>
      </c>
      <c r="Q1128" t="s">
        <v>1740</v>
      </c>
      <c r="T1128" s="12" t="str">
        <f t="shared" si="95"/>
        <v xml:space="preserve">WM+ HNI </v>
      </c>
      <c r="U1128" s="20" t="s">
        <v>4674</v>
      </c>
      <c r="V1128" s="20"/>
      <c r="W1128" s="10" t="e">
        <f>VLOOKUP(U1128,[2]Sheet1!$B$4:$C$893,2,0)</f>
        <v>#N/A</v>
      </c>
      <c r="X1128" s="20"/>
      <c r="Y1128" s="10" t="str">
        <f t="shared" si="94"/>
        <v>WINCOMHANOI</v>
      </c>
      <c r="Z1128" s="2">
        <v>101989</v>
      </c>
    </row>
    <row r="1129" spans="1:26" x14ac:dyDescent="0.2">
      <c r="A1129" t="s">
        <v>0</v>
      </c>
      <c r="B1129" t="s">
        <v>1738</v>
      </c>
      <c r="C1129" t="s">
        <v>13</v>
      </c>
      <c r="D1129" t="s">
        <v>3</v>
      </c>
      <c r="E1129" s="2">
        <v>90750</v>
      </c>
      <c r="F1129" s="6">
        <v>98010</v>
      </c>
      <c r="G1129" s="2">
        <v>1</v>
      </c>
      <c r="H1129" t="s">
        <v>4</v>
      </c>
      <c r="I1129" t="s">
        <v>14</v>
      </c>
      <c r="J1129" s="9" t="str">
        <f t="shared" si="92"/>
        <v>_Chân gà sốt cay 400g</v>
      </c>
      <c r="K1129" s="12" t="str">
        <f>VLOOKUP(J1129,'[1]Mã Misa'!$B$2:$D$74,2,0)</f>
        <v>Chân gà sốt cay 400g</v>
      </c>
      <c r="L1129" s="12" t="str">
        <f>VLOOKUP(K1129,'[1]Mã Misa'!$C$2:$D$74,2,0)</f>
        <v>CGSC400</v>
      </c>
      <c r="M1129" s="2">
        <v>90750</v>
      </c>
      <c r="N1129" t="s">
        <v>1739</v>
      </c>
      <c r="O1129" s="10" t="str">
        <f t="shared" si="93"/>
        <v>0200999</v>
      </c>
      <c r="P1129" s="3">
        <v>44634</v>
      </c>
      <c r="Q1129" t="s">
        <v>1740</v>
      </c>
      <c r="T1129" s="12" t="str">
        <f t="shared" si="95"/>
        <v xml:space="preserve">WM+ HNI </v>
      </c>
      <c r="U1129" s="20" t="s">
        <v>4674</v>
      </c>
      <c r="V1129" s="20"/>
      <c r="W1129" s="10" t="e">
        <f>VLOOKUP(U1129,[2]Sheet1!$B$4:$C$893,2,0)</f>
        <v>#N/A</v>
      </c>
      <c r="X1129" s="20"/>
      <c r="Y1129" s="10" t="str">
        <f t="shared" si="94"/>
        <v>WINCOMHANOI</v>
      </c>
      <c r="Z1129" s="2">
        <v>90750</v>
      </c>
    </row>
    <row r="1130" spans="1:26" x14ac:dyDescent="0.2">
      <c r="A1130" t="s">
        <v>0</v>
      </c>
      <c r="B1130" t="s">
        <v>1738</v>
      </c>
      <c r="C1130" t="s">
        <v>26</v>
      </c>
      <c r="D1130" t="s">
        <v>3</v>
      </c>
      <c r="E1130" s="2">
        <v>50182</v>
      </c>
      <c r="F1130" s="6">
        <v>54196.560000000005</v>
      </c>
      <c r="G1130" s="2">
        <v>1</v>
      </c>
      <c r="H1130" t="s">
        <v>4</v>
      </c>
      <c r="I1130" t="s">
        <v>27</v>
      </c>
      <c r="J1130" s="9" t="str">
        <f t="shared" si="92"/>
        <v>Giò tai lưỡi xào gói 250g</v>
      </c>
      <c r="K1130" s="12" t="str">
        <f>VLOOKUP(J1130,'[1]Mã Misa'!$B$2:$D$74,2,0)</f>
        <v>Giò Tai Lưỡi Xào 250g</v>
      </c>
      <c r="L1130" s="12" t="str">
        <f>VLOOKUP(K1130,'[1]Mã Misa'!$C$2:$D$74,2,0)</f>
        <v>GTLX250G</v>
      </c>
      <c r="M1130" s="2">
        <v>50182</v>
      </c>
      <c r="N1130" t="s">
        <v>1739</v>
      </c>
      <c r="O1130" s="10" t="str">
        <f t="shared" si="93"/>
        <v>0200999</v>
      </c>
      <c r="P1130" s="3">
        <v>44634</v>
      </c>
      <c r="Q1130" t="s">
        <v>1740</v>
      </c>
      <c r="T1130" s="12" t="str">
        <f t="shared" si="95"/>
        <v xml:space="preserve">WM+ HNI </v>
      </c>
      <c r="U1130" s="20" t="s">
        <v>4674</v>
      </c>
      <c r="V1130" s="20"/>
      <c r="W1130" s="10" t="e">
        <f>VLOOKUP(U1130,[2]Sheet1!$B$4:$C$893,2,0)</f>
        <v>#N/A</v>
      </c>
      <c r="X1130" s="20"/>
      <c r="Y1130" s="10" t="str">
        <f t="shared" si="94"/>
        <v>WINCOMHANOI</v>
      </c>
      <c r="Z1130" s="2">
        <v>50182</v>
      </c>
    </row>
    <row r="1131" spans="1:26" x14ac:dyDescent="0.2">
      <c r="A1131" t="s">
        <v>0</v>
      </c>
      <c r="B1131" t="s">
        <v>1741</v>
      </c>
      <c r="C1131" t="s">
        <v>30</v>
      </c>
      <c r="D1131" t="s">
        <v>3</v>
      </c>
      <c r="E1131" s="2">
        <v>1475600</v>
      </c>
      <c r="F1131" s="6">
        <v>1593648</v>
      </c>
      <c r="G1131" s="2">
        <v>14</v>
      </c>
      <c r="H1131" t="s">
        <v>4</v>
      </c>
      <c r="I1131" t="s">
        <v>31</v>
      </c>
      <c r="J1131" s="9" t="str">
        <f t="shared" si="92"/>
        <v>_Đùi gà sốt cay 500g</v>
      </c>
      <c r="K1131" s="12" t="str">
        <f>VLOOKUP(J1131,'[1]Mã Misa'!$B$2:$D$74,2,0)</f>
        <v>Đùi gà sốt cay 500g</v>
      </c>
      <c r="L1131" s="12" t="str">
        <f>VLOOKUP(K1131,'[1]Mã Misa'!$C$2:$D$74,2,0)</f>
        <v>DGSC500</v>
      </c>
      <c r="M1131" s="2">
        <v>105400</v>
      </c>
      <c r="N1131" t="s">
        <v>1742</v>
      </c>
      <c r="O1131" s="10" t="str">
        <f t="shared" si="93"/>
        <v>0001642</v>
      </c>
      <c r="P1131" s="3">
        <v>44634</v>
      </c>
      <c r="Q1131" t="s">
        <v>1743</v>
      </c>
      <c r="T1131" s="12" t="str">
        <f>LEFT(U1131,11)</f>
        <v xml:space="preserve">WM VCP HNM </v>
      </c>
      <c r="U1131" s="20" t="s">
        <v>4675</v>
      </c>
      <c r="V1131" s="20"/>
      <c r="W1131" s="10" t="e">
        <f>VLOOKUP(U1131,[2]Sheet1!$B$4:$C$893,2,0)</f>
        <v>#N/A</v>
      </c>
      <c r="X1131" s="20"/>
      <c r="Y1131" s="10" t="str">
        <f t="shared" si="94"/>
        <v>WINCOMHANAM</v>
      </c>
      <c r="Z1131" s="2">
        <v>1475600</v>
      </c>
    </row>
    <row r="1132" spans="1:26" x14ac:dyDescent="0.2">
      <c r="A1132" t="s">
        <v>0</v>
      </c>
      <c r="B1132" t="s">
        <v>1741</v>
      </c>
      <c r="C1132" t="s">
        <v>13</v>
      </c>
      <c r="D1132" t="s">
        <v>3</v>
      </c>
      <c r="E1132" s="2">
        <v>90750</v>
      </c>
      <c r="F1132" s="6">
        <v>98010</v>
      </c>
      <c r="G1132" s="2">
        <v>1</v>
      </c>
      <c r="H1132" t="s">
        <v>4</v>
      </c>
      <c r="I1132" t="s">
        <v>14</v>
      </c>
      <c r="J1132" s="9" t="str">
        <f t="shared" si="92"/>
        <v>_Chân gà sốt cay 400g</v>
      </c>
      <c r="K1132" s="12" t="str">
        <f>VLOOKUP(J1132,'[1]Mã Misa'!$B$2:$D$74,2,0)</f>
        <v>Chân gà sốt cay 400g</v>
      </c>
      <c r="L1132" s="12" t="str">
        <f>VLOOKUP(K1132,'[1]Mã Misa'!$C$2:$D$74,2,0)</f>
        <v>CGSC400</v>
      </c>
      <c r="M1132" s="2">
        <v>90750</v>
      </c>
      <c r="N1132" t="s">
        <v>1742</v>
      </c>
      <c r="O1132" s="10" t="str">
        <f t="shared" si="93"/>
        <v>0001642</v>
      </c>
      <c r="P1132" s="3">
        <v>44634</v>
      </c>
      <c r="Q1132" t="s">
        <v>1743</v>
      </c>
      <c r="T1132" s="12" t="str">
        <f t="shared" ref="T1132:T1136" si="96">LEFT(U1132,11)</f>
        <v xml:space="preserve">WM VCP HNM </v>
      </c>
      <c r="U1132" s="20" t="s">
        <v>4675</v>
      </c>
      <c r="V1132" s="20"/>
      <c r="W1132" s="10" t="e">
        <f>VLOOKUP(U1132,[2]Sheet1!$B$4:$C$893,2,0)</f>
        <v>#N/A</v>
      </c>
      <c r="X1132" s="20"/>
      <c r="Y1132" s="10" t="str">
        <f t="shared" si="94"/>
        <v>WINCOMHANAM</v>
      </c>
      <c r="Z1132" s="2">
        <v>90750</v>
      </c>
    </row>
    <row r="1133" spans="1:26" x14ac:dyDescent="0.2">
      <c r="A1133" t="s">
        <v>0</v>
      </c>
      <c r="B1133" t="s">
        <v>1741</v>
      </c>
      <c r="C1133" t="s">
        <v>67</v>
      </c>
      <c r="D1133" t="s">
        <v>3</v>
      </c>
      <c r="E1133" s="2">
        <v>415800</v>
      </c>
      <c r="F1133" s="6">
        <v>449064.00000000006</v>
      </c>
      <c r="G1133" s="2">
        <v>7</v>
      </c>
      <c r="H1133" t="s">
        <v>4</v>
      </c>
      <c r="I1133" t="s">
        <v>68</v>
      </c>
      <c r="J1133" s="9" t="str">
        <f t="shared" si="92"/>
        <v>_Giò lụa 250g</v>
      </c>
      <c r="K1133" s="12" t="str">
        <f>VLOOKUP(J1133,'[1]Mã Misa'!$B$2:$D$74,2,0)</f>
        <v>Giò lụa 250g</v>
      </c>
      <c r="L1133" s="12" t="str">
        <f>VLOOKUP(K1133,'[1]Mã Misa'!$C$2:$D$74,2,0)</f>
        <v>GL250</v>
      </c>
      <c r="M1133" s="2">
        <v>59400</v>
      </c>
      <c r="N1133" t="s">
        <v>1742</v>
      </c>
      <c r="O1133" s="10" t="str">
        <f t="shared" si="93"/>
        <v>0001642</v>
      </c>
      <c r="P1133" s="3">
        <v>44634</v>
      </c>
      <c r="Q1133" t="s">
        <v>1743</v>
      </c>
      <c r="T1133" s="12" t="str">
        <f t="shared" si="96"/>
        <v xml:space="preserve">WM VCP HNM </v>
      </c>
      <c r="U1133" s="20" t="s">
        <v>4675</v>
      </c>
      <c r="V1133" s="20"/>
      <c r="W1133" s="10" t="e">
        <f>VLOOKUP(U1133,[2]Sheet1!$B$4:$C$893,2,0)</f>
        <v>#N/A</v>
      </c>
      <c r="X1133" s="20"/>
      <c r="Y1133" s="10" t="str">
        <f t="shared" si="94"/>
        <v>WINCOMHANAM</v>
      </c>
      <c r="Z1133" s="2">
        <v>415800</v>
      </c>
    </row>
    <row r="1134" spans="1:26" x14ac:dyDescent="0.2">
      <c r="A1134" t="s">
        <v>0</v>
      </c>
      <c r="B1134" t="s">
        <v>1741</v>
      </c>
      <c r="C1134" t="s">
        <v>50</v>
      </c>
      <c r="D1134" t="s">
        <v>3</v>
      </c>
      <c r="E1134" s="2">
        <v>183150</v>
      </c>
      <c r="F1134" s="6">
        <v>197802</v>
      </c>
      <c r="G1134" s="2">
        <v>3</v>
      </c>
      <c r="H1134" t="s">
        <v>4</v>
      </c>
      <c r="I1134" t="s">
        <v>51</v>
      </c>
      <c r="J1134" s="9" t="str">
        <f t="shared" si="92"/>
        <v>_Giò sụn gà 250g</v>
      </c>
      <c r="K1134" s="12" t="str">
        <f>VLOOKUP(J1134,'[1]Mã Misa'!$B$2:$D$74,2,0)</f>
        <v>Giò sụn gà 250g</v>
      </c>
      <c r="L1134" s="12" t="str">
        <f>VLOOKUP(K1134,'[1]Mã Misa'!$C$2:$D$74,2,0)</f>
        <v>GSG250</v>
      </c>
      <c r="M1134" s="2">
        <v>61050</v>
      </c>
      <c r="N1134" t="s">
        <v>1742</v>
      </c>
      <c r="O1134" s="10" t="str">
        <f t="shared" si="93"/>
        <v>0001642</v>
      </c>
      <c r="P1134" s="3">
        <v>44634</v>
      </c>
      <c r="Q1134" t="s">
        <v>1743</v>
      </c>
      <c r="T1134" s="12" t="str">
        <f t="shared" si="96"/>
        <v xml:space="preserve">WM VCP HNM </v>
      </c>
      <c r="U1134" s="20" t="s">
        <v>4675</v>
      </c>
      <c r="V1134" s="20"/>
      <c r="W1134" s="10" t="e">
        <f>VLOOKUP(U1134,[2]Sheet1!$B$4:$C$893,2,0)</f>
        <v>#N/A</v>
      </c>
      <c r="X1134" s="20"/>
      <c r="Y1134" s="10" t="str">
        <f t="shared" si="94"/>
        <v>WINCOMHANAM</v>
      </c>
      <c r="Z1134" s="2">
        <v>183150</v>
      </c>
    </row>
    <row r="1135" spans="1:26" x14ac:dyDescent="0.2">
      <c r="A1135" t="s">
        <v>0</v>
      </c>
      <c r="B1135" t="s">
        <v>1741</v>
      </c>
      <c r="C1135" t="s">
        <v>26</v>
      </c>
      <c r="D1135" t="s">
        <v>3</v>
      </c>
      <c r="E1135" s="2">
        <v>602184</v>
      </c>
      <c r="F1135" s="6">
        <v>650358.72000000009</v>
      </c>
      <c r="G1135" s="2">
        <v>12</v>
      </c>
      <c r="H1135" t="s">
        <v>4</v>
      </c>
      <c r="I1135" t="s">
        <v>27</v>
      </c>
      <c r="J1135" s="9" t="str">
        <f t="shared" si="92"/>
        <v>Giò tai lưỡi xào gói 250g</v>
      </c>
      <c r="K1135" s="12" t="str">
        <f>VLOOKUP(J1135,'[1]Mã Misa'!$B$2:$D$74,2,0)</f>
        <v>Giò Tai Lưỡi Xào 250g</v>
      </c>
      <c r="L1135" s="12" t="str">
        <f>VLOOKUP(K1135,'[1]Mã Misa'!$C$2:$D$74,2,0)</f>
        <v>GTLX250G</v>
      </c>
      <c r="M1135" s="2">
        <v>50182</v>
      </c>
      <c r="N1135" t="s">
        <v>1742</v>
      </c>
      <c r="O1135" s="10" t="str">
        <f t="shared" si="93"/>
        <v>0001642</v>
      </c>
      <c r="P1135" s="3">
        <v>44634</v>
      </c>
      <c r="Q1135" t="s">
        <v>1743</v>
      </c>
      <c r="T1135" s="12" t="str">
        <f t="shared" si="96"/>
        <v xml:space="preserve">WM VCP HNM </v>
      </c>
      <c r="U1135" s="20" t="s">
        <v>4675</v>
      </c>
      <c r="V1135" s="20"/>
      <c r="W1135" s="10" t="e">
        <f>VLOOKUP(U1135,[2]Sheet1!$B$4:$C$893,2,0)</f>
        <v>#N/A</v>
      </c>
      <c r="X1135" s="20"/>
      <c r="Y1135" s="10" t="str">
        <f t="shared" si="94"/>
        <v>WINCOMHANAM</v>
      </c>
      <c r="Z1135" s="2">
        <v>602184</v>
      </c>
    </row>
    <row r="1136" spans="1:26" x14ac:dyDescent="0.2">
      <c r="A1136" t="s">
        <v>0</v>
      </c>
      <c r="B1136" t="s">
        <v>1741</v>
      </c>
      <c r="C1136" t="s">
        <v>43</v>
      </c>
      <c r="D1136" t="s">
        <v>3</v>
      </c>
      <c r="E1136" s="2">
        <v>141900</v>
      </c>
      <c r="F1136" s="6">
        <v>153252</v>
      </c>
      <c r="G1136" s="2">
        <v>2</v>
      </c>
      <c r="H1136" t="s">
        <v>4</v>
      </c>
      <c r="I1136" t="s">
        <v>44</v>
      </c>
      <c r="J1136" s="9" t="str">
        <f t="shared" si="92"/>
        <v>_Chả nướng 300g</v>
      </c>
      <c r="K1136" s="12" t="str">
        <f>VLOOKUP(J1136,'[1]Mã Misa'!$B$2:$D$74,2,0)</f>
        <v>Chả nướng 300g</v>
      </c>
      <c r="L1136" s="12" t="str">
        <f>VLOOKUP(K1136,'[1]Mã Misa'!$C$2:$D$74,2,0)</f>
        <v>CN300</v>
      </c>
      <c r="M1136" s="2">
        <v>70950</v>
      </c>
      <c r="N1136" t="s">
        <v>1742</v>
      </c>
      <c r="O1136" s="10" t="str">
        <f t="shared" si="93"/>
        <v>0001642</v>
      </c>
      <c r="P1136" s="3">
        <v>44634</v>
      </c>
      <c r="Q1136" t="s">
        <v>1743</v>
      </c>
      <c r="T1136" s="12" t="str">
        <f t="shared" si="96"/>
        <v xml:space="preserve">WM VCP HNM </v>
      </c>
      <c r="U1136" s="20" t="s">
        <v>4675</v>
      </c>
      <c r="V1136" s="20"/>
      <c r="W1136" s="10" t="e">
        <f>VLOOKUP(U1136,[2]Sheet1!$B$4:$C$893,2,0)</f>
        <v>#N/A</v>
      </c>
      <c r="X1136" s="20"/>
      <c r="Y1136" s="10" t="str">
        <f t="shared" si="94"/>
        <v>WINCOMHANAM</v>
      </c>
      <c r="Z1136" s="2">
        <v>141900</v>
      </c>
    </row>
    <row r="1137" spans="1:26" x14ac:dyDescent="0.2">
      <c r="A1137" t="s">
        <v>0</v>
      </c>
      <c r="B1137" t="s">
        <v>1744</v>
      </c>
      <c r="C1137" t="s">
        <v>2</v>
      </c>
      <c r="D1137" t="s">
        <v>3</v>
      </c>
      <c r="E1137" s="2">
        <v>222116</v>
      </c>
      <c r="F1137" s="6">
        <v>239885.28000000003</v>
      </c>
      <c r="G1137" s="2">
        <v>2</v>
      </c>
      <c r="H1137" t="s">
        <v>4</v>
      </c>
      <c r="I1137" t="s">
        <v>5</v>
      </c>
      <c r="J1137" s="9" t="str">
        <f t="shared" si="92"/>
        <v>Gà muối gói 500g</v>
      </c>
      <c r="K1137" s="12" t="str">
        <f>VLOOKUP(J1137,'[1]Mã Misa'!$B$2:$D$74,2,0)</f>
        <v>Gà muối 500g</v>
      </c>
      <c r="L1137" s="12" t="str">
        <f>VLOOKUP(K1137,'[1]Mã Misa'!$C$2:$D$74,2,0)</f>
        <v>GM500</v>
      </c>
      <c r="M1137" s="2">
        <v>111058</v>
      </c>
      <c r="N1137" t="s">
        <v>1745</v>
      </c>
      <c r="O1137" s="10" t="str">
        <f t="shared" si="93"/>
        <v>0201006</v>
      </c>
      <c r="P1137" s="3">
        <v>44634</v>
      </c>
      <c r="Q1137" t="s">
        <v>284</v>
      </c>
      <c r="T1137" s="12" t="str">
        <f t="shared" si="95"/>
        <v xml:space="preserve">WM+ HNI </v>
      </c>
      <c r="U1137" s="20" t="s">
        <v>4232</v>
      </c>
      <c r="V1137" s="20"/>
      <c r="W1137" s="10" t="e">
        <f>VLOOKUP(U1137,[2]Sheet1!$B$4:$C$893,2,0)</f>
        <v>#N/A</v>
      </c>
      <c r="X1137" s="20"/>
      <c r="Y1137" s="10" t="str">
        <f t="shared" si="94"/>
        <v>WINCOMHANOI</v>
      </c>
      <c r="Z1137" s="2">
        <v>222116</v>
      </c>
    </row>
    <row r="1138" spans="1:26" x14ac:dyDescent="0.2">
      <c r="A1138" t="s">
        <v>0</v>
      </c>
      <c r="B1138" t="s">
        <v>1746</v>
      </c>
      <c r="C1138" t="s">
        <v>17</v>
      </c>
      <c r="D1138" t="s">
        <v>3</v>
      </c>
      <c r="E1138" s="2">
        <v>407956</v>
      </c>
      <c r="F1138" s="6">
        <v>440592.48000000004</v>
      </c>
      <c r="G1138" s="2">
        <v>4</v>
      </c>
      <c r="H1138" t="s">
        <v>4</v>
      </c>
      <c r="I1138" t="s">
        <v>18</v>
      </c>
      <c r="J1138" s="9" t="str">
        <f t="shared" si="92"/>
        <v>Giò tai nấm hương 500g</v>
      </c>
      <c r="K1138" s="12" t="str">
        <f>VLOOKUP(J1138,'[1]Mã Misa'!$B$2:$D$74,2,0)</f>
        <v>Giò tai nấm hương 500g</v>
      </c>
      <c r="L1138" s="12" t="str">
        <f>VLOOKUP(K1138,'[1]Mã Misa'!$C$2:$D$74,2,0)</f>
        <v>GTNH500</v>
      </c>
      <c r="M1138" s="2">
        <v>101989</v>
      </c>
      <c r="N1138" t="s">
        <v>1747</v>
      </c>
      <c r="O1138" s="10" t="str">
        <f t="shared" si="93"/>
        <v>0201007</v>
      </c>
      <c r="P1138" s="3">
        <v>44634</v>
      </c>
      <c r="Q1138" t="s">
        <v>1748</v>
      </c>
      <c r="T1138" s="12" t="str">
        <f t="shared" si="95"/>
        <v xml:space="preserve">WM+ HNI </v>
      </c>
      <c r="U1138" s="20" t="s">
        <v>4676</v>
      </c>
      <c r="V1138" s="20"/>
      <c r="W1138" s="10" t="e">
        <f>VLOOKUP(U1138,[2]Sheet1!$B$4:$C$893,2,0)</f>
        <v>#N/A</v>
      </c>
      <c r="X1138" s="20"/>
      <c r="Y1138" s="10" t="str">
        <f t="shared" si="94"/>
        <v>WINCOMHANOI</v>
      </c>
      <c r="Z1138" s="2">
        <v>407956</v>
      </c>
    </row>
    <row r="1139" spans="1:26" x14ac:dyDescent="0.2">
      <c r="A1139" t="s">
        <v>0</v>
      </c>
      <c r="B1139" t="s">
        <v>1749</v>
      </c>
      <c r="C1139" t="s">
        <v>50</v>
      </c>
      <c r="D1139" t="s">
        <v>3</v>
      </c>
      <c r="E1139" s="2">
        <v>183150</v>
      </c>
      <c r="F1139" s="6">
        <v>197802</v>
      </c>
      <c r="G1139" s="2">
        <v>3</v>
      </c>
      <c r="H1139" t="s">
        <v>4</v>
      </c>
      <c r="I1139" t="s">
        <v>51</v>
      </c>
      <c r="J1139" s="9" t="str">
        <f t="shared" si="92"/>
        <v>_Giò sụn gà 250g</v>
      </c>
      <c r="K1139" s="12" t="str">
        <f>VLOOKUP(J1139,'[1]Mã Misa'!$B$2:$D$74,2,0)</f>
        <v>Giò sụn gà 250g</v>
      </c>
      <c r="L1139" s="12" t="str">
        <f>VLOOKUP(K1139,'[1]Mã Misa'!$C$2:$D$74,2,0)</f>
        <v>GSG250</v>
      </c>
      <c r="M1139" s="2">
        <v>61050</v>
      </c>
      <c r="N1139" t="s">
        <v>1750</v>
      </c>
      <c r="O1139" s="10" t="str">
        <f t="shared" si="93"/>
        <v>0001025</v>
      </c>
      <c r="P1139" s="3">
        <v>44634</v>
      </c>
      <c r="Q1139" t="s">
        <v>1751</v>
      </c>
      <c r="T1139" s="12" t="str">
        <f t="shared" si="95"/>
        <v xml:space="preserve">WM+ LCI </v>
      </c>
      <c r="U1139" s="20" t="s">
        <v>4677</v>
      </c>
      <c r="V1139" s="20"/>
      <c r="W1139" s="10" t="e">
        <f>VLOOKUP(U1139,[2]Sheet1!$B$4:$C$893,2,0)</f>
        <v>#N/A</v>
      </c>
      <c r="X1139" s="20"/>
      <c r="Y1139" s="10" t="str">
        <f t="shared" si="94"/>
        <v>WINCOMLAOCAI</v>
      </c>
      <c r="Z1139" s="2">
        <v>183150</v>
      </c>
    </row>
    <row r="1140" spans="1:26" x14ac:dyDescent="0.2">
      <c r="A1140" t="s">
        <v>0</v>
      </c>
      <c r="B1140" t="s">
        <v>1752</v>
      </c>
      <c r="C1140" t="s">
        <v>2</v>
      </c>
      <c r="D1140" t="s">
        <v>3</v>
      </c>
      <c r="E1140" s="2">
        <v>222116</v>
      </c>
      <c r="F1140" s="6">
        <v>239885.28000000003</v>
      </c>
      <c r="G1140" s="2">
        <v>2</v>
      </c>
      <c r="H1140" t="s">
        <v>4</v>
      </c>
      <c r="I1140" t="s">
        <v>5</v>
      </c>
      <c r="J1140" s="9" t="str">
        <f t="shared" si="92"/>
        <v>Gà muối gói 500g</v>
      </c>
      <c r="K1140" s="12" t="str">
        <f>VLOOKUP(J1140,'[1]Mã Misa'!$B$2:$D$74,2,0)</f>
        <v>Gà muối 500g</v>
      </c>
      <c r="L1140" s="12" t="str">
        <f>VLOOKUP(K1140,'[1]Mã Misa'!$C$2:$D$74,2,0)</f>
        <v>GM500</v>
      </c>
      <c r="M1140" s="2">
        <v>111058</v>
      </c>
      <c r="N1140" t="s">
        <v>1753</v>
      </c>
      <c r="O1140" s="10" t="str">
        <f t="shared" si="93"/>
        <v>0003724</v>
      </c>
      <c r="P1140" s="3">
        <v>44634</v>
      </c>
      <c r="Q1140" t="s">
        <v>823</v>
      </c>
      <c r="T1140" s="12" t="str">
        <f>LEFT(U1140,11)</f>
        <v xml:space="preserve">WM VCP PTO </v>
      </c>
      <c r="U1140" s="20" t="s">
        <v>4398</v>
      </c>
      <c r="V1140" s="20"/>
      <c r="W1140" s="10" t="e">
        <f>VLOOKUP(U1140,[2]Sheet1!$B$4:$C$893,2,0)</f>
        <v>#N/A</v>
      </c>
      <c r="X1140" s="20"/>
      <c r="Y1140" s="10" t="str">
        <f t="shared" si="94"/>
        <v>WINCOMPHUTHO</v>
      </c>
      <c r="Z1140" s="2">
        <v>222116</v>
      </c>
    </row>
    <row r="1141" spans="1:26" x14ac:dyDescent="0.2">
      <c r="A1141" t="s">
        <v>0</v>
      </c>
      <c r="B1141" t="s">
        <v>1752</v>
      </c>
      <c r="C1141" t="s">
        <v>17</v>
      </c>
      <c r="D1141" t="s">
        <v>3</v>
      </c>
      <c r="E1141" s="2">
        <v>101989</v>
      </c>
      <c r="F1141" s="6">
        <v>110148.12000000001</v>
      </c>
      <c r="G1141" s="2">
        <v>1</v>
      </c>
      <c r="H1141" t="s">
        <v>4</v>
      </c>
      <c r="I1141" t="s">
        <v>18</v>
      </c>
      <c r="J1141" s="9" t="str">
        <f t="shared" si="92"/>
        <v>Giò tai nấm hương 500g</v>
      </c>
      <c r="K1141" s="12" t="str">
        <f>VLOOKUP(J1141,'[1]Mã Misa'!$B$2:$D$74,2,0)</f>
        <v>Giò tai nấm hương 500g</v>
      </c>
      <c r="L1141" s="12" t="str">
        <f>VLOOKUP(K1141,'[1]Mã Misa'!$C$2:$D$74,2,0)</f>
        <v>GTNH500</v>
      </c>
      <c r="M1141" s="2">
        <v>101989</v>
      </c>
      <c r="N1141" t="s">
        <v>1753</v>
      </c>
      <c r="O1141" s="10" t="str">
        <f t="shared" si="93"/>
        <v>0003724</v>
      </c>
      <c r="P1141" s="3">
        <v>44634</v>
      </c>
      <c r="Q1141" t="s">
        <v>823</v>
      </c>
      <c r="T1141" s="12" t="str">
        <f t="shared" ref="T1141:T1142" si="97">LEFT(U1141,11)</f>
        <v xml:space="preserve">WM VCP PTO </v>
      </c>
      <c r="U1141" s="20" t="s">
        <v>4398</v>
      </c>
      <c r="V1141" s="20"/>
      <c r="W1141" s="10" t="e">
        <f>VLOOKUP(U1141,[2]Sheet1!$B$4:$C$893,2,0)</f>
        <v>#N/A</v>
      </c>
      <c r="X1141" s="20"/>
      <c r="Y1141" s="10" t="str">
        <f t="shared" si="94"/>
        <v>WINCOMPHUTHO</v>
      </c>
      <c r="Z1141" s="2">
        <v>101989</v>
      </c>
    </row>
    <row r="1142" spans="1:26" x14ac:dyDescent="0.2">
      <c r="A1142" t="s">
        <v>0</v>
      </c>
      <c r="B1142" t="s">
        <v>1752</v>
      </c>
      <c r="C1142" t="s">
        <v>30</v>
      </c>
      <c r="D1142" t="s">
        <v>3</v>
      </c>
      <c r="E1142" s="2">
        <v>1159400</v>
      </c>
      <c r="F1142" s="6">
        <v>1252152</v>
      </c>
      <c r="G1142" s="2">
        <v>11</v>
      </c>
      <c r="H1142" t="s">
        <v>4</v>
      </c>
      <c r="I1142" t="s">
        <v>31</v>
      </c>
      <c r="J1142" s="9" t="str">
        <f t="shared" si="92"/>
        <v>_Đùi gà sốt cay 500g</v>
      </c>
      <c r="K1142" s="12" t="str">
        <f>VLOOKUP(J1142,'[1]Mã Misa'!$B$2:$D$74,2,0)</f>
        <v>Đùi gà sốt cay 500g</v>
      </c>
      <c r="L1142" s="12" t="str">
        <f>VLOOKUP(K1142,'[1]Mã Misa'!$C$2:$D$74,2,0)</f>
        <v>DGSC500</v>
      </c>
      <c r="M1142" s="2">
        <v>105400</v>
      </c>
      <c r="N1142" t="s">
        <v>1753</v>
      </c>
      <c r="O1142" s="10" t="str">
        <f t="shared" si="93"/>
        <v>0003724</v>
      </c>
      <c r="P1142" s="3">
        <v>44634</v>
      </c>
      <c r="Q1142" t="s">
        <v>823</v>
      </c>
      <c r="T1142" s="12" t="str">
        <f t="shared" si="97"/>
        <v xml:space="preserve">WM VCP PTO </v>
      </c>
      <c r="U1142" s="20" t="s">
        <v>4398</v>
      </c>
      <c r="V1142" s="20"/>
      <c r="W1142" s="10" t="e">
        <f>VLOOKUP(U1142,[2]Sheet1!$B$4:$C$893,2,0)</f>
        <v>#N/A</v>
      </c>
      <c r="X1142" s="20"/>
      <c r="Y1142" s="10" t="str">
        <f t="shared" si="94"/>
        <v>WINCOMPHUTHO</v>
      </c>
      <c r="Z1142" s="2">
        <v>1159400</v>
      </c>
    </row>
    <row r="1143" spans="1:26" x14ac:dyDescent="0.2">
      <c r="A1143" t="s">
        <v>0</v>
      </c>
      <c r="B1143" t="s">
        <v>1754</v>
      </c>
      <c r="C1143" t="s">
        <v>30</v>
      </c>
      <c r="D1143" t="s">
        <v>3</v>
      </c>
      <c r="E1143" s="2">
        <v>737800</v>
      </c>
      <c r="F1143" s="6">
        <v>796824</v>
      </c>
      <c r="G1143" s="2">
        <v>7</v>
      </c>
      <c r="H1143" t="s">
        <v>4</v>
      </c>
      <c r="I1143" t="s">
        <v>31</v>
      </c>
      <c r="J1143" s="9" t="str">
        <f t="shared" si="92"/>
        <v>_Đùi gà sốt cay 500g</v>
      </c>
      <c r="K1143" s="12" t="str">
        <f>VLOOKUP(J1143,'[1]Mã Misa'!$B$2:$D$74,2,0)</f>
        <v>Đùi gà sốt cay 500g</v>
      </c>
      <c r="L1143" s="12" t="str">
        <f>VLOOKUP(K1143,'[1]Mã Misa'!$C$2:$D$74,2,0)</f>
        <v>DGSC500</v>
      </c>
      <c r="M1143" s="2">
        <v>105400</v>
      </c>
      <c r="N1143" t="s">
        <v>1755</v>
      </c>
      <c r="O1143" s="10" t="str">
        <f t="shared" si="93"/>
        <v>0201017</v>
      </c>
      <c r="P1143" s="3">
        <v>44634</v>
      </c>
      <c r="Q1143" t="s">
        <v>1756</v>
      </c>
      <c r="T1143" s="12" t="str">
        <f t="shared" si="95"/>
        <v xml:space="preserve">WM+ HNI </v>
      </c>
      <c r="U1143" s="20" t="s">
        <v>4678</v>
      </c>
      <c r="V1143" s="20"/>
      <c r="W1143" s="10" t="e">
        <f>VLOOKUP(U1143,[2]Sheet1!$B$4:$C$893,2,0)</f>
        <v>#N/A</v>
      </c>
      <c r="X1143" s="20"/>
      <c r="Y1143" s="10" t="str">
        <f t="shared" si="94"/>
        <v>WINCOMHANOI</v>
      </c>
      <c r="Z1143" s="2">
        <v>737800</v>
      </c>
    </row>
    <row r="1144" spans="1:26" x14ac:dyDescent="0.2">
      <c r="A1144" t="s">
        <v>0</v>
      </c>
      <c r="B1144" t="s">
        <v>1754</v>
      </c>
      <c r="C1144" t="s">
        <v>13</v>
      </c>
      <c r="D1144" t="s">
        <v>3</v>
      </c>
      <c r="E1144" s="2">
        <v>272250</v>
      </c>
      <c r="F1144" s="6">
        <v>294030</v>
      </c>
      <c r="G1144" s="2">
        <v>3</v>
      </c>
      <c r="H1144" t="s">
        <v>4</v>
      </c>
      <c r="I1144" t="s">
        <v>14</v>
      </c>
      <c r="J1144" s="9" t="str">
        <f t="shared" si="92"/>
        <v>_Chân gà sốt cay 400g</v>
      </c>
      <c r="K1144" s="12" t="str">
        <f>VLOOKUP(J1144,'[1]Mã Misa'!$B$2:$D$74,2,0)</f>
        <v>Chân gà sốt cay 400g</v>
      </c>
      <c r="L1144" s="12" t="str">
        <f>VLOOKUP(K1144,'[1]Mã Misa'!$C$2:$D$74,2,0)</f>
        <v>CGSC400</v>
      </c>
      <c r="M1144" s="2">
        <v>90750</v>
      </c>
      <c r="N1144" t="s">
        <v>1755</v>
      </c>
      <c r="O1144" s="10" t="str">
        <f t="shared" si="93"/>
        <v>0201017</v>
      </c>
      <c r="P1144" s="3">
        <v>44634</v>
      </c>
      <c r="Q1144" t="s">
        <v>1756</v>
      </c>
      <c r="T1144" s="12" t="str">
        <f t="shared" si="95"/>
        <v xml:space="preserve">WM+ HNI </v>
      </c>
      <c r="U1144" s="20" t="s">
        <v>4678</v>
      </c>
      <c r="V1144" s="20"/>
      <c r="W1144" s="10" t="e">
        <f>VLOOKUP(U1144,[2]Sheet1!$B$4:$C$893,2,0)</f>
        <v>#N/A</v>
      </c>
      <c r="X1144" s="20"/>
      <c r="Y1144" s="10" t="str">
        <f t="shared" si="94"/>
        <v>WINCOMHANOI</v>
      </c>
      <c r="Z1144" s="2">
        <v>272250</v>
      </c>
    </row>
    <row r="1145" spans="1:26" x14ac:dyDescent="0.2">
      <c r="A1145" t="s">
        <v>0</v>
      </c>
      <c r="B1145" t="s">
        <v>1757</v>
      </c>
      <c r="C1145" t="s">
        <v>17</v>
      </c>
      <c r="D1145" t="s">
        <v>3</v>
      </c>
      <c r="E1145" s="2">
        <v>611934</v>
      </c>
      <c r="F1145" s="6">
        <v>660888.72000000009</v>
      </c>
      <c r="G1145" s="2">
        <v>6</v>
      </c>
      <c r="H1145" t="s">
        <v>4</v>
      </c>
      <c r="I1145" t="s">
        <v>18</v>
      </c>
      <c r="J1145" s="9" t="str">
        <f t="shared" si="92"/>
        <v>Giò tai nấm hương 500g</v>
      </c>
      <c r="K1145" s="12" t="str">
        <f>VLOOKUP(J1145,'[1]Mã Misa'!$B$2:$D$74,2,0)</f>
        <v>Giò tai nấm hương 500g</v>
      </c>
      <c r="L1145" s="12" t="str">
        <f>VLOOKUP(K1145,'[1]Mã Misa'!$C$2:$D$74,2,0)</f>
        <v>GTNH500</v>
      </c>
      <c r="M1145" s="2">
        <v>101989</v>
      </c>
      <c r="N1145" t="s">
        <v>1758</v>
      </c>
      <c r="O1145" s="10" t="str">
        <f t="shared" si="93"/>
        <v>0003014</v>
      </c>
      <c r="P1145" s="3">
        <v>44634</v>
      </c>
      <c r="Q1145" t="s">
        <v>1759</v>
      </c>
      <c r="T1145" s="12" t="str">
        <f t="shared" si="95"/>
        <v xml:space="preserve">WM+ HYN </v>
      </c>
      <c r="U1145" s="20" t="s">
        <v>4679</v>
      </c>
      <c r="V1145" s="20"/>
      <c r="W1145" s="10" t="e">
        <f>VLOOKUP(U1145,[2]Sheet1!$B$4:$C$893,2,0)</f>
        <v>#N/A</v>
      </c>
      <c r="X1145" s="20"/>
      <c r="Y1145" s="10" t="str">
        <f t="shared" si="94"/>
        <v>WINCOMHUNGYEN</v>
      </c>
      <c r="Z1145" s="2">
        <v>611934</v>
      </c>
    </row>
    <row r="1146" spans="1:26" x14ac:dyDescent="0.2">
      <c r="A1146" t="s">
        <v>0</v>
      </c>
      <c r="B1146" t="s">
        <v>1760</v>
      </c>
      <c r="C1146" t="s">
        <v>45</v>
      </c>
      <c r="D1146" t="s">
        <v>3</v>
      </c>
      <c r="E1146" s="2">
        <v>74250</v>
      </c>
      <c r="F1146" s="6">
        <v>80190</v>
      </c>
      <c r="G1146" s="2">
        <v>1</v>
      </c>
      <c r="H1146" t="s">
        <v>4</v>
      </c>
      <c r="I1146" t="s">
        <v>46</v>
      </c>
      <c r="J1146" s="9" t="str">
        <f t="shared" si="92"/>
        <v>_Chả cốm 300g</v>
      </c>
      <c r="K1146" s="12" t="str">
        <f>VLOOKUP(J1146,'[1]Mã Misa'!$B$2:$D$74,2,0)</f>
        <v>Chả cốm 300g</v>
      </c>
      <c r="L1146" s="12" t="str">
        <f>VLOOKUP(K1146,'[1]Mã Misa'!$C$2:$D$74,2,0)</f>
        <v>CC300</v>
      </c>
      <c r="M1146" s="2">
        <v>74250</v>
      </c>
      <c r="N1146" t="s">
        <v>1761</v>
      </c>
      <c r="O1146" s="10" t="str">
        <f t="shared" si="93"/>
        <v>0201032</v>
      </c>
      <c r="P1146" s="3">
        <v>44634</v>
      </c>
      <c r="Q1146" t="s">
        <v>555</v>
      </c>
      <c r="T1146" s="12" t="str">
        <f t="shared" si="95"/>
        <v>WM HNI Đ</v>
      </c>
      <c r="U1146" s="20" t="s">
        <v>4318</v>
      </c>
      <c r="V1146" s="20"/>
      <c r="W1146" s="10" t="e">
        <f>VLOOKUP(U1146,[2]Sheet1!$B$4:$C$893,2,0)</f>
        <v>#N/A</v>
      </c>
      <c r="X1146" s="20"/>
      <c r="Y1146" s="10" t="str">
        <f t="shared" si="94"/>
        <v>WINCOMHANOI</v>
      </c>
      <c r="Z1146" s="2">
        <v>74250</v>
      </c>
    </row>
    <row r="1147" spans="1:26" x14ac:dyDescent="0.2">
      <c r="A1147" t="s">
        <v>0</v>
      </c>
      <c r="B1147" t="s">
        <v>1760</v>
      </c>
      <c r="C1147" t="s">
        <v>15</v>
      </c>
      <c r="D1147" t="s">
        <v>3</v>
      </c>
      <c r="E1147" s="2">
        <v>94013</v>
      </c>
      <c r="F1147" s="6">
        <v>101534.04000000001</v>
      </c>
      <c r="G1147" s="2">
        <v>1</v>
      </c>
      <c r="H1147" t="s">
        <v>4</v>
      </c>
      <c r="I1147" t="s">
        <v>16</v>
      </c>
      <c r="J1147" s="9" t="str">
        <f t="shared" si="92"/>
        <v xml:space="preserve"> Giò lụa 500g</v>
      </c>
      <c r="K1147" s="12" t="str">
        <f>VLOOKUP(J1147,'[1]Mã Misa'!$B$2:$D$74,2,0)</f>
        <v>Giò lụa 500g</v>
      </c>
      <c r="L1147" s="12" t="str">
        <f>VLOOKUP(K1147,'[1]Mã Misa'!$C$2:$D$74,2,0)</f>
        <v>GL500</v>
      </c>
      <c r="M1147" s="2">
        <v>94013</v>
      </c>
      <c r="N1147" t="s">
        <v>1761</v>
      </c>
      <c r="O1147" s="10" t="str">
        <f t="shared" si="93"/>
        <v>0201032</v>
      </c>
      <c r="P1147" s="3">
        <v>44634</v>
      </c>
      <c r="Q1147" t="s">
        <v>555</v>
      </c>
      <c r="T1147" s="12" t="str">
        <f t="shared" si="95"/>
        <v>WM HNI Đ</v>
      </c>
      <c r="U1147" s="20" t="s">
        <v>4318</v>
      </c>
      <c r="V1147" s="20"/>
      <c r="W1147" s="10" t="e">
        <f>VLOOKUP(U1147,[2]Sheet1!$B$4:$C$893,2,0)</f>
        <v>#N/A</v>
      </c>
      <c r="X1147" s="20"/>
      <c r="Y1147" s="10" t="str">
        <f t="shared" si="94"/>
        <v>WINCOMHANOI</v>
      </c>
      <c r="Z1147" s="2">
        <v>94013</v>
      </c>
    </row>
    <row r="1148" spans="1:26" x14ac:dyDescent="0.2">
      <c r="A1148" t="s">
        <v>0</v>
      </c>
      <c r="B1148" t="s">
        <v>1760</v>
      </c>
      <c r="C1148" t="s">
        <v>17</v>
      </c>
      <c r="D1148" t="s">
        <v>3</v>
      </c>
      <c r="E1148" s="2">
        <v>101989</v>
      </c>
      <c r="F1148" s="6">
        <v>110148.12000000001</v>
      </c>
      <c r="G1148" s="2">
        <v>1</v>
      </c>
      <c r="H1148" t="s">
        <v>4</v>
      </c>
      <c r="I1148" t="s">
        <v>18</v>
      </c>
      <c r="J1148" s="9" t="str">
        <f t="shared" si="92"/>
        <v>Giò tai nấm hương 500g</v>
      </c>
      <c r="K1148" s="12" t="str">
        <f>VLOOKUP(J1148,'[1]Mã Misa'!$B$2:$D$74,2,0)</f>
        <v>Giò tai nấm hương 500g</v>
      </c>
      <c r="L1148" s="12" t="str">
        <f>VLOOKUP(K1148,'[1]Mã Misa'!$C$2:$D$74,2,0)</f>
        <v>GTNH500</v>
      </c>
      <c r="M1148" s="2">
        <v>101989</v>
      </c>
      <c r="N1148" t="s">
        <v>1761</v>
      </c>
      <c r="O1148" s="10" t="str">
        <f t="shared" si="93"/>
        <v>0201032</v>
      </c>
      <c r="P1148" s="3">
        <v>44634</v>
      </c>
      <c r="Q1148" t="s">
        <v>555</v>
      </c>
      <c r="T1148" s="12" t="str">
        <f t="shared" si="95"/>
        <v>WM HNI Đ</v>
      </c>
      <c r="U1148" s="20" t="s">
        <v>4318</v>
      </c>
      <c r="V1148" s="20"/>
      <c r="W1148" s="10" t="e">
        <f>VLOOKUP(U1148,[2]Sheet1!$B$4:$C$893,2,0)</f>
        <v>#N/A</v>
      </c>
      <c r="X1148" s="20"/>
      <c r="Y1148" s="10" t="str">
        <f t="shared" si="94"/>
        <v>WINCOMHANOI</v>
      </c>
      <c r="Z1148" s="2">
        <v>101989</v>
      </c>
    </row>
    <row r="1149" spans="1:26" x14ac:dyDescent="0.2">
      <c r="A1149" t="s">
        <v>0</v>
      </c>
      <c r="B1149" t="s">
        <v>1760</v>
      </c>
      <c r="C1149" t="s">
        <v>67</v>
      </c>
      <c r="D1149" t="s">
        <v>3</v>
      </c>
      <c r="E1149" s="2">
        <v>59400</v>
      </c>
      <c r="F1149" s="6">
        <v>64152.000000000007</v>
      </c>
      <c r="G1149" s="2">
        <v>1</v>
      </c>
      <c r="H1149" t="s">
        <v>4</v>
      </c>
      <c r="I1149" t="s">
        <v>68</v>
      </c>
      <c r="J1149" s="9" t="str">
        <f t="shared" si="92"/>
        <v>_Giò lụa 250g</v>
      </c>
      <c r="K1149" s="12" t="str">
        <f>VLOOKUP(J1149,'[1]Mã Misa'!$B$2:$D$74,2,0)</f>
        <v>Giò lụa 250g</v>
      </c>
      <c r="L1149" s="12" t="str">
        <f>VLOOKUP(K1149,'[1]Mã Misa'!$C$2:$D$74,2,0)</f>
        <v>GL250</v>
      </c>
      <c r="M1149" s="2">
        <v>59400</v>
      </c>
      <c r="N1149" t="s">
        <v>1761</v>
      </c>
      <c r="O1149" s="10" t="str">
        <f t="shared" si="93"/>
        <v>0201032</v>
      </c>
      <c r="P1149" s="3">
        <v>44634</v>
      </c>
      <c r="Q1149" t="s">
        <v>555</v>
      </c>
      <c r="T1149" s="12" t="str">
        <f t="shared" si="95"/>
        <v>WM HNI Đ</v>
      </c>
      <c r="U1149" s="20" t="s">
        <v>4318</v>
      </c>
      <c r="V1149" s="20"/>
      <c r="W1149" s="10" t="e">
        <f>VLOOKUP(U1149,[2]Sheet1!$B$4:$C$893,2,0)</f>
        <v>#N/A</v>
      </c>
      <c r="X1149" s="20"/>
      <c r="Y1149" s="10" t="str">
        <f t="shared" si="94"/>
        <v>WINCOMHANOI</v>
      </c>
      <c r="Z1149" s="2">
        <v>59400</v>
      </c>
    </row>
    <row r="1150" spans="1:26" x14ac:dyDescent="0.2">
      <c r="A1150" t="s">
        <v>0</v>
      </c>
      <c r="B1150" t="s">
        <v>1762</v>
      </c>
      <c r="C1150" t="s">
        <v>13</v>
      </c>
      <c r="D1150" t="s">
        <v>3</v>
      </c>
      <c r="E1150" s="2">
        <v>181500</v>
      </c>
      <c r="F1150" s="6">
        <v>196020</v>
      </c>
      <c r="G1150" s="2">
        <v>2</v>
      </c>
      <c r="H1150" t="s">
        <v>4</v>
      </c>
      <c r="I1150" t="s">
        <v>14</v>
      </c>
      <c r="J1150" s="9" t="str">
        <f t="shared" si="92"/>
        <v>_Chân gà sốt cay 400g</v>
      </c>
      <c r="K1150" s="12" t="str">
        <f>VLOOKUP(J1150,'[1]Mã Misa'!$B$2:$D$74,2,0)</f>
        <v>Chân gà sốt cay 400g</v>
      </c>
      <c r="L1150" s="12" t="str">
        <f>VLOOKUP(K1150,'[1]Mã Misa'!$C$2:$D$74,2,0)</f>
        <v>CGSC400</v>
      </c>
      <c r="M1150" s="2">
        <v>90750</v>
      </c>
      <c r="N1150" t="s">
        <v>1763</v>
      </c>
      <c r="O1150" s="10" t="str">
        <f t="shared" si="93"/>
        <v>0060275</v>
      </c>
      <c r="P1150" s="3">
        <v>44634</v>
      </c>
      <c r="Q1150" t="s">
        <v>1764</v>
      </c>
      <c r="T1150" s="12" t="str">
        <f t="shared" si="95"/>
        <v xml:space="preserve">WM+ HCM </v>
      </c>
      <c r="U1150" s="20" t="s">
        <v>4680</v>
      </c>
      <c r="V1150" s="20"/>
      <c r="W1150" s="10" t="e">
        <f>VLOOKUP(U1150,[2]Sheet1!$B$4:$C$893,2,0)</f>
        <v>#N/A</v>
      </c>
      <c r="X1150" s="20"/>
      <c r="Y1150" s="10" t="str">
        <f t="shared" si="94"/>
        <v>WINCOMHOCHIMINH</v>
      </c>
      <c r="Z1150" s="2">
        <v>181500</v>
      </c>
    </row>
    <row r="1151" spans="1:26" x14ac:dyDescent="0.2">
      <c r="A1151" t="s">
        <v>0</v>
      </c>
      <c r="B1151" t="s">
        <v>1762</v>
      </c>
      <c r="C1151" t="s">
        <v>45</v>
      </c>
      <c r="D1151" t="s">
        <v>3</v>
      </c>
      <c r="E1151" s="2">
        <v>74250</v>
      </c>
      <c r="F1151" s="6">
        <v>80190</v>
      </c>
      <c r="G1151" s="2">
        <v>1</v>
      </c>
      <c r="H1151" t="s">
        <v>4</v>
      </c>
      <c r="I1151" t="s">
        <v>46</v>
      </c>
      <c r="J1151" s="9" t="str">
        <f t="shared" si="92"/>
        <v>_Chả cốm 300g</v>
      </c>
      <c r="K1151" s="12" t="str">
        <f>VLOOKUP(J1151,'[1]Mã Misa'!$B$2:$D$74,2,0)</f>
        <v>Chả cốm 300g</v>
      </c>
      <c r="L1151" s="12" t="str">
        <f>VLOOKUP(K1151,'[1]Mã Misa'!$C$2:$D$74,2,0)</f>
        <v>CC300</v>
      </c>
      <c r="M1151" s="2">
        <v>74250</v>
      </c>
      <c r="N1151" t="s">
        <v>1763</v>
      </c>
      <c r="O1151" s="10" t="str">
        <f t="shared" si="93"/>
        <v>0060275</v>
      </c>
      <c r="P1151" s="3">
        <v>44634</v>
      </c>
      <c r="Q1151" t="s">
        <v>1764</v>
      </c>
      <c r="T1151" s="12" t="str">
        <f t="shared" si="95"/>
        <v xml:space="preserve">WM+ HCM </v>
      </c>
      <c r="U1151" s="20" t="s">
        <v>4680</v>
      </c>
      <c r="V1151" s="20"/>
      <c r="W1151" s="10" t="e">
        <f>VLOOKUP(U1151,[2]Sheet1!$B$4:$C$893,2,0)</f>
        <v>#N/A</v>
      </c>
      <c r="X1151" s="20"/>
      <c r="Y1151" s="10" t="str">
        <f t="shared" si="94"/>
        <v>WINCOMHOCHIMINH</v>
      </c>
      <c r="Z1151" s="2">
        <v>74250</v>
      </c>
    </row>
    <row r="1152" spans="1:26" x14ac:dyDescent="0.2">
      <c r="A1152" t="s">
        <v>0</v>
      </c>
      <c r="B1152" t="s">
        <v>1762</v>
      </c>
      <c r="C1152" t="s">
        <v>2</v>
      </c>
      <c r="D1152" t="s">
        <v>3</v>
      </c>
      <c r="E1152" s="2">
        <v>222116</v>
      </c>
      <c r="F1152" s="6">
        <v>239885.28000000003</v>
      </c>
      <c r="G1152" s="2">
        <v>2</v>
      </c>
      <c r="H1152" t="s">
        <v>4</v>
      </c>
      <c r="I1152" t="s">
        <v>5</v>
      </c>
      <c r="J1152" s="9" t="str">
        <f t="shared" si="92"/>
        <v>Gà muối gói 500g</v>
      </c>
      <c r="K1152" s="12" t="str">
        <f>VLOOKUP(J1152,'[1]Mã Misa'!$B$2:$D$74,2,0)</f>
        <v>Gà muối 500g</v>
      </c>
      <c r="L1152" s="12" t="str">
        <f>VLOOKUP(K1152,'[1]Mã Misa'!$C$2:$D$74,2,0)</f>
        <v>GM500</v>
      </c>
      <c r="M1152" s="2">
        <v>111058</v>
      </c>
      <c r="N1152" t="s">
        <v>1763</v>
      </c>
      <c r="O1152" s="10" t="str">
        <f t="shared" si="93"/>
        <v>0060275</v>
      </c>
      <c r="P1152" s="3">
        <v>44634</v>
      </c>
      <c r="Q1152" t="s">
        <v>1764</v>
      </c>
      <c r="T1152" s="12" t="str">
        <f t="shared" si="95"/>
        <v xml:space="preserve">WM+ HCM </v>
      </c>
      <c r="U1152" s="20" t="s">
        <v>4680</v>
      </c>
      <c r="V1152" s="20"/>
      <c r="W1152" s="10" t="e">
        <f>VLOOKUP(U1152,[2]Sheet1!$B$4:$C$893,2,0)</f>
        <v>#N/A</v>
      </c>
      <c r="X1152" s="20"/>
      <c r="Y1152" s="10" t="str">
        <f t="shared" si="94"/>
        <v>WINCOMHOCHIMINH</v>
      </c>
      <c r="Z1152" s="2">
        <v>222116</v>
      </c>
    </row>
    <row r="1153" spans="1:26" x14ac:dyDescent="0.2">
      <c r="A1153" t="s">
        <v>0</v>
      </c>
      <c r="B1153" t="s">
        <v>1765</v>
      </c>
      <c r="C1153" t="s">
        <v>45</v>
      </c>
      <c r="D1153" t="s">
        <v>3</v>
      </c>
      <c r="E1153" s="2">
        <v>148500</v>
      </c>
      <c r="F1153" s="6">
        <v>160380</v>
      </c>
      <c r="G1153" s="2">
        <v>2</v>
      </c>
      <c r="H1153" t="s">
        <v>4</v>
      </c>
      <c r="I1153" t="s">
        <v>46</v>
      </c>
      <c r="J1153" s="9" t="str">
        <f t="shared" si="92"/>
        <v>_Chả cốm 300g</v>
      </c>
      <c r="K1153" s="12" t="str">
        <f>VLOOKUP(J1153,'[1]Mã Misa'!$B$2:$D$74,2,0)</f>
        <v>Chả cốm 300g</v>
      </c>
      <c r="L1153" s="12" t="str">
        <f>VLOOKUP(K1153,'[1]Mã Misa'!$C$2:$D$74,2,0)</f>
        <v>CC300</v>
      </c>
      <c r="M1153" s="2">
        <v>74250</v>
      </c>
      <c r="N1153" t="s">
        <v>1766</v>
      </c>
      <c r="O1153" s="10" t="str">
        <f t="shared" si="93"/>
        <v>0001026</v>
      </c>
      <c r="P1153" s="3">
        <v>44634</v>
      </c>
      <c r="Q1153" t="s">
        <v>1767</v>
      </c>
      <c r="T1153" s="12" t="str">
        <f t="shared" si="95"/>
        <v xml:space="preserve">WM+ LCI </v>
      </c>
      <c r="U1153" s="20" t="s">
        <v>4681</v>
      </c>
      <c r="V1153" s="20"/>
      <c r="W1153" s="10" t="e">
        <f>VLOOKUP(U1153,[2]Sheet1!$B$4:$C$893,2,0)</f>
        <v>#N/A</v>
      </c>
      <c r="X1153" s="20"/>
      <c r="Y1153" s="10" t="str">
        <f t="shared" si="94"/>
        <v>WINCOMLAOCAI</v>
      </c>
      <c r="Z1153" s="2">
        <v>148500</v>
      </c>
    </row>
    <row r="1154" spans="1:26" x14ac:dyDescent="0.2">
      <c r="A1154" t="s">
        <v>0</v>
      </c>
      <c r="B1154" t="s">
        <v>1765</v>
      </c>
      <c r="C1154" t="s">
        <v>43</v>
      </c>
      <c r="D1154" t="s">
        <v>3</v>
      </c>
      <c r="E1154" s="2">
        <v>212850</v>
      </c>
      <c r="F1154" s="6">
        <v>229878.00000000003</v>
      </c>
      <c r="G1154" s="2">
        <v>3</v>
      </c>
      <c r="H1154" t="s">
        <v>4</v>
      </c>
      <c r="I1154" t="s">
        <v>44</v>
      </c>
      <c r="J1154" s="9" t="str">
        <f t="shared" si="92"/>
        <v>_Chả nướng 300g</v>
      </c>
      <c r="K1154" s="12" t="str">
        <f>VLOOKUP(J1154,'[1]Mã Misa'!$B$2:$D$74,2,0)</f>
        <v>Chả nướng 300g</v>
      </c>
      <c r="L1154" s="12" t="str">
        <f>VLOOKUP(K1154,'[1]Mã Misa'!$C$2:$D$74,2,0)</f>
        <v>CN300</v>
      </c>
      <c r="M1154" s="2">
        <v>70950</v>
      </c>
      <c r="N1154" t="s">
        <v>1766</v>
      </c>
      <c r="O1154" s="10" t="str">
        <f t="shared" si="93"/>
        <v>0001026</v>
      </c>
      <c r="P1154" s="3">
        <v>44634</v>
      </c>
      <c r="Q1154" t="s">
        <v>1767</v>
      </c>
      <c r="T1154" s="12" t="str">
        <f t="shared" si="95"/>
        <v xml:space="preserve">WM+ LCI </v>
      </c>
      <c r="U1154" s="20" t="s">
        <v>4681</v>
      </c>
      <c r="V1154" s="20"/>
      <c r="W1154" s="10" t="e">
        <f>VLOOKUP(U1154,[2]Sheet1!$B$4:$C$893,2,0)</f>
        <v>#N/A</v>
      </c>
      <c r="X1154" s="20"/>
      <c r="Y1154" s="10" t="str">
        <f t="shared" si="94"/>
        <v>WINCOMLAOCAI</v>
      </c>
      <c r="Z1154" s="2">
        <v>212850</v>
      </c>
    </row>
    <row r="1155" spans="1:26" x14ac:dyDescent="0.2">
      <c r="A1155" t="s">
        <v>0</v>
      </c>
      <c r="B1155" t="s">
        <v>1768</v>
      </c>
      <c r="C1155" t="s">
        <v>67</v>
      </c>
      <c r="D1155" t="s">
        <v>3</v>
      </c>
      <c r="E1155" s="2">
        <v>59400</v>
      </c>
      <c r="F1155" s="6">
        <v>64152.000000000007</v>
      </c>
      <c r="G1155" s="2">
        <v>1</v>
      </c>
      <c r="H1155" t="s">
        <v>4</v>
      </c>
      <c r="I1155" t="s">
        <v>68</v>
      </c>
      <c r="J1155" s="9" t="str">
        <f t="shared" si="92"/>
        <v>_Giò lụa 250g</v>
      </c>
      <c r="K1155" s="12" t="str">
        <f>VLOOKUP(J1155,'[1]Mã Misa'!$B$2:$D$74,2,0)</f>
        <v>Giò lụa 250g</v>
      </c>
      <c r="L1155" s="12" t="str">
        <f>VLOOKUP(K1155,'[1]Mã Misa'!$C$2:$D$74,2,0)</f>
        <v>GL250</v>
      </c>
      <c r="M1155" s="2">
        <v>59400</v>
      </c>
      <c r="N1155" t="s">
        <v>1769</v>
      </c>
      <c r="O1155" s="10" t="str">
        <f t="shared" si="93"/>
        <v>0060276</v>
      </c>
      <c r="P1155" s="3">
        <v>44634</v>
      </c>
      <c r="Q1155" t="s">
        <v>1164</v>
      </c>
      <c r="T1155" s="12" t="str">
        <f t="shared" si="95"/>
        <v xml:space="preserve">WM+ HCM </v>
      </c>
      <c r="U1155" s="20" t="s">
        <v>4502</v>
      </c>
      <c r="V1155" s="20"/>
      <c r="W1155" s="10" t="e">
        <f>VLOOKUP(U1155,[2]Sheet1!$B$4:$C$893,2,0)</f>
        <v>#N/A</v>
      </c>
      <c r="X1155" s="20"/>
      <c r="Y1155" s="10" t="str">
        <f t="shared" si="94"/>
        <v>WINCOMHOCHIMINH</v>
      </c>
      <c r="Z1155" s="2">
        <v>59400</v>
      </c>
    </row>
    <row r="1156" spans="1:26" x14ac:dyDescent="0.2">
      <c r="A1156" t="s">
        <v>0</v>
      </c>
      <c r="B1156" t="s">
        <v>1768</v>
      </c>
      <c r="C1156" t="s">
        <v>43</v>
      </c>
      <c r="D1156" t="s">
        <v>3</v>
      </c>
      <c r="E1156" s="2">
        <v>70950</v>
      </c>
      <c r="F1156" s="6">
        <v>76626</v>
      </c>
      <c r="G1156" s="2">
        <v>1</v>
      </c>
      <c r="H1156" t="s">
        <v>4</v>
      </c>
      <c r="I1156" t="s">
        <v>44</v>
      </c>
      <c r="J1156" s="9" t="str">
        <f t="shared" ref="J1156:J1219" si="98">MID(I1156,10,26)</f>
        <v>_Chả nướng 300g</v>
      </c>
      <c r="K1156" s="12" t="str">
        <f>VLOOKUP(J1156,'[1]Mã Misa'!$B$2:$D$74,2,0)</f>
        <v>Chả nướng 300g</v>
      </c>
      <c r="L1156" s="12" t="str">
        <f>VLOOKUP(K1156,'[1]Mã Misa'!$C$2:$D$74,2,0)</f>
        <v>CN300</v>
      </c>
      <c r="M1156" s="2">
        <v>70950</v>
      </c>
      <c r="N1156" t="s">
        <v>1769</v>
      </c>
      <c r="O1156" s="10" t="str">
        <f t="shared" ref="O1156:O1219" si="99">RIGHT(N1156,7)</f>
        <v>0060276</v>
      </c>
      <c r="P1156" s="3">
        <v>44634</v>
      </c>
      <c r="Q1156" t="s">
        <v>1164</v>
      </c>
      <c r="T1156" s="12" t="str">
        <f t="shared" si="95"/>
        <v xml:space="preserve">WM+ HCM </v>
      </c>
      <c r="U1156" s="20" t="s">
        <v>4502</v>
      </c>
      <c r="V1156" s="20"/>
      <c r="W1156" s="10" t="e">
        <f>VLOOKUP(U1156,[2]Sheet1!$B$4:$C$893,2,0)</f>
        <v>#N/A</v>
      </c>
      <c r="X1156" s="20"/>
      <c r="Y1156" s="10" t="str">
        <f t="shared" ref="Y1156:Y1219" si="100">IF(ISNUMBER(SEARCH($V$3,T1156)),"WINCOMHANOI",IF(ISNUMBER(SEARCH($V$4,T1156)),"WINCOMHOCHIMINH",IF(ISNUMBER(SEARCH($V$5,T1156)),"WINCOMDANANG",IF(ISNUMBER(SEARCH($V$6,T1156)),"WINCOMHAIDUONG",IF(ISNUMBER(SEARCH($V$7,T1156)),"WINCOMQUANGNINH",IF(ISNUMBER(SEARCH($V$8,T1156)),"WINCOMHAIPHONG",IF(ISNUMBER(SEARCH($V$9,T1156)),"WINCOMBACGIANG",IF(ISNUMBER(SEARCH($V$10,T1156)),"WINCOMBACNINH",IF(ISNUMBER(SEARCH($V$11,T1156)),"WINCOMPHUTHO",IF(ISNUMBER(SEARCH($V$12,T1156)),"WINCOMHATINH",IF(ISNUMBER(SEARCH($V$13,T1156)),"WINCOMTHAINGUYEN",IF(ISNUMBER(SEARCH($V$14,T1156)),"WINCOMKHANHHOA",IF(ISNUMBER(SEARCH($V$15,T1156)),"WINCOMHUNGYEN",IF(ISNUMBER(SEARCH($V$16,T1156)),"WINCOMNGHEAN",IF(ISNUMBER(SEARCH($V$17,T1156)),"WINCOMLAOCAI",IF(ISNUMBER(SEARCH($V$18,T1156)),"WINCOMVUNGTAU",IF(ISNUMBER(SEARCH($V$19,T1156)),"WINCOMBINHDUONG",IF(ISNUMBER(SEARCH($V$20,T1156)),"WINCOMKIENGIANG",IF(ISNUMBER(SEARCH($V$21,T1156)),"WINCOMHANAM",IF(ISNUMBER(SEARCH($V$22,T1156)),"WINCOMNAMDINH",IF(ISNUMBER(SEARCH($V$23,T1156)),"WINCOMLANGSON",IF(ISNUMBER(SEARCH($V$24,T1156)),"WINCOMTHANHHOA",IF(ISNUMBER(SEARCH($V$25,T1156)),"WINCOMYENBAI",IF(ISNUMBER(SEARCH($V$26,T1156)),"WINCOMTUYENQUANG",IF(ISNUMBER(SEARCH($V$27,T1156)),"WINCOMHUE",IF(ISNUMBER(SEARCH($V$28,T1156)),"WINCOMQUANGNAM",IF(ISNUMBER(SEARCH($V$29,T1156)),"WINCOMVINHPHUC",IF(ISNUMBER(SEARCH($V$30,T1156)),"WINCOMHAGIANG",IF(ISNUMBER(SEARCH($V$31,T1156)),"WINCOMNINHBINH",IF(ISNUMBER(SEARCH($V$32,T1156)),"WINCOMTRAVINH",IF(ISNUMBER(SEARCH($V$33,T1156)),"WINCOMCANTHO",IF(ISNUMBER(SEARCH($V$34,T1156)),"WINCOMBENTRE",IF(ISNUMBER(SEARCH($V$35,T1156)),"WINCOMCAMAU",IF(ISNUMBER(SEARCH($V$36,T1156)),"WINCOMANGIANG",IF(ISNUMBER(SEARCH($V$37,T1156)),"WINCOMNINHTHUAN",IF(ISNUMBER(SEARCH($V$38,T1156)),"WINCOMTHAIBINH",IF(ISNUMBER(SEARCH($V$39,T1156)),"WINCOMGIALAI",IF(ISNUMBER(SEARCH($V$40,T1156)),"WINCOMHOABINH",IF(ISNUMBER(SEARCH($V$41,T1156)),"WINCOMQUANGNGAI",IF(ISNUMBER(SEARCH($V$42,T1156)),"WINCOMBINHTHUAN",IF(ISNUMBER(SEARCH($V$43,T1156)),"WINCOMDAKLAK",IF(ISNUMBER(SEARCH($V$44,T1156)),"WINCOMSOCTRANG",IF(ISNUMBER(SEARCH($V$45,T1156)),"WINCOMSONLA",IF(ISNUMBER(SEARCH($V$46,T1156)),"WINCOMKONTUM",IF(ISNUMBER(SEARCH($V$47,T1156)),"WINCOMPHUYEN",IF(ISNUMBER(SEARCH($V$48,T1156)),"WINCOMQUANGTRI",IF(ISNUMBER(SEARCH($V$49,T1156)),"WINCOMBINHDINH",IF(ISNUMBER(SEARCH($V$50,T1156)),"WINCOMCAOBANG",IF(ISNUMBER(SEARCH($V$51,T1156)),"WINCOMQUANGBINH",IF(ISNUMBER(SEARCH($V$52,T1156)),"WINCOMLAMDONG",IF(ISNUMBER(SEARCH($V$53,T1156)),"WINCOMVINHLONG",IF(ISNUMBER(SEARCH($V$54,T1156)),"WINCOMDONGTHAP",IF(ISNUMBER(SEARCH($V$55,T1156)),"WINCOMTIENGIANG",IF(ISNUMBER(SEARCH($V$56,T1156)),"WINCOMQUANGNINH",IF(ISNUMBER(SEARCH($V$57,T1156)),"WINCOMDONGNAI",IF(ISNUMBER(SEARCH($V$58,T1156)),"WINCOMHAUGIANG",0))))))))))))))))))))))))))))))))))))))))))))))))))))))))</f>
        <v>WINCOMHOCHIMINH</v>
      </c>
      <c r="Z1156" s="2">
        <v>70950</v>
      </c>
    </row>
    <row r="1157" spans="1:26" x14ac:dyDescent="0.2">
      <c r="A1157" t="s">
        <v>0</v>
      </c>
      <c r="B1157" t="s">
        <v>1770</v>
      </c>
      <c r="C1157" t="s">
        <v>67</v>
      </c>
      <c r="D1157" t="s">
        <v>3</v>
      </c>
      <c r="E1157" s="2">
        <v>356400</v>
      </c>
      <c r="F1157" s="6">
        <v>384912</v>
      </c>
      <c r="G1157" s="2">
        <v>6</v>
      </c>
      <c r="H1157" t="s">
        <v>4</v>
      </c>
      <c r="I1157" t="s">
        <v>68</v>
      </c>
      <c r="J1157" s="9" t="str">
        <f t="shared" si="98"/>
        <v>_Giò lụa 250g</v>
      </c>
      <c r="K1157" s="12" t="str">
        <f>VLOOKUP(J1157,'[1]Mã Misa'!$B$2:$D$74,2,0)</f>
        <v>Giò lụa 250g</v>
      </c>
      <c r="L1157" s="12" t="str">
        <f>VLOOKUP(K1157,'[1]Mã Misa'!$C$2:$D$74,2,0)</f>
        <v>GL250</v>
      </c>
      <c r="M1157" s="2">
        <v>59400</v>
      </c>
      <c r="N1157" t="s">
        <v>1771</v>
      </c>
      <c r="O1157" s="10" t="str">
        <f t="shared" si="99"/>
        <v>0201041</v>
      </c>
      <c r="P1157" s="3">
        <v>44634</v>
      </c>
      <c r="Q1157" t="s">
        <v>859</v>
      </c>
      <c r="T1157" s="12" t="str">
        <f t="shared" si="95"/>
        <v xml:space="preserve">WM+ HNI </v>
      </c>
      <c r="U1157" s="20" t="s">
        <v>4410</v>
      </c>
      <c r="V1157" s="20"/>
      <c r="W1157" s="10" t="e">
        <f>VLOOKUP(U1157,[2]Sheet1!$B$4:$C$893,2,0)</f>
        <v>#N/A</v>
      </c>
      <c r="X1157" s="20"/>
      <c r="Y1157" s="10" t="str">
        <f t="shared" si="100"/>
        <v>WINCOMHANOI</v>
      </c>
      <c r="Z1157" s="2">
        <v>356400</v>
      </c>
    </row>
    <row r="1158" spans="1:26" x14ac:dyDescent="0.2">
      <c r="A1158" t="s">
        <v>0</v>
      </c>
      <c r="B1158" t="s">
        <v>1770</v>
      </c>
      <c r="C1158" t="s">
        <v>13</v>
      </c>
      <c r="D1158" t="s">
        <v>3</v>
      </c>
      <c r="E1158" s="2">
        <v>181500</v>
      </c>
      <c r="F1158" s="6">
        <v>196020</v>
      </c>
      <c r="G1158" s="2">
        <v>2</v>
      </c>
      <c r="H1158" t="s">
        <v>4</v>
      </c>
      <c r="I1158" t="s">
        <v>14</v>
      </c>
      <c r="J1158" s="9" t="str">
        <f t="shared" si="98"/>
        <v>_Chân gà sốt cay 400g</v>
      </c>
      <c r="K1158" s="12" t="str">
        <f>VLOOKUP(J1158,'[1]Mã Misa'!$B$2:$D$74,2,0)</f>
        <v>Chân gà sốt cay 400g</v>
      </c>
      <c r="L1158" s="12" t="str">
        <f>VLOOKUP(K1158,'[1]Mã Misa'!$C$2:$D$74,2,0)</f>
        <v>CGSC400</v>
      </c>
      <c r="M1158" s="2">
        <v>90750</v>
      </c>
      <c r="N1158" t="s">
        <v>1771</v>
      </c>
      <c r="O1158" s="10" t="str">
        <f t="shared" si="99"/>
        <v>0201041</v>
      </c>
      <c r="P1158" s="3">
        <v>44634</v>
      </c>
      <c r="Q1158" t="s">
        <v>859</v>
      </c>
      <c r="T1158" s="12" t="str">
        <f t="shared" si="95"/>
        <v xml:space="preserve">WM+ HNI </v>
      </c>
      <c r="U1158" s="20" t="s">
        <v>4410</v>
      </c>
      <c r="V1158" s="20"/>
      <c r="W1158" s="10" t="e">
        <f>VLOOKUP(U1158,[2]Sheet1!$B$4:$C$893,2,0)</f>
        <v>#N/A</v>
      </c>
      <c r="X1158" s="20"/>
      <c r="Y1158" s="10" t="str">
        <f t="shared" si="100"/>
        <v>WINCOMHANOI</v>
      </c>
      <c r="Z1158" s="2">
        <v>181500</v>
      </c>
    </row>
    <row r="1159" spans="1:26" x14ac:dyDescent="0.2">
      <c r="A1159" t="s">
        <v>0</v>
      </c>
      <c r="B1159" t="s">
        <v>1772</v>
      </c>
      <c r="C1159" t="s">
        <v>2</v>
      </c>
      <c r="D1159" t="s">
        <v>3</v>
      </c>
      <c r="E1159" s="2">
        <v>222116</v>
      </c>
      <c r="F1159" s="6">
        <v>239885.28000000003</v>
      </c>
      <c r="G1159" s="2">
        <v>2</v>
      </c>
      <c r="H1159" t="s">
        <v>4</v>
      </c>
      <c r="I1159" t="s">
        <v>5</v>
      </c>
      <c r="J1159" s="9" t="str">
        <f t="shared" si="98"/>
        <v>Gà muối gói 500g</v>
      </c>
      <c r="K1159" s="12" t="str">
        <f>VLOOKUP(J1159,'[1]Mã Misa'!$B$2:$D$74,2,0)</f>
        <v>Gà muối 500g</v>
      </c>
      <c r="L1159" s="12" t="str">
        <f>VLOOKUP(K1159,'[1]Mã Misa'!$C$2:$D$74,2,0)</f>
        <v>GM500</v>
      </c>
      <c r="M1159" s="2">
        <v>111058</v>
      </c>
      <c r="N1159" t="s">
        <v>1773</v>
      </c>
      <c r="O1159" s="10" t="str">
        <f t="shared" si="99"/>
        <v>0060277</v>
      </c>
      <c r="P1159" s="3">
        <v>44634</v>
      </c>
      <c r="Q1159" t="s">
        <v>1774</v>
      </c>
      <c r="T1159" s="12" t="str">
        <f t="shared" si="95"/>
        <v xml:space="preserve">WM+ HCM </v>
      </c>
      <c r="U1159" s="20" t="s">
        <v>4682</v>
      </c>
      <c r="V1159" s="20"/>
      <c r="W1159" s="10" t="e">
        <f>VLOOKUP(U1159,[2]Sheet1!$B$4:$C$893,2,0)</f>
        <v>#N/A</v>
      </c>
      <c r="X1159" s="20"/>
      <c r="Y1159" s="10" t="str">
        <f t="shared" si="100"/>
        <v>WINCOMHOCHIMINH</v>
      </c>
      <c r="Z1159" s="2">
        <v>222116</v>
      </c>
    </row>
    <row r="1160" spans="1:26" x14ac:dyDescent="0.2">
      <c r="A1160" t="s">
        <v>0</v>
      </c>
      <c r="B1160" t="s">
        <v>1772</v>
      </c>
      <c r="C1160" t="s">
        <v>32</v>
      </c>
      <c r="D1160" t="s">
        <v>3</v>
      </c>
      <c r="E1160" s="2">
        <v>73431</v>
      </c>
      <c r="F1160" s="6">
        <v>79305.48000000001</v>
      </c>
      <c r="G1160" s="2">
        <v>1</v>
      </c>
      <c r="H1160" t="s">
        <v>4</v>
      </c>
      <c r="I1160" t="s">
        <v>33</v>
      </c>
      <c r="J1160" s="9" t="str">
        <f t="shared" si="98"/>
        <v>Chân giò heo muối gói 300g</v>
      </c>
      <c r="K1160" s="12" t="str">
        <f>VLOOKUP(J1160,'[1]Mã Misa'!$B$2:$D$74,2,0)</f>
        <v>Chân giò heo muối 300g</v>
      </c>
      <c r="L1160" s="12" t="str">
        <f>VLOOKUP(K1160,'[1]Mã Misa'!$C$2:$D$74,2,0)</f>
        <v>CGM300</v>
      </c>
      <c r="M1160" s="2">
        <v>73431</v>
      </c>
      <c r="N1160" t="s">
        <v>1773</v>
      </c>
      <c r="O1160" s="10" t="str">
        <f t="shared" si="99"/>
        <v>0060277</v>
      </c>
      <c r="P1160" s="3">
        <v>44634</v>
      </c>
      <c r="Q1160" t="s">
        <v>1774</v>
      </c>
      <c r="T1160" s="12" t="str">
        <f t="shared" si="95"/>
        <v xml:space="preserve">WM+ HCM </v>
      </c>
      <c r="U1160" s="20" t="s">
        <v>4682</v>
      </c>
      <c r="V1160" s="20"/>
      <c r="W1160" s="10" t="e">
        <f>VLOOKUP(U1160,[2]Sheet1!$B$4:$C$893,2,0)</f>
        <v>#N/A</v>
      </c>
      <c r="X1160" s="20"/>
      <c r="Y1160" s="10" t="str">
        <f t="shared" si="100"/>
        <v>WINCOMHOCHIMINH</v>
      </c>
      <c r="Z1160" s="2">
        <v>73431</v>
      </c>
    </row>
    <row r="1161" spans="1:26" x14ac:dyDescent="0.2">
      <c r="A1161" t="s">
        <v>0</v>
      </c>
      <c r="B1161" t="s">
        <v>1775</v>
      </c>
      <c r="C1161" t="s">
        <v>30</v>
      </c>
      <c r="D1161" t="s">
        <v>3</v>
      </c>
      <c r="E1161" s="2">
        <v>210800</v>
      </c>
      <c r="F1161" s="6">
        <v>227664.00000000003</v>
      </c>
      <c r="G1161" s="2">
        <v>2</v>
      </c>
      <c r="H1161" t="s">
        <v>4</v>
      </c>
      <c r="I1161" t="s">
        <v>31</v>
      </c>
      <c r="J1161" s="9" t="str">
        <f t="shared" si="98"/>
        <v>_Đùi gà sốt cay 500g</v>
      </c>
      <c r="K1161" s="12" t="str">
        <f>VLOOKUP(J1161,'[1]Mã Misa'!$B$2:$D$74,2,0)</f>
        <v>Đùi gà sốt cay 500g</v>
      </c>
      <c r="L1161" s="12" t="str">
        <f>VLOOKUP(K1161,'[1]Mã Misa'!$C$2:$D$74,2,0)</f>
        <v>DGSC500</v>
      </c>
      <c r="M1161" s="2">
        <v>105400</v>
      </c>
      <c r="N1161" t="s">
        <v>1776</v>
      </c>
      <c r="O1161" s="10" t="str">
        <f t="shared" si="99"/>
        <v>0060280</v>
      </c>
      <c r="P1161" s="3">
        <v>44634</v>
      </c>
      <c r="Q1161" t="s">
        <v>1777</v>
      </c>
      <c r="T1161" s="12" t="str">
        <f t="shared" si="95"/>
        <v xml:space="preserve">WM+ HCM </v>
      </c>
      <c r="U1161" s="20" t="s">
        <v>4683</v>
      </c>
      <c r="V1161" s="20"/>
      <c r="W1161" s="10" t="e">
        <f>VLOOKUP(U1161,[2]Sheet1!$B$4:$C$893,2,0)</f>
        <v>#N/A</v>
      </c>
      <c r="X1161" s="20"/>
      <c r="Y1161" s="10" t="str">
        <f t="shared" si="100"/>
        <v>WINCOMHOCHIMINH</v>
      </c>
      <c r="Z1161" s="2">
        <v>210800</v>
      </c>
    </row>
    <row r="1162" spans="1:26" x14ac:dyDescent="0.2">
      <c r="A1162" t="s">
        <v>0</v>
      </c>
      <c r="B1162" t="s">
        <v>1775</v>
      </c>
      <c r="C1162" t="s">
        <v>13</v>
      </c>
      <c r="D1162" t="s">
        <v>3</v>
      </c>
      <c r="E1162" s="2">
        <v>181500</v>
      </c>
      <c r="F1162" s="6">
        <v>196020</v>
      </c>
      <c r="G1162" s="2">
        <v>2</v>
      </c>
      <c r="H1162" t="s">
        <v>4</v>
      </c>
      <c r="I1162" t="s">
        <v>14</v>
      </c>
      <c r="J1162" s="9" t="str">
        <f t="shared" si="98"/>
        <v>_Chân gà sốt cay 400g</v>
      </c>
      <c r="K1162" s="12" t="str">
        <f>VLOOKUP(J1162,'[1]Mã Misa'!$B$2:$D$74,2,0)</f>
        <v>Chân gà sốt cay 400g</v>
      </c>
      <c r="L1162" s="12" t="str">
        <f>VLOOKUP(K1162,'[1]Mã Misa'!$C$2:$D$74,2,0)</f>
        <v>CGSC400</v>
      </c>
      <c r="M1162" s="2">
        <v>90750</v>
      </c>
      <c r="N1162" t="s">
        <v>1776</v>
      </c>
      <c r="O1162" s="10" t="str">
        <f t="shared" si="99"/>
        <v>0060280</v>
      </c>
      <c r="P1162" s="3">
        <v>44634</v>
      </c>
      <c r="Q1162" t="s">
        <v>1777</v>
      </c>
      <c r="T1162" s="12" t="str">
        <f t="shared" si="95"/>
        <v xml:space="preserve">WM+ HCM </v>
      </c>
      <c r="U1162" s="20" t="s">
        <v>4683</v>
      </c>
      <c r="V1162" s="20"/>
      <c r="W1162" s="10" t="e">
        <f>VLOOKUP(U1162,[2]Sheet1!$B$4:$C$893,2,0)</f>
        <v>#N/A</v>
      </c>
      <c r="X1162" s="20"/>
      <c r="Y1162" s="10" t="str">
        <f t="shared" si="100"/>
        <v>WINCOMHOCHIMINH</v>
      </c>
      <c r="Z1162" s="2">
        <v>181500</v>
      </c>
    </row>
    <row r="1163" spans="1:26" x14ac:dyDescent="0.2">
      <c r="A1163" t="s">
        <v>0</v>
      </c>
      <c r="B1163" t="s">
        <v>1775</v>
      </c>
      <c r="C1163" t="s">
        <v>50</v>
      </c>
      <c r="D1163" t="s">
        <v>3</v>
      </c>
      <c r="E1163" s="2">
        <v>61050</v>
      </c>
      <c r="F1163" s="6">
        <v>65934</v>
      </c>
      <c r="G1163" s="2">
        <v>1</v>
      </c>
      <c r="H1163" t="s">
        <v>4</v>
      </c>
      <c r="I1163" t="s">
        <v>51</v>
      </c>
      <c r="J1163" s="9" t="str">
        <f t="shared" si="98"/>
        <v>_Giò sụn gà 250g</v>
      </c>
      <c r="K1163" s="12" t="str">
        <f>VLOOKUP(J1163,'[1]Mã Misa'!$B$2:$D$74,2,0)</f>
        <v>Giò sụn gà 250g</v>
      </c>
      <c r="L1163" s="12" t="str">
        <f>VLOOKUP(K1163,'[1]Mã Misa'!$C$2:$D$74,2,0)</f>
        <v>GSG250</v>
      </c>
      <c r="M1163" s="2">
        <v>61050</v>
      </c>
      <c r="N1163" t="s">
        <v>1776</v>
      </c>
      <c r="O1163" s="10" t="str">
        <f t="shared" si="99"/>
        <v>0060280</v>
      </c>
      <c r="P1163" s="3">
        <v>44634</v>
      </c>
      <c r="Q1163" t="s">
        <v>1777</v>
      </c>
      <c r="T1163" s="12" t="str">
        <f t="shared" si="95"/>
        <v xml:space="preserve">WM+ HCM </v>
      </c>
      <c r="U1163" s="20" t="s">
        <v>4683</v>
      </c>
      <c r="V1163" s="20"/>
      <c r="W1163" s="10" t="e">
        <f>VLOOKUP(U1163,[2]Sheet1!$B$4:$C$893,2,0)</f>
        <v>#N/A</v>
      </c>
      <c r="X1163" s="20"/>
      <c r="Y1163" s="10" t="str">
        <f t="shared" si="100"/>
        <v>WINCOMHOCHIMINH</v>
      </c>
      <c r="Z1163" s="2">
        <v>61050</v>
      </c>
    </row>
    <row r="1164" spans="1:26" x14ac:dyDescent="0.2">
      <c r="A1164" t="s">
        <v>0</v>
      </c>
      <c r="B1164" t="s">
        <v>1775</v>
      </c>
      <c r="C1164" t="s">
        <v>2</v>
      </c>
      <c r="D1164" t="s">
        <v>3</v>
      </c>
      <c r="E1164" s="2">
        <v>222116</v>
      </c>
      <c r="F1164" s="6">
        <v>239885.28000000003</v>
      </c>
      <c r="G1164" s="2">
        <v>2</v>
      </c>
      <c r="H1164" t="s">
        <v>4</v>
      </c>
      <c r="I1164" t="s">
        <v>5</v>
      </c>
      <c r="J1164" s="9" t="str">
        <f t="shared" si="98"/>
        <v>Gà muối gói 500g</v>
      </c>
      <c r="K1164" s="12" t="str">
        <f>VLOOKUP(J1164,'[1]Mã Misa'!$B$2:$D$74,2,0)</f>
        <v>Gà muối 500g</v>
      </c>
      <c r="L1164" s="12" t="str">
        <f>VLOOKUP(K1164,'[1]Mã Misa'!$C$2:$D$74,2,0)</f>
        <v>GM500</v>
      </c>
      <c r="M1164" s="2">
        <v>111058</v>
      </c>
      <c r="N1164" t="s">
        <v>1776</v>
      </c>
      <c r="O1164" s="10" t="str">
        <f t="shared" si="99"/>
        <v>0060280</v>
      </c>
      <c r="P1164" s="3">
        <v>44634</v>
      </c>
      <c r="Q1164" t="s">
        <v>1777</v>
      </c>
      <c r="T1164" s="12" t="str">
        <f t="shared" si="95"/>
        <v xml:space="preserve">WM+ HCM </v>
      </c>
      <c r="U1164" s="20" t="s">
        <v>4683</v>
      </c>
      <c r="V1164" s="20"/>
      <c r="W1164" s="10" t="e">
        <f>VLOOKUP(U1164,[2]Sheet1!$B$4:$C$893,2,0)</f>
        <v>#N/A</v>
      </c>
      <c r="X1164" s="20"/>
      <c r="Y1164" s="10" t="str">
        <f t="shared" si="100"/>
        <v>WINCOMHOCHIMINH</v>
      </c>
      <c r="Z1164" s="2">
        <v>222116</v>
      </c>
    </row>
    <row r="1165" spans="1:26" x14ac:dyDescent="0.2">
      <c r="A1165" t="s">
        <v>0</v>
      </c>
      <c r="B1165" t="s">
        <v>1775</v>
      </c>
      <c r="C1165" t="s">
        <v>67</v>
      </c>
      <c r="D1165" t="s">
        <v>3</v>
      </c>
      <c r="E1165" s="2">
        <v>59400</v>
      </c>
      <c r="F1165" s="6">
        <v>64152.000000000007</v>
      </c>
      <c r="G1165" s="2">
        <v>1</v>
      </c>
      <c r="H1165" t="s">
        <v>4</v>
      </c>
      <c r="I1165" t="s">
        <v>68</v>
      </c>
      <c r="J1165" s="9" t="str">
        <f t="shared" si="98"/>
        <v>_Giò lụa 250g</v>
      </c>
      <c r="K1165" s="12" t="str">
        <f>VLOOKUP(J1165,'[1]Mã Misa'!$B$2:$D$74,2,0)</f>
        <v>Giò lụa 250g</v>
      </c>
      <c r="L1165" s="12" t="str">
        <f>VLOOKUP(K1165,'[1]Mã Misa'!$C$2:$D$74,2,0)</f>
        <v>GL250</v>
      </c>
      <c r="M1165" s="2">
        <v>59400</v>
      </c>
      <c r="N1165" t="s">
        <v>1776</v>
      </c>
      <c r="O1165" s="10" t="str">
        <f t="shared" si="99"/>
        <v>0060280</v>
      </c>
      <c r="P1165" s="3">
        <v>44634</v>
      </c>
      <c r="Q1165" t="s">
        <v>1777</v>
      </c>
      <c r="T1165" s="12" t="str">
        <f t="shared" si="95"/>
        <v xml:space="preserve">WM+ HCM </v>
      </c>
      <c r="U1165" s="20" t="s">
        <v>4683</v>
      </c>
      <c r="V1165" s="20"/>
      <c r="W1165" s="10" t="e">
        <f>VLOOKUP(U1165,[2]Sheet1!$B$4:$C$893,2,0)</f>
        <v>#N/A</v>
      </c>
      <c r="X1165" s="20"/>
      <c r="Y1165" s="10" t="str">
        <f t="shared" si="100"/>
        <v>WINCOMHOCHIMINH</v>
      </c>
      <c r="Z1165" s="2">
        <v>59400</v>
      </c>
    </row>
    <row r="1166" spans="1:26" x14ac:dyDescent="0.2">
      <c r="A1166" t="s">
        <v>0</v>
      </c>
      <c r="B1166" t="s">
        <v>1775</v>
      </c>
      <c r="C1166" t="s">
        <v>43</v>
      </c>
      <c r="D1166" t="s">
        <v>3</v>
      </c>
      <c r="E1166" s="2">
        <v>70950</v>
      </c>
      <c r="F1166" s="6">
        <v>76626</v>
      </c>
      <c r="G1166" s="2">
        <v>1</v>
      </c>
      <c r="H1166" t="s">
        <v>4</v>
      </c>
      <c r="I1166" t="s">
        <v>44</v>
      </c>
      <c r="J1166" s="9" t="str">
        <f t="shared" si="98"/>
        <v>_Chả nướng 300g</v>
      </c>
      <c r="K1166" s="12" t="str">
        <f>VLOOKUP(J1166,'[1]Mã Misa'!$B$2:$D$74,2,0)</f>
        <v>Chả nướng 300g</v>
      </c>
      <c r="L1166" s="12" t="str">
        <f>VLOOKUP(K1166,'[1]Mã Misa'!$C$2:$D$74,2,0)</f>
        <v>CN300</v>
      </c>
      <c r="M1166" s="2">
        <v>70950</v>
      </c>
      <c r="N1166" t="s">
        <v>1776</v>
      </c>
      <c r="O1166" s="10" t="str">
        <f t="shared" si="99"/>
        <v>0060280</v>
      </c>
      <c r="P1166" s="3">
        <v>44634</v>
      </c>
      <c r="Q1166" t="s">
        <v>1777</v>
      </c>
      <c r="T1166" s="12" t="str">
        <f t="shared" ref="T1166:T1229" si="101">LEFT(U1166,8)</f>
        <v xml:space="preserve">WM+ HCM </v>
      </c>
      <c r="U1166" s="20" t="s">
        <v>4683</v>
      </c>
      <c r="V1166" s="20"/>
      <c r="W1166" s="10" t="e">
        <f>VLOOKUP(U1166,[2]Sheet1!$B$4:$C$893,2,0)</f>
        <v>#N/A</v>
      </c>
      <c r="X1166" s="20"/>
      <c r="Y1166" s="10" t="str">
        <f t="shared" si="100"/>
        <v>WINCOMHOCHIMINH</v>
      </c>
      <c r="Z1166" s="2">
        <v>70950</v>
      </c>
    </row>
    <row r="1167" spans="1:26" x14ac:dyDescent="0.2">
      <c r="A1167" t="s">
        <v>0</v>
      </c>
      <c r="B1167" t="s">
        <v>1778</v>
      </c>
      <c r="C1167" t="s">
        <v>32</v>
      </c>
      <c r="D1167" t="s">
        <v>3</v>
      </c>
      <c r="E1167" s="2">
        <v>220293</v>
      </c>
      <c r="F1167" s="6">
        <v>237916.44</v>
      </c>
      <c r="G1167" s="2">
        <v>3</v>
      </c>
      <c r="H1167" t="s">
        <v>4</v>
      </c>
      <c r="I1167" t="s">
        <v>33</v>
      </c>
      <c r="J1167" s="9" t="str">
        <f t="shared" si="98"/>
        <v>Chân giò heo muối gói 300g</v>
      </c>
      <c r="K1167" s="12" t="str">
        <f>VLOOKUP(J1167,'[1]Mã Misa'!$B$2:$D$74,2,0)</f>
        <v>Chân giò heo muối 300g</v>
      </c>
      <c r="L1167" s="12" t="str">
        <f>VLOOKUP(K1167,'[1]Mã Misa'!$C$2:$D$74,2,0)</f>
        <v>CGM300</v>
      </c>
      <c r="M1167" s="2">
        <v>73431</v>
      </c>
      <c r="N1167" t="s">
        <v>1779</v>
      </c>
      <c r="O1167" s="10" t="str">
        <f t="shared" si="99"/>
        <v>0201053</v>
      </c>
      <c r="P1167" s="3">
        <v>44634</v>
      </c>
      <c r="Q1167" t="s">
        <v>1780</v>
      </c>
      <c r="T1167" s="12" t="str">
        <f t="shared" si="101"/>
        <v xml:space="preserve">WM+ HNI </v>
      </c>
      <c r="U1167" s="20" t="s">
        <v>4684</v>
      </c>
      <c r="V1167" s="20"/>
      <c r="W1167" s="10" t="e">
        <f>VLOOKUP(U1167,[2]Sheet1!$B$4:$C$893,2,0)</f>
        <v>#N/A</v>
      </c>
      <c r="X1167" s="20"/>
      <c r="Y1167" s="10" t="str">
        <f t="shared" si="100"/>
        <v>WINCOMHANOI</v>
      </c>
      <c r="Z1167" s="2">
        <v>220293</v>
      </c>
    </row>
    <row r="1168" spans="1:26" x14ac:dyDescent="0.2">
      <c r="A1168" t="s">
        <v>0</v>
      </c>
      <c r="B1168" t="s">
        <v>1778</v>
      </c>
      <c r="C1168" t="s">
        <v>26</v>
      </c>
      <c r="D1168" t="s">
        <v>3</v>
      </c>
      <c r="E1168" s="2">
        <v>150546</v>
      </c>
      <c r="F1168" s="6">
        <v>162589.68000000002</v>
      </c>
      <c r="G1168" s="2">
        <v>3</v>
      </c>
      <c r="H1168" t="s">
        <v>4</v>
      </c>
      <c r="I1168" t="s">
        <v>27</v>
      </c>
      <c r="J1168" s="9" t="str">
        <f t="shared" si="98"/>
        <v>Giò tai lưỡi xào gói 250g</v>
      </c>
      <c r="K1168" s="12" t="str">
        <f>VLOOKUP(J1168,'[1]Mã Misa'!$B$2:$D$74,2,0)</f>
        <v>Giò Tai Lưỡi Xào 250g</v>
      </c>
      <c r="L1168" s="12" t="str">
        <f>VLOOKUP(K1168,'[1]Mã Misa'!$C$2:$D$74,2,0)</f>
        <v>GTLX250G</v>
      </c>
      <c r="M1168" s="2">
        <v>50182</v>
      </c>
      <c r="N1168" t="s">
        <v>1779</v>
      </c>
      <c r="O1168" s="10" t="str">
        <f t="shared" si="99"/>
        <v>0201053</v>
      </c>
      <c r="P1168" s="3">
        <v>44634</v>
      </c>
      <c r="Q1168" t="s">
        <v>1780</v>
      </c>
      <c r="T1168" s="12" t="str">
        <f t="shared" si="101"/>
        <v xml:space="preserve">WM+ HNI </v>
      </c>
      <c r="U1168" s="20" t="s">
        <v>4684</v>
      </c>
      <c r="V1168" s="20"/>
      <c r="W1168" s="10" t="e">
        <f>VLOOKUP(U1168,[2]Sheet1!$B$4:$C$893,2,0)</f>
        <v>#N/A</v>
      </c>
      <c r="X1168" s="20"/>
      <c r="Y1168" s="10" t="str">
        <f t="shared" si="100"/>
        <v>WINCOMHANOI</v>
      </c>
      <c r="Z1168" s="2">
        <v>150546</v>
      </c>
    </row>
    <row r="1169" spans="1:26" x14ac:dyDescent="0.2">
      <c r="A1169" t="s">
        <v>0</v>
      </c>
      <c r="B1169" t="s">
        <v>1781</v>
      </c>
      <c r="C1169" t="s">
        <v>50</v>
      </c>
      <c r="D1169" t="s">
        <v>3</v>
      </c>
      <c r="E1169" s="2">
        <v>244200</v>
      </c>
      <c r="F1169" s="6">
        <v>263736</v>
      </c>
      <c r="G1169" s="2">
        <v>4</v>
      </c>
      <c r="H1169" t="s">
        <v>4</v>
      </c>
      <c r="I1169" t="s">
        <v>51</v>
      </c>
      <c r="J1169" s="9" t="str">
        <f t="shared" si="98"/>
        <v>_Giò sụn gà 250g</v>
      </c>
      <c r="K1169" s="12" t="str">
        <f>VLOOKUP(J1169,'[1]Mã Misa'!$B$2:$D$74,2,0)</f>
        <v>Giò sụn gà 250g</v>
      </c>
      <c r="L1169" s="12" t="str">
        <f>VLOOKUP(K1169,'[1]Mã Misa'!$C$2:$D$74,2,0)</f>
        <v>GSG250</v>
      </c>
      <c r="M1169" s="2">
        <v>61050</v>
      </c>
      <c r="N1169" t="s">
        <v>1782</v>
      </c>
      <c r="O1169" s="10" t="str">
        <f t="shared" si="99"/>
        <v>0201054</v>
      </c>
      <c r="P1169" s="3">
        <v>44634</v>
      </c>
      <c r="Q1169" t="s">
        <v>1783</v>
      </c>
      <c r="T1169" s="12" t="str">
        <f t="shared" si="101"/>
        <v xml:space="preserve">WM+ HNI </v>
      </c>
      <c r="U1169" s="20" t="s">
        <v>4685</v>
      </c>
      <c r="V1169" s="20"/>
      <c r="W1169" s="10" t="e">
        <f>VLOOKUP(U1169,[2]Sheet1!$B$4:$C$893,2,0)</f>
        <v>#N/A</v>
      </c>
      <c r="X1169" s="20"/>
      <c r="Y1169" s="10" t="str">
        <f t="shared" si="100"/>
        <v>WINCOMHANOI</v>
      </c>
      <c r="Z1169" s="2">
        <v>244200</v>
      </c>
    </row>
    <row r="1170" spans="1:26" x14ac:dyDescent="0.2">
      <c r="A1170" t="s">
        <v>0</v>
      </c>
      <c r="B1170" t="s">
        <v>1784</v>
      </c>
      <c r="C1170" t="s">
        <v>236</v>
      </c>
      <c r="D1170" t="s">
        <v>3</v>
      </c>
      <c r="E1170" s="2">
        <v>175574</v>
      </c>
      <c r="F1170" s="6">
        <v>189619.92</v>
      </c>
      <c r="G1170" s="2">
        <v>2</v>
      </c>
      <c r="H1170" t="s">
        <v>4</v>
      </c>
      <c r="I1170" t="s">
        <v>237</v>
      </c>
      <c r="J1170" s="9" t="str">
        <f t="shared" si="98"/>
        <v>Bắp bò muối gói 200g</v>
      </c>
      <c r="K1170" s="12" t="str">
        <f>VLOOKUP(J1170,'[1]Mã Misa'!$B$2:$D$74,2,0)</f>
        <v>Bắp bò muối 200g</v>
      </c>
      <c r="L1170" s="12" t="str">
        <f>VLOOKUP(K1170,'[1]Mã Misa'!$C$2:$D$74,2,0)</f>
        <v>BBM200</v>
      </c>
      <c r="M1170" s="2">
        <v>87787</v>
      </c>
      <c r="N1170" t="s">
        <v>1785</v>
      </c>
      <c r="O1170" s="10" t="str">
        <f t="shared" si="99"/>
        <v>0201057</v>
      </c>
      <c r="P1170" s="3">
        <v>44634</v>
      </c>
      <c r="Q1170" t="s">
        <v>1786</v>
      </c>
      <c r="T1170" s="12" t="str">
        <f t="shared" si="101"/>
        <v xml:space="preserve">WM+ HNI </v>
      </c>
      <c r="U1170" s="20" t="s">
        <v>4686</v>
      </c>
      <c r="V1170" s="20"/>
      <c r="W1170" s="10" t="e">
        <f>VLOOKUP(U1170,[2]Sheet1!$B$4:$C$893,2,0)</f>
        <v>#N/A</v>
      </c>
      <c r="X1170" s="20"/>
      <c r="Y1170" s="10" t="str">
        <f t="shared" si="100"/>
        <v>WINCOMHANOI</v>
      </c>
      <c r="Z1170" s="2">
        <v>175574</v>
      </c>
    </row>
    <row r="1171" spans="1:26" x14ac:dyDescent="0.2">
      <c r="A1171" t="s">
        <v>0</v>
      </c>
      <c r="B1171" t="s">
        <v>1787</v>
      </c>
      <c r="C1171" t="s">
        <v>50</v>
      </c>
      <c r="D1171" t="s">
        <v>3</v>
      </c>
      <c r="E1171" s="2">
        <v>61050</v>
      </c>
      <c r="F1171" s="6">
        <v>65934</v>
      </c>
      <c r="G1171" s="2">
        <v>1</v>
      </c>
      <c r="H1171" t="s">
        <v>4</v>
      </c>
      <c r="I1171" t="s">
        <v>51</v>
      </c>
      <c r="J1171" s="9" t="str">
        <f t="shared" si="98"/>
        <v>_Giò sụn gà 250g</v>
      </c>
      <c r="K1171" s="12" t="str">
        <f>VLOOKUP(J1171,'[1]Mã Misa'!$B$2:$D$74,2,0)</f>
        <v>Giò sụn gà 250g</v>
      </c>
      <c r="L1171" s="12" t="str">
        <f>VLOOKUP(K1171,'[1]Mã Misa'!$C$2:$D$74,2,0)</f>
        <v>GSG250</v>
      </c>
      <c r="M1171" s="2">
        <v>61050</v>
      </c>
      <c r="N1171" t="s">
        <v>1788</v>
      </c>
      <c r="O1171" s="10" t="str">
        <f t="shared" si="99"/>
        <v>0201060</v>
      </c>
      <c r="P1171" s="3">
        <v>44634</v>
      </c>
      <c r="Q1171" t="s">
        <v>1789</v>
      </c>
      <c r="T1171" s="12" t="str">
        <f t="shared" si="101"/>
        <v xml:space="preserve">WM+ HNI </v>
      </c>
      <c r="U1171" s="20" t="s">
        <v>4687</v>
      </c>
      <c r="V1171" s="20"/>
      <c r="W1171" s="10" t="e">
        <f>VLOOKUP(U1171,[2]Sheet1!$B$4:$C$893,2,0)</f>
        <v>#N/A</v>
      </c>
      <c r="X1171" s="20"/>
      <c r="Y1171" s="10" t="str">
        <f t="shared" si="100"/>
        <v>WINCOMHANOI</v>
      </c>
      <c r="Z1171" s="2">
        <v>61050</v>
      </c>
    </row>
    <row r="1172" spans="1:26" x14ac:dyDescent="0.2">
      <c r="A1172" t="s">
        <v>0</v>
      </c>
      <c r="B1172" t="s">
        <v>1790</v>
      </c>
      <c r="C1172" t="s">
        <v>30</v>
      </c>
      <c r="D1172" t="s">
        <v>3</v>
      </c>
      <c r="E1172" s="2">
        <v>316200</v>
      </c>
      <c r="F1172" s="6">
        <v>341496</v>
      </c>
      <c r="G1172" s="2">
        <v>3</v>
      </c>
      <c r="H1172" t="s">
        <v>4</v>
      </c>
      <c r="I1172" t="s">
        <v>31</v>
      </c>
      <c r="J1172" s="9" t="str">
        <f t="shared" si="98"/>
        <v>_Đùi gà sốt cay 500g</v>
      </c>
      <c r="K1172" s="12" t="str">
        <f>VLOOKUP(J1172,'[1]Mã Misa'!$B$2:$D$74,2,0)</f>
        <v>Đùi gà sốt cay 500g</v>
      </c>
      <c r="L1172" s="12" t="str">
        <f>VLOOKUP(K1172,'[1]Mã Misa'!$C$2:$D$74,2,0)</f>
        <v>DGSC500</v>
      </c>
      <c r="M1172" s="2">
        <v>105400</v>
      </c>
      <c r="N1172" t="s">
        <v>1791</v>
      </c>
      <c r="O1172" s="10" t="str">
        <f t="shared" si="99"/>
        <v>0201061</v>
      </c>
      <c r="P1172" s="3">
        <v>44634</v>
      </c>
      <c r="Q1172" t="s">
        <v>1780</v>
      </c>
      <c r="T1172" s="12" t="str">
        <f t="shared" si="101"/>
        <v xml:space="preserve">WM+ HNI </v>
      </c>
      <c r="U1172" s="20" t="s">
        <v>4684</v>
      </c>
      <c r="V1172" s="20"/>
      <c r="W1172" s="10" t="e">
        <f>VLOOKUP(U1172,[2]Sheet1!$B$4:$C$893,2,0)</f>
        <v>#N/A</v>
      </c>
      <c r="X1172" s="20"/>
      <c r="Y1172" s="10" t="str">
        <f t="shared" si="100"/>
        <v>WINCOMHANOI</v>
      </c>
      <c r="Z1172" s="2">
        <v>316200</v>
      </c>
    </row>
    <row r="1173" spans="1:26" x14ac:dyDescent="0.2">
      <c r="A1173" t="s">
        <v>0</v>
      </c>
      <c r="B1173" t="s">
        <v>1792</v>
      </c>
      <c r="C1173" t="s">
        <v>566</v>
      </c>
      <c r="D1173" t="s">
        <v>3</v>
      </c>
      <c r="E1173" s="2">
        <v>61250</v>
      </c>
      <c r="F1173" s="6">
        <v>66150</v>
      </c>
      <c r="G1173" s="2">
        <v>1</v>
      </c>
      <c r="H1173" t="s">
        <v>461</v>
      </c>
      <c r="I1173" t="s">
        <v>567</v>
      </c>
      <c r="J1173" s="9" t="str">
        <f t="shared" si="98"/>
        <v xml:space="preserve"> Càng ghẹ cốm hoa 250g</v>
      </c>
      <c r="K1173" s="12" t="str">
        <f>VLOOKUP(J1173,'[1]Mã Misa'!$B$2:$D$74,2,0)</f>
        <v>Càng ghẹ cốm hoa 250g</v>
      </c>
      <c r="L1173" s="12" t="str">
        <f>VLOOKUP(K1173,'[1]Mã Misa'!$C$2:$D$74,2,0)</f>
        <v>CGCH250</v>
      </c>
      <c r="M1173" s="2">
        <v>61250</v>
      </c>
      <c r="N1173" t="s">
        <v>1793</v>
      </c>
      <c r="O1173" s="10" t="str">
        <f t="shared" si="99"/>
        <v>0201062</v>
      </c>
      <c r="P1173" s="3">
        <v>44634</v>
      </c>
      <c r="Q1173" t="s">
        <v>1780</v>
      </c>
      <c r="T1173" s="12" t="str">
        <f t="shared" si="101"/>
        <v xml:space="preserve">WM+ HNI </v>
      </c>
      <c r="U1173" s="20" t="s">
        <v>4684</v>
      </c>
      <c r="V1173" s="20"/>
      <c r="W1173" s="10" t="e">
        <f>VLOOKUP(U1173,[2]Sheet1!$B$4:$C$893,2,0)</f>
        <v>#N/A</v>
      </c>
      <c r="X1173" s="20"/>
      <c r="Y1173" s="10" t="str">
        <f t="shared" si="100"/>
        <v>WINCOMHANOI</v>
      </c>
      <c r="Z1173" s="2">
        <v>61250</v>
      </c>
    </row>
    <row r="1174" spans="1:26" x14ac:dyDescent="0.2">
      <c r="A1174" t="s">
        <v>0</v>
      </c>
      <c r="B1174" t="s">
        <v>1794</v>
      </c>
      <c r="C1174" t="s">
        <v>45</v>
      </c>
      <c r="D1174" t="s">
        <v>3</v>
      </c>
      <c r="E1174" s="2">
        <v>74250</v>
      </c>
      <c r="F1174" s="6">
        <v>80190</v>
      </c>
      <c r="G1174" s="2">
        <v>1</v>
      </c>
      <c r="H1174" t="s">
        <v>4</v>
      </c>
      <c r="I1174" t="s">
        <v>46</v>
      </c>
      <c r="J1174" s="9" t="str">
        <f t="shared" si="98"/>
        <v>_Chả cốm 300g</v>
      </c>
      <c r="K1174" s="12" t="str">
        <f>VLOOKUP(J1174,'[1]Mã Misa'!$B$2:$D$74,2,0)</f>
        <v>Chả cốm 300g</v>
      </c>
      <c r="L1174" s="12" t="str">
        <f>VLOOKUP(K1174,'[1]Mã Misa'!$C$2:$D$74,2,0)</f>
        <v>CC300</v>
      </c>
      <c r="M1174" s="2">
        <v>74250</v>
      </c>
      <c r="N1174" t="s">
        <v>1795</v>
      </c>
      <c r="O1174" s="10" t="str">
        <f t="shared" si="99"/>
        <v>0201063</v>
      </c>
      <c r="P1174" s="3">
        <v>44634</v>
      </c>
      <c r="Q1174" t="s">
        <v>1780</v>
      </c>
      <c r="T1174" s="12" t="str">
        <f t="shared" si="101"/>
        <v xml:space="preserve">WM+ HNI </v>
      </c>
      <c r="U1174" s="20" t="s">
        <v>4684</v>
      </c>
      <c r="V1174" s="20"/>
      <c r="W1174" s="10" t="e">
        <f>VLOOKUP(U1174,[2]Sheet1!$B$4:$C$893,2,0)</f>
        <v>#N/A</v>
      </c>
      <c r="X1174" s="20"/>
      <c r="Y1174" s="10" t="str">
        <f t="shared" si="100"/>
        <v>WINCOMHANOI</v>
      </c>
      <c r="Z1174" s="2">
        <v>74250</v>
      </c>
    </row>
    <row r="1175" spans="1:26" x14ac:dyDescent="0.2">
      <c r="A1175" t="s">
        <v>0</v>
      </c>
      <c r="B1175" t="s">
        <v>1796</v>
      </c>
      <c r="C1175" t="s">
        <v>67</v>
      </c>
      <c r="D1175" t="s">
        <v>3</v>
      </c>
      <c r="E1175" s="2">
        <v>178200</v>
      </c>
      <c r="F1175" s="6">
        <v>192456</v>
      </c>
      <c r="G1175" s="2">
        <v>3</v>
      </c>
      <c r="H1175" t="s">
        <v>4</v>
      </c>
      <c r="I1175" t="s">
        <v>68</v>
      </c>
      <c r="J1175" s="9" t="str">
        <f t="shared" si="98"/>
        <v>_Giò lụa 250g</v>
      </c>
      <c r="K1175" s="12" t="str">
        <f>VLOOKUP(J1175,'[1]Mã Misa'!$B$2:$D$74,2,0)</f>
        <v>Giò lụa 250g</v>
      </c>
      <c r="L1175" s="12" t="str">
        <f>VLOOKUP(K1175,'[1]Mã Misa'!$C$2:$D$74,2,0)</f>
        <v>GL250</v>
      </c>
      <c r="M1175" s="2">
        <v>59400</v>
      </c>
      <c r="N1175" t="s">
        <v>1797</v>
      </c>
      <c r="O1175" s="10" t="str">
        <f t="shared" si="99"/>
        <v>0201064</v>
      </c>
      <c r="P1175" s="3">
        <v>44634</v>
      </c>
      <c r="Q1175" t="s">
        <v>1748</v>
      </c>
      <c r="T1175" s="12" t="str">
        <f t="shared" si="101"/>
        <v xml:space="preserve">WM+ HNI </v>
      </c>
      <c r="U1175" s="20" t="s">
        <v>4676</v>
      </c>
      <c r="V1175" s="20"/>
      <c r="W1175" s="10" t="e">
        <f>VLOOKUP(U1175,[2]Sheet1!$B$4:$C$893,2,0)</f>
        <v>#N/A</v>
      </c>
      <c r="X1175" s="20"/>
      <c r="Y1175" s="10" t="str">
        <f t="shared" si="100"/>
        <v>WINCOMHANOI</v>
      </c>
      <c r="Z1175" s="2">
        <v>178200</v>
      </c>
    </row>
    <row r="1176" spans="1:26" x14ac:dyDescent="0.2">
      <c r="A1176" t="s">
        <v>0</v>
      </c>
      <c r="B1176" t="s">
        <v>1798</v>
      </c>
      <c r="C1176" t="s">
        <v>26</v>
      </c>
      <c r="D1176" t="s">
        <v>3</v>
      </c>
      <c r="E1176" s="2">
        <v>351274</v>
      </c>
      <c r="F1176" s="6">
        <v>379375.92000000004</v>
      </c>
      <c r="G1176" s="2">
        <v>7</v>
      </c>
      <c r="H1176" t="s">
        <v>4</v>
      </c>
      <c r="I1176" t="s">
        <v>27</v>
      </c>
      <c r="J1176" s="9" t="str">
        <f t="shared" si="98"/>
        <v>Giò tai lưỡi xào gói 250g</v>
      </c>
      <c r="K1176" s="12" t="str">
        <f>VLOOKUP(J1176,'[1]Mã Misa'!$B$2:$D$74,2,0)</f>
        <v>Giò Tai Lưỡi Xào 250g</v>
      </c>
      <c r="L1176" s="12" t="str">
        <f>VLOOKUP(K1176,'[1]Mã Misa'!$C$2:$D$74,2,0)</f>
        <v>GTLX250G</v>
      </c>
      <c r="M1176" s="2">
        <v>50182</v>
      </c>
      <c r="N1176" t="s">
        <v>1799</v>
      </c>
      <c r="O1176" s="10" t="str">
        <f t="shared" si="99"/>
        <v>0017760</v>
      </c>
      <c r="P1176" s="3">
        <v>44634</v>
      </c>
      <c r="Q1176" t="s">
        <v>1800</v>
      </c>
      <c r="T1176" s="12" t="str">
        <f t="shared" si="101"/>
        <v xml:space="preserve">WM+ QNH </v>
      </c>
      <c r="U1176" s="20" t="s">
        <v>4688</v>
      </c>
      <c r="V1176" s="20"/>
      <c r="W1176" s="10" t="e">
        <f>VLOOKUP(U1176,[2]Sheet1!$B$4:$C$893,2,0)</f>
        <v>#N/A</v>
      </c>
      <c r="X1176" s="20"/>
      <c r="Y1176" s="10" t="str">
        <f t="shared" si="100"/>
        <v>WINCOMQUANGNINH</v>
      </c>
      <c r="Z1176" s="2">
        <v>351274</v>
      </c>
    </row>
    <row r="1177" spans="1:26" x14ac:dyDescent="0.2">
      <c r="A1177" t="s">
        <v>0</v>
      </c>
      <c r="B1177" t="s">
        <v>1798</v>
      </c>
      <c r="C1177" t="s">
        <v>13</v>
      </c>
      <c r="D1177" t="s">
        <v>3</v>
      </c>
      <c r="E1177" s="2">
        <v>90750</v>
      </c>
      <c r="F1177" s="6">
        <v>98010</v>
      </c>
      <c r="G1177" s="2">
        <v>1</v>
      </c>
      <c r="H1177" t="s">
        <v>4</v>
      </c>
      <c r="I1177" t="s">
        <v>14</v>
      </c>
      <c r="J1177" s="9" t="str">
        <f t="shared" si="98"/>
        <v>_Chân gà sốt cay 400g</v>
      </c>
      <c r="K1177" s="12" t="str">
        <f>VLOOKUP(J1177,'[1]Mã Misa'!$B$2:$D$74,2,0)</f>
        <v>Chân gà sốt cay 400g</v>
      </c>
      <c r="L1177" s="12" t="str">
        <f>VLOOKUP(K1177,'[1]Mã Misa'!$C$2:$D$74,2,0)</f>
        <v>CGSC400</v>
      </c>
      <c r="M1177" s="2">
        <v>90750</v>
      </c>
      <c r="N1177" t="s">
        <v>1799</v>
      </c>
      <c r="O1177" s="10" t="str">
        <f t="shared" si="99"/>
        <v>0017760</v>
      </c>
      <c r="P1177" s="3">
        <v>44634</v>
      </c>
      <c r="Q1177" t="s">
        <v>1800</v>
      </c>
      <c r="T1177" s="12" t="str">
        <f t="shared" si="101"/>
        <v xml:space="preserve">WM+ QNH </v>
      </c>
      <c r="U1177" s="20" t="s">
        <v>4688</v>
      </c>
      <c r="V1177" s="20"/>
      <c r="W1177" s="10" t="e">
        <f>VLOOKUP(U1177,[2]Sheet1!$B$4:$C$893,2,0)</f>
        <v>#N/A</v>
      </c>
      <c r="X1177" s="20"/>
      <c r="Y1177" s="10" t="str">
        <f t="shared" si="100"/>
        <v>WINCOMQUANGNINH</v>
      </c>
      <c r="Z1177" s="2">
        <v>90750</v>
      </c>
    </row>
    <row r="1178" spans="1:26" x14ac:dyDescent="0.2">
      <c r="A1178" t="s">
        <v>0</v>
      </c>
      <c r="B1178" t="s">
        <v>1801</v>
      </c>
      <c r="C1178" t="s">
        <v>67</v>
      </c>
      <c r="D1178" t="s">
        <v>3</v>
      </c>
      <c r="E1178" s="2">
        <v>118800</v>
      </c>
      <c r="F1178" s="6">
        <v>128304.00000000001</v>
      </c>
      <c r="G1178" s="2">
        <v>2</v>
      </c>
      <c r="H1178" t="s">
        <v>4</v>
      </c>
      <c r="I1178" t="s">
        <v>68</v>
      </c>
      <c r="J1178" s="9" t="str">
        <f t="shared" si="98"/>
        <v>_Giò lụa 250g</v>
      </c>
      <c r="K1178" s="12" t="str">
        <f>VLOOKUP(J1178,'[1]Mã Misa'!$B$2:$D$74,2,0)</f>
        <v>Giò lụa 250g</v>
      </c>
      <c r="L1178" s="12" t="str">
        <f>VLOOKUP(K1178,'[1]Mã Misa'!$C$2:$D$74,2,0)</f>
        <v>GL250</v>
      </c>
      <c r="M1178" s="2">
        <v>59400</v>
      </c>
      <c r="N1178" t="s">
        <v>1802</v>
      </c>
      <c r="O1178" s="10" t="str">
        <f t="shared" si="99"/>
        <v>0060294</v>
      </c>
      <c r="P1178" s="3">
        <v>44634</v>
      </c>
      <c r="Q1178" t="s">
        <v>1803</v>
      </c>
      <c r="T1178" s="12" t="str">
        <f t="shared" si="101"/>
        <v xml:space="preserve">WM+ HCM </v>
      </c>
      <c r="U1178" s="20" t="s">
        <v>4689</v>
      </c>
      <c r="V1178" s="20"/>
      <c r="W1178" s="10" t="e">
        <f>VLOOKUP(U1178,[2]Sheet1!$B$4:$C$893,2,0)</f>
        <v>#N/A</v>
      </c>
      <c r="X1178" s="20"/>
      <c r="Y1178" s="10" t="str">
        <f t="shared" si="100"/>
        <v>WINCOMHOCHIMINH</v>
      </c>
      <c r="Z1178" s="2">
        <v>118800</v>
      </c>
    </row>
    <row r="1179" spans="1:26" x14ac:dyDescent="0.2">
      <c r="A1179" t="s">
        <v>0</v>
      </c>
      <c r="B1179" t="s">
        <v>1801</v>
      </c>
      <c r="C1179" t="s">
        <v>50</v>
      </c>
      <c r="D1179" t="s">
        <v>3</v>
      </c>
      <c r="E1179" s="2">
        <v>122100</v>
      </c>
      <c r="F1179" s="6">
        <v>131868</v>
      </c>
      <c r="G1179" s="2">
        <v>2</v>
      </c>
      <c r="H1179" t="s">
        <v>4</v>
      </c>
      <c r="I1179" t="s">
        <v>51</v>
      </c>
      <c r="J1179" s="9" t="str">
        <f t="shared" si="98"/>
        <v>_Giò sụn gà 250g</v>
      </c>
      <c r="K1179" s="12" t="str">
        <f>VLOOKUP(J1179,'[1]Mã Misa'!$B$2:$D$74,2,0)</f>
        <v>Giò sụn gà 250g</v>
      </c>
      <c r="L1179" s="12" t="str">
        <f>VLOOKUP(K1179,'[1]Mã Misa'!$C$2:$D$74,2,0)</f>
        <v>GSG250</v>
      </c>
      <c r="M1179" s="2">
        <v>61050</v>
      </c>
      <c r="N1179" t="s">
        <v>1802</v>
      </c>
      <c r="O1179" s="10" t="str">
        <f t="shared" si="99"/>
        <v>0060294</v>
      </c>
      <c r="P1179" s="3">
        <v>44634</v>
      </c>
      <c r="Q1179" t="s">
        <v>1803</v>
      </c>
      <c r="T1179" s="12" t="str">
        <f t="shared" si="101"/>
        <v xml:space="preserve">WM+ HCM </v>
      </c>
      <c r="U1179" s="20" t="s">
        <v>4689</v>
      </c>
      <c r="V1179" s="20"/>
      <c r="W1179" s="10" t="e">
        <f>VLOOKUP(U1179,[2]Sheet1!$B$4:$C$893,2,0)</f>
        <v>#N/A</v>
      </c>
      <c r="X1179" s="20"/>
      <c r="Y1179" s="10" t="str">
        <f t="shared" si="100"/>
        <v>WINCOMHOCHIMINH</v>
      </c>
      <c r="Z1179" s="2">
        <v>122100</v>
      </c>
    </row>
    <row r="1180" spans="1:26" x14ac:dyDescent="0.2">
      <c r="A1180" t="s">
        <v>0</v>
      </c>
      <c r="B1180" t="s">
        <v>1801</v>
      </c>
      <c r="C1180" t="s">
        <v>9</v>
      </c>
      <c r="D1180" t="s">
        <v>3</v>
      </c>
      <c r="E1180" s="2">
        <v>55595</v>
      </c>
      <c r="F1180" s="6">
        <v>60042.600000000006</v>
      </c>
      <c r="G1180" s="2">
        <v>1</v>
      </c>
      <c r="H1180" t="s">
        <v>4</v>
      </c>
      <c r="I1180" t="s">
        <v>10</v>
      </c>
      <c r="J1180" s="9" t="str">
        <f t="shared" si="98"/>
        <v>Tai heo muối gói 200g</v>
      </c>
      <c r="K1180" s="12" t="str">
        <f>VLOOKUP(J1180,'[1]Mã Misa'!$B$2:$D$74,2,0)</f>
        <v>Tai heo muối 200g</v>
      </c>
      <c r="L1180" s="12" t="str">
        <f>VLOOKUP(K1180,'[1]Mã Misa'!$C$2:$D$74,2,0)</f>
        <v>TH200</v>
      </c>
      <c r="M1180" s="2">
        <v>55595</v>
      </c>
      <c r="N1180" t="s">
        <v>1802</v>
      </c>
      <c r="O1180" s="10" t="str">
        <f t="shared" si="99"/>
        <v>0060294</v>
      </c>
      <c r="P1180" s="3">
        <v>44634</v>
      </c>
      <c r="Q1180" t="s">
        <v>1803</v>
      </c>
      <c r="T1180" s="12" t="str">
        <f t="shared" si="101"/>
        <v xml:space="preserve">WM+ HCM </v>
      </c>
      <c r="U1180" s="20" t="s">
        <v>4689</v>
      </c>
      <c r="V1180" s="20"/>
      <c r="W1180" s="10" t="e">
        <f>VLOOKUP(U1180,[2]Sheet1!$B$4:$C$893,2,0)</f>
        <v>#N/A</v>
      </c>
      <c r="X1180" s="20"/>
      <c r="Y1180" s="10" t="str">
        <f t="shared" si="100"/>
        <v>WINCOMHOCHIMINH</v>
      </c>
      <c r="Z1180" s="2">
        <v>55595</v>
      </c>
    </row>
    <row r="1181" spans="1:26" x14ac:dyDescent="0.2">
      <c r="A1181" t="s">
        <v>0</v>
      </c>
      <c r="B1181" t="s">
        <v>1801</v>
      </c>
      <c r="C1181" t="s">
        <v>26</v>
      </c>
      <c r="D1181" t="s">
        <v>3</v>
      </c>
      <c r="E1181" s="2">
        <v>100364</v>
      </c>
      <c r="F1181" s="6">
        <v>108393.12000000001</v>
      </c>
      <c r="G1181" s="2">
        <v>2</v>
      </c>
      <c r="H1181" t="s">
        <v>4</v>
      </c>
      <c r="I1181" t="s">
        <v>27</v>
      </c>
      <c r="J1181" s="9" t="str">
        <f t="shared" si="98"/>
        <v>Giò tai lưỡi xào gói 250g</v>
      </c>
      <c r="K1181" s="12" t="str">
        <f>VLOOKUP(J1181,'[1]Mã Misa'!$B$2:$D$74,2,0)</f>
        <v>Giò Tai Lưỡi Xào 250g</v>
      </c>
      <c r="L1181" s="12" t="str">
        <f>VLOOKUP(K1181,'[1]Mã Misa'!$C$2:$D$74,2,0)</f>
        <v>GTLX250G</v>
      </c>
      <c r="M1181" s="2">
        <v>50182</v>
      </c>
      <c r="N1181" t="s">
        <v>1802</v>
      </c>
      <c r="O1181" s="10" t="str">
        <f t="shared" si="99"/>
        <v>0060294</v>
      </c>
      <c r="P1181" s="3">
        <v>44634</v>
      </c>
      <c r="Q1181" t="s">
        <v>1803</v>
      </c>
      <c r="T1181" s="12" t="str">
        <f t="shared" si="101"/>
        <v xml:space="preserve">WM+ HCM </v>
      </c>
      <c r="U1181" s="20" t="s">
        <v>4689</v>
      </c>
      <c r="V1181" s="20"/>
      <c r="W1181" s="10" t="e">
        <f>VLOOKUP(U1181,[2]Sheet1!$B$4:$C$893,2,0)</f>
        <v>#N/A</v>
      </c>
      <c r="X1181" s="20"/>
      <c r="Y1181" s="10" t="str">
        <f t="shared" si="100"/>
        <v>WINCOMHOCHIMINH</v>
      </c>
      <c r="Z1181" s="2">
        <v>100364</v>
      </c>
    </row>
    <row r="1182" spans="1:26" x14ac:dyDescent="0.2">
      <c r="A1182" t="s">
        <v>0</v>
      </c>
      <c r="B1182" t="s">
        <v>1801</v>
      </c>
      <c r="C1182" t="s">
        <v>43</v>
      </c>
      <c r="D1182" t="s">
        <v>3</v>
      </c>
      <c r="E1182" s="2">
        <v>141900</v>
      </c>
      <c r="F1182" s="6">
        <v>153252</v>
      </c>
      <c r="G1182" s="2">
        <v>2</v>
      </c>
      <c r="H1182" t="s">
        <v>4</v>
      </c>
      <c r="I1182" t="s">
        <v>44</v>
      </c>
      <c r="J1182" s="9" t="str">
        <f t="shared" si="98"/>
        <v>_Chả nướng 300g</v>
      </c>
      <c r="K1182" s="12" t="str">
        <f>VLOOKUP(J1182,'[1]Mã Misa'!$B$2:$D$74,2,0)</f>
        <v>Chả nướng 300g</v>
      </c>
      <c r="L1182" s="12" t="str">
        <f>VLOOKUP(K1182,'[1]Mã Misa'!$C$2:$D$74,2,0)</f>
        <v>CN300</v>
      </c>
      <c r="M1182" s="2">
        <v>70950</v>
      </c>
      <c r="N1182" t="s">
        <v>1802</v>
      </c>
      <c r="O1182" s="10" t="str">
        <f t="shared" si="99"/>
        <v>0060294</v>
      </c>
      <c r="P1182" s="3">
        <v>44634</v>
      </c>
      <c r="Q1182" t="s">
        <v>1803</v>
      </c>
      <c r="T1182" s="12" t="str">
        <f t="shared" si="101"/>
        <v xml:space="preserve">WM+ HCM </v>
      </c>
      <c r="U1182" s="20" t="s">
        <v>4689</v>
      </c>
      <c r="V1182" s="20"/>
      <c r="W1182" s="10" t="e">
        <f>VLOOKUP(U1182,[2]Sheet1!$B$4:$C$893,2,0)</f>
        <v>#N/A</v>
      </c>
      <c r="X1182" s="20"/>
      <c r="Y1182" s="10" t="str">
        <f t="shared" si="100"/>
        <v>WINCOMHOCHIMINH</v>
      </c>
      <c r="Z1182" s="2">
        <v>141900</v>
      </c>
    </row>
    <row r="1183" spans="1:26" x14ac:dyDescent="0.2">
      <c r="A1183" t="s">
        <v>0</v>
      </c>
      <c r="B1183" t="s">
        <v>1801</v>
      </c>
      <c r="C1183" t="s">
        <v>82</v>
      </c>
      <c r="D1183" t="s">
        <v>3</v>
      </c>
      <c r="E1183" s="2">
        <v>92000</v>
      </c>
      <c r="F1183" s="6">
        <v>99360</v>
      </c>
      <c r="G1183" s="2">
        <v>2</v>
      </c>
      <c r="H1183" t="s">
        <v>4</v>
      </c>
      <c r="I1183" t="s">
        <v>83</v>
      </c>
      <c r="J1183" s="9" t="str">
        <f t="shared" si="98"/>
        <v>Mộc nấm hương gói 250g</v>
      </c>
      <c r="K1183" s="12" t="str">
        <f>VLOOKUP(J1183,'[1]Mã Misa'!$B$2:$D$74,2,0)</f>
        <v>Mộc Nấm Hương 250g</v>
      </c>
      <c r="L1183" s="12" t="str">
        <f>VLOOKUP(K1183,'[1]Mã Misa'!$C$2:$D$74,2,0)</f>
        <v>MNH250</v>
      </c>
      <c r="M1183" s="2">
        <v>46000</v>
      </c>
      <c r="N1183" t="s">
        <v>1802</v>
      </c>
      <c r="O1183" s="10" t="str">
        <f t="shared" si="99"/>
        <v>0060294</v>
      </c>
      <c r="P1183" s="3">
        <v>44634</v>
      </c>
      <c r="Q1183" t="s">
        <v>1803</v>
      </c>
      <c r="T1183" s="12" t="str">
        <f t="shared" si="101"/>
        <v xml:space="preserve">WM+ HCM </v>
      </c>
      <c r="U1183" s="20" t="s">
        <v>4689</v>
      </c>
      <c r="V1183" s="20"/>
      <c r="W1183" s="10" t="e">
        <f>VLOOKUP(U1183,[2]Sheet1!$B$4:$C$893,2,0)</f>
        <v>#N/A</v>
      </c>
      <c r="X1183" s="20"/>
      <c r="Y1183" s="10" t="str">
        <f t="shared" si="100"/>
        <v>WINCOMHOCHIMINH</v>
      </c>
      <c r="Z1183" s="2">
        <v>92000</v>
      </c>
    </row>
    <row r="1184" spans="1:26" x14ac:dyDescent="0.2">
      <c r="A1184" t="s">
        <v>0</v>
      </c>
      <c r="B1184" t="s">
        <v>1804</v>
      </c>
      <c r="C1184" t="s">
        <v>30</v>
      </c>
      <c r="D1184" t="s">
        <v>3</v>
      </c>
      <c r="E1184" s="2">
        <v>316200</v>
      </c>
      <c r="F1184" s="6">
        <v>341496</v>
      </c>
      <c r="G1184" s="2">
        <v>3</v>
      </c>
      <c r="H1184" t="s">
        <v>4</v>
      </c>
      <c r="I1184" t="s">
        <v>31</v>
      </c>
      <c r="J1184" s="9" t="str">
        <f t="shared" si="98"/>
        <v>_Đùi gà sốt cay 500g</v>
      </c>
      <c r="K1184" s="12" t="str">
        <f>VLOOKUP(J1184,'[1]Mã Misa'!$B$2:$D$74,2,0)</f>
        <v>Đùi gà sốt cay 500g</v>
      </c>
      <c r="L1184" s="12" t="str">
        <f>VLOOKUP(K1184,'[1]Mã Misa'!$C$2:$D$74,2,0)</f>
        <v>DGSC500</v>
      </c>
      <c r="M1184" s="2">
        <v>105400</v>
      </c>
      <c r="N1184" t="s">
        <v>1805</v>
      </c>
      <c r="O1184" s="10" t="str">
        <f t="shared" si="99"/>
        <v>0201077</v>
      </c>
      <c r="P1184" s="3">
        <v>44634</v>
      </c>
      <c r="Q1184" t="s">
        <v>1806</v>
      </c>
      <c r="T1184" s="12" t="str">
        <f t="shared" si="101"/>
        <v xml:space="preserve">WM+ HNI </v>
      </c>
      <c r="U1184" s="20" t="s">
        <v>4690</v>
      </c>
      <c r="V1184" s="20"/>
      <c r="W1184" s="10" t="e">
        <f>VLOOKUP(U1184,[2]Sheet1!$B$4:$C$893,2,0)</f>
        <v>#N/A</v>
      </c>
      <c r="X1184" s="20"/>
      <c r="Y1184" s="10" t="str">
        <f t="shared" si="100"/>
        <v>WINCOMHANOI</v>
      </c>
      <c r="Z1184" s="2">
        <v>316200</v>
      </c>
    </row>
    <row r="1185" spans="1:26" x14ac:dyDescent="0.2">
      <c r="A1185" t="s">
        <v>0</v>
      </c>
      <c r="B1185" t="s">
        <v>1807</v>
      </c>
      <c r="C1185" t="s">
        <v>2</v>
      </c>
      <c r="D1185" t="s">
        <v>3</v>
      </c>
      <c r="E1185" s="2">
        <v>111058</v>
      </c>
      <c r="F1185" s="6">
        <v>119942.64000000001</v>
      </c>
      <c r="G1185" s="2">
        <v>1</v>
      </c>
      <c r="H1185" t="s">
        <v>4</v>
      </c>
      <c r="I1185" t="s">
        <v>5</v>
      </c>
      <c r="J1185" s="9" t="str">
        <f t="shared" si="98"/>
        <v>Gà muối gói 500g</v>
      </c>
      <c r="K1185" s="12" t="str">
        <f>VLOOKUP(J1185,'[1]Mã Misa'!$B$2:$D$74,2,0)</f>
        <v>Gà muối 500g</v>
      </c>
      <c r="L1185" s="12" t="str">
        <f>VLOOKUP(K1185,'[1]Mã Misa'!$C$2:$D$74,2,0)</f>
        <v>GM500</v>
      </c>
      <c r="M1185" s="2">
        <v>111058</v>
      </c>
      <c r="N1185" t="s">
        <v>1808</v>
      </c>
      <c r="O1185" s="10" t="str">
        <f t="shared" si="99"/>
        <v>0201082</v>
      </c>
      <c r="P1185" s="3">
        <v>44634</v>
      </c>
      <c r="Q1185" t="s">
        <v>1809</v>
      </c>
      <c r="T1185" s="12" t="str">
        <f t="shared" si="101"/>
        <v xml:space="preserve">WM+ HNI </v>
      </c>
      <c r="U1185" s="20" t="s">
        <v>4691</v>
      </c>
      <c r="V1185" s="20"/>
      <c r="W1185" s="10" t="e">
        <f>VLOOKUP(U1185,[2]Sheet1!$B$4:$C$893,2,0)</f>
        <v>#N/A</v>
      </c>
      <c r="X1185" s="20"/>
      <c r="Y1185" s="10" t="str">
        <f t="shared" si="100"/>
        <v>WINCOMHANOI</v>
      </c>
      <c r="Z1185" s="2">
        <v>111058</v>
      </c>
    </row>
    <row r="1186" spans="1:26" x14ac:dyDescent="0.2">
      <c r="A1186" t="s">
        <v>0</v>
      </c>
      <c r="B1186" t="s">
        <v>1810</v>
      </c>
      <c r="C1186" t="s">
        <v>30</v>
      </c>
      <c r="D1186" t="s">
        <v>3</v>
      </c>
      <c r="E1186" s="2">
        <v>316200</v>
      </c>
      <c r="F1186" s="6">
        <v>341496</v>
      </c>
      <c r="G1186" s="2">
        <v>3</v>
      </c>
      <c r="H1186" t="s">
        <v>4</v>
      </c>
      <c r="I1186" t="s">
        <v>31</v>
      </c>
      <c r="J1186" s="9" t="str">
        <f t="shared" si="98"/>
        <v>_Đùi gà sốt cay 500g</v>
      </c>
      <c r="K1186" s="12" t="str">
        <f>VLOOKUP(J1186,'[1]Mã Misa'!$B$2:$D$74,2,0)</f>
        <v>Đùi gà sốt cay 500g</v>
      </c>
      <c r="L1186" s="12" t="str">
        <f>VLOOKUP(K1186,'[1]Mã Misa'!$C$2:$D$74,2,0)</f>
        <v>DGSC500</v>
      </c>
      <c r="M1186" s="2">
        <v>105400</v>
      </c>
      <c r="N1186" t="s">
        <v>1811</v>
      </c>
      <c r="O1186" s="10" t="str">
        <f t="shared" si="99"/>
        <v>0017762</v>
      </c>
      <c r="P1186" s="3">
        <v>44634</v>
      </c>
      <c r="Q1186" t="s">
        <v>1812</v>
      </c>
      <c r="T1186" s="12" t="str">
        <f>LEFT(U1186,11)</f>
        <v xml:space="preserve">WM VC+ QNH </v>
      </c>
      <c r="U1186" s="20" t="s">
        <v>4692</v>
      </c>
      <c r="V1186" s="20"/>
      <c r="W1186" s="10" t="e">
        <f>VLOOKUP(U1186,[2]Sheet1!$B$4:$C$893,2,0)</f>
        <v>#N/A</v>
      </c>
      <c r="X1186" s="20"/>
      <c r="Y1186" s="10" t="str">
        <f t="shared" si="100"/>
        <v>WINCOMQUANGNINH</v>
      </c>
      <c r="Z1186" s="2">
        <v>316200</v>
      </c>
    </row>
    <row r="1187" spans="1:26" x14ac:dyDescent="0.2">
      <c r="A1187" t="s">
        <v>0</v>
      </c>
      <c r="B1187" t="s">
        <v>1813</v>
      </c>
      <c r="C1187" t="s">
        <v>26</v>
      </c>
      <c r="D1187" t="s">
        <v>3</v>
      </c>
      <c r="E1187" s="2">
        <v>100364</v>
      </c>
      <c r="F1187" s="6">
        <v>108393.12000000001</v>
      </c>
      <c r="G1187" s="2">
        <v>2</v>
      </c>
      <c r="H1187" t="s">
        <v>4</v>
      </c>
      <c r="I1187" t="s">
        <v>27</v>
      </c>
      <c r="J1187" s="9" t="str">
        <f t="shared" si="98"/>
        <v>Giò tai lưỡi xào gói 250g</v>
      </c>
      <c r="K1187" s="12" t="str">
        <f>VLOOKUP(J1187,'[1]Mã Misa'!$B$2:$D$74,2,0)</f>
        <v>Giò Tai Lưỡi Xào 250g</v>
      </c>
      <c r="L1187" s="12" t="str">
        <f>VLOOKUP(K1187,'[1]Mã Misa'!$C$2:$D$74,2,0)</f>
        <v>GTLX250G</v>
      </c>
      <c r="M1187" s="2">
        <v>50182</v>
      </c>
      <c r="N1187" t="s">
        <v>1814</v>
      </c>
      <c r="O1187" s="10" t="str">
        <f t="shared" si="99"/>
        <v>0201085</v>
      </c>
      <c r="P1187" s="3">
        <v>44634</v>
      </c>
      <c r="Q1187" t="s">
        <v>1815</v>
      </c>
      <c r="T1187" s="12" t="str">
        <f t="shared" si="101"/>
        <v xml:space="preserve">WM+ HNI </v>
      </c>
      <c r="U1187" s="20" t="s">
        <v>4693</v>
      </c>
      <c r="V1187" s="20"/>
      <c r="W1187" s="10" t="e">
        <f>VLOOKUP(U1187,[2]Sheet1!$B$4:$C$893,2,0)</f>
        <v>#N/A</v>
      </c>
      <c r="X1187" s="20"/>
      <c r="Y1187" s="10" t="str">
        <f t="shared" si="100"/>
        <v>WINCOMHANOI</v>
      </c>
      <c r="Z1187" s="2">
        <v>100364</v>
      </c>
    </row>
    <row r="1188" spans="1:26" x14ac:dyDescent="0.2">
      <c r="A1188" t="s">
        <v>0</v>
      </c>
      <c r="B1188" t="s">
        <v>1813</v>
      </c>
      <c r="C1188" t="s">
        <v>50</v>
      </c>
      <c r="D1188" t="s">
        <v>3</v>
      </c>
      <c r="E1188" s="2">
        <v>122100</v>
      </c>
      <c r="F1188" s="6">
        <v>131868</v>
      </c>
      <c r="G1188" s="2">
        <v>2</v>
      </c>
      <c r="H1188" t="s">
        <v>4</v>
      </c>
      <c r="I1188" t="s">
        <v>51</v>
      </c>
      <c r="J1188" s="9" t="str">
        <f t="shared" si="98"/>
        <v>_Giò sụn gà 250g</v>
      </c>
      <c r="K1188" s="12" t="str">
        <f>VLOOKUP(J1188,'[1]Mã Misa'!$B$2:$D$74,2,0)</f>
        <v>Giò sụn gà 250g</v>
      </c>
      <c r="L1188" s="12" t="str">
        <f>VLOOKUP(K1188,'[1]Mã Misa'!$C$2:$D$74,2,0)</f>
        <v>GSG250</v>
      </c>
      <c r="M1188" s="2">
        <v>61050</v>
      </c>
      <c r="N1188" t="s">
        <v>1814</v>
      </c>
      <c r="O1188" s="10" t="str">
        <f t="shared" si="99"/>
        <v>0201085</v>
      </c>
      <c r="P1188" s="3">
        <v>44634</v>
      </c>
      <c r="Q1188" t="s">
        <v>1815</v>
      </c>
      <c r="T1188" s="12" t="str">
        <f t="shared" si="101"/>
        <v xml:space="preserve">WM+ HNI </v>
      </c>
      <c r="U1188" s="20" t="s">
        <v>4693</v>
      </c>
      <c r="V1188" s="20"/>
      <c r="W1188" s="10" t="e">
        <f>VLOOKUP(U1188,[2]Sheet1!$B$4:$C$893,2,0)</f>
        <v>#N/A</v>
      </c>
      <c r="X1188" s="20"/>
      <c r="Y1188" s="10" t="str">
        <f t="shared" si="100"/>
        <v>WINCOMHANOI</v>
      </c>
      <c r="Z1188" s="2">
        <v>122100</v>
      </c>
    </row>
    <row r="1189" spans="1:26" x14ac:dyDescent="0.2">
      <c r="A1189" t="s">
        <v>0</v>
      </c>
      <c r="B1189" t="s">
        <v>1813</v>
      </c>
      <c r="C1189" t="s">
        <v>30</v>
      </c>
      <c r="D1189" t="s">
        <v>3</v>
      </c>
      <c r="E1189" s="2">
        <v>105400</v>
      </c>
      <c r="F1189" s="6">
        <v>113832.00000000001</v>
      </c>
      <c r="G1189" s="2">
        <v>1</v>
      </c>
      <c r="H1189" t="s">
        <v>4</v>
      </c>
      <c r="I1189" t="s">
        <v>31</v>
      </c>
      <c r="J1189" s="9" t="str">
        <f t="shared" si="98"/>
        <v>_Đùi gà sốt cay 500g</v>
      </c>
      <c r="K1189" s="12" t="str">
        <f>VLOOKUP(J1189,'[1]Mã Misa'!$B$2:$D$74,2,0)</f>
        <v>Đùi gà sốt cay 500g</v>
      </c>
      <c r="L1189" s="12" t="str">
        <f>VLOOKUP(K1189,'[1]Mã Misa'!$C$2:$D$74,2,0)</f>
        <v>DGSC500</v>
      </c>
      <c r="M1189" s="2">
        <v>105400</v>
      </c>
      <c r="N1189" t="s">
        <v>1814</v>
      </c>
      <c r="O1189" s="10" t="str">
        <f t="shared" si="99"/>
        <v>0201085</v>
      </c>
      <c r="P1189" s="3">
        <v>44634</v>
      </c>
      <c r="Q1189" t="s">
        <v>1815</v>
      </c>
      <c r="T1189" s="12" t="str">
        <f t="shared" si="101"/>
        <v xml:space="preserve">WM+ HNI </v>
      </c>
      <c r="U1189" s="20" t="s">
        <v>4693</v>
      </c>
      <c r="V1189" s="20"/>
      <c r="W1189" s="10" t="e">
        <f>VLOOKUP(U1189,[2]Sheet1!$B$4:$C$893,2,0)</f>
        <v>#N/A</v>
      </c>
      <c r="X1189" s="20"/>
      <c r="Y1189" s="10" t="str">
        <f t="shared" si="100"/>
        <v>WINCOMHANOI</v>
      </c>
      <c r="Z1189" s="2">
        <v>105400</v>
      </c>
    </row>
    <row r="1190" spans="1:26" x14ac:dyDescent="0.2">
      <c r="A1190" t="s">
        <v>0</v>
      </c>
      <c r="B1190" t="s">
        <v>1816</v>
      </c>
      <c r="C1190" t="s">
        <v>82</v>
      </c>
      <c r="D1190" t="s">
        <v>3</v>
      </c>
      <c r="E1190" s="2">
        <v>276000</v>
      </c>
      <c r="F1190" s="6">
        <v>298080</v>
      </c>
      <c r="G1190" s="2">
        <v>6</v>
      </c>
      <c r="H1190" t="s">
        <v>4</v>
      </c>
      <c r="I1190" t="s">
        <v>83</v>
      </c>
      <c r="J1190" s="9" t="str">
        <f t="shared" si="98"/>
        <v>Mộc nấm hương gói 250g</v>
      </c>
      <c r="K1190" s="12" t="str">
        <f>VLOOKUP(J1190,'[1]Mã Misa'!$B$2:$D$74,2,0)</f>
        <v>Mộc Nấm Hương 250g</v>
      </c>
      <c r="L1190" s="12" t="str">
        <f>VLOOKUP(K1190,'[1]Mã Misa'!$C$2:$D$74,2,0)</f>
        <v>MNH250</v>
      </c>
      <c r="M1190" s="2">
        <v>46000</v>
      </c>
      <c r="N1190" t="s">
        <v>1817</v>
      </c>
      <c r="O1190" s="10" t="str">
        <f t="shared" si="99"/>
        <v>0005473</v>
      </c>
      <c r="P1190" s="3">
        <v>44634</v>
      </c>
      <c r="Q1190" t="s">
        <v>1818</v>
      </c>
      <c r="T1190" s="12" t="str">
        <f t="shared" si="101"/>
        <v xml:space="preserve">WM+ KHA </v>
      </c>
      <c r="U1190" s="20" t="s">
        <v>4694</v>
      </c>
      <c r="V1190" s="20"/>
      <c r="W1190" s="10" t="e">
        <f>VLOOKUP(U1190,[2]Sheet1!$B$4:$C$893,2,0)</f>
        <v>#N/A</v>
      </c>
      <c r="X1190" s="20"/>
      <c r="Y1190" s="10" t="str">
        <f t="shared" si="100"/>
        <v>WINCOMKHANHHOA</v>
      </c>
      <c r="Z1190" s="2">
        <v>276000</v>
      </c>
    </row>
    <row r="1191" spans="1:26" x14ac:dyDescent="0.2">
      <c r="A1191" t="s">
        <v>0</v>
      </c>
      <c r="B1191" t="s">
        <v>1816</v>
      </c>
      <c r="C1191" t="s">
        <v>9</v>
      </c>
      <c r="D1191" t="s">
        <v>3</v>
      </c>
      <c r="E1191" s="2">
        <v>55595</v>
      </c>
      <c r="F1191" s="6">
        <v>60042.600000000006</v>
      </c>
      <c r="G1191" s="2">
        <v>1</v>
      </c>
      <c r="H1191" t="s">
        <v>4</v>
      </c>
      <c r="I1191" t="s">
        <v>10</v>
      </c>
      <c r="J1191" s="9" t="str">
        <f t="shared" si="98"/>
        <v>Tai heo muối gói 200g</v>
      </c>
      <c r="K1191" s="12" t="str">
        <f>VLOOKUP(J1191,'[1]Mã Misa'!$B$2:$D$74,2,0)</f>
        <v>Tai heo muối 200g</v>
      </c>
      <c r="L1191" s="12" t="str">
        <f>VLOOKUP(K1191,'[1]Mã Misa'!$C$2:$D$74,2,0)</f>
        <v>TH200</v>
      </c>
      <c r="M1191" s="2">
        <v>55595</v>
      </c>
      <c r="N1191" t="s">
        <v>1817</v>
      </c>
      <c r="O1191" s="10" t="str">
        <f t="shared" si="99"/>
        <v>0005473</v>
      </c>
      <c r="P1191" s="3">
        <v>44634</v>
      </c>
      <c r="Q1191" t="s">
        <v>1818</v>
      </c>
      <c r="T1191" s="12" t="str">
        <f t="shared" si="101"/>
        <v xml:space="preserve">WM+ KHA </v>
      </c>
      <c r="U1191" s="20" t="s">
        <v>4694</v>
      </c>
      <c r="V1191" s="20"/>
      <c r="W1191" s="10" t="e">
        <f>VLOOKUP(U1191,[2]Sheet1!$B$4:$C$893,2,0)</f>
        <v>#N/A</v>
      </c>
      <c r="X1191" s="20"/>
      <c r="Y1191" s="10" t="str">
        <f t="shared" si="100"/>
        <v>WINCOMKHANHHOA</v>
      </c>
      <c r="Z1191" s="2">
        <v>55595</v>
      </c>
    </row>
    <row r="1192" spans="1:26" x14ac:dyDescent="0.2">
      <c r="A1192" t="s">
        <v>0</v>
      </c>
      <c r="B1192" t="s">
        <v>1819</v>
      </c>
      <c r="C1192" t="s">
        <v>2</v>
      </c>
      <c r="D1192" t="s">
        <v>3</v>
      </c>
      <c r="E1192" s="2">
        <v>111058</v>
      </c>
      <c r="F1192" s="6">
        <v>119942.64000000001</v>
      </c>
      <c r="G1192" s="2">
        <v>1</v>
      </c>
      <c r="H1192" t="s">
        <v>4</v>
      </c>
      <c r="I1192" t="s">
        <v>5</v>
      </c>
      <c r="J1192" s="9" t="str">
        <f t="shared" si="98"/>
        <v>Gà muối gói 500g</v>
      </c>
      <c r="K1192" s="12" t="str">
        <f>VLOOKUP(J1192,'[1]Mã Misa'!$B$2:$D$74,2,0)</f>
        <v>Gà muối 500g</v>
      </c>
      <c r="L1192" s="12" t="str">
        <f>VLOOKUP(K1192,'[1]Mã Misa'!$C$2:$D$74,2,0)</f>
        <v>GM500</v>
      </c>
      <c r="M1192" s="2">
        <v>111058</v>
      </c>
      <c r="N1192" t="s">
        <v>1820</v>
      </c>
      <c r="O1192" s="10" t="str">
        <f t="shared" si="99"/>
        <v>0201090</v>
      </c>
      <c r="P1192" s="3">
        <v>44634</v>
      </c>
      <c r="Q1192" t="s">
        <v>1115</v>
      </c>
      <c r="T1192" s="12" t="str">
        <f t="shared" si="101"/>
        <v xml:space="preserve">WM+ HNI </v>
      </c>
      <c r="U1192" s="20" t="s">
        <v>4487</v>
      </c>
      <c r="V1192" s="20"/>
      <c r="W1192" s="10" t="e">
        <f>VLOOKUP(U1192,[2]Sheet1!$B$4:$C$893,2,0)</f>
        <v>#N/A</v>
      </c>
      <c r="X1192" s="20"/>
      <c r="Y1192" s="10" t="str">
        <f t="shared" si="100"/>
        <v>WINCOMHANOI</v>
      </c>
      <c r="Z1192" s="2">
        <v>111058</v>
      </c>
    </row>
    <row r="1193" spans="1:26" x14ac:dyDescent="0.2">
      <c r="A1193" t="s">
        <v>0</v>
      </c>
      <c r="B1193" t="s">
        <v>1819</v>
      </c>
      <c r="C1193" t="s">
        <v>67</v>
      </c>
      <c r="D1193" t="s">
        <v>3</v>
      </c>
      <c r="E1193" s="2">
        <v>118800</v>
      </c>
      <c r="F1193" s="6">
        <v>128304.00000000001</v>
      </c>
      <c r="G1193" s="2">
        <v>2</v>
      </c>
      <c r="H1193" t="s">
        <v>4</v>
      </c>
      <c r="I1193" t="s">
        <v>68</v>
      </c>
      <c r="J1193" s="9" t="str">
        <f t="shared" si="98"/>
        <v>_Giò lụa 250g</v>
      </c>
      <c r="K1193" s="12" t="str">
        <f>VLOOKUP(J1193,'[1]Mã Misa'!$B$2:$D$74,2,0)</f>
        <v>Giò lụa 250g</v>
      </c>
      <c r="L1193" s="12" t="str">
        <f>VLOOKUP(K1193,'[1]Mã Misa'!$C$2:$D$74,2,0)</f>
        <v>GL250</v>
      </c>
      <c r="M1193" s="2">
        <v>59400</v>
      </c>
      <c r="N1193" t="s">
        <v>1820</v>
      </c>
      <c r="O1193" s="10" t="str">
        <f t="shared" si="99"/>
        <v>0201090</v>
      </c>
      <c r="P1193" s="3">
        <v>44634</v>
      </c>
      <c r="Q1193" t="s">
        <v>1115</v>
      </c>
      <c r="T1193" s="12" t="str">
        <f t="shared" si="101"/>
        <v xml:space="preserve">WM+ HNI </v>
      </c>
      <c r="U1193" s="20" t="s">
        <v>4487</v>
      </c>
      <c r="V1193" s="20"/>
      <c r="W1193" s="10" t="e">
        <f>VLOOKUP(U1193,[2]Sheet1!$B$4:$C$893,2,0)</f>
        <v>#N/A</v>
      </c>
      <c r="X1193" s="20"/>
      <c r="Y1193" s="10" t="str">
        <f t="shared" si="100"/>
        <v>WINCOMHANOI</v>
      </c>
      <c r="Z1193" s="2">
        <v>118800</v>
      </c>
    </row>
    <row r="1194" spans="1:26" x14ac:dyDescent="0.2">
      <c r="A1194" t="s">
        <v>0</v>
      </c>
      <c r="B1194" t="s">
        <v>1821</v>
      </c>
      <c r="C1194" t="s">
        <v>26</v>
      </c>
      <c r="D1194" t="s">
        <v>3</v>
      </c>
      <c r="E1194" s="2">
        <v>100364</v>
      </c>
      <c r="F1194" s="6">
        <v>108393.12000000001</v>
      </c>
      <c r="G1194" s="2">
        <v>2</v>
      </c>
      <c r="H1194" t="s">
        <v>4</v>
      </c>
      <c r="I1194" t="s">
        <v>27</v>
      </c>
      <c r="J1194" s="9" t="str">
        <f t="shared" si="98"/>
        <v>Giò tai lưỡi xào gói 250g</v>
      </c>
      <c r="K1194" s="12" t="str">
        <f>VLOOKUP(J1194,'[1]Mã Misa'!$B$2:$D$74,2,0)</f>
        <v>Giò Tai Lưỡi Xào 250g</v>
      </c>
      <c r="L1194" s="12" t="str">
        <f>VLOOKUP(K1194,'[1]Mã Misa'!$C$2:$D$74,2,0)</f>
        <v>GTLX250G</v>
      </c>
      <c r="M1194" s="2">
        <v>50182</v>
      </c>
      <c r="N1194" t="s">
        <v>1822</v>
      </c>
      <c r="O1194" s="10" t="str">
        <f t="shared" si="99"/>
        <v>0201091</v>
      </c>
      <c r="P1194" s="3">
        <v>44634</v>
      </c>
      <c r="Q1194" t="s">
        <v>1823</v>
      </c>
      <c r="T1194" s="12" t="str">
        <f t="shared" si="101"/>
        <v xml:space="preserve">WM+ HNI </v>
      </c>
      <c r="U1194" s="20" t="s">
        <v>4695</v>
      </c>
      <c r="V1194" s="20"/>
      <c r="W1194" s="10" t="e">
        <f>VLOOKUP(U1194,[2]Sheet1!$B$4:$C$893,2,0)</f>
        <v>#N/A</v>
      </c>
      <c r="X1194" s="20"/>
      <c r="Y1194" s="10" t="str">
        <f t="shared" si="100"/>
        <v>WINCOMHANOI</v>
      </c>
      <c r="Z1194" s="2">
        <v>100364</v>
      </c>
    </row>
    <row r="1195" spans="1:26" x14ac:dyDescent="0.2">
      <c r="A1195" t="s">
        <v>0</v>
      </c>
      <c r="B1195" t="s">
        <v>1824</v>
      </c>
      <c r="C1195" t="s">
        <v>26</v>
      </c>
      <c r="D1195" t="s">
        <v>3</v>
      </c>
      <c r="E1195" s="2">
        <v>50182</v>
      </c>
      <c r="F1195" s="6">
        <v>54196.560000000005</v>
      </c>
      <c r="G1195" s="2">
        <v>1</v>
      </c>
      <c r="H1195" t="s">
        <v>4</v>
      </c>
      <c r="I1195" t="s">
        <v>27</v>
      </c>
      <c r="J1195" s="9" t="str">
        <f t="shared" si="98"/>
        <v>Giò tai lưỡi xào gói 250g</v>
      </c>
      <c r="K1195" s="12" t="str">
        <f>VLOOKUP(J1195,'[1]Mã Misa'!$B$2:$D$74,2,0)</f>
        <v>Giò Tai Lưỡi Xào 250g</v>
      </c>
      <c r="L1195" s="12" t="str">
        <f>VLOOKUP(K1195,'[1]Mã Misa'!$C$2:$D$74,2,0)</f>
        <v>GTLX250G</v>
      </c>
      <c r="M1195" s="2">
        <v>50182</v>
      </c>
      <c r="N1195" t="s">
        <v>1825</v>
      </c>
      <c r="O1195" s="10" t="str">
        <f t="shared" si="99"/>
        <v>0060302</v>
      </c>
      <c r="P1195" s="3">
        <v>44634</v>
      </c>
      <c r="Q1195" t="s">
        <v>1826</v>
      </c>
      <c r="T1195" s="12" t="str">
        <f t="shared" si="101"/>
        <v xml:space="preserve">WM+ HCM </v>
      </c>
      <c r="U1195" s="20" t="s">
        <v>4696</v>
      </c>
      <c r="V1195" s="20"/>
      <c r="W1195" s="10" t="e">
        <f>VLOOKUP(U1195,[2]Sheet1!$B$4:$C$893,2,0)</f>
        <v>#N/A</v>
      </c>
      <c r="X1195" s="20"/>
      <c r="Y1195" s="10" t="str">
        <f t="shared" si="100"/>
        <v>WINCOMHOCHIMINH</v>
      </c>
      <c r="Z1195" s="2">
        <v>50182</v>
      </c>
    </row>
    <row r="1196" spans="1:26" x14ac:dyDescent="0.2">
      <c r="A1196" t="s">
        <v>0</v>
      </c>
      <c r="B1196" t="s">
        <v>1824</v>
      </c>
      <c r="C1196" t="s">
        <v>67</v>
      </c>
      <c r="D1196" t="s">
        <v>3</v>
      </c>
      <c r="E1196" s="2">
        <v>237600</v>
      </c>
      <c r="F1196" s="6">
        <v>256608.00000000003</v>
      </c>
      <c r="G1196" s="2">
        <v>4</v>
      </c>
      <c r="H1196" t="s">
        <v>4</v>
      </c>
      <c r="I1196" t="s">
        <v>68</v>
      </c>
      <c r="J1196" s="9" t="str">
        <f t="shared" si="98"/>
        <v>_Giò lụa 250g</v>
      </c>
      <c r="K1196" s="12" t="str">
        <f>VLOOKUP(J1196,'[1]Mã Misa'!$B$2:$D$74,2,0)</f>
        <v>Giò lụa 250g</v>
      </c>
      <c r="L1196" s="12" t="str">
        <f>VLOOKUP(K1196,'[1]Mã Misa'!$C$2:$D$74,2,0)</f>
        <v>GL250</v>
      </c>
      <c r="M1196" s="2">
        <v>59400</v>
      </c>
      <c r="N1196" t="s">
        <v>1825</v>
      </c>
      <c r="O1196" s="10" t="str">
        <f t="shared" si="99"/>
        <v>0060302</v>
      </c>
      <c r="P1196" s="3">
        <v>44634</v>
      </c>
      <c r="Q1196" t="s">
        <v>1826</v>
      </c>
      <c r="T1196" s="12" t="str">
        <f t="shared" si="101"/>
        <v xml:space="preserve">WM+ HCM </v>
      </c>
      <c r="U1196" s="20" t="s">
        <v>4696</v>
      </c>
      <c r="V1196" s="20"/>
      <c r="W1196" s="10" t="e">
        <f>VLOOKUP(U1196,[2]Sheet1!$B$4:$C$893,2,0)</f>
        <v>#N/A</v>
      </c>
      <c r="X1196" s="20"/>
      <c r="Y1196" s="10" t="str">
        <f t="shared" si="100"/>
        <v>WINCOMHOCHIMINH</v>
      </c>
      <c r="Z1196" s="2">
        <v>237600</v>
      </c>
    </row>
    <row r="1197" spans="1:26" x14ac:dyDescent="0.2">
      <c r="A1197" t="s">
        <v>0</v>
      </c>
      <c r="B1197" t="s">
        <v>1824</v>
      </c>
      <c r="C1197" t="s">
        <v>50</v>
      </c>
      <c r="D1197" t="s">
        <v>3</v>
      </c>
      <c r="E1197" s="2">
        <v>244200</v>
      </c>
      <c r="F1197" s="6">
        <v>263736</v>
      </c>
      <c r="G1197" s="2">
        <v>4</v>
      </c>
      <c r="H1197" t="s">
        <v>4</v>
      </c>
      <c r="I1197" t="s">
        <v>51</v>
      </c>
      <c r="J1197" s="9" t="str">
        <f t="shared" si="98"/>
        <v>_Giò sụn gà 250g</v>
      </c>
      <c r="K1197" s="12" t="str">
        <f>VLOOKUP(J1197,'[1]Mã Misa'!$B$2:$D$74,2,0)</f>
        <v>Giò sụn gà 250g</v>
      </c>
      <c r="L1197" s="12" t="str">
        <f>VLOOKUP(K1197,'[1]Mã Misa'!$C$2:$D$74,2,0)</f>
        <v>GSG250</v>
      </c>
      <c r="M1197" s="2">
        <v>61050</v>
      </c>
      <c r="N1197" t="s">
        <v>1825</v>
      </c>
      <c r="O1197" s="10" t="str">
        <f t="shared" si="99"/>
        <v>0060302</v>
      </c>
      <c r="P1197" s="3">
        <v>44634</v>
      </c>
      <c r="Q1197" t="s">
        <v>1826</v>
      </c>
      <c r="T1197" s="12" t="str">
        <f t="shared" si="101"/>
        <v xml:space="preserve">WM+ HCM </v>
      </c>
      <c r="U1197" s="20" t="s">
        <v>4696</v>
      </c>
      <c r="V1197" s="20"/>
      <c r="W1197" s="10" t="e">
        <f>VLOOKUP(U1197,[2]Sheet1!$B$4:$C$893,2,0)</f>
        <v>#N/A</v>
      </c>
      <c r="X1197" s="20"/>
      <c r="Y1197" s="10" t="str">
        <f t="shared" si="100"/>
        <v>WINCOMHOCHIMINH</v>
      </c>
      <c r="Z1197" s="2">
        <v>244200</v>
      </c>
    </row>
    <row r="1198" spans="1:26" x14ac:dyDescent="0.2">
      <c r="A1198" t="s">
        <v>0</v>
      </c>
      <c r="B1198" t="s">
        <v>1824</v>
      </c>
      <c r="C1198" t="s">
        <v>30</v>
      </c>
      <c r="D1198" t="s">
        <v>3</v>
      </c>
      <c r="E1198" s="2">
        <v>210800</v>
      </c>
      <c r="F1198" s="6">
        <v>227664.00000000003</v>
      </c>
      <c r="G1198" s="2">
        <v>2</v>
      </c>
      <c r="H1198" t="s">
        <v>4</v>
      </c>
      <c r="I1198" t="s">
        <v>31</v>
      </c>
      <c r="J1198" s="9" t="str">
        <f t="shared" si="98"/>
        <v>_Đùi gà sốt cay 500g</v>
      </c>
      <c r="K1198" s="12" t="str">
        <f>VLOOKUP(J1198,'[1]Mã Misa'!$B$2:$D$74,2,0)</f>
        <v>Đùi gà sốt cay 500g</v>
      </c>
      <c r="L1198" s="12" t="str">
        <f>VLOOKUP(K1198,'[1]Mã Misa'!$C$2:$D$74,2,0)</f>
        <v>DGSC500</v>
      </c>
      <c r="M1198" s="2">
        <v>105400</v>
      </c>
      <c r="N1198" t="s">
        <v>1825</v>
      </c>
      <c r="O1198" s="10" t="str">
        <f t="shared" si="99"/>
        <v>0060302</v>
      </c>
      <c r="P1198" s="3">
        <v>44634</v>
      </c>
      <c r="Q1198" t="s">
        <v>1826</v>
      </c>
      <c r="T1198" s="12" t="str">
        <f t="shared" si="101"/>
        <v xml:space="preserve">WM+ HCM </v>
      </c>
      <c r="U1198" s="20" t="s">
        <v>4696</v>
      </c>
      <c r="V1198" s="20"/>
      <c r="W1198" s="10" t="e">
        <f>VLOOKUP(U1198,[2]Sheet1!$B$4:$C$893,2,0)</f>
        <v>#N/A</v>
      </c>
      <c r="X1198" s="20"/>
      <c r="Y1198" s="10" t="str">
        <f t="shared" si="100"/>
        <v>WINCOMHOCHIMINH</v>
      </c>
      <c r="Z1198" s="2">
        <v>210800</v>
      </c>
    </row>
    <row r="1199" spans="1:26" x14ac:dyDescent="0.2">
      <c r="A1199" t="s">
        <v>0</v>
      </c>
      <c r="B1199" t="s">
        <v>1824</v>
      </c>
      <c r="C1199" t="s">
        <v>13</v>
      </c>
      <c r="D1199" t="s">
        <v>3</v>
      </c>
      <c r="E1199" s="2">
        <v>181500</v>
      </c>
      <c r="F1199" s="6">
        <v>196020</v>
      </c>
      <c r="G1199" s="2">
        <v>2</v>
      </c>
      <c r="H1199" t="s">
        <v>4</v>
      </c>
      <c r="I1199" t="s">
        <v>14</v>
      </c>
      <c r="J1199" s="9" t="str">
        <f t="shared" si="98"/>
        <v>_Chân gà sốt cay 400g</v>
      </c>
      <c r="K1199" s="12" t="str">
        <f>VLOOKUP(J1199,'[1]Mã Misa'!$B$2:$D$74,2,0)</f>
        <v>Chân gà sốt cay 400g</v>
      </c>
      <c r="L1199" s="12" t="str">
        <f>VLOOKUP(K1199,'[1]Mã Misa'!$C$2:$D$74,2,0)</f>
        <v>CGSC400</v>
      </c>
      <c r="M1199" s="2">
        <v>90750</v>
      </c>
      <c r="N1199" t="s">
        <v>1825</v>
      </c>
      <c r="O1199" s="10" t="str">
        <f t="shared" si="99"/>
        <v>0060302</v>
      </c>
      <c r="P1199" s="3">
        <v>44634</v>
      </c>
      <c r="Q1199" t="s">
        <v>1826</v>
      </c>
      <c r="T1199" s="12" t="str">
        <f t="shared" si="101"/>
        <v xml:space="preserve">WM+ HCM </v>
      </c>
      <c r="U1199" s="20" t="s">
        <v>4696</v>
      </c>
      <c r="V1199" s="20"/>
      <c r="W1199" s="10" t="e">
        <f>VLOOKUP(U1199,[2]Sheet1!$B$4:$C$893,2,0)</f>
        <v>#N/A</v>
      </c>
      <c r="X1199" s="20"/>
      <c r="Y1199" s="10" t="str">
        <f t="shared" si="100"/>
        <v>WINCOMHOCHIMINH</v>
      </c>
      <c r="Z1199" s="2">
        <v>181500</v>
      </c>
    </row>
    <row r="1200" spans="1:26" x14ac:dyDescent="0.2">
      <c r="A1200" t="s">
        <v>0</v>
      </c>
      <c r="B1200" t="s">
        <v>1827</v>
      </c>
      <c r="C1200" t="s">
        <v>2</v>
      </c>
      <c r="D1200" t="s">
        <v>3</v>
      </c>
      <c r="E1200" s="2">
        <v>222116</v>
      </c>
      <c r="F1200" s="6">
        <v>239885.28000000003</v>
      </c>
      <c r="G1200" s="2">
        <v>2</v>
      </c>
      <c r="H1200" t="s">
        <v>4</v>
      </c>
      <c r="I1200" t="s">
        <v>5</v>
      </c>
      <c r="J1200" s="9" t="str">
        <f t="shared" si="98"/>
        <v>Gà muối gói 500g</v>
      </c>
      <c r="K1200" s="12" t="str">
        <f>VLOOKUP(J1200,'[1]Mã Misa'!$B$2:$D$74,2,0)</f>
        <v>Gà muối 500g</v>
      </c>
      <c r="L1200" s="12" t="str">
        <f>VLOOKUP(K1200,'[1]Mã Misa'!$C$2:$D$74,2,0)</f>
        <v>GM500</v>
      </c>
      <c r="M1200" s="2">
        <v>111058</v>
      </c>
      <c r="N1200" t="s">
        <v>1828</v>
      </c>
      <c r="O1200" s="10" t="str">
        <f t="shared" si="99"/>
        <v>0005474</v>
      </c>
      <c r="P1200" s="3">
        <v>44634</v>
      </c>
      <c r="Q1200" t="s">
        <v>1829</v>
      </c>
      <c r="T1200" s="12" t="str">
        <f t="shared" si="101"/>
        <v xml:space="preserve">WM+ KHA </v>
      </c>
      <c r="U1200" s="20" t="s">
        <v>4697</v>
      </c>
      <c r="V1200" s="20"/>
      <c r="W1200" s="10" t="e">
        <f>VLOOKUP(U1200,[2]Sheet1!$B$4:$C$893,2,0)</f>
        <v>#N/A</v>
      </c>
      <c r="X1200" s="20"/>
      <c r="Y1200" s="10" t="str">
        <f t="shared" si="100"/>
        <v>WINCOMKHANHHOA</v>
      </c>
      <c r="Z1200" s="2">
        <v>222116</v>
      </c>
    </row>
    <row r="1201" spans="1:26" x14ac:dyDescent="0.2">
      <c r="A1201" t="s">
        <v>0</v>
      </c>
      <c r="B1201" t="s">
        <v>1830</v>
      </c>
      <c r="C1201" t="s">
        <v>82</v>
      </c>
      <c r="D1201" t="s">
        <v>3</v>
      </c>
      <c r="E1201" s="2">
        <v>138000</v>
      </c>
      <c r="F1201" s="6">
        <v>149040</v>
      </c>
      <c r="G1201" s="2">
        <v>3</v>
      </c>
      <c r="H1201" t="s">
        <v>4</v>
      </c>
      <c r="I1201" t="s">
        <v>83</v>
      </c>
      <c r="J1201" s="9" t="str">
        <f t="shared" si="98"/>
        <v>Mộc nấm hương gói 250g</v>
      </c>
      <c r="K1201" s="12" t="str">
        <f>VLOOKUP(J1201,'[1]Mã Misa'!$B$2:$D$74,2,0)</f>
        <v>Mộc Nấm Hương 250g</v>
      </c>
      <c r="L1201" s="12" t="str">
        <f>VLOOKUP(K1201,'[1]Mã Misa'!$C$2:$D$74,2,0)</f>
        <v>MNH250</v>
      </c>
      <c r="M1201" s="2">
        <v>46000</v>
      </c>
      <c r="N1201" t="s">
        <v>1831</v>
      </c>
      <c r="O1201" s="10" t="str">
        <f t="shared" si="99"/>
        <v>0004351</v>
      </c>
      <c r="P1201" s="3">
        <v>44634</v>
      </c>
      <c r="Q1201" t="s">
        <v>1832</v>
      </c>
      <c r="T1201" s="12" t="str">
        <f t="shared" si="101"/>
        <v xml:space="preserve">WM+ AGG </v>
      </c>
      <c r="U1201" s="20" t="s">
        <v>4698</v>
      </c>
      <c r="V1201" s="20"/>
      <c r="W1201" s="10" t="e">
        <f>VLOOKUP(U1201,[2]Sheet1!$B$4:$C$893,2,0)</f>
        <v>#N/A</v>
      </c>
      <c r="X1201" s="20"/>
      <c r="Y1201" s="10" t="str">
        <f t="shared" si="100"/>
        <v>WINCOMANGIANG</v>
      </c>
      <c r="Z1201" s="2">
        <v>138000</v>
      </c>
    </row>
    <row r="1202" spans="1:26" x14ac:dyDescent="0.2">
      <c r="A1202" t="s">
        <v>0</v>
      </c>
      <c r="B1202" t="s">
        <v>1833</v>
      </c>
      <c r="C1202" t="s">
        <v>30</v>
      </c>
      <c r="D1202" t="s">
        <v>3</v>
      </c>
      <c r="E1202" s="2">
        <v>210800</v>
      </c>
      <c r="F1202" s="6">
        <v>227664.00000000003</v>
      </c>
      <c r="G1202" s="2">
        <v>2</v>
      </c>
      <c r="H1202" t="s">
        <v>4</v>
      </c>
      <c r="I1202" t="s">
        <v>31</v>
      </c>
      <c r="J1202" s="9" t="str">
        <f t="shared" si="98"/>
        <v>_Đùi gà sốt cay 500g</v>
      </c>
      <c r="K1202" s="12" t="str">
        <f>VLOOKUP(J1202,'[1]Mã Misa'!$B$2:$D$74,2,0)</f>
        <v>Đùi gà sốt cay 500g</v>
      </c>
      <c r="L1202" s="12" t="str">
        <f>VLOOKUP(K1202,'[1]Mã Misa'!$C$2:$D$74,2,0)</f>
        <v>DGSC500</v>
      </c>
      <c r="M1202" s="2">
        <v>105400</v>
      </c>
      <c r="N1202" t="s">
        <v>1834</v>
      </c>
      <c r="O1202" s="10" t="str">
        <f t="shared" si="99"/>
        <v>0002247</v>
      </c>
      <c r="P1202" s="3">
        <v>44634</v>
      </c>
      <c r="Q1202" t="s">
        <v>1835</v>
      </c>
      <c r="T1202" s="12" t="str">
        <f t="shared" si="101"/>
        <v xml:space="preserve">WM+ TNN </v>
      </c>
      <c r="U1202" s="20" t="s">
        <v>4699</v>
      </c>
      <c r="V1202" s="20"/>
      <c r="W1202" s="10" t="e">
        <f>VLOOKUP(U1202,[2]Sheet1!$B$4:$C$893,2,0)</f>
        <v>#N/A</v>
      </c>
      <c r="X1202" s="20"/>
      <c r="Y1202" s="10" t="str">
        <f t="shared" si="100"/>
        <v>WINCOMTHAINGUYEN</v>
      </c>
      <c r="Z1202" s="2">
        <v>210800</v>
      </c>
    </row>
    <row r="1203" spans="1:26" x14ac:dyDescent="0.2">
      <c r="A1203" t="s">
        <v>0</v>
      </c>
      <c r="B1203" t="s">
        <v>1833</v>
      </c>
      <c r="C1203" t="s">
        <v>82</v>
      </c>
      <c r="D1203" t="s">
        <v>3</v>
      </c>
      <c r="E1203" s="2">
        <v>46000</v>
      </c>
      <c r="F1203" s="6">
        <v>49680</v>
      </c>
      <c r="G1203" s="2">
        <v>1</v>
      </c>
      <c r="H1203" t="s">
        <v>4</v>
      </c>
      <c r="I1203" t="s">
        <v>83</v>
      </c>
      <c r="J1203" s="9" t="str">
        <f t="shared" si="98"/>
        <v>Mộc nấm hương gói 250g</v>
      </c>
      <c r="K1203" s="12" t="str">
        <f>VLOOKUP(J1203,'[1]Mã Misa'!$B$2:$D$74,2,0)</f>
        <v>Mộc Nấm Hương 250g</v>
      </c>
      <c r="L1203" s="12" t="str">
        <f>VLOOKUP(K1203,'[1]Mã Misa'!$C$2:$D$74,2,0)</f>
        <v>MNH250</v>
      </c>
      <c r="M1203" s="2">
        <v>46000</v>
      </c>
      <c r="N1203" t="s">
        <v>1834</v>
      </c>
      <c r="O1203" s="10" t="str">
        <f t="shared" si="99"/>
        <v>0002247</v>
      </c>
      <c r="P1203" s="3">
        <v>44634</v>
      </c>
      <c r="Q1203" t="s">
        <v>1835</v>
      </c>
      <c r="T1203" s="12" t="str">
        <f t="shared" si="101"/>
        <v xml:space="preserve">WM+ TNN </v>
      </c>
      <c r="U1203" s="20" t="s">
        <v>4699</v>
      </c>
      <c r="V1203" s="20"/>
      <c r="W1203" s="10" t="e">
        <f>VLOOKUP(U1203,[2]Sheet1!$B$4:$C$893,2,0)</f>
        <v>#N/A</v>
      </c>
      <c r="X1203" s="20"/>
      <c r="Y1203" s="10" t="str">
        <f t="shared" si="100"/>
        <v>WINCOMTHAINGUYEN</v>
      </c>
      <c r="Z1203" s="2">
        <v>46000</v>
      </c>
    </row>
    <row r="1204" spans="1:26" x14ac:dyDescent="0.2">
      <c r="A1204" t="s">
        <v>0</v>
      </c>
      <c r="B1204" t="s">
        <v>1836</v>
      </c>
      <c r="C1204" t="s">
        <v>82</v>
      </c>
      <c r="D1204" t="s">
        <v>3</v>
      </c>
      <c r="E1204" s="2">
        <v>92000</v>
      </c>
      <c r="F1204" s="6">
        <v>99360</v>
      </c>
      <c r="G1204" s="2">
        <v>2</v>
      </c>
      <c r="H1204" t="s">
        <v>4</v>
      </c>
      <c r="I1204" t="s">
        <v>83</v>
      </c>
      <c r="J1204" s="9" t="str">
        <f t="shared" si="98"/>
        <v>Mộc nấm hương gói 250g</v>
      </c>
      <c r="K1204" s="12" t="str">
        <f>VLOOKUP(J1204,'[1]Mã Misa'!$B$2:$D$74,2,0)</f>
        <v>Mộc Nấm Hương 250g</v>
      </c>
      <c r="L1204" s="12" t="str">
        <f>VLOOKUP(K1204,'[1]Mã Misa'!$C$2:$D$74,2,0)</f>
        <v>MNH250</v>
      </c>
      <c r="M1204" s="2">
        <v>46000</v>
      </c>
      <c r="N1204" t="s">
        <v>1837</v>
      </c>
      <c r="O1204" s="10" t="str">
        <f t="shared" si="99"/>
        <v>0026283</v>
      </c>
      <c r="P1204" s="3">
        <v>44634</v>
      </c>
      <c r="Q1204" t="s">
        <v>1838</v>
      </c>
      <c r="T1204" s="12" t="str">
        <f t="shared" si="101"/>
        <v xml:space="preserve">WM+ DNG </v>
      </c>
      <c r="U1204" s="20" t="s">
        <v>4700</v>
      </c>
      <c r="V1204" s="20"/>
      <c r="W1204" s="10" t="e">
        <f>VLOOKUP(U1204,[2]Sheet1!$B$4:$C$893,2,0)</f>
        <v>#N/A</v>
      </c>
      <c r="X1204" s="20"/>
      <c r="Y1204" s="10" t="str">
        <f t="shared" si="100"/>
        <v>WINCOMDANANG</v>
      </c>
      <c r="Z1204" s="2">
        <v>92000</v>
      </c>
    </row>
    <row r="1205" spans="1:26" x14ac:dyDescent="0.2">
      <c r="A1205" t="s">
        <v>0</v>
      </c>
      <c r="B1205" t="s">
        <v>1839</v>
      </c>
      <c r="C1205" t="s">
        <v>2</v>
      </c>
      <c r="D1205" t="s">
        <v>3</v>
      </c>
      <c r="E1205" s="2">
        <v>222116</v>
      </c>
      <c r="F1205" s="6">
        <v>239885.28000000003</v>
      </c>
      <c r="G1205" s="2">
        <v>2</v>
      </c>
      <c r="H1205" t="s">
        <v>4</v>
      </c>
      <c r="I1205" t="s">
        <v>5</v>
      </c>
      <c r="J1205" s="9" t="str">
        <f t="shared" si="98"/>
        <v>Gà muối gói 500g</v>
      </c>
      <c r="K1205" s="12" t="str">
        <f>VLOOKUP(J1205,'[1]Mã Misa'!$B$2:$D$74,2,0)</f>
        <v>Gà muối 500g</v>
      </c>
      <c r="L1205" s="12" t="str">
        <f>VLOOKUP(K1205,'[1]Mã Misa'!$C$2:$D$74,2,0)</f>
        <v>GM500</v>
      </c>
      <c r="M1205" s="2">
        <v>111058</v>
      </c>
      <c r="N1205" t="s">
        <v>1840</v>
      </c>
      <c r="O1205" s="10" t="str">
        <f t="shared" si="99"/>
        <v>0009081</v>
      </c>
      <c r="P1205" s="3">
        <v>44634</v>
      </c>
      <c r="Q1205" t="s">
        <v>1841</v>
      </c>
      <c r="T1205" s="12" t="str">
        <f t="shared" si="101"/>
        <v xml:space="preserve">WM+ CTO </v>
      </c>
      <c r="U1205" s="20" t="s">
        <v>4701</v>
      </c>
      <c r="V1205" s="20"/>
      <c r="W1205" s="10" t="e">
        <f>VLOOKUP(U1205,[2]Sheet1!$B$4:$C$893,2,0)</f>
        <v>#N/A</v>
      </c>
      <c r="X1205" s="20"/>
      <c r="Y1205" s="10" t="str">
        <f t="shared" si="100"/>
        <v>WINCOMCANTHO</v>
      </c>
      <c r="Z1205" s="2">
        <v>222116</v>
      </c>
    </row>
    <row r="1206" spans="1:26" x14ac:dyDescent="0.2">
      <c r="A1206" t="s">
        <v>0</v>
      </c>
      <c r="B1206" t="s">
        <v>1842</v>
      </c>
      <c r="C1206" t="s">
        <v>67</v>
      </c>
      <c r="D1206" t="s">
        <v>3</v>
      </c>
      <c r="E1206" s="2">
        <v>59400</v>
      </c>
      <c r="F1206" s="6">
        <v>64152.000000000007</v>
      </c>
      <c r="G1206" s="2">
        <v>1</v>
      </c>
      <c r="H1206" t="s">
        <v>4</v>
      </c>
      <c r="I1206" t="s">
        <v>68</v>
      </c>
      <c r="J1206" s="9" t="str">
        <f t="shared" si="98"/>
        <v>_Giò lụa 250g</v>
      </c>
      <c r="K1206" s="12" t="str">
        <f>VLOOKUP(J1206,'[1]Mã Misa'!$B$2:$D$74,2,0)</f>
        <v>Giò lụa 250g</v>
      </c>
      <c r="L1206" s="12" t="str">
        <f>VLOOKUP(K1206,'[1]Mã Misa'!$C$2:$D$74,2,0)</f>
        <v>GL250</v>
      </c>
      <c r="M1206" s="2">
        <v>59400</v>
      </c>
      <c r="N1206" t="s">
        <v>1843</v>
      </c>
      <c r="O1206" s="10" t="str">
        <f t="shared" si="99"/>
        <v>0201113</v>
      </c>
      <c r="P1206" s="3">
        <v>44634</v>
      </c>
      <c r="Q1206" t="s">
        <v>1844</v>
      </c>
      <c r="T1206" s="12" t="str">
        <f t="shared" si="101"/>
        <v xml:space="preserve">WM+ HNI </v>
      </c>
      <c r="U1206" s="20" t="s">
        <v>4702</v>
      </c>
      <c r="V1206" s="20"/>
      <c r="W1206" s="10" t="e">
        <f>VLOOKUP(U1206,[2]Sheet1!$B$4:$C$893,2,0)</f>
        <v>#N/A</v>
      </c>
      <c r="X1206" s="20"/>
      <c r="Y1206" s="10" t="str">
        <f t="shared" si="100"/>
        <v>WINCOMHANOI</v>
      </c>
      <c r="Z1206" s="2">
        <v>59400</v>
      </c>
    </row>
    <row r="1207" spans="1:26" x14ac:dyDescent="0.2">
      <c r="A1207" t="s">
        <v>0</v>
      </c>
      <c r="B1207" t="s">
        <v>1845</v>
      </c>
      <c r="C1207" t="s">
        <v>26</v>
      </c>
      <c r="D1207" t="s">
        <v>3</v>
      </c>
      <c r="E1207" s="2">
        <v>100364</v>
      </c>
      <c r="F1207" s="6">
        <v>108393.12000000001</v>
      </c>
      <c r="G1207" s="2">
        <v>2</v>
      </c>
      <c r="H1207" t="s">
        <v>4</v>
      </c>
      <c r="I1207" t="s">
        <v>27</v>
      </c>
      <c r="J1207" s="9" t="str">
        <f t="shared" si="98"/>
        <v>Giò tai lưỡi xào gói 250g</v>
      </c>
      <c r="K1207" s="12" t="str">
        <f>VLOOKUP(J1207,'[1]Mã Misa'!$B$2:$D$74,2,0)</f>
        <v>Giò Tai Lưỡi Xào 250g</v>
      </c>
      <c r="L1207" s="12" t="str">
        <f>VLOOKUP(K1207,'[1]Mã Misa'!$C$2:$D$74,2,0)</f>
        <v>GTLX250G</v>
      </c>
      <c r="M1207" s="2">
        <v>50182</v>
      </c>
      <c r="N1207" t="s">
        <v>1846</v>
      </c>
      <c r="O1207" s="10" t="str">
        <f t="shared" si="99"/>
        <v>0060320</v>
      </c>
      <c r="P1207" s="3">
        <v>44634</v>
      </c>
      <c r="Q1207" t="s">
        <v>1847</v>
      </c>
      <c r="T1207" s="12" t="str">
        <f t="shared" si="101"/>
        <v xml:space="preserve">WM+ HCM </v>
      </c>
      <c r="U1207" s="20" t="s">
        <v>4703</v>
      </c>
      <c r="V1207" s="20"/>
      <c r="W1207" s="10" t="e">
        <f>VLOOKUP(U1207,[2]Sheet1!$B$4:$C$893,2,0)</f>
        <v>#N/A</v>
      </c>
      <c r="X1207" s="20"/>
      <c r="Y1207" s="10" t="str">
        <f t="shared" si="100"/>
        <v>WINCOMHOCHIMINH</v>
      </c>
      <c r="Z1207" s="2">
        <v>100364</v>
      </c>
    </row>
    <row r="1208" spans="1:26" x14ac:dyDescent="0.2">
      <c r="A1208" t="s">
        <v>0</v>
      </c>
      <c r="B1208" t="s">
        <v>1845</v>
      </c>
      <c r="C1208" t="s">
        <v>32</v>
      </c>
      <c r="D1208" t="s">
        <v>3</v>
      </c>
      <c r="E1208" s="2">
        <v>73431</v>
      </c>
      <c r="F1208" s="6">
        <v>79305.48000000001</v>
      </c>
      <c r="G1208" s="2">
        <v>1</v>
      </c>
      <c r="H1208" t="s">
        <v>4</v>
      </c>
      <c r="I1208" t="s">
        <v>33</v>
      </c>
      <c r="J1208" s="9" t="str">
        <f t="shared" si="98"/>
        <v>Chân giò heo muối gói 300g</v>
      </c>
      <c r="K1208" s="12" t="str">
        <f>VLOOKUP(J1208,'[1]Mã Misa'!$B$2:$D$74,2,0)</f>
        <v>Chân giò heo muối 300g</v>
      </c>
      <c r="L1208" s="12" t="str">
        <f>VLOOKUP(K1208,'[1]Mã Misa'!$C$2:$D$74,2,0)</f>
        <v>CGM300</v>
      </c>
      <c r="M1208" s="2">
        <v>73431</v>
      </c>
      <c r="N1208" t="s">
        <v>1846</v>
      </c>
      <c r="O1208" s="10" t="str">
        <f t="shared" si="99"/>
        <v>0060320</v>
      </c>
      <c r="P1208" s="3">
        <v>44634</v>
      </c>
      <c r="Q1208" t="s">
        <v>1847</v>
      </c>
      <c r="T1208" s="12" t="str">
        <f t="shared" si="101"/>
        <v xml:space="preserve">WM+ HCM </v>
      </c>
      <c r="U1208" s="20" t="s">
        <v>4703</v>
      </c>
      <c r="V1208" s="20"/>
      <c r="W1208" s="10" t="e">
        <f>VLOOKUP(U1208,[2]Sheet1!$B$4:$C$893,2,0)</f>
        <v>#N/A</v>
      </c>
      <c r="X1208" s="20"/>
      <c r="Y1208" s="10" t="str">
        <f t="shared" si="100"/>
        <v>WINCOMHOCHIMINH</v>
      </c>
      <c r="Z1208" s="2">
        <v>73431</v>
      </c>
    </row>
    <row r="1209" spans="1:26" x14ac:dyDescent="0.2">
      <c r="A1209" t="s">
        <v>0</v>
      </c>
      <c r="B1209" t="s">
        <v>1845</v>
      </c>
      <c r="C1209" t="s">
        <v>67</v>
      </c>
      <c r="D1209" t="s">
        <v>3</v>
      </c>
      <c r="E1209" s="2">
        <v>237600</v>
      </c>
      <c r="F1209" s="6">
        <v>256608.00000000003</v>
      </c>
      <c r="G1209" s="2">
        <v>4</v>
      </c>
      <c r="H1209" t="s">
        <v>4</v>
      </c>
      <c r="I1209" t="s">
        <v>68</v>
      </c>
      <c r="J1209" s="9" t="str">
        <f t="shared" si="98"/>
        <v>_Giò lụa 250g</v>
      </c>
      <c r="K1209" s="12" t="str">
        <f>VLOOKUP(J1209,'[1]Mã Misa'!$B$2:$D$74,2,0)</f>
        <v>Giò lụa 250g</v>
      </c>
      <c r="L1209" s="12" t="str">
        <f>VLOOKUP(K1209,'[1]Mã Misa'!$C$2:$D$74,2,0)</f>
        <v>GL250</v>
      </c>
      <c r="M1209" s="2">
        <v>59400</v>
      </c>
      <c r="N1209" t="s">
        <v>1846</v>
      </c>
      <c r="O1209" s="10" t="str">
        <f t="shared" si="99"/>
        <v>0060320</v>
      </c>
      <c r="P1209" s="3">
        <v>44634</v>
      </c>
      <c r="Q1209" t="s">
        <v>1847</v>
      </c>
      <c r="T1209" s="12" t="str">
        <f t="shared" si="101"/>
        <v xml:space="preserve">WM+ HCM </v>
      </c>
      <c r="U1209" s="20" t="s">
        <v>4703</v>
      </c>
      <c r="V1209" s="20"/>
      <c r="W1209" s="10" t="e">
        <f>VLOOKUP(U1209,[2]Sheet1!$B$4:$C$893,2,0)</f>
        <v>#N/A</v>
      </c>
      <c r="X1209" s="20"/>
      <c r="Y1209" s="10" t="str">
        <f t="shared" si="100"/>
        <v>WINCOMHOCHIMINH</v>
      </c>
      <c r="Z1209" s="2">
        <v>237600</v>
      </c>
    </row>
    <row r="1210" spans="1:26" x14ac:dyDescent="0.2">
      <c r="A1210" t="s">
        <v>0</v>
      </c>
      <c r="B1210" t="s">
        <v>1845</v>
      </c>
      <c r="C1210" t="s">
        <v>50</v>
      </c>
      <c r="D1210" t="s">
        <v>3</v>
      </c>
      <c r="E1210" s="2">
        <v>122100</v>
      </c>
      <c r="F1210" s="6">
        <v>131868</v>
      </c>
      <c r="G1210" s="2">
        <v>2</v>
      </c>
      <c r="H1210" t="s">
        <v>4</v>
      </c>
      <c r="I1210" t="s">
        <v>51</v>
      </c>
      <c r="J1210" s="9" t="str">
        <f t="shared" si="98"/>
        <v>_Giò sụn gà 250g</v>
      </c>
      <c r="K1210" s="12" t="str">
        <f>VLOOKUP(J1210,'[1]Mã Misa'!$B$2:$D$74,2,0)</f>
        <v>Giò sụn gà 250g</v>
      </c>
      <c r="L1210" s="12" t="str">
        <f>VLOOKUP(K1210,'[1]Mã Misa'!$C$2:$D$74,2,0)</f>
        <v>GSG250</v>
      </c>
      <c r="M1210" s="2">
        <v>61050</v>
      </c>
      <c r="N1210" t="s">
        <v>1846</v>
      </c>
      <c r="O1210" s="10" t="str">
        <f t="shared" si="99"/>
        <v>0060320</v>
      </c>
      <c r="P1210" s="3">
        <v>44634</v>
      </c>
      <c r="Q1210" t="s">
        <v>1847</v>
      </c>
      <c r="T1210" s="12" t="str">
        <f t="shared" si="101"/>
        <v xml:space="preserve">WM+ HCM </v>
      </c>
      <c r="U1210" s="20" t="s">
        <v>4703</v>
      </c>
      <c r="V1210" s="20"/>
      <c r="W1210" s="10" t="e">
        <f>VLOOKUP(U1210,[2]Sheet1!$B$4:$C$893,2,0)</f>
        <v>#N/A</v>
      </c>
      <c r="X1210" s="20"/>
      <c r="Y1210" s="10" t="str">
        <f t="shared" si="100"/>
        <v>WINCOMHOCHIMINH</v>
      </c>
      <c r="Z1210" s="2">
        <v>122100</v>
      </c>
    </row>
    <row r="1211" spans="1:26" x14ac:dyDescent="0.2">
      <c r="A1211" t="s">
        <v>0</v>
      </c>
      <c r="B1211" t="s">
        <v>1845</v>
      </c>
      <c r="C1211" t="s">
        <v>82</v>
      </c>
      <c r="D1211" t="s">
        <v>3</v>
      </c>
      <c r="E1211" s="2">
        <v>230000</v>
      </c>
      <c r="F1211" s="6">
        <v>248400.00000000003</v>
      </c>
      <c r="G1211" s="2">
        <v>5</v>
      </c>
      <c r="H1211" t="s">
        <v>4</v>
      </c>
      <c r="I1211" t="s">
        <v>83</v>
      </c>
      <c r="J1211" s="9" t="str">
        <f t="shared" si="98"/>
        <v>Mộc nấm hương gói 250g</v>
      </c>
      <c r="K1211" s="12" t="str">
        <f>VLOOKUP(J1211,'[1]Mã Misa'!$B$2:$D$74,2,0)</f>
        <v>Mộc Nấm Hương 250g</v>
      </c>
      <c r="L1211" s="12" t="str">
        <f>VLOOKUP(K1211,'[1]Mã Misa'!$C$2:$D$74,2,0)</f>
        <v>MNH250</v>
      </c>
      <c r="M1211" s="2">
        <v>46000</v>
      </c>
      <c r="N1211" t="s">
        <v>1846</v>
      </c>
      <c r="O1211" s="10" t="str">
        <f t="shared" si="99"/>
        <v>0060320</v>
      </c>
      <c r="P1211" s="3">
        <v>44634</v>
      </c>
      <c r="Q1211" t="s">
        <v>1847</v>
      </c>
      <c r="T1211" s="12" t="str">
        <f t="shared" si="101"/>
        <v xml:space="preserve">WM+ HCM </v>
      </c>
      <c r="U1211" s="20" t="s">
        <v>4703</v>
      </c>
      <c r="V1211" s="20"/>
      <c r="W1211" s="10" t="e">
        <f>VLOOKUP(U1211,[2]Sheet1!$B$4:$C$893,2,0)</f>
        <v>#N/A</v>
      </c>
      <c r="X1211" s="20"/>
      <c r="Y1211" s="10" t="str">
        <f t="shared" si="100"/>
        <v>WINCOMHOCHIMINH</v>
      </c>
      <c r="Z1211" s="2">
        <v>230000</v>
      </c>
    </row>
    <row r="1212" spans="1:26" x14ac:dyDescent="0.2">
      <c r="A1212" t="s">
        <v>0</v>
      </c>
      <c r="B1212" t="s">
        <v>1845</v>
      </c>
      <c r="C1212" t="s">
        <v>45</v>
      </c>
      <c r="D1212" t="s">
        <v>3</v>
      </c>
      <c r="E1212" s="2">
        <v>445500</v>
      </c>
      <c r="F1212" s="6">
        <v>481140.00000000006</v>
      </c>
      <c r="G1212" s="2">
        <v>6</v>
      </c>
      <c r="H1212" t="s">
        <v>4</v>
      </c>
      <c r="I1212" t="s">
        <v>46</v>
      </c>
      <c r="J1212" s="9" t="str">
        <f t="shared" si="98"/>
        <v>_Chả cốm 300g</v>
      </c>
      <c r="K1212" s="12" t="str">
        <f>VLOOKUP(J1212,'[1]Mã Misa'!$B$2:$D$74,2,0)</f>
        <v>Chả cốm 300g</v>
      </c>
      <c r="L1212" s="12" t="str">
        <f>VLOOKUP(K1212,'[1]Mã Misa'!$C$2:$D$74,2,0)</f>
        <v>CC300</v>
      </c>
      <c r="M1212" s="2">
        <v>74250</v>
      </c>
      <c r="N1212" t="s">
        <v>1846</v>
      </c>
      <c r="O1212" s="10" t="str">
        <f t="shared" si="99"/>
        <v>0060320</v>
      </c>
      <c r="P1212" s="3">
        <v>44634</v>
      </c>
      <c r="Q1212" t="s">
        <v>1847</v>
      </c>
      <c r="T1212" s="12" t="str">
        <f t="shared" si="101"/>
        <v xml:space="preserve">WM+ HCM </v>
      </c>
      <c r="U1212" s="20" t="s">
        <v>4703</v>
      </c>
      <c r="V1212" s="20"/>
      <c r="W1212" s="10" t="e">
        <f>VLOOKUP(U1212,[2]Sheet1!$B$4:$C$893,2,0)</f>
        <v>#N/A</v>
      </c>
      <c r="X1212" s="20"/>
      <c r="Y1212" s="10" t="str">
        <f t="shared" si="100"/>
        <v>WINCOMHOCHIMINH</v>
      </c>
      <c r="Z1212" s="2">
        <v>445500</v>
      </c>
    </row>
    <row r="1213" spans="1:26" x14ac:dyDescent="0.2">
      <c r="A1213" t="s">
        <v>0</v>
      </c>
      <c r="B1213" t="s">
        <v>1848</v>
      </c>
      <c r="C1213" t="s">
        <v>15</v>
      </c>
      <c r="D1213" t="s">
        <v>3</v>
      </c>
      <c r="E1213" s="2">
        <v>376052</v>
      </c>
      <c r="F1213" s="6">
        <v>406136.16000000003</v>
      </c>
      <c r="G1213" s="2">
        <v>4</v>
      </c>
      <c r="H1213" t="s">
        <v>4</v>
      </c>
      <c r="I1213" t="s">
        <v>16</v>
      </c>
      <c r="J1213" s="9" t="str">
        <f t="shared" si="98"/>
        <v xml:space="preserve"> Giò lụa 500g</v>
      </c>
      <c r="K1213" s="12" t="str">
        <f>VLOOKUP(J1213,'[1]Mã Misa'!$B$2:$D$74,2,0)</f>
        <v>Giò lụa 500g</v>
      </c>
      <c r="L1213" s="12" t="str">
        <f>VLOOKUP(K1213,'[1]Mã Misa'!$C$2:$D$74,2,0)</f>
        <v>GL500</v>
      </c>
      <c r="M1213" s="2">
        <v>94013</v>
      </c>
      <c r="N1213" t="s">
        <v>1849</v>
      </c>
      <c r="O1213" s="10" t="str">
        <f t="shared" si="99"/>
        <v>0003015</v>
      </c>
      <c r="P1213" s="3">
        <v>44634</v>
      </c>
      <c r="Q1213" t="s">
        <v>1850</v>
      </c>
      <c r="T1213" s="12" t="str">
        <f t="shared" si="101"/>
        <v xml:space="preserve">WM+ HYN </v>
      </c>
      <c r="U1213" s="20" t="s">
        <v>4704</v>
      </c>
      <c r="V1213" s="20"/>
      <c r="W1213" s="10" t="e">
        <f>VLOOKUP(U1213,[2]Sheet1!$B$4:$C$893,2,0)</f>
        <v>#N/A</v>
      </c>
      <c r="X1213" s="20"/>
      <c r="Y1213" s="10" t="str">
        <f t="shared" si="100"/>
        <v>WINCOMHUNGYEN</v>
      </c>
      <c r="Z1213" s="2">
        <v>376052</v>
      </c>
    </row>
    <row r="1214" spans="1:26" x14ac:dyDescent="0.2">
      <c r="A1214" t="s">
        <v>0</v>
      </c>
      <c r="B1214" t="s">
        <v>1851</v>
      </c>
      <c r="C1214" t="s">
        <v>26</v>
      </c>
      <c r="D1214" t="s">
        <v>3</v>
      </c>
      <c r="E1214" s="2">
        <v>301092</v>
      </c>
      <c r="F1214" s="6">
        <v>325179.36000000004</v>
      </c>
      <c r="G1214" s="2">
        <v>6</v>
      </c>
      <c r="H1214" t="s">
        <v>4</v>
      </c>
      <c r="I1214" t="s">
        <v>27</v>
      </c>
      <c r="J1214" s="9" t="str">
        <f t="shared" si="98"/>
        <v>Giò tai lưỡi xào gói 250g</v>
      </c>
      <c r="K1214" s="12" t="str">
        <f>VLOOKUP(J1214,'[1]Mã Misa'!$B$2:$D$74,2,0)</f>
        <v>Giò Tai Lưỡi Xào 250g</v>
      </c>
      <c r="L1214" s="12" t="str">
        <f>VLOOKUP(K1214,'[1]Mã Misa'!$C$2:$D$74,2,0)</f>
        <v>GTLX250G</v>
      </c>
      <c r="M1214" s="2">
        <v>50182</v>
      </c>
      <c r="N1214" t="s">
        <v>1852</v>
      </c>
      <c r="O1214" s="10" t="str">
        <f t="shared" si="99"/>
        <v>0201114</v>
      </c>
      <c r="P1214" s="3">
        <v>44634</v>
      </c>
      <c r="Q1214" t="s">
        <v>1853</v>
      </c>
      <c r="T1214" s="12" t="str">
        <f t="shared" si="101"/>
        <v xml:space="preserve">WM+ HNI </v>
      </c>
      <c r="U1214" s="20" t="s">
        <v>4705</v>
      </c>
      <c r="V1214" s="20"/>
      <c r="W1214" s="10" t="e">
        <f>VLOOKUP(U1214,[2]Sheet1!$B$4:$C$893,2,0)</f>
        <v>#N/A</v>
      </c>
      <c r="X1214" s="20"/>
      <c r="Y1214" s="10" t="str">
        <f t="shared" si="100"/>
        <v>WINCOMHANOI</v>
      </c>
      <c r="Z1214" s="2">
        <v>301092</v>
      </c>
    </row>
    <row r="1215" spans="1:26" x14ac:dyDescent="0.2">
      <c r="A1215" t="s">
        <v>0</v>
      </c>
      <c r="B1215" t="s">
        <v>1854</v>
      </c>
      <c r="C1215" t="s">
        <v>30</v>
      </c>
      <c r="D1215" t="s">
        <v>3</v>
      </c>
      <c r="E1215" s="2">
        <v>210800</v>
      </c>
      <c r="F1215" s="6">
        <v>227664.00000000003</v>
      </c>
      <c r="G1215" s="2">
        <v>2</v>
      </c>
      <c r="H1215" t="s">
        <v>4</v>
      </c>
      <c r="I1215" t="s">
        <v>31</v>
      </c>
      <c r="J1215" s="9" t="str">
        <f t="shared" si="98"/>
        <v>_Đùi gà sốt cay 500g</v>
      </c>
      <c r="K1215" s="12" t="str">
        <f>VLOOKUP(J1215,'[1]Mã Misa'!$B$2:$D$74,2,0)</f>
        <v>Đùi gà sốt cay 500g</v>
      </c>
      <c r="L1215" s="12" t="str">
        <f>VLOOKUP(K1215,'[1]Mã Misa'!$C$2:$D$74,2,0)</f>
        <v>DGSC500</v>
      </c>
      <c r="M1215" s="2">
        <v>105400</v>
      </c>
      <c r="N1215" t="s">
        <v>1855</v>
      </c>
      <c r="O1215" s="10" t="str">
        <f t="shared" si="99"/>
        <v>0060323</v>
      </c>
      <c r="P1215" s="3">
        <v>44634</v>
      </c>
      <c r="Q1215" t="s">
        <v>145</v>
      </c>
      <c r="T1215" s="12" t="str">
        <f t="shared" si="101"/>
        <v xml:space="preserve">WM+ HCM </v>
      </c>
      <c r="U1215" s="20" t="s">
        <v>4189</v>
      </c>
      <c r="V1215" s="20"/>
      <c r="W1215" s="10" t="e">
        <f>VLOOKUP(U1215,[2]Sheet1!$B$4:$C$893,2,0)</f>
        <v>#N/A</v>
      </c>
      <c r="X1215" s="20"/>
      <c r="Y1215" s="10" t="str">
        <f t="shared" si="100"/>
        <v>WINCOMHOCHIMINH</v>
      </c>
      <c r="Z1215" s="2">
        <v>210800</v>
      </c>
    </row>
    <row r="1216" spans="1:26" x14ac:dyDescent="0.2">
      <c r="A1216" t="s">
        <v>0</v>
      </c>
      <c r="B1216" t="s">
        <v>1854</v>
      </c>
      <c r="C1216" t="s">
        <v>13</v>
      </c>
      <c r="D1216" t="s">
        <v>3</v>
      </c>
      <c r="E1216" s="2">
        <v>181500</v>
      </c>
      <c r="F1216" s="6">
        <v>196020</v>
      </c>
      <c r="G1216" s="2">
        <v>2</v>
      </c>
      <c r="H1216" t="s">
        <v>4</v>
      </c>
      <c r="I1216" t="s">
        <v>14</v>
      </c>
      <c r="J1216" s="9" t="str">
        <f t="shared" si="98"/>
        <v>_Chân gà sốt cay 400g</v>
      </c>
      <c r="K1216" s="12" t="str">
        <f>VLOOKUP(J1216,'[1]Mã Misa'!$B$2:$D$74,2,0)</f>
        <v>Chân gà sốt cay 400g</v>
      </c>
      <c r="L1216" s="12" t="str">
        <f>VLOOKUP(K1216,'[1]Mã Misa'!$C$2:$D$74,2,0)</f>
        <v>CGSC400</v>
      </c>
      <c r="M1216" s="2">
        <v>90750</v>
      </c>
      <c r="N1216" t="s">
        <v>1855</v>
      </c>
      <c r="O1216" s="10" t="str">
        <f t="shared" si="99"/>
        <v>0060323</v>
      </c>
      <c r="P1216" s="3">
        <v>44634</v>
      </c>
      <c r="Q1216" t="s">
        <v>145</v>
      </c>
      <c r="T1216" s="12" t="str">
        <f t="shared" si="101"/>
        <v xml:space="preserve">WM+ HCM </v>
      </c>
      <c r="U1216" s="20" t="s">
        <v>4189</v>
      </c>
      <c r="V1216" s="20"/>
      <c r="W1216" s="10" t="e">
        <f>VLOOKUP(U1216,[2]Sheet1!$B$4:$C$893,2,0)</f>
        <v>#N/A</v>
      </c>
      <c r="X1216" s="20"/>
      <c r="Y1216" s="10" t="str">
        <f t="shared" si="100"/>
        <v>WINCOMHOCHIMINH</v>
      </c>
      <c r="Z1216" s="2">
        <v>181500</v>
      </c>
    </row>
    <row r="1217" spans="1:26" x14ac:dyDescent="0.2">
      <c r="A1217" t="s">
        <v>0</v>
      </c>
      <c r="B1217" t="s">
        <v>1856</v>
      </c>
      <c r="C1217" t="s">
        <v>43</v>
      </c>
      <c r="D1217" t="s">
        <v>3</v>
      </c>
      <c r="E1217" s="2">
        <v>141900</v>
      </c>
      <c r="F1217" s="6">
        <v>153252</v>
      </c>
      <c r="G1217" s="2">
        <v>2</v>
      </c>
      <c r="H1217" t="s">
        <v>4</v>
      </c>
      <c r="I1217" t="s">
        <v>44</v>
      </c>
      <c r="J1217" s="9" t="str">
        <f t="shared" si="98"/>
        <v>_Chả nướng 300g</v>
      </c>
      <c r="K1217" s="12" t="str">
        <f>VLOOKUP(J1217,'[1]Mã Misa'!$B$2:$D$74,2,0)</f>
        <v>Chả nướng 300g</v>
      </c>
      <c r="L1217" s="12" t="str">
        <f>VLOOKUP(K1217,'[1]Mã Misa'!$C$2:$D$74,2,0)</f>
        <v>CN300</v>
      </c>
      <c r="M1217" s="2">
        <v>70950</v>
      </c>
      <c r="N1217" t="s">
        <v>1857</v>
      </c>
      <c r="O1217" s="10" t="str">
        <f t="shared" si="99"/>
        <v>0000873</v>
      </c>
      <c r="P1217" s="3">
        <v>44634</v>
      </c>
      <c r="Q1217" t="s">
        <v>1858</v>
      </c>
      <c r="T1217" s="12" t="str">
        <f t="shared" si="101"/>
        <v xml:space="preserve">WM+ HGG </v>
      </c>
      <c r="U1217" s="20" t="s">
        <v>4706</v>
      </c>
      <c r="V1217" s="20"/>
      <c r="W1217" s="10" t="e">
        <f>VLOOKUP(U1217,[2]Sheet1!$B$4:$C$893,2,0)</f>
        <v>#N/A</v>
      </c>
      <c r="X1217" s="20"/>
      <c r="Y1217" s="10" t="str">
        <f t="shared" si="100"/>
        <v>WINCOMHAGIANG</v>
      </c>
      <c r="Z1217" s="2">
        <v>141900</v>
      </c>
    </row>
    <row r="1218" spans="1:26" x14ac:dyDescent="0.2">
      <c r="A1218" t="s">
        <v>0</v>
      </c>
      <c r="B1218" t="s">
        <v>1856</v>
      </c>
      <c r="C1218" t="s">
        <v>50</v>
      </c>
      <c r="D1218" t="s">
        <v>3</v>
      </c>
      <c r="E1218" s="2">
        <v>366300</v>
      </c>
      <c r="F1218" s="6">
        <v>395604</v>
      </c>
      <c r="G1218" s="2">
        <v>6</v>
      </c>
      <c r="H1218" t="s">
        <v>4</v>
      </c>
      <c r="I1218" t="s">
        <v>51</v>
      </c>
      <c r="J1218" s="9" t="str">
        <f t="shared" si="98"/>
        <v>_Giò sụn gà 250g</v>
      </c>
      <c r="K1218" s="12" t="str">
        <f>VLOOKUP(J1218,'[1]Mã Misa'!$B$2:$D$74,2,0)</f>
        <v>Giò sụn gà 250g</v>
      </c>
      <c r="L1218" s="12" t="str">
        <f>VLOOKUP(K1218,'[1]Mã Misa'!$C$2:$D$74,2,0)</f>
        <v>GSG250</v>
      </c>
      <c r="M1218" s="2">
        <v>61050</v>
      </c>
      <c r="N1218" t="s">
        <v>1857</v>
      </c>
      <c r="O1218" s="10" t="str">
        <f t="shared" si="99"/>
        <v>0000873</v>
      </c>
      <c r="P1218" s="3">
        <v>44634</v>
      </c>
      <c r="Q1218" t="s">
        <v>1858</v>
      </c>
      <c r="T1218" s="12" t="str">
        <f t="shared" si="101"/>
        <v xml:space="preserve">WM+ HGG </v>
      </c>
      <c r="U1218" s="20" t="s">
        <v>4706</v>
      </c>
      <c r="V1218" s="20"/>
      <c r="W1218" s="10" t="e">
        <f>VLOOKUP(U1218,[2]Sheet1!$B$4:$C$893,2,0)</f>
        <v>#N/A</v>
      </c>
      <c r="X1218" s="20"/>
      <c r="Y1218" s="10" t="str">
        <f t="shared" si="100"/>
        <v>WINCOMHAGIANG</v>
      </c>
      <c r="Z1218" s="2">
        <v>366300</v>
      </c>
    </row>
    <row r="1219" spans="1:26" x14ac:dyDescent="0.2">
      <c r="A1219" t="s">
        <v>0</v>
      </c>
      <c r="B1219" t="s">
        <v>1859</v>
      </c>
      <c r="C1219" t="s">
        <v>43</v>
      </c>
      <c r="D1219" t="s">
        <v>3</v>
      </c>
      <c r="E1219" s="2">
        <v>425700</v>
      </c>
      <c r="F1219" s="6">
        <v>459756.00000000006</v>
      </c>
      <c r="G1219" s="2">
        <v>6</v>
      </c>
      <c r="H1219" t="s">
        <v>4</v>
      </c>
      <c r="I1219" t="s">
        <v>44</v>
      </c>
      <c r="J1219" s="9" t="str">
        <f t="shared" si="98"/>
        <v>_Chả nướng 300g</v>
      </c>
      <c r="K1219" s="12" t="str">
        <f>VLOOKUP(J1219,'[1]Mã Misa'!$B$2:$D$74,2,0)</f>
        <v>Chả nướng 300g</v>
      </c>
      <c r="L1219" s="12" t="str">
        <f>VLOOKUP(K1219,'[1]Mã Misa'!$C$2:$D$74,2,0)</f>
        <v>CN300</v>
      </c>
      <c r="M1219" s="2">
        <v>70950</v>
      </c>
      <c r="N1219" t="s">
        <v>1860</v>
      </c>
      <c r="O1219" s="10" t="str">
        <f t="shared" si="99"/>
        <v>0060324</v>
      </c>
      <c r="P1219" s="3">
        <v>44634</v>
      </c>
      <c r="Q1219" t="s">
        <v>1826</v>
      </c>
      <c r="T1219" s="12" t="str">
        <f t="shared" si="101"/>
        <v xml:space="preserve">WM+ HCM </v>
      </c>
      <c r="U1219" s="20" t="s">
        <v>4696</v>
      </c>
      <c r="V1219" s="20"/>
      <c r="W1219" s="10" t="e">
        <f>VLOOKUP(U1219,[2]Sheet1!$B$4:$C$893,2,0)</f>
        <v>#N/A</v>
      </c>
      <c r="X1219" s="20"/>
      <c r="Y1219" s="10" t="str">
        <f t="shared" si="100"/>
        <v>WINCOMHOCHIMINH</v>
      </c>
      <c r="Z1219" s="2">
        <v>425700</v>
      </c>
    </row>
    <row r="1220" spans="1:26" x14ac:dyDescent="0.2">
      <c r="A1220" t="s">
        <v>0</v>
      </c>
      <c r="B1220" t="s">
        <v>1859</v>
      </c>
      <c r="C1220" t="s">
        <v>26</v>
      </c>
      <c r="D1220" t="s">
        <v>3</v>
      </c>
      <c r="E1220" s="2">
        <v>200728</v>
      </c>
      <c r="F1220" s="6">
        <v>216786.24000000002</v>
      </c>
      <c r="G1220" s="2">
        <v>4</v>
      </c>
      <c r="H1220" t="s">
        <v>4</v>
      </c>
      <c r="I1220" t="s">
        <v>27</v>
      </c>
      <c r="J1220" s="9" t="str">
        <f t="shared" ref="J1220:J1283" si="102">MID(I1220,10,26)</f>
        <v>Giò tai lưỡi xào gói 250g</v>
      </c>
      <c r="K1220" s="12" t="str">
        <f>VLOOKUP(J1220,'[1]Mã Misa'!$B$2:$D$74,2,0)</f>
        <v>Giò Tai Lưỡi Xào 250g</v>
      </c>
      <c r="L1220" s="12" t="str">
        <f>VLOOKUP(K1220,'[1]Mã Misa'!$C$2:$D$74,2,0)</f>
        <v>GTLX250G</v>
      </c>
      <c r="M1220" s="2">
        <v>50182</v>
      </c>
      <c r="N1220" t="s">
        <v>1860</v>
      </c>
      <c r="O1220" s="10" t="str">
        <f t="shared" ref="O1220:O1283" si="103">RIGHT(N1220,7)</f>
        <v>0060324</v>
      </c>
      <c r="P1220" s="3">
        <v>44634</v>
      </c>
      <c r="Q1220" t="s">
        <v>1826</v>
      </c>
      <c r="T1220" s="12" t="str">
        <f t="shared" si="101"/>
        <v xml:space="preserve">WM+ HCM </v>
      </c>
      <c r="U1220" s="20" t="s">
        <v>4696</v>
      </c>
      <c r="V1220" s="20"/>
      <c r="W1220" s="10" t="e">
        <f>VLOOKUP(U1220,[2]Sheet1!$B$4:$C$893,2,0)</f>
        <v>#N/A</v>
      </c>
      <c r="X1220" s="20"/>
      <c r="Y1220" s="10" t="str">
        <f t="shared" ref="Y1220:Y1283" si="104">IF(ISNUMBER(SEARCH($V$3,T1220)),"WINCOMHANOI",IF(ISNUMBER(SEARCH($V$4,T1220)),"WINCOMHOCHIMINH",IF(ISNUMBER(SEARCH($V$5,T1220)),"WINCOMDANANG",IF(ISNUMBER(SEARCH($V$6,T1220)),"WINCOMHAIDUONG",IF(ISNUMBER(SEARCH($V$7,T1220)),"WINCOMQUANGNINH",IF(ISNUMBER(SEARCH($V$8,T1220)),"WINCOMHAIPHONG",IF(ISNUMBER(SEARCH($V$9,T1220)),"WINCOMBACGIANG",IF(ISNUMBER(SEARCH($V$10,T1220)),"WINCOMBACNINH",IF(ISNUMBER(SEARCH($V$11,T1220)),"WINCOMPHUTHO",IF(ISNUMBER(SEARCH($V$12,T1220)),"WINCOMHATINH",IF(ISNUMBER(SEARCH($V$13,T1220)),"WINCOMTHAINGUYEN",IF(ISNUMBER(SEARCH($V$14,T1220)),"WINCOMKHANHHOA",IF(ISNUMBER(SEARCH($V$15,T1220)),"WINCOMHUNGYEN",IF(ISNUMBER(SEARCH($V$16,T1220)),"WINCOMNGHEAN",IF(ISNUMBER(SEARCH($V$17,T1220)),"WINCOMLAOCAI",IF(ISNUMBER(SEARCH($V$18,T1220)),"WINCOMVUNGTAU",IF(ISNUMBER(SEARCH($V$19,T1220)),"WINCOMBINHDUONG",IF(ISNUMBER(SEARCH($V$20,T1220)),"WINCOMKIENGIANG",IF(ISNUMBER(SEARCH($V$21,T1220)),"WINCOMHANAM",IF(ISNUMBER(SEARCH($V$22,T1220)),"WINCOMNAMDINH",IF(ISNUMBER(SEARCH($V$23,T1220)),"WINCOMLANGSON",IF(ISNUMBER(SEARCH($V$24,T1220)),"WINCOMTHANHHOA",IF(ISNUMBER(SEARCH($V$25,T1220)),"WINCOMYENBAI",IF(ISNUMBER(SEARCH($V$26,T1220)),"WINCOMTUYENQUANG",IF(ISNUMBER(SEARCH($V$27,T1220)),"WINCOMHUE",IF(ISNUMBER(SEARCH($V$28,T1220)),"WINCOMQUANGNAM",IF(ISNUMBER(SEARCH($V$29,T1220)),"WINCOMVINHPHUC",IF(ISNUMBER(SEARCH($V$30,T1220)),"WINCOMHAGIANG",IF(ISNUMBER(SEARCH($V$31,T1220)),"WINCOMNINHBINH",IF(ISNUMBER(SEARCH($V$32,T1220)),"WINCOMTRAVINH",IF(ISNUMBER(SEARCH($V$33,T1220)),"WINCOMCANTHO",IF(ISNUMBER(SEARCH($V$34,T1220)),"WINCOMBENTRE",IF(ISNUMBER(SEARCH($V$35,T1220)),"WINCOMCAMAU",IF(ISNUMBER(SEARCH($V$36,T1220)),"WINCOMANGIANG",IF(ISNUMBER(SEARCH($V$37,T1220)),"WINCOMNINHTHUAN",IF(ISNUMBER(SEARCH($V$38,T1220)),"WINCOMTHAIBINH",IF(ISNUMBER(SEARCH($V$39,T1220)),"WINCOMGIALAI",IF(ISNUMBER(SEARCH($V$40,T1220)),"WINCOMHOABINH",IF(ISNUMBER(SEARCH($V$41,T1220)),"WINCOMQUANGNGAI",IF(ISNUMBER(SEARCH($V$42,T1220)),"WINCOMBINHTHUAN",IF(ISNUMBER(SEARCH($V$43,T1220)),"WINCOMDAKLAK",IF(ISNUMBER(SEARCH($V$44,T1220)),"WINCOMSOCTRANG",IF(ISNUMBER(SEARCH($V$45,T1220)),"WINCOMSONLA",IF(ISNUMBER(SEARCH($V$46,T1220)),"WINCOMKONTUM",IF(ISNUMBER(SEARCH($V$47,T1220)),"WINCOMPHUYEN",IF(ISNUMBER(SEARCH($V$48,T1220)),"WINCOMQUANGTRI",IF(ISNUMBER(SEARCH($V$49,T1220)),"WINCOMBINHDINH",IF(ISNUMBER(SEARCH($V$50,T1220)),"WINCOMCAOBANG",IF(ISNUMBER(SEARCH($V$51,T1220)),"WINCOMQUANGBINH",IF(ISNUMBER(SEARCH($V$52,T1220)),"WINCOMLAMDONG",IF(ISNUMBER(SEARCH($V$53,T1220)),"WINCOMVINHLONG",IF(ISNUMBER(SEARCH($V$54,T1220)),"WINCOMDONGTHAP",IF(ISNUMBER(SEARCH($V$55,T1220)),"WINCOMTIENGIANG",IF(ISNUMBER(SEARCH($V$56,T1220)),"WINCOMQUANGNINH",IF(ISNUMBER(SEARCH($V$57,T1220)),"WINCOMDONGNAI",IF(ISNUMBER(SEARCH($V$58,T1220)),"WINCOMHAUGIANG",0))))))))))))))))))))))))))))))))))))))))))))))))))))))))</f>
        <v>WINCOMHOCHIMINH</v>
      </c>
      <c r="Z1220" s="2">
        <v>200728</v>
      </c>
    </row>
    <row r="1221" spans="1:26" x14ac:dyDescent="0.2">
      <c r="A1221" t="s">
        <v>0</v>
      </c>
      <c r="B1221" t="s">
        <v>1859</v>
      </c>
      <c r="C1221" t="s">
        <v>82</v>
      </c>
      <c r="D1221" t="s">
        <v>3</v>
      </c>
      <c r="E1221" s="2">
        <v>322000</v>
      </c>
      <c r="F1221" s="6">
        <v>347760</v>
      </c>
      <c r="G1221" s="2">
        <v>7</v>
      </c>
      <c r="H1221" t="s">
        <v>4</v>
      </c>
      <c r="I1221" t="s">
        <v>83</v>
      </c>
      <c r="J1221" s="9" t="str">
        <f t="shared" si="102"/>
        <v>Mộc nấm hương gói 250g</v>
      </c>
      <c r="K1221" s="12" t="str">
        <f>VLOOKUP(J1221,'[1]Mã Misa'!$B$2:$D$74,2,0)</f>
        <v>Mộc Nấm Hương 250g</v>
      </c>
      <c r="L1221" s="12" t="str">
        <f>VLOOKUP(K1221,'[1]Mã Misa'!$C$2:$D$74,2,0)</f>
        <v>MNH250</v>
      </c>
      <c r="M1221" s="2">
        <v>46000</v>
      </c>
      <c r="N1221" t="s">
        <v>1860</v>
      </c>
      <c r="O1221" s="10" t="str">
        <f t="shared" si="103"/>
        <v>0060324</v>
      </c>
      <c r="P1221" s="3">
        <v>44634</v>
      </c>
      <c r="Q1221" t="s">
        <v>1826</v>
      </c>
      <c r="T1221" s="12" t="str">
        <f t="shared" si="101"/>
        <v xml:space="preserve">WM+ HCM </v>
      </c>
      <c r="U1221" s="20" t="s">
        <v>4696</v>
      </c>
      <c r="V1221" s="20"/>
      <c r="W1221" s="10" t="e">
        <f>VLOOKUP(U1221,[2]Sheet1!$B$4:$C$893,2,0)</f>
        <v>#N/A</v>
      </c>
      <c r="X1221" s="20"/>
      <c r="Y1221" s="10" t="str">
        <f t="shared" si="104"/>
        <v>WINCOMHOCHIMINH</v>
      </c>
      <c r="Z1221" s="2">
        <v>322000</v>
      </c>
    </row>
    <row r="1222" spans="1:26" x14ac:dyDescent="0.2">
      <c r="A1222" t="s">
        <v>0</v>
      </c>
      <c r="B1222" t="s">
        <v>1859</v>
      </c>
      <c r="C1222" t="s">
        <v>2</v>
      </c>
      <c r="D1222" t="s">
        <v>3</v>
      </c>
      <c r="E1222" s="2">
        <v>333174</v>
      </c>
      <c r="F1222" s="6">
        <v>359827.92000000004</v>
      </c>
      <c r="G1222" s="2">
        <v>3</v>
      </c>
      <c r="H1222" t="s">
        <v>4</v>
      </c>
      <c r="I1222" t="s">
        <v>5</v>
      </c>
      <c r="J1222" s="9" t="str">
        <f t="shared" si="102"/>
        <v>Gà muối gói 500g</v>
      </c>
      <c r="K1222" s="12" t="str">
        <f>VLOOKUP(J1222,'[1]Mã Misa'!$B$2:$D$74,2,0)</f>
        <v>Gà muối 500g</v>
      </c>
      <c r="L1222" s="12" t="str">
        <f>VLOOKUP(K1222,'[1]Mã Misa'!$C$2:$D$74,2,0)</f>
        <v>GM500</v>
      </c>
      <c r="M1222" s="2">
        <v>111058</v>
      </c>
      <c r="N1222" t="s">
        <v>1860</v>
      </c>
      <c r="O1222" s="10" t="str">
        <f t="shared" si="103"/>
        <v>0060324</v>
      </c>
      <c r="P1222" s="3">
        <v>44634</v>
      </c>
      <c r="Q1222" t="s">
        <v>1826</v>
      </c>
      <c r="T1222" s="12" t="str">
        <f t="shared" si="101"/>
        <v xml:space="preserve">WM+ HCM </v>
      </c>
      <c r="U1222" s="20" t="s">
        <v>4696</v>
      </c>
      <c r="V1222" s="20"/>
      <c r="W1222" s="10" t="e">
        <f>VLOOKUP(U1222,[2]Sheet1!$B$4:$C$893,2,0)</f>
        <v>#N/A</v>
      </c>
      <c r="X1222" s="20"/>
      <c r="Y1222" s="10" t="str">
        <f t="shared" si="104"/>
        <v>WINCOMHOCHIMINH</v>
      </c>
      <c r="Z1222" s="2">
        <v>333174</v>
      </c>
    </row>
    <row r="1223" spans="1:26" x14ac:dyDescent="0.2">
      <c r="A1223" t="s">
        <v>0</v>
      </c>
      <c r="B1223" t="s">
        <v>1859</v>
      </c>
      <c r="C1223" t="s">
        <v>45</v>
      </c>
      <c r="D1223" t="s">
        <v>3</v>
      </c>
      <c r="E1223" s="2">
        <v>371250</v>
      </c>
      <c r="F1223" s="6">
        <v>400950</v>
      </c>
      <c r="G1223" s="2">
        <v>5</v>
      </c>
      <c r="H1223" t="s">
        <v>4</v>
      </c>
      <c r="I1223" t="s">
        <v>46</v>
      </c>
      <c r="J1223" s="9" t="str">
        <f t="shared" si="102"/>
        <v>_Chả cốm 300g</v>
      </c>
      <c r="K1223" s="12" t="str">
        <f>VLOOKUP(J1223,'[1]Mã Misa'!$B$2:$D$74,2,0)</f>
        <v>Chả cốm 300g</v>
      </c>
      <c r="L1223" s="12" t="str">
        <f>VLOOKUP(K1223,'[1]Mã Misa'!$C$2:$D$74,2,0)</f>
        <v>CC300</v>
      </c>
      <c r="M1223" s="2">
        <v>74250</v>
      </c>
      <c r="N1223" t="s">
        <v>1860</v>
      </c>
      <c r="O1223" s="10" t="str">
        <f t="shared" si="103"/>
        <v>0060324</v>
      </c>
      <c r="P1223" s="3">
        <v>44634</v>
      </c>
      <c r="Q1223" t="s">
        <v>1826</v>
      </c>
      <c r="T1223" s="12" t="str">
        <f t="shared" si="101"/>
        <v xml:space="preserve">WM+ HCM </v>
      </c>
      <c r="U1223" s="20" t="s">
        <v>4696</v>
      </c>
      <c r="V1223" s="20"/>
      <c r="W1223" s="10" t="e">
        <f>VLOOKUP(U1223,[2]Sheet1!$B$4:$C$893,2,0)</f>
        <v>#N/A</v>
      </c>
      <c r="X1223" s="20"/>
      <c r="Y1223" s="10" t="str">
        <f t="shared" si="104"/>
        <v>WINCOMHOCHIMINH</v>
      </c>
      <c r="Z1223" s="2">
        <v>371250</v>
      </c>
    </row>
    <row r="1224" spans="1:26" x14ac:dyDescent="0.2">
      <c r="A1224" t="s">
        <v>0</v>
      </c>
      <c r="B1224" t="s">
        <v>1861</v>
      </c>
      <c r="C1224" t="s">
        <v>82</v>
      </c>
      <c r="D1224" t="s">
        <v>3</v>
      </c>
      <c r="E1224" s="2">
        <v>92000</v>
      </c>
      <c r="F1224" s="6">
        <v>99360</v>
      </c>
      <c r="G1224" s="2">
        <v>2</v>
      </c>
      <c r="H1224" t="s">
        <v>4</v>
      </c>
      <c r="I1224" t="s">
        <v>83</v>
      </c>
      <c r="J1224" s="9" t="str">
        <f t="shared" si="102"/>
        <v>Mộc nấm hương gói 250g</v>
      </c>
      <c r="K1224" s="12" t="str">
        <f>VLOOKUP(J1224,'[1]Mã Misa'!$B$2:$D$74,2,0)</f>
        <v>Mộc Nấm Hương 250g</v>
      </c>
      <c r="L1224" s="12" t="str">
        <f>VLOOKUP(K1224,'[1]Mã Misa'!$C$2:$D$74,2,0)</f>
        <v>MNH250</v>
      </c>
      <c r="M1224" s="2">
        <v>46000</v>
      </c>
      <c r="N1224" t="s">
        <v>1862</v>
      </c>
      <c r="O1224" s="10" t="str">
        <f t="shared" si="103"/>
        <v>0060331</v>
      </c>
      <c r="P1224" s="3">
        <v>44634</v>
      </c>
      <c r="Q1224" t="s">
        <v>1863</v>
      </c>
      <c r="T1224" s="12" t="str">
        <f t="shared" si="101"/>
        <v xml:space="preserve">WM+ HCM </v>
      </c>
      <c r="U1224" s="20" t="s">
        <v>4707</v>
      </c>
      <c r="V1224" s="20"/>
      <c r="W1224" s="10" t="e">
        <f>VLOOKUP(U1224,[2]Sheet1!$B$4:$C$893,2,0)</f>
        <v>#N/A</v>
      </c>
      <c r="X1224" s="20"/>
      <c r="Y1224" s="10" t="str">
        <f t="shared" si="104"/>
        <v>WINCOMHOCHIMINH</v>
      </c>
      <c r="Z1224" s="2">
        <v>92000</v>
      </c>
    </row>
    <row r="1225" spans="1:26" x14ac:dyDescent="0.2">
      <c r="A1225" t="s">
        <v>0</v>
      </c>
      <c r="B1225" t="s">
        <v>1861</v>
      </c>
      <c r="C1225" t="s">
        <v>26</v>
      </c>
      <c r="D1225" t="s">
        <v>3</v>
      </c>
      <c r="E1225" s="2">
        <v>100364</v>
      </c>
      <c r="F1225" s="6">
        <v>108393.12000000001</v>
      </c>
      <c r="G1225" s="2">
        <v>2</v>
      </c>
      <c r="H1225" t="s">
        <v>4</v>
      </c>
      <c r="I1225" t="s">
        <v>27</v>
      </c>
      <c r="J1225" s="9" t="str">
        <f t="shared" si="102"/>
        <v>Giò tai lưỡi xào gói 250g</v>
      </c>
      <c r="K1225" s="12" t="str">
        <f>VLOOKUP(J1225,'[1]Mã Misa'!$B$2:$D$74,2,0)</f>
        <v>Giò Tai Lưỡi Xào 250g</v>
      </c>
      <c r="L1225" s="12" t="str">
        <f>VLOOKUP(K1225,'[1]Mã Misa'!$C$2:$D$74,2,0)</f>
        <v>GTLX250G</v>
      </c>
      <c r="M1225" s="2">
        <v>50182</v>
      </c>
      <c r="N1225" t="s">
        <v>1862</v>
      </c>
      <c r="O1225" s="10" t="str">
        <f t="shared" si="103"/>
        <v>0060331</v>
      </c>
      <c r="P1225" s="3">
        <v>44634</v>
      </c>
      <c r="Q1225" t="s">
        <v>1863</v>
      </c>
      <c r="T1225" s="12" t="str">
        <f t="shared" si="101"/>
        <v xml:space="preserve">WM+ HCM </v>
      </c>
      <c r="U1225" s="20" t="s">
        <v>4707</v>
      </c>
      <c r="V1225" s="20"/>
      <c r="W1225" s="10" t="e">
        <f>VLOOKUP(U1225,[2]Sheet1!$B$4:$C$893,2,0)</f>
        <v>#N/A</v>
      </c>
      <c r="X1225" s="20"/>
      <c r="Y1225" s="10" t="str">
        <f t="shared" si="104"/>
        <v>WINCOMHOCHIMINH</v>
      </c>
      <c r="Z1225" s="2">
        <v>100364</v>
      </c>
    </row>
    <row r="1226" spans="1:26" x14ac:dyDescent="0.2">
      <c r="A1226" t="s">
        <v>0</v>
      </c>
      <c r="B1226" t="s">
        <v>1861</v>
      </c>
      <c r="C1226" t="s">
        <v>13</v>
      </c>
      <c r="D1226" t="s">
        <v>3</v>
      </c>
      <c r="E1226" s="2">
        <v>90750</v>
      </c>
      <c r="F1226" s="6">
        <v>98010</v>
      </c>
      <c r="G1226" s="2">
        <v>1</v>
      </c>
      <c r="H1226" t="s">
        <v>4</v>
      </c>
      <c r="I1226" t="s">
        <v>14</v>
      </c>
      <c r="J1226" s="9" t="str">
        <f t="shared" si="102"/>
        <v>_Chân gà sốt cay 400g</v>
      </c>
      <c r="K1226" s="12" t="str">
        <f>VLOOKUP(J1226,'[1]Mã Misa'!$B$2:$D$74,2,0)</f>
        <v>Chân gà sốt cay 400g</v>
      </c>
      <c r="L1226" s="12" t="str">
        <f>VLOOKUP(K1226,'[1]Mã Misa'!$C$2:$D$74,2,0)</f>
        <v>CGSC400</v>
      </c>
      <c r="M1226" s="2">
        <v>90750</v>
      </c>
      <c r="N1226" t="s">
        <v>1862</v>
      </c>
      <c r="O1226" s="10" t="str">
        <f t="shared" si="103"/>
        <v>0060331</v>
      </c>
      <c r="P1226" s="3">
        <v>44634</v>
      </c>
      <c r="Q1226" t="s">
        <v>1863</v>
      </c>
      <c r="T1226" s="12" t="str">
        <f t="shared" si="101"/>
        <v xml:space="preserve">WM+ HCM </v>
      </c>
      <c r="U1226" s="20" t="s">
        <v>4707</v>
      </c>
      <c r="V1226" s="20"/>
      <c r="W1226" s="10" t="e">
        <f>VLOOKUP(U1226,[2]Sheet1!$B$4:$C$893,2,0)</f>
        <v>#N/A</v>
      </c>
      <c r="X1226" s="20"/>
      <c r="Y1226" s="10" t="str">
        <f t="shared" si="104"/>
        <v>WINCOMHOCHIMINH</v>
      </c>
      <c r="Z1226" s="2">
        <v>90750</v>
      </c>
    </row>
    <row r="1227" spans="1:26" x14ac:dyDescent="0.2">
      <c r="A1227" t="s">
        <v>0</v>
      </c>
      <c r="B1227" t="s">
        <v>1861</v>
      </c>
      <c r="C1227" t="s">
        <v>30</v>
      </c>
      <c r="D1227" t="s">
        <v>3</v>
      </c>
      <c r="E1227" s="2">
        <v>105400</v>
      </c>
      <c r="F1227" s="6">
        <v>113832.00000000001</v>
      </c>
      <c r="G1227" s="2">
        <v>1</v>
      </c>
      <c r="H1227" t="s">
        <v>4</v>
      </c>
      <c r="I1227" t="s">
        <v>31</v>
      </c>
      <c r="J1227" s="9" t="str">
        <f t="shared" si="102"/>
        <v>_Đùi gà sốt cay 500g</v>
      </c>
      <c r="K1227" s="12" t="str">
        <f>VLOOKUP(J1227,'[1]Mã Misa'!$B$2:$D$74,2,0)</f>
        <v>Đùi gà sốt cay 500g</v>
      </c>
      <c r="L1227" s="12" t="str">
        <f>VLOOKUP(K1227,'[1]Mã Misa'!$C$2:$D$74,2,0)</f>
        <v>DGSC500</v>
      </c>
      <c r="M1227" s="2">
        <v>105400</v>
      </c>
      <c r="N1227" t="s">
        <v>1862</v>
      </c>
      <c r="O1227" s="10" t="str">
        <f t="shared" si="103"/>
        <v>0060331</v>
      </c>
      <c r="P1227" s="3">
        <v>44634</v>
      </c>
      <c r="Q1227" t="s">
        <v>1863</v>
      </c>
      <c r="T1227" s="12" t="str">
        <f t="shared" si="101"/>
        <v xml:space="preserve">WM+ HCM </v>
      </c>
      <c r="U1227" s="20" t="s">
        <v>4707</v>
      </c>
      <c r="V1227" s="20"/>
      <c r="W1227" s="10" t="e">
        <f>VLOOKUP(U1227,[2]Sheet1!$B$4:$C$893,2,0)</f>
        <v>#N/A</v>
      </c>
      <c r="X1227" s="20"/>
      <c r="Y1227" s="10" t="str">
        <f t="shared" si="104"/>
        <v>WINCOMHOCHIMINH</v>
      </c>
      <c r="Z1227" s="2">
        <v>105400</v>
      </c>
    </row>
    <row r="1228" spans="1:26" x14ac:dyDescent="0.2">
      <c r="A1228" t="s">
        <v>0</v>
      </c>
      <c r="B1228" t="s">
        <v>1861</v>
      </c>
      <c r="C1228" t="s">
        <v>9</v>
      </c>
      <c r="D1228" t="s">
        <v>3</v>
      </c>
      <c r="E1228" s="2">
        <v>55595</v>
      </c>
      <c r="F1228" s="6">
        <v>60042.600000000006</v>
      </c>
      <c r="G1228" s="2">
        <v>1</v>
      </c>
      <c r="H1228" t="s">
        <v>4</v>
      </c>
      <c r="I1228" t="s">
        <v>10</v>
      </c>
      <c r="J1228" s="9" t="str">
        <f t="shared" si="102"/>
        <v>Tai heo muối gói 200g</v>
      </c>
      <c r="K1228" s="12" t="str">
        <f>VLOOKUP(J1228,'[1]Mã Misa'!$B$2:$D$74,2,0)</f>
        <v>Tai heo muối 200g</v>
      </c>
      <c r="L1228" s="12" t="str">
        <f>VLOOKUP(K1228,'[1]Mã Misa'!$C$2:$D$74,2,0)</f>
        <v>TH200</v>
      </c>
      <c r="M1228" s="2">
        <v>55595</v>
      </c>
      <c r="N1228" t="s">
        <v>1862</v>
      </c>
      <c r="O1228" s="10" t="str">
        <f t="shared" si="103"/>
        <v>0060331</v>
      </c>
      <c r="P1228" s="3">
        <v>44634</v>
      </c>
      <c r="Q1228" t="s">
        <v>1863</v>
      </c>
      <c r="T1228" s="12" t="str">
        <f t="shared" si="101"/>
        <v xml:space="preserve">WM+ HCM </v>
      </c>
      <c r="U1228" s="20" t="s">
        <v>4707</v>
      </c>
      <c r="V1228" s="20"/>
      <c r="W1228" s="10" t="e">
        <f>VLOOKUP(U1228,[2]Sheet1!$B$4:$C$893,2,0)</f>
        <v>#N/A</v>
      </c>
      <c r="X1228" s="20"/>
      <c r="Y1228" s="10" t="str">
        <f t="shared" si="104"/>
        <v>WINCOMHOCHIMINH</v>
      </c>
      <c r="Z1228" s="2">
        <v>55595</v>
      </c>
    </row>
    <row r="1229" spans="1:26" x14ac:dyDescent="0.2">
      <c r="A1229" t="s">
        <v>0</v>
      </c>
      <c r="B1229" t="s">
        <v>1861</v>
      </c>
      <c r="C1229" t="s">
        <v>2</v>
      </c>
      <c r="D1229" t="s">
        <v>3</v>
      </c>
      <c r="E1229" s="2">
        <v>111058</v>
      </c>
      <c r="F1229" s="6">
        <v>119942.64000000001</v>
      </c>
      <c r="G1229" s="2">
        <v>1</v>
      </c>
      <c r="H1229" t="s">
        <v>4</v>
      </c>
      <c r="I1229" t="s">
        <v>5</v>
      </c>
      <c r="J1229" s="9" t="str">
        <f t="shared" si="102"/>
        <v>Gà muối gói 500g</v>
      </c>
      <c r="K1229" s="12" t="str">
        <f>VLOOKUP(J1229,'[1]Mã Misa'!$B$2:$D$74,2,0)</f>
        <v>Gà muối 500g</v>
      </c>
      <c r="L1229" s="12" t="str">
        <f>VLOOKUP(K1229,'[1]Mã Misa'!$C$2:$D$74,2,0)</f>
        <v>GM500</v>
      </c>
      <c r="M1229" s="2">
        <v>111058</v>
      </c>
      <c r="N1229" t="s">
        <v>1862</v>
      </c>
      <c r="O1229" s="10" t="str">
        <f t="shared" si="103"/>
        <v>0060331</v>
      </c>
      <c r="P1229" s="3">
        <v>44634</v>
      </c>
      <c r="Q1229" t="s">
        <v>1863</v>
      </c>
      <c r="T1229" s="12" t="str">
        <f t="shared" si="101"/>
        <v xml:space="preserve">WM+ HCM </v>
      </c>
      <c r="U1229" s="20" t="s">
        <v>4707</v>
      </c>
      <c r="V1229" s="20"/>
      <c r="W1229" s="10" t="e">
        <f>VLOOKUP(U1229,[2]Sheet1!$B$4:$C$893,2,0)</f>
        <v>#N/A</v>
      </c>
      <c r="X1229" s="20"/>
      <c r="Y1229" s="10" t="str">
        <f t="shared" si="104"/>
        <v>WINCOMHOCHIMINH</v>
      </c>
      <c r="Z1229" s="2">
        <v>111058</v>
      </c>
    </row>
    <row r="1230" spans="1:26" x14ac:dyDescent="0.2">
      <c r="A1230" t="s">
        <v>0</v>
      </c>
      <c r="B1230" t="s">
        <v>1864</v>
      </c>
      <c r="C1230" t="s">
        <v>566</v>
      </c>
      <c r="D1230" t="s">
        <v>3</v>
      </c>
      <c r="E1230" s="2">
        <v>61250</v>
      </c>
      <c r="F1230" s="6">
        <v>66150</v>
      </c>
      <c r="G1230" s="2">
        <v>1</v>
      </c>
      <c r="H1230" t="s">
        <v>461</v>
      </c>
      <c r="I1230" t="s">
        <v>567</v>
      </c>
      <c r="J1230" s="9" t="str">
        <f t="shared" si="102"/>
        <v xml:space="preserve"> Càng ghẹ cốm hoa 250g</v>
      </c>
      <c r="K1230" s="12" t="str">
        <f>VLOOKUP(J1230,'[1]Mã Misa'!$B$2:$D$74,2,0)</f>
        <v>Càng ghẹ cốm hoa 250g</v>
      </c>
      <c r="L1230" s="12" t="str">
        <f>VLOOKUP(K1230,'[1]Mã Misa'!$C$2:$D$74,2,0)</f>
        <v>CGCH250</v>
      </c>
      <c r="M1230" s="2">
        <v>61250</v>
      </c>
      <c r="N1230" t="s">
        <v>1865</v>
      </c>
      <c r="O1230" s="10" t="str">
        <f t="shared" si="103"/>
        <v>0060332</v>
      </c>
      <c r="P1230" s="3">
        <v>44634</v>
      </c>
      <c r="Q1230" t="s">
        <v>1826</v>
      </c>
      <c r="T1230" s="12" t="str">
        <f t="shared" ref="T1230:T1293" si="105">LEFT(U1230,8)</f>
        <v xml:space="preserve">WM+ HCM </v>
      </c>
      <c r="U1230" s="20" t="s">
        <v>4696</v>
      </c>
      <c r="V1230" s="20"/>
      <c r="W1230" s="10" t="e">
        <f>VLOOKUP(U1230,[2]Sheet1!$B$4:$C$893,2,0)</f>
        <v>#N/A</v>
      </c>
      <c r="X1230" s="20"/>
      <c r="Y1230" s="10" t="str">
        <f t="shared" si="104"/>
        <v>WINCOMHOCHIMINH</v>
      </c>
      <c r="Z1230" s="2">
        <v>61250</v>
      </c>
    </row>
    <row r="1231" spans="1:26" x14ac:dyDescent="0.2">
      <c r="A1231" t="s">
        <v>0</v>
      </c>
      <c r="B1231" t="s">
        <v>1866</v>
      </c>
      <c r="C1231" t="s">
        <v>30</v>
      </c>
      <c r="D1231" t="s">
        <v>3</v>
      </c>
      <c r="E1231" s="2">
        <v>105400</v>
      </c>
      <c r="F1231" s="6">
        <v>113832.00000000001</v>
      </c>
      <c r="G1231" s="2">
        <v>1</v>
      </c>
      <c r="H1231" t="s">
        <v>4</v>
      </c>
      <c r="I1231" t="s">
        <v>31</v>
      </c>
      <c r="J1231" s="9" t="str">
        <f t="shared" si="102"/>
        <v>_Đùi gà sốt cay 500g</v>
      </c>
      <c r="K1231" s="12" t="str">
        <f>VLOOKUP(J1231,'[1]Mã Misa'!$B$2:$D$74,2,0)</f>
        <v>Đùi gà sốt cay 500g</v>
      </c>
      <c r="L1231" s="12" t="str">
        <f>VLOOKUP(K1231,'[1]Mã Misa'!$C$2:$D$74,2,0)</f>
        <v>DGSC500</v>
      </c>
      <c r="M1231" s="2">
        <v>105400</v>
      </c>
      <c r="N1231" t="s">
        <v>1867</v>
      </c>
      <c r="O1231" s="10" t="str">
        <f t="shared" si="103"/>
        <v>0001961</v>
      </c>
      <c r="P1231" s="3">
        <v>44634</v>
      </c>
      <c r="Q1231" t="s">
        <v>171</v>
      </c>
      <c r="T1231" s="12" t="str">
        <f t="shared" si="105"/>
        <v xml:space="preserve">WM+ TQG </v>
      </c>
      <c r="U1231" s="20" t="s">
        <v>4197</v>
      </c>
      <c r="V1231" s="20"/>
      <c r="W1231" s="10" t="e">
        <f>VLOOKUP(U1231,[2]Sheet1!$B$4:$C$893,2,0)</f>
        <v>#N/A</v>
      </c>
      <c r="X1231" s="20"/>
      <c r="Y1231" s="10" t="str">
        <f t="shared" si="104"/>
        <v>WINCOMTUYENQUANG</v>
      </c>
      <c r="Z1231" s="2">
        <v>105400</v>
      </c>
    </row>
    <row r="1232" spans="1:26" x14ac:dyDescent="0.2">
      <c r="A1232" t="s">
        <v>0</v>
      </c>
      <c r="B1232" t="s">
        <v>1868</v>
      </c>
      <c r="C1232" t="s">
        <v>30</v>
      </c>
      <c r="D1232" t="s">
        <v>3</v>
      </c>
      <c r="E1232" s="2">
        <v>421600</v>
      </c>
      <c r="F1232" s="6">
        <v>455328.00000000006</v>
      </c>
      <c r="G1232" s="2">
        <v>4</v>
      </c>
      <c r="H1232" t="s">
        <v>4</v>
      </c>
      <c r="I1232" t="s">
        <v>31</v>
      </c>
      <c r="J1232" s="9" t="str">
        <f t="shared" si="102"/>
        <v>_Đùi gà sốt cay 500g</v>
      </c>
      <c r="K1232" s="12" t="str">
        <f>VLOOKUP(J1232,'[1]Mã Misa'!$B$2:$D$74,2,0)</f>
        <v>Đùi gà sốt cay 500g</v>
      </c>
      <c r="L1232" s="12" t="str">
        <f>VLOOKUP(K1232,'[1]Mã Misa'!$C$2:$D$74,2,0)</f>
        <v>DGSC500</v>
      </c>
      <c r="M1232" s="2">
        <v>105400</v>
      </c>
      <c r="N1232" t="s">
        <v>1869</v>
      </c>
      <c r="O1232" s="10" t="str">
        <f t="shared" si="103"/>
        <v>0201126</v>
      </c>
      <c r="P1232" s="3">
        <v>44634</v>
      </c>
      <c r="Q1232" t="s">
        <v>1870</v>
      </c>
      <c r="T1232" s="12" t="str">
        <f>LEFT(U1232,11)</f>
        <v xml:space="preserve">WM VCC HNI </v>
      </c>
      <c r="U1232" s="20" t="s">
        <v>4708</v>
      </c>
      <c r="V1232" s="20"/>
      <c r="W1232" s="10" t="e">
        <f>VLOOKUP(U1232,[2]Sheet1!$B$4:$C$893,2,0)</f>
        <v>#N/A</v>
      </c>
      <c r="X1232" s="20"/>
      <c r="Y1232" s="10" t="str">
        <f t="shared" si="104"/>
        <v>WINCOMHANOI</v>
      </c>
      <c r="Z1232" s="2">
        <v>421600</v>
      </c>
    </row>
    <row r="1233" spans="1:26" x14ac:dyDescent="0.2">
      <c r="A1233" t="s">
        <v>0</v>
      </c>
      <c r="B1233" t="s">
        <v>1868</v>
      </c>
      <c r="C1233" t="s">
        <v>67</v>
      </c>
      <c r="D1233" t="s">
        <v>3</v>
      </c>
      <c r="E1233" s="2">
        <v>59400</v>
      </c>
      <c r="F1233" s="6">
        <v>64152.000000000007</v>
      </c>
      <c r="G1233" s="2">
        <v>1</v>
      </c>
      <c r="H1233" t="s">
        <v>4</v>
      </c>
      <c r="I1233" t="s">
        <v>68</v>
      </c>
      <c r="J1233" s="9" t="str">
        <f t="shared" si="102"/>
        <v>_Giò lụa 250g</v>
      </c>
      <c r="K1233" s="12" t="str">
        <f>VLOOKUP(J1233,'[1]Mã Misa'!$B$2:$D$74,2,0)</f>
        <v>Giò lụa 250g</v>
      </c>
      <c r="L1233" s="12" t="str">
        <f>VLOOKUP(K1233,'[1]Mã Misa'!$C$2:$D$74,2,0)</f>
        <v>GL250</v>
      </c>
      <c r="M1233" s="2">
        <v>59400</v>
      </c>
      <c r="N1233" t="s">
        <v>1869</v>
      </c>
      <c r="O1233" s="10" t="str">
        <f t="shared" si="103"/>
        <v>0201126</v>
      </c>
      <c r="P1233" s="3">
        <v>44634</v>
      </c>
      <c r="Q1233" t="s">
        <v>1870</v>
      </c>
      <c r="T1233" s="12" t="str">
        <f>LEFT(U1233,11)</f>
        <v xml:space="preserve">WM VCC HNI </v>
      </c>
      <c r="U1233" s="20" t="s">
        <v>4708</v>
      </c>
      <c r="V1233" s="20"/>
      <c r="W1233" s="10" t="e">
        <f>VLOOKUP(U1233,[2]Sheet1!$B$4:$C$893,2,0)</f>
        <v>#N/A</v>
      </c>
      <c r="X1233" s="20"/>
      <c r="Y1233" s="10" t="str">
        <f t="shared" si="104"/>
        <v>WINCOMHANOI</v>
      </c>
      <c r="Z1233" s="2">
        <v>59400</v>
      </c>
    </row>
    <row r="1234" spans="1:26" x14ac:dyDescent="0.2">
      <c r="A1234" t="s">
        <v>0</v>
      </c>
      <c r="B1234" t="s">
        <v>1871</v>
      </c>
      <c r="C1234" t="s">
        <v>26</v>
      </c>
      <c r="D1234" t="s">
        <v>3</v>
      </c>
      <c r="E1234" s="2">
        <v>100364</v>
      </c>
      <c r="F1234" s="6">
        <v>108393.12000000001</v>
      </c>
      <c r="G1234" s="2">
        <v>2</v>
      </c>
      <c r="H1234" t="s">
        <v>4</v>
      </c>
      <c r="I1234" t="s">
        <v>27</v>
      </c>
      <c r="J1234" s="9" t="str">
        <f t="shared" si="102"/>
        <v>Giò tai lưỡi xào gói 250g</v>
      </c>
      <c r="K1234" s="12" t="str">
        <f>VLOOKUP(J1234,'[1]Mã Misa'!$B$2:$D$74,2,0)</f>
        <v>Giò Tai Lưỡi Xào 250g</v>
      </c>
      <c r="L1234" s="12" t="str">
        <f>VLOOKUP(K1234,'[1]Mã Misa'!$C$2:$D$74,2,0)</f>
        <v>GTLX250G</v>
      </c>
      <c r="M1234" s="2">
        <v>50182</v>
      </c>
      <c r="N1234" t="s">
        <v>1872</v>
      </c>
      <c r="O1234" s="10" t="str">
        <f t="shared" si="103"/>
        <v>0201131</v>
      </c>
      <c r="P1234" s="3">
        <v>44634</v>
      </c>
      <c r="Q1234" t="s">
        <v>1873</v>
      </c>
      <c r="T1234" s="12" t="str">
        <f t="shared" si="105"/>
        <v xml:space="preserve">WM+ HNI </v>
      </c>
      <c r="U1234" s="20" t="s">
        <v>4709</v>
      </c>
      <c r="V1234" s="20"/>
      <c r="W1234" s="10" t="e">
        <f>VLOOKUP(U1234,[2]Sheet1!$B$4:$C$893,2,0)</f>
        <v>#N/A</v>
      </c>
      <c r="X1234" s="20"/>
      <c r="Y1234" s="10" t="str">
        <f t="shared" si="104"/>
        <v>WINCOMHANOI</v>
      </c>
      <c r="Z1234" s="2">
        <v>100364</v>
      </c>
    </row>
    <row r="1235" spans="1:26" x14ac:dyDescent="0.2">
      <c r="A1235" t="s">
        <v>0</v>
      </c>
      <c r="B1235" t="s">
        <v>1874</v>
      </c>
      <c r="C1235" t="s">
        <v>82</v>
      </c>
      <c r="D1235" t="s">
        <v>3</v>
      </c>
      <c r="E1235" s="2">
        <v>92000</v>
      </c>
      <c r="F1235" s="6">
        <v>99360</v>
      </c>
      <c r="G1235" s="2">
        <v>2</v>
      </c>
      <c r="H1235" t="s">
        <v>4</v>
      </c>
      <c r="I1235" t="s">
        <v>83</v>
      </c>
      <c r="J1235" s="9" t="str">
        <f t="shared" si="102"/>
        <v>Mộc nấm hương gói 250g</v>
      </c>
      <c r="K1235" s="12" t="str">
        <f>VLOOKUP(J1235,'[1]Mã Misa'!$B$2:$D$74,2,0)</f>
        <v>Mộc Nấm Hương 250g</v>
      </c>
      <c r="L1235" s="12" t="str">
        <f>VLOOKUP(K1235,'[1]Mã Misa'!$C$2:$D$74,2,0)</f>
        <v>MNH250</v>
      </c>
      <c r="M1235" s="2">
        <v>46000</v>
      </c>
      <c r="N1235" t="s">
        <v>1875</v>
      </c>
      <c r="O1235" s="10" t="str">
        <f t="shared" si="103"/>
        <v>0003299</v>
      </c>
      <c r="P1235" s="3">
        <v>44634</v>
      </c>
      <c r="Q1235" t="s">
        <v>1876</v>
      </c>
      <c r="T1235" s="12" t="str">
        <f t="shared" si="105"/>
        <v xml:space="preserve">WM+ BGG </v>
      </c>
      <c r="U1235" s="20" t="s">
        <v>4710</v>
      </c>
      <c r="V1235" s="20"/>
      <c r="W1235" s="10" t="e">
        <f>VLOOKUP(U1235,[2]Sheet1!$B$4:$C$893,2,0)</f>
        <v>#N/A</v>
      </c>
      <c r="X1235" s="20"/>
      <c r="Y1235" s="10" t="str">
        <f t="shared" si="104"/>
        <v>WINCOMBACGIANG</v>
      </c>
      <c r="Z1235" s="2">
        <v>92000</v>
      </c>
    </row>
    <row r="1236" spans="1:26" x14ac:dyDescent="0.2">
      <c r="A1236" t="s">
        <v>0</v>
      </c>
      <c r="B1236" t="s">
        <v>1874</v>
      </c>
      <c r="C1236" t="s">
        <v>43</v>
      </c>
      <c r="D1236" t="s">
        <v>3</v>
      </c>
      <c r="E1236" s="2">
        <v>70950</v>
      </c>
      <c r="F1236" s="6">
        <v>76626</v>
      </c>
      <c r="G1236" s="2">
        <v>1</v>
      </c>
      <c r="H1236" t="s">
        <v>4</v>
      </c>
      <c r="I1236" t="s">
        <v>44</v>
      </c>
      <c r="J1236" s="9" t="str">
        <f t="shared" si="102"/>
        <v>_Chả nướng 300g</v>
      </c>
      <c r="K1236" s="12" t="str">
        <f>VLOOKUP(J1236,'[1]Mã Misa'!$B$2:$D$74,2,0)</f>
        <v>Chả nướng 300g</v>
      </c>
      <c r="L1236" s="12" t="str">
        <f>VLOOKUP(K1236,'[1]Mã Misa'!$C$2:$D$74,2,0)</f>
        <v>CN300</v>
      </c>
      <c r="M1236" s="2">
        <v>70950</v>
      </c>
      <c r="N1236" t="s">
        <v>1875</v>
      </c>
      <c r="O1236" s="10" t="str">
        <f t="shared" si="103"/>
        <v>0003299</v>
      </c>
      <c r="P1236" s="3">
        <v>44634</v>
      </c>
      <c r="Q1236" t="s">
        <v>1876</v>
      </c>
      <c r="T1236" s="12" t="str">
        <f t="shared" si="105"/>
        <v xml:space="preserve">WM+ BGG </v>
      </c>
      <c r="U1236" s="20" t="s">
        <v>4710</v>
      </c>
      <c r="V1236" s="20"/>
      <c r="W1236" s="10" t="e">
        <f>VLOOKUP(U1236,[2]Sheet1!$B$4:$C$893,2,0)</f>
        <v>#N/A</v>
      </c>
      <c r="X1236" s="20"/>
      <c r="Y1236" s="10" t="str">
        <f t="shared" si="104"/>
        <v>WINCOMBACGIANG</v>
      </c>
      <c r="Z1236" s="2">
        <v>70950</v>
      </c>
    </row>
    <row r="1237" spans="1:26" x14ac:dyDescent="0.2">
      <c r="A1237" t="s">
        <v>0</v>
      </c>
      <c r="B1237" t="s">
        <v>1877</v>
      </c>
      <c r="C1237" t="s">
        <v>43</v>
      </c>
      <c r="D1237" t="s">
        <v>3</v>
      </c>
      <c r="E1237" s="2">
        <v>354750</v>
      </c>
      <c r="F1237" s="6">
        <v>383130</v>
      </c>
      <c r="G1237" s="2">
        <v>5</v>
      </c>
      <c r="H1237" t="s">
        <v>4</v>
      </c>
      <c r="I1237" t="s">
        <v>44</v>
      </c>
      <c r="J1237" s="9" t="str">
        <f t="shared" si="102"/>
        <v>_Chả nướng 300g</v>
      </c>
      <c r="K1237" s="12" t="str">
        <f>VLOOKUP(J1237,'[1]Mã Misa'!$B$2:$D$74,2,0)</f>
        <v>Chả nướng 300g</v>
      </c>
      <c r="L1237" s="12" t="str">
        <f>VLOOKUP(K1237,'[1]Mã Misa'!$C$2:$D$74,2,0)</f>
        <v>CN300</v>
      </c>
      <c r="M1237" s="2">
        <v>70950</v>
      </c>
      <c r="N1237" t="s">
        <v>1878</v>
      </c>
      <c r="O1237" s="10" t="str">
        <f t="shared" si="103"/>
        <v>0002895</v>
      </c>
      <c r="P1237" s="3">
        <v>44634</v>
      </c>
      <c r="Q1237" t="s">
        <v>1161</v>
      </c>
      <c r="T1237" s="12" t="str">
        <f t="shared" si="105"/>
        <v xml:space="preserve">WM+ HTH </v>
      </c>
      <c r="U1237" s="20" t="s">
        <v>4501</v>
      </c>
      <c r="V1237" s="20"/>
      <c r="W1237" s="10" t="e">
        <f>VLOOKUP(U1237,[2]Sheet1!$B$4:$C$893,2,0)</f>
        <v>#N/A</v>
      </c>
      <c r="X1237" s="20"/>
      <c r="Y1237" s="10" t="str">
        <f t="shared" si="104"/>
        <v>WINCOMHATINH</v>
      </c>
      <c r="Z1237" s="2">
        <v>354750</v>
      </c>
    </row>
    <row r="1238" spans="1:26" x14ac:dyDescent="0.2">
      <c r="A1238" t="s">
        <v>0</v>
      </c>
      <c r="B1238" t="s">
        <v>1879</v>
      </c>
      <c r="C1238" t="s">
        <v>9</v>
      </c>
      <c r="D1238" t="s">
        <v>3</v>
      </c>
      <c r="E1238" s="2">
        <v>55595</v>
      </c>
      <c r="F1238" s="6">
        <v>60042.600000000006</v>
      </c>
      <c r="G1238" s="2">
        <v>1</v>
      </c>
      <c r="H1238" t="s">
        <v>4</v>
      </c>
      <c r="I1238" t="s">
        <v>10</v>
      </c>
      <c r="J1238" s="9" t="str">
        <f t="shared" si="102"/>
        <v>Tai heo muối gói 200g</v>
      </c>
      <c r="K1238" s="12" t="str">
        <f>VLOOKUP(J1238,'[1]Mã Misa'!$B$2:$D$74,2,0)</f>
        <v>Tai heo muối 200g</v>
      </c>
      <c r="L1238" s="12" t="str">
        <f>VLOOKUP(K1238,'[1]Mã Misa'!$C$2:$D$74,2,0)</f>
        <v>TH200</v>
      </c>
      <c r="M1238" s="2">
        <v>55595</v>
      </c>
      <c r="N1238" t="s">
        <v>1880</v>
      </c>
      <c r="O1238" s="10" t="str">
        <f t="shared" si="103"/>
        <v>0060340</v>
      </c>
      <c r="P1238" s="3">
        <v>44634</v>
      </c>
      <c r="Q1238" t="s">
        <v>1881</v>
      </c>
      <c r="T1238" s="12" t="str">
        <f t="shared" si="105"/>
        <v xml:space="preserve">WM+ HCM </v>
      </c>
      <c r="U1238" s="20" t="s">
        <v>4711</v>
      </c>
      <c r="V1238" s="20"/>
      <c r="W1238" s="10" t="e">
        <f>VLOOKUP(U1238,[2]Sheet1!$B$4:$C$893,2,0)</f>
        <v>#N/A</v>
      </c>
      <c r="X1238" s="20"/>
      <c r="Y1238" s="10" t="str">
        <f t="shared" si="104"/>
        <v>WINCOMHOCHIMINH</v>
      </c>
      <c r="Z1238" s="2">
        <v>55595</v>
      </c>
    </row>
    <row r="1239" spans="1:26" x14ac:dyDescent="0.2">
      <c r="A1239" t="s">
        <v>0</v>
      </c>
      <c r="B1239" t="s">
        <v>1882</v>
      </c>
      <c r="C1239" t="s">
        <v>26</v>
      </c>
      <c r="D1239" t="s">
        <v>3</v>
      </c>
      <c r="E1239" s="2">
        <v>100364</v>
      </c>
      <c r="F1239" s="6">
        <v>108393.12000000001</v>
      </c>
      <c r="G1239" s="2">
        <v>2</v>
      </c>
      <c r="H1239" t="s">
        <v>4</v>
      </c>
      <c r="I1239" t="s">
        <v>27</v>
      </c>
      <c r="J1239" s="9" t="str">
        <f t="shared" si="102"/>
        <v>Giò tai lưỡi xào gói 250g</v>
      </c>
      <c r="K1239" s="12" t="str">
        <f>VLOOKUP(J1239,'[1]Mã Misa'!$B$2:$D$74,2,0)</f>
        <v>Giò Tai Lưỡi Xào 250g</v>
      </c>
      <c r="L1239" s="12" t="str">
        <f>VLOOKUP(K1239,'[1]Mã Misa'!$C$2:$D$74,2,0)</f>
        <v>GTLX250G</v>
      </c>
      <c r="M1239" s="2">
        <v>50182</v>
      </c>
      <c r="N1239" t="s">
        <v>1883</v>
      </c>
      <c r="O1239" s="10" t="str">
        <f t="shared" si="103"/>
        <v>0201138</v>
      </c>
      <c r="P1239" s="3">
        <v>44634</v>
      </c>
      <c r="Q1239" t="s">
        <v>1884</v>
      </c>
      <c r="T1239" s="12" t="str">
        <f t="shared" si="105"/>
        <v xml:space="preserve">WM+ HNI </v>
      </c>
      <c r="U1239" s="20" t="s">
        <v>4712</v>
      </c>
      <c r="V1239" s="20"/>
      <c r="W1239" s="10" t="e">
        <f>VLOOKUP(U1239,[2]Sheet1!$B$4:$C$893,2,0)</f>
        <v>#N/A</v>
      </c>
      <c r="X1239" s="20"/>
      <c r="Y1239" s="10" t="str">
        <f t="shared" si="104"/>
        <v>WINCOMHANOI</v>
      </c>
      <c r="Z1239" s="2">
        <v>100364</v>
      </c>
    </row>
    <row r="1240" spans="1:26" x14ac:dyDescent="0.2">
      <c r="A1240" t="s">
        <v>0</v>
      </c>
      <c r="B1240" t="s">
        <v>1885</v>
      </c>
      <c r="C1240" t="s">
        <v>45</v>
      </c>
      <c r="D1240" t="s">
        <v>3</v>
      </c>
      <c r="E1240" s="2">
        <v>222750</v>
      </c>
      <c r="F1240" s="6">
        <v>240570.00000000003</v>
      </c>
      <c r="G1240" s="2">
        <v>3</v>
      </c>
      <c r="H1240" t="s">
        <v>4</v>
      </c>
      <c r="I1240" t="s">
        <v>46</v>
      </c>
      <c r="J1240" s="9" t="str">
        <f t="shared" si="102"/>
        <v>_Chả cốm 300g</v>
      </c>
      <c r="K1240" s="12" t="str">
        <f>VLOOKUP(J1240,'[1]Mã Misa'!$B$2:$D$74,2,0)</f>
        <v>Chả cốm 300g</v>
      </c>
      <c r="L1240" s="12" t="str">
        <f>VLOOKUP(K1240,'[1]Mã Misa'!$C$2:$D$74,2,0)</f>
        <v>CC300</v>
      </c>
      <c r="M1240" s="2">
        <v>74250</v>
      </c>
      <c r="N1240" t="s">
        <v>1886</v>
      </c>
      <c r="O1240" s="10" t="str">
        <f t="shared" si="103"/>
        <v>0060341</v>
      </c>
      <c r="P1240" s="3">
        <v>44634</v>
      </c>
      <c r="Q1240" t="s">
        <v>1887</v>
      </c>
      <c r="T1240" s="12" t="str">
        <f t="shared" si="105"/>
        <v xml:space="preserve">WM+ HCM </v>
      </c>
      <c r="U1240" s="20" t="s">
        <v>4713</v>
      </c>
      <c r="V1240" s="20"/>
      <c r="W1240" s="10" t="e">
        <f>VLOOKUP(U1240,[2]Sheet1!$B$4:$C$893,2,0)</f>
        <v>#N/A</v>
      </c>
      <c r="X1240" s="20"/>
      <c r="Y1240" s="10" t="str">
        <f t="shared" si="104"/>
        <v>WINCOMHOCHIMINH</v>
      </c>
      <c r="Z1240" s="2">
        <v>222750</v>
      </c>
    </row>
    <row r="1241" spans="1:26" x14ac:dyDescent="0.2">
      <c r="A1241" t="s">
        <v>0</v>
      </c>
      <c r="B1241" t="s">
        <v>1888</v>
      </c>
      <c r="C1241" t="s">
        <v>9</v>
      </c>
      <c r="D1241" t="s">
        <v>3</v>
      </c>
      <c r="E1241" s="2">
        <v>166785</v>
      </c>
      <c r="F1241" s="6">
        <v>180127.80000000002</v>
      </c>
      <c r="G1241" s="2">
        <v>3</v>
      </c>
      <c r="H1241" t="s">
        <v>4</v>
      </c>
      <c r="I1241" t="s">
        <v>10</v>
      </c>
      <c r="J1241" s="9" t="str">
        <f t="shared" si="102"/>
        <v>Tai heo muối gói 200g</v>
      </c>
      <c r="K1241" s="12" t="str">
        <f>VLOOKUP(J1241,'[1]Mã Misa'!$B$2:$D$74,2,0)</f>
        <v>Tai heo muối 200g</v>
      </c>
      <c r="L1241" s="12" t="str">
        <f>VLOOKUP(K1241,'[1]Mã Misa'!$C$2:$D$74,2,0)</f>
        <v>TH200</v>
      </c>
      <c r="M1241" s="2">
        <v>55595</v>
      </c>
      <c r="N1241" t="s">
        <v>1889</v>
      </c>
      <c r="O1241" s="10" t="str">
        <f t="shared" si="103"/>
        <v>0201139</v>
      </c>
      <c r="P1241" s="3">
        <v>44634</v>
      </c>
      <c r="Q1241" t="s">
        <v>1890</v>
      </c>
      <c r="T1241" s="12" t="str">
        <f t="shared" si="105"/>
        <v xml:space="preserve">WM+ HNI </v>
      </c>
      <c r="U1241" s="20" t="s">
        <v>4714</v>
      </c>
      <c r="V1241" s="20"/>
      <c r="W1241" s="10" t="e">
        <f>VLOOKUP(U1241,[2]Sheet1!$B$4:$C$893,2,0)</f>
        <v>#N/A</v>
      </c>
      <c r="X1241" s="20"/>
      <c r="Y1241" s="10" t="str">
        <f t="shared" si="104"/>
        <v>WINCOMHANOI</v>
      </c>
      <c r="Z1241" s="2">
        <v>166785</v>
      </c>
    </row>
    <row r="1242" spans="1:26" x14ac:dyDescent="0.2">
      <c r="A1242" t="s">
        <v>0</v>
      </c>
      <c r="B1242" t="s">
        <v>1888</v>
      </c>
      <c r="C1242" t="s">
        <v>50</v>
      </c>
      <c r="D1242" t="s">
        <v>3</v>
      </c>
      <c r="E1242" s="2">
        <v>61050</v>
      </c>
      <c r="F1242" s="6">
        <v>65934</v>
      </c>
      <c r="G1242" s="2">
        <v>1</v>
      </c>
      <c r="H1242" t="s">
        <v>4</v>
      </c>
      <c r="I1242" t="s">
        <v>51</v>
      </c>
      <c r="J1242" s="9" t="str">
        <f t="shared" si="102"/>
        <v>_Giò sụn gà 250g</v>
      </c>
      <c r="K1242" s="12" t="str">
        <f>VLOOKUP(J1242,'[1]Mã Misa'!$B$2:$D$74,2,0)</f>
        <v>Giò sụn gà 250g</v>
      </c>
      <c r="L1242" s="12" t="str">
        <f>VLOOKUP(K1242,'[1]Mã Misa'!$C$2:$D$74,2,0)</f>
        <v>GSG250</v>
      </c>
      <c r="M1242" s="2">
        <v>61050</v>
      </c>
      <c r="N1242" t="s">
        <v>1889</v>
      </c>
      <c r="O1242" s="10" t="str">
        <f t="shared" si="103"/>
        <v>0201139</v>
      </c>
      <c r="P1242" s="3">
        <v>44634</v>
      </c>
      <c r="Q1242" t="s">
        <v>1890</v>
      </c>
      <c r="T1242" s="12" t="str">
        <f t="shared" si="105"/>
        <v xml:space="preserve">WM+ HNI </v>
      </c>
      <c r="U1242" s="20" t="s">
        <v>4714</v>
      </c>
      <c r="V1242" s="20"/>
      <c r="W1242" s="10" t="e">
        <f>VLOOKUP(U1242,[2]Sheet1!$B$4:$C$893,2,0)</f>
        <v>#N/A</v>
      </c>
      <c r="X1242" s="20"/>
      <c r="Y1242" s="10" t="str">
        <f t="shared" si="104"/>
        <v>WINCOMHANOI</v>
      </c>
      <c r="Z1242" s="2">
        <v>61050</v>
      </c>
    </row>
    <row r="1243" spans="1:26" x14ac:dyDescent="0.2">
      <c r="A1243" t="s">
        <v>0</v>
      </c>
      <c r="B1243" t="s">
        <v>1891</v>
      </c>
      <c r="C1243" t="s">
        <v>50</v>
      </c>
      <c r="D1243" t="s">
        <v>3</v>
      </c>
      <c r="E1243" s="2">
        <v>244200</v>
      </c>
      <c r="F1243" s="6">
        <v>263736</v>
      </c>
      <c r="G1243" s="2">
        <v>4</v>
      </c>
      <c r="H1243" t="s">
        <v>4</v>
      </c>
      <c r="I1243" t="s">
        <v>51</v>
      </c>
      <c r="J1243" s="9" t="str">
        <f t="shared" si="102"/>
        <v>_Giò sụn gà 250g</v>
      </c>
      <c r="K1243" s="12" t="str">
        <f>VLOOKUP(J1243,'[1]Mã Misa'!$B$2:$D$74,2,0)</f>
        <v>Giò sụn gà 250g</v>
      </c>
      <c r="L1243" s="12" t="str">
        <f>VLOOKUP(K1243,'[1]Mã Misa'!$C$2:$D$74,2,0)</f>
        <v>GSG250</v>
      </c>
      <c r="M1243" s="2">
        <v>61050</v>
      </c>
      <c r="N1243" t="s">
        <v>1892</v>
      </c>
      <c r="O1243" s="10" t="str">
        <f t="shared" si="103"/>
        <v>0201142</v>
      </c>
      <c r="P1243" s="3">
        <v>44634</v>
      </c>
      <c r="Q1243" t="s">
        <v>1893</v>
      </c>
      <c r="T1243" s="12" t="str">
        <f t="shared" si="105"/>
        <v xml:space="preserve">WM+ HNI </v>
      </c>
      <c r="U1243" s="20" t="s">
        <v>4715</v>
      </c>
      <c r="V1243" s="20"/>
      <c r="W1243" s="10" t="e">
        <f>VLOOKUP(U1243,[2]Sheet1!$B$4:$C$893,2,0)</f>
        <v>#N/A</v>
      </c>
      <c r="X1243" s="20"/>
      <c r="Y1243" s="10" t="str">
        <f t="shared" si="104"/>
        <v>WINCOMHANOI</v>
      </c>
      <c r="Z1243" s="2">
        <v>244200</v>
      </c>
    </row>
    <row r="1244" spans="1:26" x14ac:dyDescent="0.2">
      <c r="A1244" t="s">
        <v>0</v>
      </c>
      <c r="B1244" t="s">
        <v>1894</v>
      </c>
      <c r="C1244" t="s">
        <v>2</v>
      </c>
      <c r="D1244" t="s">
        <v>3</v>
      </c>
      <c r="E1244" s="2">
        <v>111058</v>
      </c>
      <c r="F1244" s="6">
        <v>119942.64000000001</v>
      </c>
      <c r="G1244" s="2">
        <v>1</v>
      </c>
      <c r="H1244" t="s">
        <v>4</v>
      </c>
      <c r="I1244" t="s">
        <v>5</v>
      </c>
      <c r="J1244" s="9" t="str">
        <f t="shared" si="102"/>
        <v>Gà muối gói 500g</v>
      </c>
      <c r="K1244" s="12" t="str">
        <f>VLOOKUP(J1244,'[1]Mã Misa'!$B$2:$D$74,2,0)</f>
        <v>Gà muối 500g</v>
      </c>
      <c r="L1244" s="12" t="str">
        <f>VLOOKUP(K1244,'[1]Mã Misa'!$C$2:$D$74,2,0)</f>
        <v>GM500</v>
      </c>
      <c r="M1244" s="2">
        <v>111058</v>
      </c>
      <c r="N1244" t="s">
        <v>1895</v>
      </c>
      <c r="O1244" s="10" t="str">
        <f t="shared" si="103"/>
        <v>0002896</v>
      </c>
      <c r="P1244" s="3">
        <v>44634</v>
      </c>
      <c r="Q1244" t="s">
        <v>1426</v>
      </c>
      <c r="T1244" s="12" t="str">
        <f t="shared" si="105"/>
        <v xml:space="preserve">WM+ HTH </v>
      </c>
      <c r="U1244" s="20" t="s">
        <v>4581</v>
      </c>
      <c r="V1244" s="20"/>
      <c r="W1244" s="10" t="e">
        <f>VLOOKUP(U1244,[2]Sheet1!$B$4:$C$893,2,0)</f>
        <v>#N/A</v>
      </c>
      <c r="X1244" s="20"/>
      <c r="Y1244" s="10" t="str">
        <f t="shared" si="104"/>
        <v>WINCOMHATINH</v>
      </c>
      <c r="Z1244" s="2">
        <v>111058</v>
      </c>
    </row>
    <row r="1245" spans="1:26" x14ac:dyDescent="0.2">
      <c r="A1245" t="s">
        <v>0</v>
      </c>
      <c r="B1245" t="s">
        <v>1896</v>
      </c>
      <c r="C1245" t="s">
        <v>2</v>
      </c>
      <c r="D1245" t="s">
        <v>3</v>
      </c>
      <c r="E1245" s="2">
        <v>222116</v>
      </c>
      <c r="F1245" s="6">
        <v>239885.28000000003</v>
      </c>
      <c r="G1245" s="2">
        <v>2</v>
      </c>
      <c r="H1245" t="s">
        <v>4</v>
      </c>
      <c r="I1245" t="s">
        <v>5</v>
      </c>
      <c r="J1245" s="9" t="str">
        <f t="shared" si="102"/>
        <v>Gà muối gói 500g</v>
      </c>
      <c r="K1245" s="12" t="str">
        <f>VLOOKUP(J1245,'[1]Mã Misa'!$B$2:$D$74,2,0)</f>
        <v>Gà muối 500g</v>
      </c>
      <c r="L1245" s="12" t="str">
        <f>VLOOKUP(K1245,'[1]Mã Misa'!$C$2:$D$74,2,0)</f>
        <v>GM500</v>
      </c>
      <c r="M1245" s="2">
        <v>111058</v>
      </c>
      <c r="N1245" t="s">
        <v>1897</v>
      </c>
      <c r="O1245" s="10" t="str">
        <f t="shared" si="103"/>
        <v>0201152</v>
      </c>
      <c r="P1245" s="3">
        <v>44634</v>
      </c>
      <c r="Q1245" t="s">
        <v>1898</v>
      </c>
      <c r="T1245" s="12" t="str">
        <f t="shared" si="105"/>
        <v xml:space="preserve">WM+ HNI </v>
      </c>
      <c r="U1245" s="20" t="s">
        <v>4716</v>
      </c>
      <c r="V1245" s="20"/>
      <c r="W1245" s="10" t="e">
        <f>VLOOKUP(U1245,[2]Sheet1!$B$4:$C$893,2,0)</f>
        <v>#N/A</v>
      </c>
      <c r="X1245" s="20"/>
      <c r="Y1245" s="10" t="str">
        <f t="shared" si="104"/>
        <v>WINCOMHANOI</v>
      </c>
      <c r="Z1245" s="2">
        <v>222116</v>
      </c>
    </row>
    <row r="1246" spans="1:26" x14ac:dyDescent="0.2">
      <c r="A1246" t="s">
        <v>0</v>
      </c>
      <c r="B1246" t="s">
        <v>1899</v>
      </c>
      <c r="C1246" t="s">
        <v>2</v>
      </c>
      <c r="D1246" t="s">
        <v>3</v>
      </c>
      <c r="E1246" s="2">
        <v>111058</v>
      </c>
      <c r="F1246" s="6">
        <v>119942.64000000001</v>
      </c>
      <c r="G1246" s="2">
        <v>1</v>
      </c>
      <c r="H1246" t="s">
        <v>4</v>
      </c>
      <c r="I1246" t="s">
        <v>5</v>
      </c>
      <c r="J1246" s="9" t="str">
        <f t="shared" si="102"/>
        <v>Gà muối gói 500g</v>
      </c>
      <c r="K1246" s="12" t="str">
        <f>VLOOKUP(J1246,'[1]Mã Misa'!$B$2:$D$74,2,0)</f>
        <v>Gà muối 500g</v>
      </c>
      <c r="L1246" s="12" t="str">
        <f>VLOOKUP(K1246,'[1]Mã Misa'!$C$2:$D$74,2,0)</f>
        <v>GM500</v>
      </c>
      <c r="M1246" s="2">
        <v>111058</v>
      </c>
      <c r="N1246" t="s">
        <v>1900</v>
      </c>
      <c r="O1246" s="10" t="str">
        <f t="shared" si="103"/>
        <v>0026289</v>
      </c>
      <c r="P1246" s="3">
        <v>44634</v>
      </c>
      <c r="Q1246" t="s">
        <v>1901</v>
      </c>
      <c r="T1246" s="12" t="str">
        <f t="shared" si="105"/>
        <v xml:space="preserve">WM+ DNG </v>
      </c>
      <c r="U1246" s="20" t="s">
        <v>4717</v>
      </c>
      <c r="V1246" s="20"/>
      <c r="W1246" s="10" t="e">
        <f>VLOOKUP(U1246,[2]Sheet1!$B$4:$C$893,2,0)</f>
        <v>#N/A</v>
      </c>
      <c r="X1246" s="20"/>
      <c r="Y1246" s="10" t="str">
        <f t="shared" si="104"/>
        <v>WINCOMDANANG</v>
      </c>
      <c r="Z1246" s="2">
        <v>111058</v>
      </c>
    </row>
    <row r="1247" spans="1:26" x14ac:dyDescent="0.2">
      <c r="A1247" t="s">
        <v>0</v>
      </c>
      <c r="B1247" t="s">
        <v>1902</v>
      </c>
      <c r="C1247" t="s">
        <v>32</v>
      </c>
      <c r="D1247" t="s">
        <v>3</v>
      </c>
      <c r="E1247" s="2">
        <v>73431</v>
      </c>
      <c r="F1247" s="6">
        <v>79305.48000000001</v>
      </c>
      <c r="G1247" s="2">
        <v>1</v>
      </c>
      <c r="H1247" t="s">
        <v>4</v>
      </c>
      <c r="I1247" t="s">
        <v>33</v>
      </c>
      <c r="J1247" s="9" t="str">
        <f t="shared" si="102"/>
        <v>Chân giò heo muối gói 300g</v>
      </c>
      <c r="K1247" s="12" t="str">
        <f>VLOOKUP(J1247,'[1]Mã Misa'!$B$2:$D$74,2,0)</f>
        <v>Chân giò heo muối 300g</v>
      </c>
      <c r="L1247" s="12" t="str">
        <f>VLOOKUP(K1247,'[1]Mã Misa'!$C$2:$D$74,2,0)</f>
        <v>CGM300</v>
      </c>
      <c r="M1247" s="2">
        <v>73431</v>
      </c>
      <c r="N1247" t="s">
        <v>1903</v>
      </c>
      <c r="O1247" s="10" t="str">
        <f t="shared" si="103"/>
        <v>0201155</v>
      </c>
      <c r="P1247" s="3">
        <v>44634</v>
      </c>
      <c r="Q1247" t="s">
        <v>394</v>
      </c>
      <c r="T1247" s="12" t="str">
        <f t="shared" si="105"/>
        <v xml:space="preserve">WM+ HNI </v>
      </c>
      <c r="U1247" s="20" t="s">
        <v>4268</v>
      </c>
      <c r="V1247" s="20"/>
      <c r="W1247" s="10" t="e">
        <f>VLOOKUP(U1247,[2]Sheet1!$B$4:$C$893,2,0)</f>
        <v>#N/A</v>
      </c>
      <c r="X1247" s="20"/>
      <c r="Y1247" s="10" t="str">
        <f t="shared" si="104"/>
        <v>WINCOMHANOI</v>
      </c>
      <c r="Z1247" s="2">
        <v>73431</v>
      </c>
    </row>
    <row r="1248" spans="1:26" x14ac:dyDescent="0.2">
      <c r="A1248" t="s">
        <v>0</v>
      </c>
      <c r="B1248" t="s">
        <v>1902</v>
      </c>
      <c r="C1248" t="s">
        <v>2</v>
      </c>
      <c r="D1248" t="s">
        <v>3</v>
      </c>
      <c r="E1248" s="2">
        <v>222116</v>
      </c>
      <c r="F1248" s="6">
        <v>239885.28000000003</v>
      </c>
      <c r="G1248" s="2">
        <v>2</v>
      </c>
      <c r="H1248" t="s">
        <v>4</v>
      </c>
      <c r="I1248" t="s">
        <v>5</v>
      </c>
      <c r="J1248" s="9" t="str">
        <f t="shared" si="102"/>
        <v>Gà muối gói 500g</v>
      </c>
      <c r="K1248" s="12" t="str">
        <f>VLOOKUP(J1248,'[1]Mã Misa'!$B$2:$D$74,2,0)</f>
        <v>Gà muối 500g</v>
      </c>
      <c r="L1248" s="12" t="str">
        <f>VLOOKUP(K1248,'[1]Mã Misa'!$C$2:$D$74,2,0)</f>
        <v>GM500</v>
      </c>
      <c r="M1248" s="2">
        <v>111058</v>
      </c>
      <c r="N1248" t="s">
        <v>1903</v>
      </c>
      <c r="O1248" s="10" t="str">
        <f t="shared" si="103"/>
        <v>0201155</v>
      </c>
      <c r="P1248" s="3">
        <v>44634</v>
      </c>
      <c r="Q1248" t="s">
        <v>394</v>
      </c>
      <c r="T1248" s="12" t="str">
        <f t="shared" si="105"/>
        <v xml:space="preserve">WM+ HNI </v>
      </c>
      <c r="U1248" s="20" t="s">
        <v>4268</v>
      </c>
      <c r="V1248" s="20"/>
      <c r="W1248" s="10" t="e">
        <f>VLOOKUP(U1248,[2]Sheet1!$B$4:$C$893,2,0)</f>
        <v>#N/A</v>
      </c>
      <c r="X1248" s="20"/>
      <c r="Y1248" s="10" t="str">
        <f t="shared" si="104"/>
        <v>WINCOMHANOI</v>
      </c>
      <c r="Z1248" s="2">
        <v>222116</v>
      </c>
    </row>
    <row r="1249" spans="1:26" x14ac:dyDescent="0.2">
      <c r="A1249" t="s">
        <v>0</v>
      </c>
      <c r="B1249" t="s">
        <v>1904</v>
      </c>
      <c r="C1249" t="s">
        <v>13</v>
      </c>
      <c r="D1249" t="s">
        <v>3</v>
      </c>
      <c r="E1249" s="2">
        <v>272250</v>
      </c>
      <c r="F1249" s="6">
        <v>294030</v>
      </c>
      <c r="G1249" s="2">
        <v>3</v>
      </c>
      <c r="H1249" t="s">
        <v>4</v>
      </c>
      <c r="I1249" t="s">
        <v>14</v>
      </c>
      <c r="J1249" s="9" t="str">
        <f t="shared" si="102"/>
        <v>_Chân gà sốt cay 400g</v>
      </c>
      <c r="K1249" s="12" t="str">
        <f>VLOOKUP(J1249,'[1]Mã Misa'!$B$2:$D$74,2,0)</f>
        <v>Chân gà sốt cay 400g</v>
      </c>
      <c r="L1249" s="12" t="str">
        <f>VLOOKUP(K1249,'[1]Mã Misa'!$C$2:$D$74,2,0)</f>
        <v>CGSC400</v>
      </c>
      <c r="M1249" s="2">
        <v>90750</v>
      </c>
      <c r="N1249" t="s">
        <v>1905</v>
      </c>
      <c r="O1249" s="10" t="str">
        <f t="shared" si="103"/>
        <v>0201156</v>
      </c>
      <c r="P1249" s="3">
        <v>44634</v>
      </c>
      <c r="Q1249" t="s">
        <v>1906</v>
      </c>
      <c r="T1249" s="12" t="str">
        <f t="shared" si="105"/>
        <v xml:space="preserve">WM+ HNI </v>
      </c>
      <c r="U1249" s="20" t="s">
        <v>4718</v>
      </c>
      <c r="V1249" s="20"/>
      <c r="W1249" s="10" t="e">
        <f>VLOOKUP(U1249,[2]Sheet1!$B$4:$C$893,2,0)</f>
        <v>#N/A</v>
      </c>
      <c r="X1249" s="20"/>
      <c r="Y1249" s="10" t="str">
        <f t="shared" si="104"/>
        <v>WINCOMHANOI</v>
      </c>
      <c r="Z1249" s="2">
        <v>272250</v>
      </c>
    </row>
    <row r="1250" spans="1:26" x14ac:dyDescent="0.2">
      <c r="A1250" t="s">
        <v>0</v>
      </c>
      <c r="B1250" t="s">
        <v>1904</v>
      </c>
      <c r="C1250" t="s">
        <v>30</v>
      </c>
      <c r="D1250" t="s">
        <v>3</v>
      </c>
      <c r="E1250" s="2">
        <v>421600</v>
      </c>
      <c r="F1250" s="6">
        <v>455328.00000000006</v>
      </c>
      <c r="G1250" s="2">
        <v>4</v>
      </c>
      <c r="H1250" t="s">
        <v>4</v>
      </c>
      <c r="I1250" t="s">
        <v>31</v>
      </c>
      <c r="J1250" s="9" t="str">
        <f t="shared" si="102"/>
        <v>_Đùi gà sốt cay 500g</v>
      </c>
      <c r="K1250" s="12" t="str">
        <f>VLOOKUP(J1250,'[1]Mã Misa'!$B$2:$D$74,2,0)</f>
        <v>Đùi gà sốt cay 500g</v>
      </c>
      <c r="L1250" s="12" t="str">
        <f>VLOOKUP(K1250,'[1]Mã Misa'!$C$2:$D$74,2,0)</f>
        <v>DGSC500</v>
      </c>
      <c r="M1250" s="2">
        <v>105400</v>
      </c>
      <c r="N1250" t="s">
        <v>1905</v>
      </c>
      <c r="O1250" s="10" t="str">
        <f t="shared" si="103"/>
        <v>0201156</v>
      </c>
      <c r="P1250" s="3">
        <v>44634</v>
      </c>
      <c r="Q1250" t="s">
        <v>1906</v>
      </c>
      <c r="T1250" s="12" t="str">
        <f t="shared" si="105"/>
        <v xml:space="preserve">WM+ HNI </v>
      </c>
      <c r="U1250" s="20" t="s">
        <v>4718</v>
      </c>
      <c r="V1250" s="20"/>
      <c r="W1250" s="10" t="e">
        <f>VLOOKUP(U1250,[2]Sheet1!$B$4:$C$893,2,0)</f>
        <v>#N/A</v>
      </c>
      <c r="X1250" s="20"/>
      <c r="Y1250" s="10" t="str">
        <f t="shared" si="104"/>
        <v>WINCOMHANOI</v>
      </c>
      <c r="Z1250" s="2">
        <v>421600</v>
      </c>
    </row>
    <row r="1251" spans="1:26" x14ac:dyDescent="0.2">
      <c r="A1251" t="s">
        <v>0</v>
      </c>
      <c r="B1251" t="s">
        <v>1907</v>
      </c>
      <c r="C1251" t="s">
        <v>26</v>
      </c>
      <c r="D1251" t="s">
        <v>3</v>
      </c>
      <c r="E1251" s="2">
        <v>50182</v>
      </c>
      <c r="F1251" s="6">
        <v>54196.560000000005</v>
      </c>
      <c r="G1251" s="2">
        <v>1</v>
      </c>
      <c r="H1251" t="s">
        <v>4</v>
      </c>
      <c r="I1251" t="s">
        <v>27</v>
      </c>
      <c r="J1251" s="9" t="str">
        <f t="shared" si="102"/>
        <v>Giò tai lưỡi xào gói 250g</v>
      </c>
      <c r="K1251" s="12" t="str">
        <f>VLOOKUP(J1251,'[1]Mã Misa'!$B$2:$D$74,2,0)</f>
        <v>Giò Tai Lưỡi Xào 250g</v>
      </c>
      <c r="L1251" s="12" t="str">
        <f>VLOOKUP(K1251,'[1]Mã Misa'!$C$2:$D$74,2,0)</f>
        <v>GTLX250G</v>
      </c>
      <c r="M1251" s="2">
        <v>50182</v>
      </c>
      <c r="N1251" t="s">
        <v>1908</v>
      </c>
      <c r="O1251" s="10" t="str">
        <f t="shared" si="103"/>
        <v>0004853</v>
      </c>
      <c r="P1251" s="3">
        <v>44634</v>
      </c>
      <c r="Q1251" t="s">
        <v>1909</v>
      </c>
      <c r="T1251" s="12" t="str">
        <f t="shared" si="105"/>
        <v xml:space="preserve">WM+ HDG </v>
      </c>
      <c r="U1251" s="20" t="s">
        <v>4719</v>
      </c>
      <c r="V1251" s="20"/>
      <c r="W1251" s="10" t="e">
        <f>VLOOKUP(U1251,[2]Sheet1!$B$4:$C$893,2,0)</f>
        <v>#N/A</v>
      </c>
      <c r="X1251" s="20"/>
      <c r="Y1251" s="10" t="str">
        <f t="shared" si="104"/>
        <v>WINCOMHAIDUONG</v>
      </c>
      <c r="Z1251" s="2">
        <v>50182</v>
      </c>
    </row>
    <row r="1252" spans="1:26" x14ac:dyDescent="0.2">
      <c r="A1252" t="s">
        <v>0</v>
      </c>
      <c r="B1252" t="s">
        <v>1910</v>
      </c>
      <c r="C1252" t="s">
        <v>26</v>
      </c>
      <c r="D1252" t="s">
        <v>3</v>
      </c>
      <c r="E1252" s="2">
        <v>200728</v>
      </c>
      <c r="F1252" s="6">
        <v>216786.24000000002</v>
      </c>
      <c r="G1252" s="2">
        <v>4</v>
      </c>
      <c r="H1252" t="s">
        <v>4</v>
      </c>
      <c r="I1252" t="s">
        <v>27</v>
      </c>
      <c r="J1252" s="9" t="str">
        <f t="shared" si="102"/>
        <v>Giò tai lưỡi xào gói 250g</v>
      </c>
      <c r="K1252" s="12" t="str">
        <f>VLOOKUP(J1252,'[1]Mã Misa'!$B$2:$D$74,2,0)</f>
        <v>Giò Tai Lưỡi Xào 250g</v>
      </c>
      <c r="L1252" s="12" t="str">
        <f>VLOOKUP(K1252,'[1]Mã Misa'!$C$2:$D$74,2,0)</f>
        <v>GTLX250G</v>
      </c>
      <c r="M1252" s="2">
        <v>50182</v>
      </c>
      <c r="N1252" t="s">
        <v>1911</v>
      </c>
      <c r="O1252" s="10" t="str">
        <f t="shared" si="103"/>
        <v>0201159</v>
      </c>
      <c r="P1252" s="3">
        <v>44634</v>
      </c>
      <c r="Q1252" t="s">
        <v>639</v>
      </c>
      <c r="T1252" s="12" t="str">
        <f t="shared" si="105"/>
        <v xml:space="preserve">WM+ HNI </v>
      </c>
      <c r="U1252" s="20" t="s">
        <v>4344</v>
      </c>
      <c r="V1252" s="20"/>
      <c r="W1252" s="10" t="e">
        <f>VLOOKUP(U1252,[2]Sheet1!$B$4:$C$893,2,0)</f>
        <v>#N/A</v>
      </c>
      <c r="X1252" s="20"/>
      <c r="Y1252" s="10" t="str">
        <f t="shared" si="104"/>
        <v>WINCOMHANOI</v>
      </c>
      <c r="Z1252" s="2">
        <v>200728</v>
      </c>
    </row>
    <row r="1253" spans="1:26" x14ac:dyDescent="0.2">
      <c r="A1253" t="s">
        <v>0</v>
      </c>
      <c r="B1253" t="s">
        <v>1912</v>
      </c>
      <c r="C1253" t="s">
        <v>17</v>
      </c>
      <c r="D1253" t="s">
        <v>3</v>
      </c>
      <c r="E1253" s="2">
        <v>611934</v>
      </c>
      <c r="F1253" s="6">
        <v>660888.72000000009</v>
      </c>
      <c r="G1253" s="2">
        <v>6</v>
      </c>
      <c r="H1253" t="s">
        <v>4</v>
      </c>
      <c r="I1253" t="s">
        <v>18</v>
      </c>
      <c r="J1253" s="9" t="str">
        <f t="shared" si="102"/>
        <v>Giò tai nấm hương 500g</v>
      </c>
      <c r="K1253" s="12" t="str">
        <f>VLOOKUP(J1253,'[1]Mã Misa'!$B$2:$D$74,2,0)</f>
        <v>Giò tai nấm hương 500g</v>
      </c>
      <c r="L1253" s="12" t="str">
        <f>VLOOKUP(K1253,'[1]Mã Misa'!$C$2:$D$74,2,0)</f>
        <v>GTNH500</v>
      </c>
      <c r="M1253" s="2">
        <v>101989</v>
      </c>
      <c r="N1253" t="s">
        <v>1913</v>
      </c>
      <c r="O1253" s="10" t="str">
        <f t="shared" si="103"/>
        <v>0004214</v>
      </c>
      <c r="P1253" s="3">
        <v>44634</v>
      </c>
      <c r="Q1253" t="s">
        <v>1914</v>
      </c>
      <c r="T1253" s="12" t="str">
        <f t="shared" si="105"/>
        <v xml:space="preserve">WM+ BDG </v>
      </c>
      <c r="U1253" s="20" t="s">
        <v>4720</v>
      </c>
      <c r="V1253" s="20"/>
      <c r="W1253" s="10" t="e">
        <f>VLOOKUP(U1253,[2]Sheet1!$B$4:$C$893,2,0)</f>
        <v>#N/A</v>
      </c>
      <c r="X1253" s="20"/>
      <c r="Y1253" s="10" t="str">
        <f t="shared" si="104"/>
        <v>WINCOMBINHDUONG</v>
      </c>
      <c r="Z1253" s="2">
        <v>611934</v>
      </c>
    </row>
    <row r="1254" spans="1:26" x14ac:dyDescent="0.2">
      <c r="A1254" t="s">
        <v>0</v>
      </c>
      <c r="B1254" t="s">
        <v>1912</v>
      </c>
      <c r="C1254" t="s">
        <v>2</v>
      </c>
      <c r="D1254" t="s">
        <v>3</v>
      </c>
      <c r="E1254" s="2">
        <v>222116</v>
      </c>
      <c r="F1254" s="6">
        <v>239885.28000000003</v>
      </c>
      <c r="G1254" s="2">
        <v>2</v>
      </c>
      <c r="H1254" t="s">
        <v>4</v>
      </c>
      <c r="I1254" t="s">
        <v>5</v>
      </c>
      <c r="J1254" s="9" t="str">
        <f t="shared" si="102"/>
        <v>Gà muối gói 500g</v>
      </c>
      <c r="K1254" s="12" t="str">
        <f>VLOOKUP(J1254,'[1]Mã Misa'!$B$2:$D$74,2,0)</f>
        <v>Gà muối 500g</v>
      </c>
      <c r="L1254" s="12" t="str">
        <f>VLOOKUP(K1254,'[1]Mã Misa'!$C$2:$D$74,2,0)</f>
        <v>GM500</v>
      </c>
      <c r="M1254" s="2">
        <v>111058</v>
      </c>
      <c r="N1254" t="s">
        <v>1913</v>
      </c>
      <c r="O1254" s="10" t="str">
        <f t="shared" si="103"/>
        <v>0004214</v>
      </c>
      <c r="P1254" s="3">
        <v>44634</v>
      </c>
      <c r="Q1254" t="s">
        <v>1914</v>
      </c>
      <c r="T1254" s="12" t="str">
        <f t="shared" si="105"/>
        <v xml:space="preserve">WM+ BDG </v>
      </c>
      <c r="U1254" s="20" t="s">
        <v>4720</v>
      </c>
      <c r="V1254" s="20"/>
      <c r="W1254" s="10" t="e">
        <f>VLOOKUP(U1254,[2]Sheet1!$B$4:$C$893,2,0)</f>
        <v>#N/A</v>
      </c>
      <c r="X1254" s="20"/>
      <c r="Y1254" s="10" t="str">
        <f t="shared" si="104"/>
        <v>WINCOMBINHDUONG</v>
      </c>
      <c r="Z1254" s="2">
        <v>222116</v>
      </c>
    </row>
    <row r="1255" spans="1:26" x14ac:dyDescent="0.2">
      <c r="A1255" t="s">
        <v>0</v>
      </c>
      <c r="B1255" t="s">
        <v>1915</v>
      </c>
      <c r="C1255" t="s">
        <v>17</v>
      </c>
      <c r="D1255" t="s">
        <v>3</v>
      </c>
      <c r="E1255" s="2">
        <v>203978</v>
      </c>
      <c r="F1255" s="6">
        <v>220296.24000000002</v>
      </c>
      <c r="G1255" s="2">
        <v>2</v>
      </c>
      <c r="H1255" t="s">
        <v>4</v>
      </c>
      <c r="I1255" t="s">
        <v>18</v>
      </c>
      <c r="J1255" s="9" t="str">
        <f t="shared" si="102"/>
        <v>Giò tai nấm hương 500g</v>
      </c>
      <c r="K1255" s="12" t="str">
        <f>VLOOKUP(J1255,'[1]Mã Misa'!$B$2:$D$74,2,0)</f>
        <v>Giò tai nấm hương 500g</v>
      </c>
      <c r="L1255" s="12" t="str">
        <f>VLOOKUP(K1255,'[1]Mã Misa'!$C$2:$D$74,2,0)</f>
        <v>GTNH500</v>
      </c>
      <c r="M1255" s="2">
        <v>101989</v>
      </c>
      <c r="N1255" t="s">
        <v>1916</v>
      </c>
      <c r="O1255" s="10" t="str">
        <f t="shared" si="103"/>
        <v>0201160</v>
      </c>
      <c r="P1255" s="3">
        <v>44634</v>
      </c>
      <c r="Q1255" t="s">
        <v>1917</v>
      </c>
      <c r="T1255" s="12" t="str">
        <f t="shared" si="105"/>
        <v xml:space="preserve">WM+ HNI </v>
      </c>
      <c r="U1255" s="20" t="s">
        <v>4721</v>
      </c>
      <c r="V1255" s="20"/>
      <c r="W1255" s="10" t="e">
        <f>VLOOKUP(U1255,[2]Sheet1!$B$4:$C$893,2,0)</f>
        <v>#N/A</v>
      </c>
      <c r="X1255" s="20"/>
      <c r="Y1255" s="10" t="str">
        <f t="shared" si="104"/>
        <v>WINCOMHANOI</v>
      </c>
      <c r="Z1255" s="2">
        <v>203978</v>
      </c>
    </row>
    <row r="1256" spans="1:26" x14ac:dyDescent="0.2">
      <c r="A1256" t="s">
        <v>0</v>
      </c>
      <c r="B1256" t="s">
        <v>1915</v>
      </c>
      <c r="C1256" t="s">
        <v>26</v>
      </c>
      <c r="D1256" t="s">
        <v>3</v>
      </c>
      <c r="E1256" s="2">
        <v>200728</v>
      </c>
      <c r="F1256" s="6">
        <v>216786.24000000002</v>
      </c>
      <c r="G1256" s="2">
        <v>4</v>
      </c>
      <c r="H1256" t="s">
        <v>4</v>
      </c>
      <c r="I1256" t="s">
        <v>27</v>
      </c>
      <c r="J1256" s="9" t="str">
        <f t="shared" si="102"/>
        <v>Giò tai lưỡi xào gói 250g</v>
      </c>
      <c r="K1256" s="12" t="str">
        <f>VLOOKUP(J1256,'[1]Mã Misa'!$B$2:$D$74,2,0)</f>
        <v>Giò Tai Lưỡi Xào 250g</v>
      </c>
      <c r="L1256" s="12" t="str">
        <f>VLOOKUP(K1256,'[1]Mã Misa'!$C$2:$D$74,2,0)</f>
        <v>GTLX250G</v>
      </c>
      <c r="M1256" s="2">
        <v>50182</v>
      </c>
      <c r="N1256" t="s">
        <v>1916</v>
      </c>
      <c r="O1256" s="10" t="str">
        <f t="shared" si="103"/>
        <v>0201160</v>
      </c>
      <c r="P1256" s="3">
        <v>44634</v>
      </c>
      <c r="Q1256" t="s">
        <v>1917</v>
      </c>
      <c r="T1256" s="12" t="str">
        <f t="shared" si="105"/>
        <v xml:space="preserve">WM+ HNI </v>
      </c>
      <c r="U1256" s="20" t="s">
        <v>4721</v>
      </c>
      <c r="V1256" s="20"/>
      <c r="W1256" s="10" t="e">
        <f>VLOOKUP(U1256,[2]Sheet1!$B$4:$C$893,2,0)</f>
        <v>#N/A</v>
      </c>
      <c r="X1256" s="20"/>
      <c r="Y1256" s="10" t="str">
        <f t="shared" si="104"/>
        <v>WINCOMHANOI</v>
      </c>
      <c r="Z1256" s="2">
        <v>200728</v>
      </c>
    </row>
    <row r="1257" spans="1:26" x14ac:dyDescent="0.2">
      <c r="A1257" t="s">
        <v>0</v>
      </c>
      <c r="B1257" t="s">
        <v>1918</v>
      </c>
      <c r="C1257" t="s">
        <v>26</v>
      </c>
      <c r="D1257" t="s">
        <v>3</v>
      </c>
      <c r="E1257" s="2">
        <v>301092</v>
      </c>
      <c r="F1257" s="6">
        <v>325179.36000000004</v>
      </c>
      <c r="G1257" s="2">
        <v>6</v>
      </c>
      <c r="H1257" t="s">
        <v>4</v>
      </c>
      <c r="I1257" t="s">
        <v>27</v>
      </c>
      <c r="J1257" s="9" t="str">
        <f t="shared" si="102"/>
        <v>Giò tai lưỡi xào gói 250g</v>
      </c>
      <c r="K1257" s="12" t="str">
        <f>VLOOKUP(J1257,'[1]Mã Misa'!$B$2:$D$74,2,0)</f>
        <v>Giò Tai Lưỡi Xào 250g</v>
      </c>
      <c r="L1257" s="12" t="str">
        <f>VLOOKUP(K1257,'[1]Mã Misa'!$C$2:$D$74,2,0)</f>
        <v>GTLX250G</v>
      </c>
      <c r="M1257" s="2">
        <v>50182</v>
      </c>
      <c r="N1257" t="s">
        <v>1919</v>
      </c>
      <c r="O1257" s="10" t="str">
        <f t="shared" si="103"/>
        <v>0015044</v>
      </c>
      <c r="P1257" s="3">
        <v>44634</v>
      </c>
      <c r="Q1257" t="s">
        <v>1920</v>
      </c>
      <c r="T1257" s="12" t="str">
        <f t="shared" si="105"/>
        <v xml:space="preserve">WM+ HPG </v>
      </c>
      <c r="U1257" s="20" t="s">
        <v>4722</v>
      </c>
      <c r="V1257" s="20"/>
      <c r="W1257" s="10" t="e">
        <f>VLOOKUP(U1257,[2]Sheet1!$B$4:$C$893,2,0)</f>
        <v>#N/A</v>
      </c>
      <c r="X1257" s="20"/>
      <c r="Y1257" s="10" t="str">
        <f t="shared" si="104"/>
        <v>WINCOMHAIPHONG</v>
      </c>
      <c r="Z1257" s="2">
        <v>301092</v>
      </c>
    </row>
    <row r="1258" spans="1:26" x14ac:dyDescent="0.2">
      <c r="A1258" t="s">
        <v>0</v>
      </c>
      <c r="B1258" t="s">
        <v>1921</v>
      </c>
      <c r="C1258" t="s">
        <v>30</v>
      </c>
      <c r="D1258" t="s">
        <v>3</v>
      </c>
      <c r="E1258" s="2">
        <v>316200</v>
      </c>
      <c r="F1258" s="6">
        <v>341496</v>
      </c>
      <c r="G1258" s="2">
        <v>3</v>
      </c>
      <c r="H1258" t="s">
        <v>4</v>
      </c>
      <c r="I1258" t="s">
        <v>31</v>
      </c>
      <c r="J1258" s="9" t="str">
        <f t="shared" si="102"/>
        <v>_Đùi gà sốt cay 500g</v>
      </c>
      <c r="K1258" s="12" t="str">
        <f>VLOOKUP(J1258,'[1]Mã Misa'!$B$2:$D$74,2,0)</f>
        <v>Đùi gà sốt cay 500g</v>
      </c>
      <c r="L1258" s="12" t="str">
        <f>VLOOKUP(K1258,'[1]Mã Misa'!$C$2:$D$74,2,0)</f>
        <v>DGSC500</v>
      </c>
      <c r="M1258" s="2">
        <v>105400</v>
      </c>
      <c r="N1258" t="s">
        <v>1922</v>
      </c>
      <c r="O1258" s="10" t="str">
        <f t="shared" si="103"/>
        <v>0004854</v>
      </c>
      <c r="P1258" s="3">
        <v>44634</v>
      </c>
      <c r="Q1258" t="s">
        <v>1923</v>
      </c>
      <c r="T1258" s="12" t="str">
        <f t="shared" si="105"/>
        <v xml:space="preserve">WM+ HDG </v>
      </c>
      <c r="U1258" s="20" t="s">
        <v>4723</v>
      </c>
      <c r="V1258" s="20"/>
      <c r="W1258" s="10" t="e">
        <f>VLOOKUP(U1258,[2]Sheet1!$B$4:$C$893,2,0)</f>
        <v>#N/A</v>
      </c>
      <c r="X1258" s="20"/>
      <c r="Y1258" s="10" t="str">
        <f t="shared" si="104"/>
        <v>WINCOMHAIDUONG</v>
      </c>
      <c r="Z1258" s="2">
        <v>316200</v>
      </c>
    </row>
    <row r="1259" spans="1:26" x14ac:dyDescent="0.2">
      <c r="A1259" t="s">
        <v>0</v>
      </c>
      <c r="B1259" t="s">
        <v>1924</v>
      </c>
      <c r="C1259" t="s">
        <v>26</v>
      </c>
      <c r="D1259" t="s">
        <v>3</v>
      </c>
      <c r="E1259" s="2">
        <v>301092</v>
      </c>
      <c r="F1259" s="6">
        <v>325179.36000000004</v>
      </c>
      <c r="G1259" s="2">
        <v>6</v>
      </c>
      <c r="H1259" t="s">
        <v>4</v>
      </c>
      <c r="I1259" t="s">
        <v>27</v>
      </c>
      <c r="J1259" s="9" t="str">
        <f t="shared" si="102"/>
        <v>Giò tai lưỡi xào gói 250g</v>
      </c>
      <c r="K1259" s="12" t="str">
        <f>VLOOKUP(J1259,'[1]Mã Misa'!$B$2:$D$74,2,0)</f>
        <v>Giò Tai Lưỡi Xào 250g</v>
      </c>
      <c r="L1259" s="12" t="str">
        <f>VLOOKUP(K1259,'[1]Mã Misa'!$C$2:$D$74,2,0)</f>
        <v>GTLX250G</v>
      </c>
      <c r="M1259" s="2">
        <v>50182</v>
      </c>
      <c r="N1259" t="s">
        <v>1925</v>
      </c>
      <c r="O1259" s="10" t="str">
        <f t="shared" si="103"/>
        <v>0201165</v>
      </c>
      <c r="P1259" s="3">
        <v>44634</v>
      </c>
      <c r="Q1259" t="s">
        <v>1926</v>
      </c>
      <c r="T1259" s="12" t="str">
        <f t="shared" si="105"/>
        <v xml:space="preserve">WM+ HNI </v>
      </c>
      <c r="U1259" s="20" t="s">
        <v>4724</v>
      </c>
      <c r="V1259" s="20"/>
      <c r="W1259" s="10" t="e">
        <f>VLOOKUP(U1259,[2]Sheet1!$B$4:$C$893,2,0)</f>
        <v>#N/A</v>
      </c>
      <c r="X1259" s="20"/>
      <c r="Y1259" s="10" t="str">
        <f t="shared" si="104"/>
        <v>WINCOMHANOI</v>
      </c>
      <c r="Z1259" s="2">
        <v>301092</v>
      </c>
    </row>
    <row r="1260" spans="1:26" x14ac:dyDescent="0.2">
      <c r="A1260" t="s">
        <v>0</v>
      </c>
      <c r="B1260" t="s">
        <v>1927</v>
      </c>
      <c r="C1260" t="s">
        <v>26</v>
      </c>
      <c r="D1260" t="s">
        <v>3</v>
      </c>
      <c r="E1260" s="2">
        <v>50182</v>
      </c>
      <c r="F1260" s="6">
        <v>54196.560000000005</v>
      </c>
      <c r="G1260" s="2">
        <v>1</v>
      </c>
      <c r="H1260" t="s">
        <v>4</v>
      </c>
      <c r="I1260" t="s">
        <v>27</v>
      </c>
      <c r="J1260" s="9" t="str">
        <f t="shared" si="102"/>
        <v>Giò tai lưỡi xào gói 250g</v>
      </c>
      <c r="K1260" s="12" t="str">
        <f>VLOOKUP(J1260,'[1]Mã Misa'!$B$2:$D$74,2,0)</f>
        <v>Giò Tai Lưỡi Xào 250g</v>
      </c>
      <c r="L1260" s="12" t="str">
        <f>VLOOKUP(K1260,'[1]Mã Misa'!$C$2:$D$74,2,0)</f>
        <v>GTLX250G</v>
      </c>
      <c r="M1260" s="2">
        <v>50182</v>
      </c>
      <c r="N1260" t="s">
        <v>1928</v>
      </c>
      <c r="O1260" s="10" t="str">
        <f t="shared" si="103"/>
        <v>0015045</v>
      </c>
      <c r="P1260" s="3">
        <v>44634</v>
      </c>
      <c r="Q1260" t="s">
        <v>1929</v>
      </c>
      <c r="T1260" s="12" t="str">
        <f t="shared" si="105"/>
        <v xml:space="preserve">WM+ HPG </v>
      </c>
      <c r="U1260" s="20" t="s">
        <v>4725</v>
      </c>
      <c r="V1260" s="20"/>
      <c r="W1260" s="10" t="e">
        <f>VLOOKUP(U1260,[2]Sheet1!$B$4:$C$893,2,0)</f>
        <v>#N/A</v>
      </c>
      <c r="X1260" s="20"/>
      <c r="Y1260" s="10" t="str">
        <f t="shared" si="104"/>
        <v>WINCOMHAIPHONG</v>
      </c>
      <c r="Z1260" s="2">
        <v>50182</v>
      </c>
    </row>
    <row r="1261" spans="1:26" x14ac:dyDescent="0.2">
      <c r="A1261" t="s">
        <v>0</v>
      </c>
      <c r="B1261" t="s">
        <v>1930</v>
      </c>
      <c r="C1261" t="s">
        <v>30</v>
      </c>
      <c r="D1261" t="s">
        <v>3</v>
      </c>
      <c r="E1261" s="2">
        <v>105400</v>
      </c>
      <c r="F1261" s="6">
        <v>113832.00000000001</v>
      </c>
      <c r="G1261" s="2">
        <v>1</v>
      </c>
      <c r="H1261" t="s">
        <v>4</v>
      </c>
      <c r="I1261" t="s">
        <v>31</v>
      </c>
      <c r="J1261" s="9" t="str">
        <f t="shared" si="102"/>
        <v>_Đùi gà sốt cay 500g</v>
      </c>
      <c r="K1261" s="12" t="str">
        <f>VLOOKUP(J1261,'[1]Mã Misa'!$B$2:$D$74,2,0)</f>
        <v>Đùi gà sốt cay 500g</v>
      </c>
      <c r="L1261" s="12" t="str">
        <f>VLOOKUP(K1261,'[1]Mã Misa'!$C$2:$D$74,2,0)</f>
        <v>DGSC500</v>
      </c>
      <c r="M1261" s="2">
        <v>105400</v>
      </c>
      <c r="N1261" t="s">
        <v>1931</v>
      </c>
      <c r="O1261" s="10" t="str">
        <f t="shared" si="103"/>
        <v>0201167</v>
      </c>
      <c r="P1261" s="3">
        <v>44634</v>
      </c>
      <c r="Q1261" t="s">
        <v>1932</v>
      </c>
      <c r="T1261" s="12" t="str">
        <f t="shared" si="105"/>
        <v xml:space="preserve">WM+ HNI </v>
      </c>
      <c r="U1261" s="20" t="s">
        <v>4726</v>
      </c>
      <c r="V1261" s="20"/>
      <c r="W1261" s="10" t="e">
        <f>VLOOKUP(U1261,[2]Sheet1!$B$4:$C$893,2,0)</f>
        <v>#N/A</v>
      </c>
      <c r="X1261" s="20"/>
      <c r="Y1261" s="10" t="str">
        <f t="shared" si="104"/>
        <v>WINCOMHANOI</v>
      </c>
      <c r="Z1261" s="2">
        <v>105400</v>
      </c>
    </row>
    <row r="1262" spans="1:26" x14ac:dyDescent="0.2">
      <c r="A1262" t="s">
        <v>0</v>
      </c>
      <c r="B1262" t="s">
        <v>1933</v>
      </c>
      <c r="C1262" t="s">
        <v>236</v>
      </c>
      <c r="D1262" t="s">
        <v>3</v>
      </c>
      <c r="E1262" s="2">
        <v>87787</v>
      </c>
      <c r="F1262" s="6">
        <v>94809.96</v>
      </c>
      <c r="G1262" s="2">
        <v>1</v>
      </c>
      <c r="H1262" t="s">
        <v>4</v>
      </c>
      <c r="I1262" t="s">
        <v>237</v>
      </c>
      <c r="J1262" s="9" t="str">
        <f t="shared" si="102"/>
        <v>Bắp bò muối gói 200g</v>
      </c>
      <c r="K1262" s="12" t="str">
        <f>VLOOKUP(J1262,'[1]Mã Misa'!$B$2:$D$74,2,0)</f>
        <v>Bắp bò muối 200g</v>
      </c>
      <c r="L1262" s="12" t="str">
        <f>VLOOKUP(K1262,'[1]Mã Misa'!$C$2:$D$74,2,0)</f>
        <v>BBM200</v>
      </c>
      <c r="M1262" s="2">
        <v>87787</v>
      </c>
      <c r="N1262" t="s">
        <v>1934</v>
      </c>
      <c r="O1262" s="10" t="str">
        <f t="shared" si="103"/>
        <v>0201173</v>
      </c>
      <c r="P1262" s="3">
        <v>44634</v>
      </c>
      <c r="Q1262" t="s">
        <v>1935</v>
      </c>
      <c r="T1262" s="12" t="str">
        <f t="shared" si="105"/>
        <v xml:space="preserve">WM+ HNI </v>
      </c>
      <c r="U1262" s="20" t="s">
        <v>4727</v>
      </c>
      <c r="V1262" s="20"/>
      <c r="W1262" s="10" t="e">
        <f>VLOOKUP(U1262,[2]Sheet1!$B$4:$C$893,2,0)</f>
        <v>#N/A</v>
      </c>
      <c r="X1262" s="20"/>
      <c r="Y1262" s="10" t="str">
        <f t="shared" si="104"/>
        <v>WINCOMHANOI</v>
      </c>
      <c r="Z1262" s="2">
        <v>87787</v>
      </c>
    </row>
    <row r="1263" spans="1:26" x14ac:dyDescent="0.2">
      <c r="A1263" t="s">
        <v>0</v>
      </c>
      <c r="B1263" t="s">
        <v>1936</v>
      </c>
      <c r="C1263" t="s">
        <v>15</v>
      </c>
      <c r="D1263" t="s">
        <v>3</v>
      </c>
      <c r="E1263" s="2">
        <v>188026</v>
      </c>
      <c r="F1263" s="6">
        <v>203068.08000000002</v>
      </c>
      <c r="G1263" s="2">
        <v>2</v>
      </c>
      <c r="H1263" t="s">
        <v>4</v>
      </c>
      <c r="I1263" t="s">
        <v>16</v>
      </c>
      <c r="J1263" s="9" t="str">
        <f t="shared" si="102"/>
        <v xml:space="preserve"> Giò lụa 500g</v>
      </c>
      <c r="K1263" s="12" t="str">
        <f>VLOOKUP(J1263,'[1]Mã Misa'!$B$2:$D$74,2,0)</f>
        <v>Giò lụa 500g</v>
      </c>
      <c r="L1263" s="12" t="str">
        <f>VLOOKUP(K1263,'[1]Mã Misa'!$C$2:$D$74,2,0)</f>
        <v>GL500</v>
      </c>
      <c r="M1263" s="2">
        <v>94013</v>
      </c>
      <c r="N1263" t="s">
        <v>1937</v>
      </c>
      <c r="O1263" s="10" t="str">
        <f t="shared" si="103"/>
        <v>0007304</v>
      </c>
      <c r="P1263" s="3">
        <v>44634</v>
      </c>
      <c r="Q1263" t="s">
        <v>1938</v>
      </c>
      <c r="T1263" s="12" t="str">
        <f t="shared" si="105"/>
        <v xml:space="preserve">WM+ THA </v>
      </c>
      <c r="U1263" s="20" t="s">
        <v>4728</v>
      </c>
      <c r="V1263" s="20"/>
      <c r="W1263" s="10" t="e">
        <f>VLOOKUP(U1263,[2]Sheet1!$B$4:$C$893,2,0)</f>
        <v>#N/A</v>
      </c>
      <c r="X1263" s="20"/>
      <c r="Y1263" s="10" t="str">
        <f t="shared" si="104"/>
        <v>WINCOMTHANHHOA</v>
      </c>
      <c r="Z1263" s="2">
        <v>188026</v>
      </c>
    </row>
    <row r="1264" spans="1:26" x14ac:dyDescent="0.2">
      <c r="A1264" t="s">
        <v>0</v>
      </c>
      <c r="B1264" t="s">
        <v>1939</v>
      </c>
      <c r="C1264" t="s">
        <v>50</v>
      </c>
      <c r="D1264" t="s">
        <v>3</v>
      </c>
      <c r="E1264" s="2">
        <v>183150</v>
      </c>
      <c r="F1264" s="6">
        <v>197802</v>
      </c>
      <c r="G1264" s="2">
        <v>3</v>
      </c>
      <c r="H1264" t="s">
        <v>4</v>
      </c>
      <c r="I1264" t="s">
        <v>51</v>
      </c>
      <c r="J1264" s="9" t="str">
        <f t="shared" si="102"/>
        <v>_Giò sụn gà 250g</v>
      </c>
      <c r="K1264" s="12" t="str">
        <f>VLOOKUP(J1264,'[1]Mã Misa'!$B$2:$D$74,2,0)</f>
        <v>Giò sụn gà 250g</v>
      </c>
      <c r="L1264" s="12" t="str">
        <f>VLOOKUP(K1264,'[1]Mã Misa'!$C$2:$D$74,2,0)</f>
        <v>GSG250</v>
      </c>
      <c r="M1264" s="2">
        <v>61050</v>
      </c>
      <c r="N1264" t="s">
        <v>1940</v>
      </c>
      <c r="O1264" s="10" t="str">
        <f t="shared" si="103"/>
        <v>0201176</v>
      </c>
      <c r="P1264" s="3">
        <v>44634</v>
      </c>
      <c r="Q1264" t="s">
        <v>1941</v>
      </c>
      <c r="T1264" s="12" t="str">
        <f t="shared" si="105"/>
        <v xml:space="preserve">WM+ HNI </v>
      </c>
      <c r="U1264" s="20" t="s">
        <v>4729</v>
      </c>
      <c r="V1264" s="20"/>
      <c r="W1264" s="10" t="e">
        <f>VLOOKUP(U1264,[2]Sheet1!$B$4:$C$893,2,0)</f>
        <v>#N/A</v>
      </c>
      <c r="X1264" s="20"/>
      <c r="Y1264" s="10" t="str">
        <f t="shared" si="104"/>
        <v>WINCOMHANOI</v>
      </c>
      <c r="Z1264" s="2">
        <v>183150</v>
      </c>
    </row>
    <row r="1265" spans="1:26" x14ac:dyDescent="0.2">
      <c r="A1265" t="s">
        <v>0</v>
      </c>
      <c r="B1265" t="s">
        <v>1942</v>
      </c>
      <c r="C1265" t="s">
        <v>2</v>
      </c>
      <c r="D1265" t="s">
        <v>3</v>
      </c>
      <c r="E1265" s="2">
        <v>111058</v>
      </c>
      <c r="F1265" s="6">
        <v>119942.64000000001</v>
      </c>
      <c r="G1265" s="2">
        <v>1</v>
      </c>
      <c r="H1265" t="s">
        <v>4</v>
      </c>
      <c r="I1265" t="s">
        <v>5</v>
      </c>
      <c r="J1265" s="9" t="str">
        <f t="shared" si="102"/>
        <v>Gà muối gói 500g</v>
      </c>
      <c r="K1265" s="12" t="str">
        <f>VLOOKUP(J1265,'[1]Mã Misa'!$B$2:$D$74,2,0)</f>
        <v>Gà muối 500g</v>
      </c>
      <c r="L1265" s="12" t="str">
        <f>VLOOKUP(K1265,'[1]Mã Misa'!$C$2:$D$74,2,0)</f>
        <v>GM500</v>
      </c>
      <c r="M1265" s="2">
        <v>111058</v>
      </c>
      <c r="N1265" t="s">
        <v>1943</v>
      </c>
      <c r="O1265" s="10" t="str">
        <f t="shared" si="103"/>
        <v>0060357</v>
      </c>
      <c r="P1265" s="3">
        <v>44634</v>
      </c>
      <c r="Q1265" t="s">
        <v>1944</v>
      </c>
      <c r="T1265" s="12" t="str">
        <f t="shared" si="105"/>
        <v xml:space="preserve">WM+ HCM </v>
      </c>
      <c r="U1265" s="20" t="s">
        <v>4730</v>
      </c>
      <c r="V1265" s="20"/>
      <c r="W1265" s="10" t="e">
        <f>VLOOKUP(U1265,[2]Sheet1!$B$4:$C$893,2,0)</f>
        <v>#N/A</v>
      </c>
      <c r="X1265" s="20"/>
      <c r="Y1265" s="10" t="str">
        <f t="shared" si="104"/>
        <v>WINCOMHOCHIMINH</v>
      </c>
      <c r="Z1265" s="2">
        <v>111058</v>
      </c>
    </row>
    <row r="1266" spans="1:26" x14ac:dyDescent="0.2">
      <c r="A1266" t="s">
        <v>0</v>
      </c>
      <c r="B1266" t="s">
        <v>1942</v>
      </c>
      <c r="C1266" t="s">
        <v>67</v>
      </c>
      <c r="D1266" t="s">
        <v>3</v>
      </c>
      <c r="E1266" s="2">
        <v>297000</v>
      </c>
      <c r="F1266" s="6">
        <v>320760</v>
      </c>
      <c r="G1266" s="2">
        <v>5</v>
      </c>
      <c r="H1266" t="s">
        <v>4</v>
      </c>
      <c r="I1266" t="s">
        <v>68</v>
      </c>
      <c r="J1266" s="9" t="str">
        <f t="shared" si="102"/>
        <v>_Giò lụa 250g</v>
      </c>
      <c r="K1266" s="12" t="str">
        <f>VLOOKUP(J1266,'[1]Mã Misa'!$B$2:$D$74,2,0)</f>
        <v>Giò lụa 250g</v>
      </c>
      <c r="L1266" s="12" t="str">
        <f>VLOOKUP(K1266,'[1]Mã Misa'!$C$2:$D$74,2,0)</f>
        <v>GL250</v>
      </c>
      <c r="M1266" s="2">
        <v>59400</v>
      </c>
      <c r="N1266" t="s">
        <v>1943</v>
      </c>
      <c r="O1266" s="10" t="str">
        <f t="shared" si="103"/>
        <v>0060357</v>
      </c>
      <c r="P1266" s="3">
        <v>44634</v>
      </c>
      <c r="Q1266" t="s">
        <v>1944</v>
      </c>
      <c r="T1266" s="12" t="str">
        <f t="shared" si="105"/>
        <v xml:space="preserve">WM+ HCM </v>
      </c>
      <c r="U1266" s="20" t="s">
        <v>4730</v>
      </c>
      <c r="V1266" s="20"/>
      <c r="W1266" s="10" t="e">
        <f>VLOOKUP(U1266,[2]Sheet1!$B$4:$C$893,2,0)</f>
        <v>#N/A</v>
      </c>
      <c r="X1266" s="20"/>
      <c r="Y1266" s="10" t="str">
        <f t="shared" si="104"/>
        <v>WINCOMHOCHIMINH</v>
      </c>
      <c r="Z1266" s="2">
        <v>297000</v>
      </c>
    </row>
    <row r="1267" spans="1:26" x14ac:dyDescent="0.2">
      <c r="A1267" t="s">
        <v>0</v>
      </c>
      <c r="B1267" t="s">
        <v>1942</v>
      </c>
      <c r="C1267" t="s">
        <v>50</v>
      </c>
      <c r="D1267" t="s">
        <v>3</v>
      </c>
      <c r="E1267" s="2">
        <v>61050</v>
      </c>
      <c r="F1267" s="6">
        <v>65934</v>
      </c>
      <c r="G1267" s="2">
        <v>1</v>
      </c>
      <c r="H1267" t="s">
        <v>4</v>
      </c>
      <c r="I1267" t="s">
        <v>51</v>
      </c>
      <c r="J1267" s="9" t="str">
        <f t="shared" si="102"/>
        <v>_Giò sụn gà 250g</v>
      </c>
      <c r="K1267" s="12" t="str">
        <f>VLOOKUP(J1267,'[1]Mã Misa'!$B$2:$D$74,2,0)</f>
        <v>Giò sụn gà 250g</v>
      </c>
      <c r="L1267" s="12" t="str">
        <f>VLOOKUP(K1267,'[1]Mã Misa'!$C$2:$D$74,2,0)</f>
        <v>GSG250</v>
      </c>
      <c r="M1267" s="2">
        <v>61050</v>
      </c>
      <c r="N1267" t="s">
        <v>1943</v>
      </c>
      <c r="O1267" s="10" t="str">
        <f t="shared" si="103"/>
        <v>0060357</v>
      </c>
      <c r="P1267" s="3">
        <v>44634</v>
      </c>
      <c r="Q1267" t="s">
        <v>1944</v>
      </c>
      <c r="T1267" s="12" t="str">
        <f t="shared" si="105"/>
        <v xml:space="preserve">WM+ HCM </v>
      </c>
      <c r="U1267" s="20" t="s">
        <v>4730</v>
      </c>
      <c r="V1267" s="20"/>
      <c r="W1267" s="10" t="e">
        <f>VLOOKUP(U1267,[2]Sheet1!$B$4:$C$893,2,0)</f>
        <v>#N/A</v>
      </c>
      <c r="X1267" s="20"/>
      <c r="Y1267" s="10" t="str">
        <f t="shared" si="104"/>
        <v>WINCOMHOCHIMINH</v>
      </c>
      <c r="Z1267" s="2">
        <v>61050</v>
      </c>
    </row>
    <row r="1268" spans="1:26" x14ac:dyDescent="0.2">
      <c r="A1268" t="s">
        <v>0</v>
      </c>
      <c r="B1268" t="s">
        <v>1942</v>
      </c>
      <c r="C1268" t="s">
        <v>43</v>
      </c>
      <c r="D1268" t="s">
        <v>3</v>
      </c>
      <c r="E1268" s="2">
        <v>354750</v>
      </c>
      <c r="F1268" s="6">
        <v>383130</v>
      </c>
      <c r="G1268" s="2">
        <v>5</v>
      </c>
      <c r="H1268" t="s">
        <v>4</v>
      </c>
      <c r="I1268" t="s">
        <v>44</v>
      </c>
      <c r="J1268" s="9" t="str">
        <f t="shared" si="102"/>
        <v>_Chả nướng 300g</v>
      </c>
      <c r="K1268" s="12" t="str">
        <f>VLOOKUP(J1268,'[1]Mã Misa'!$B$2:$D$74,2,0)</f>
        <v>Chả nướng 300g</v>
      </c>
      <c r="L1268" s="12" t="str">
        <f>VLOOKUP(K1268,'[1]Mã Misa'!$C$2:$D$74,2,0)</f>
        <v>CN300</v>
      </c>
      <c r="M1268" s="2">
        <v>70950</v>
      </c>
      <c r="N1268" t="s">
        <v>1943</v>
      </c>
      <c r="O1268" s="10" t="str">
        <f t="shared" si="103"/>
        <v>0060357</v>
      </c>
      <c r="P1268" s="3">
        <v>44634</v>
      </c>
      <c r="Q1268" t="s">
        <v>1944</v>
      </c>
      <c r="T1268" s="12" t="str">
        <f t="shared" si="105"/>
        <v xml:space="preserve">WM+ HCM </v>
      </c>
      <c r="U1268" s="20" t="s">
        <v>4730</v>
      </c>
      <c r="V1268" s="20"/>
      <c r="W1268" s="10" t="e">
        <f>VLOOKUP(U1268,[2]Sheet1!$B$4:$C$893,2,0)</f>
        <v>#N/A</v>
      </c>
      <c r="X1268" s="20"/>
      <c r="Y1268" s="10" t="str">
        <f t="shared" si="104"/>
        <v>WINCOMHOCHIMINH</v>
      </c>
      <c r="Z1268" s="2">
        <v>354750</v>
      </c>
    </row>
    <row r="1269" spans="1:26" x14ac:dyDescent="0.2">
      <c r="A1269" t="s">
        <v>0</v>
      </c>
      <c r="B1269" t="s">
        <v>1942</v>
      </c>
      <c r="C1269" t="s">
        <v>45</v>
      </c>
      <c r="D1269" t="s">
        <v>3</v>
      </c>
      <c r="E1269" s="2">
        <v>148500</v>
      </c>
      <c r="F1269" s="6">
        <v>160380</v>
      </c>
      <c r="G1269" s="2">
        <v>2</v>
      </c>
      <c r="H1269" t="s">
        <v>4</v>
      </c>
      <c r="I1269" t="s">
        <v>46</v>
      </c>
      <c r="J1269" s="9" t="str">
        <f t="shared" si="102"/>
        <v>_Chả cốm 300g</v>
      </c>
      <c r="K1269" s="12" t="str">
        <f>VLOOKUP(J1269,'[1]Mã Misa'!$B$2:$D$74,2,0)</f>
        <v>Chả cốm 300g</v>
      </c>
      <c r="L1269" s="12" t="str">
        <f>VLOOKUP(K1269,'[1]Mã Misa'!$C$2:$D$74,2,0)</f>
        <v>CC300</v>
      </c>
      <c r="M1269" s="2">
        <v>74250</v>
      </c>
      <c r="N1269" t="s">
        <v>1943</v>
      </c>
      <c r="O1269" s="10" t="str">
        <f t="shared" si="103"/>
        <v>0060357</v>
      </c>
      <c r="P1269" s="3">
        <v>44634</v>
      </c>
      <c r="Q1269" t="s">
        <v>1944</v>
      </c>
      <c r="T1269" s="12" t="str">
        <f t="shared" si="105"/>
        <v xml:space="preserve">WM+ HCM </v>
      </c>
      <c r="U1269" s="20" t="s">
        <v>4730</v>
      </c>
      <c r="V1269" s="20"/>
      <c r="W1269" s="10" t="e">
        <f>VLOOKUP(U1269,[2]Sheet1!$B$4:$C$893,2,0)</f>
        <v>#N/A</v>
      </c>
      <c r="X1269" s="20"/>
      <c r="Y1269" s="10" t="str">
        <f t="shared" si="104"/>
        <v>WINCOMHOCHIMINH</v>
      </c>
      <c r="Z1269" s="2">
        <v>148500</v>
      </c>
    </row>
    <row r="1270" spans="1:26" x14ac:dyDescent="0.2">
      <c r="A1270" t="s">
        <v>0</v>
      </c>
      <c r="B1270" t="s">
        <v>1942</v>
      </c>
      <c r="C1270" t="s">
        <v>82</v>
      </c>
      <c r="D1270" t="s">
        <v>3</v>
      </c>
      <c r="E1270" s="2">
        <v>92000</v>
      </c>
      <c r="F1270" s="6">
        <v>99360</v>
      </c>
      <c r="G1270" s="2">
        <v>2</v>
      </c>
      <c r="H1270" t="s">
        <v>4</v>
      </c>
      <c r="I1270" t="s">
        <v>83</v>
      </c>
      <c r="J1270" s="9" t="str">
        <f t="shared" si="102"/>
        <v>Mộc nấm hương gói 250g</v>
      </c>
      <c r="K1270" s="12" t="str">
        <f>VLOOKUP(J1270,'[1]Mã Misa'!$B$2:$D$74,2,0)</f>
        <v>Mộc Nấm Hương 250g</v>
      </c>
      <c r="L1270" s="12" t="str">
        <f>VLOOKUP(K1270,'[1]Mã Misa'!$C$2:$D$74,2,0)</f>
        <v>MNH250</v>
      </c>
      <c r="M1270" s="2">
        <v>46000</v>
      </c>
      <c r="N1270" t="s">
        <v>1943</v>
      </c>
      <c r="O1270" s="10" t="str">
        <f t="shared" si="103"/>
        <v>0060357</v>
      </c>
      <c r="P1270" s="3">
        <v>44634</v>
      </c>
      <c r="Q1270" t="s">
        <v>1944</v>
      </c>
      <c r="T1270" s="12" t="str">
        <f t="shared" si="105"/>
        <v xml:space="preserve">WM+ HCM </v>
      </c>
      <c r="U1270" s="20" t="s">
        <v>4730</v>
      </c>
      <c r="V1270" s="20"/>
      <c r="W1270" s="10" t="e">
        <f>VLOOKUP(U1270,[2]Sheet1!$B$4:$C$893,2,0)</f>
        <v>#N/A</v>
      </c>
      <c r="X1270" s="20"/>
      <c r="Y1270" s="10" t="str">
        <f t="shared" si="104"/>
        <v>WINCOMHOCHIMINH</v>
      </c>
      <c r="Z1270" s="2">
        <v>92000</v>
      </c>
    </row>
    <row r="1271" spans="1:26" x14ac:dyDescent="0.2">
      <c r="A1271" t="s">
        <v>0</v>
      </c>
      <c r="B1271" t="s">
        <v>1945</v>
      </c>
      <c r="C1271" t="s">
        <v>67</v>
      </c>
      <c r="D1271" t="s">
        <v>3</v>
      </c>
      <c r="E1271" s="2">
        <v>475200</v>
      </c>
      <c r="F1271" s="6">
        <v>513216.00000000006</v>
      </c>
      <c r="G1271" s="2">
        <v>8</v>
      </c>
      <c r="H1271" t="s">
        <v>4</v>
      </c>
      <c r="I1271" t="s">
        <v>68</v>
      </c>
      <c r="J1271" s="9" t="str">
        <f t="shared" si="102"/>
        <v>_Giò lụa 250g</v>
      </c>
      <c r="K1271" s="12" t="str">
        <f>VLOOKUP(J1271,'[1]Mã Misa'!$B$2:$D$74,2,0)</f>
        <v>Giò lụa 250g</v>
      </c>
      <c r="L1271" s="12" t="str">
        <f>VLOOKUP(K1271,'[1]Mã Misa'!$C$2:$D$74,2,0)</f>
        <v>GL250</v>
      </c>
      <c r="M1271" s="2">
        <v>59400</v>
      </c>
      <c r="N1271" t="s">
        <v>1946</v>
      </c>
      <c r="O1271" s="10" t="str">
        <f t="shared" si="103"/>
        <v>0201180</v>
      </c>
      <c r="P1271" s="3">
        <v>44634</v>
      </c>
      <c r="Q1271" t="s">
        <v>1947</v>
      </c>
      <c r="T1271" s="12" t="str">
        <f t="shared" si="105"/>
        <v xml:space="preserve">WM+ HNI </v>
      </c>
      <c r="U1271" s="20" t="s">
        <v>4731</v>
      </c>
      <c r="V1271" s="20"/>
      <c r="W1271" s="10" t="e">
        <f>VLOOKUP(U1271,[2]Sheet1!$B$4:$C$893,2,0)</f>
        <v>#N/A</v>
      </c>
      <c r="X1271" s="20"/>
      <c r="Y1271" s="10" t="str">
        <f t="shared" si="104"/>
        <v>WINCOMHANOI</v>
      </c>
      <c r="Z1271" s="2">
        <v>475200</v>
      </c>
    </row>
    <row r="1272" spans="1:26" x14ac:dyDescent="0.2">
      <c r="A1272" t="s">
        <v>0</v>
      </c>
      <c r="B1272" t="s">
        <v>1945</v>
      </c>
      <c r="C1272" t="s">
        <v>13</v>
      </c>
      <c r="D1272" t="s">
        <v>3</v>
      </c>
      <c r="E1272" s="2">
        <v>181500</v>
      </c>
      <c r="F1272" s="6">
        <v>196020</v>
      </c>
      <c r="G1272" s="2">
        <v>2</v>
      </c>
      <c r="H1272" t="s">
        <v>4</v>
      </c>
      <c r="I1272" t="s">
        <v>14</v>
      </c>
      <c r="J1272" s="9" t="str">
        <f t="shared" si="102"/>
        <v>_Chân gà sốt cay 400g</v>
      </c>
      <c r="K1272" s="12" t="str">
        <f>VLOOKUP(J1272,'[1]Mã Misa'!$B$2:$D$74,2,0)</f>
        <v>Chân gà sốt cay 400g</v>
      </c>
      <c r="L1272" s="12" t="str">
        <f>VLOOKUP(K1272,'[1]Mã Misa'!$C$2:$D$74,2,0)</f>
        <v>CGSC400</v>
      </c>
      <c r="M1272" s="2">
        <v>90750</v>
      </c>
      <c r="N1272" t="s">
        <v>1946</v>
      </c>
      <c r="O1272" s="10" t="str">
        <f t="shared" si="103"/>
        <v>0201180</v>
      </c>
      <c r="P1272" s="3">
        <v>44634</v>
      </c>
      <c r="Q1272" t="s">
        <v>1947</v>
      </c>
      <c r="T1272" s="12" t="str">
        <f t="shared" si="105"/>
        <v xml:space="preserve">WM+ HNI </v>
      </c>
      <c r="U1272" s="20" t="s">
        <v>4731</v>
      </c>
      <c r="V1272" s="20"/>
      <c r="W1272" s="10" t="e">
        <f>VLOOKUP(U1272,[2]Sheet1!$B$4:$C$893,2,0)</f>
        <v>#N/A</v>
      </c>
      <c r="X1272" s="20"/>
      <c r="Y1272" s="10" t="str">
        <f t="shared" si="104"/>
        <v>WINCOMHANOI</v>
      </c>
      <c r="Z1272" s="2">
        <v>181500</v>
      </c>
    </row>
    <row r="1273" spans="1:26" x14ac:dyDescent="0.2">
      <c r="A1273" t="s">
        <v>0</v>
      </c>
      <c r="B1273" t="s">
        <v>1948</v>
      </c>
      <c r="C1273" t="s">
        <v>82</v>
      </c>
      <c r="D1273" t="s">
        <v>3</v>
      </c>
      <c r="E1273" s="2">
        <v>230000</v>
      </c>
      <c r="F1273" s="6">
        <v>248400.00000000003</v>
      </c>
      <c r="G1273" s="2">
        <v>5</v>
      </c>
      <c r="H1273" t="s">
        <v>4</v>
      </c>
      <c r="I1273" t="s">
        <v>83</v>
      </c>
      <c r="J1273" s="9" t="str">
        <f t="shared" si="102"/>
        <v>Mộc nấm hương gói 250g</v>
      </c>
      <c r="K1273" s="12" t="str">
        <f>VLOOKUP(J1273,'[1]Mã Misa'!$B$2:$D$74,2,0)</f>
        <v>Mộc Nấm Hương 250g</v>
      </c>
      <c r="L1273" s="12" t="str">
        <f>VLOOKUP(K1273,'[1]Mã Misa'!$C$2:$D$74,2,0)</f>
        <v>MNH250</v>
      </c>
      <c r="M1273" s="2">
        <v>46000</v>
      </c>
      <c r="N1273" t="s">
        <v>1949</v>
      </c>
      <c r="O1273" s="10" t="str">
        <f t="shared" si="103"/>
        <v>0015048</v>
      </c>
      <c r="P1273" s="3">
        <v>44634</v>
      </c>
      <c r="Q1273" t="s">
        <v>343</v>
      </c>
      <c r="T1273" s="12" t="str">
        <f t="shared" si="105"/>
        <v xml:space="preserve">WM+ HPG </v>
      </c>
      <c r="U1273" s="20" t="s">
        <v>4251</v>
      </c>
      <c r="V1273" s="20"/>
      <c r="W1273" s="10" t="e">
        <f>VLOOKUP(U1273,[2]Sheet1!$B$4:$C$893,2,0)</f>
        <v>#N/A</v>
      </c>
      <c r="X1273" s="20"/>
      <c r="Y1273" s="10" t="str">
        <f t="shared" si="104"/>
        <v>WINCOMHAIPHONG</v>
      </c>
      <c r="Z1273" s="2">
        <v>230000</v>
      </c>
    </row>
    <row r="1274" spans="1:26" x14ac:dyDescent="0.2">
      <c r="A1274" t="s">
        <v>0</v>
      </c>
      <c r="B1274" t="s">
        <v>1950</v>
      </c>
      <c r="C1274" t="s">
        <v>82</v>
      </c>
      <c r="D1274" t="s">
        <v>3</v>
      </c>
      <c r="E1274" s="2">
        <v>92000</v>
      </c>
      <c r="F1274" s="6">
        <v>99360</v>
      </c>
      <c r="G1274" s="2">
        <v>2</v>
      </c>
      <c r="H1274" t="s">
        <v>4</v>
      </c>
      <c r="I1274" t="s">
        <v>83</v>
      </c>
      <c r="J1274" s="9" t="str">
        <f t="shared" si="102"/>
        <v>Mộc nấm hương gói 250g</v>
      </c>
      <c r="K1274" s="12" t="str">
        <f>VLOOKUP(J1274,'[1]Mã Misa'!$B$2:$D$74,2,0)</f>
        <v>Mộc Nấm Hương 250g</v>
      </c>
      <c r="L1274" s="12" t="str">
        <f>VLOOKUP(K1274,'[1]Mã Misa'!$C$2:$D$74,2,0)</f>
        <v>MNH250</v>
      </c>
      <c r="M1274" s="2">
        <v>46000</v>
      </c>
      <c r="N1274" t="s">
        <v>1951</v>
      </c>
      <c r="O1274" s="10" t="str">
        <f t="shared" si="103"/>
        <v>0201181</v>
      </c>
      <c r="P1274" s="3">
        <v>44634</v>
      </c>
      <c r="Q1274" t="s">
        <v>1952</v>
      </c>
      <c r="T1274" s="12" t="str">
        <f t="shared" si="105"/>
        <v xml:space="preserve">WM+ HNI </v>
      </c>
      <c r="U1274" s="20" t="s">
        <v>4732</v>
      </c>
      <c r="V1274" s="20"/>
      <c r="W1274" s="10" t="e">
        <f>VLOOKUP(U1274,[2]Sheet1!$B$4:$C$893,2,0)</f>
        <v>#N/A</v>
      </c>
      <c r="X1274" s="20"/>
      <c r="Y1274" s="10" t="str">
        <f t="shared" si="104"/>
        <v>WINCOMHANOI</v>
      </c>
      <c r="Z1274" s="2">
        <v>92000</v>
      </c>
    </row>
    <row r="1275" spans="1:26" x14ac:dyDescent="0.2">
      <c r="A1275" t="s">
        <v>0</v>
      </c>
      <c r="B1275" t="s">
        <v>1953</v>
      </c>
      <c r="C1275" t="s">
        <v>67</v>
      </c>
      <c r="D1275" t="s">
        <v>3</v>
      </c>
      <c r="E1275" s="2">
        <v>118800</v>
      </c>
      <c r="F1275" s="6">
        <v>128304.00000000001</v>
      </c>
      <c r="G1275" s="2">
        <v>2</v>
      </c>
      <c r="H1275" t="s">
        <v>4</v>
      </c>
      <c r="I1275" t="s">
        <v>68</v>
      </c>
      <c r="J1275" s="9" t="str">
        <f t="shared" si="102"/>
        <v>_Giò lụa 250g</v>
      </c>
      <c r="K1275" s="12" t="str">
        <f>VLOOKUP(J1275,'[1]Mã Misa'!$B$2:$D$74,2,0)</f>
        <v>Giò lụa 250g</v>
      </c>
      <c r="L1275" s="12" t="str">
        <f>VLOOKUP(K1275,'[1]Mã Misa'!$C$2:$D$74,2,0)</f>
        <v>GL250</v>
      </c>
      <c r="M1275" s="2">
        <v>59400</v>
      </c>
      <c r="N1275" t="s">
        <v>1954</v>
      </c>
      <c r="O1275" s="10" t="str">
        <f t="shared" si="103"/>
        <v>0060361</v>
      </c>
      <c r="P1275" s="3">
        <v>44634</v>
      </c>
      <c r="Q1275" t="s">
        <v>1955</v>
      </c>
      <c r="T1275" s="12" t="str">
        <f t="shared" si="105"/>
        <v xml:space="preserve">WM+ HCM </v>
      </c>
      <c r="U1275" s="20" t="s">
        <v>4733</v>
      </c>
      <c r="V1275" s="20"/>
      <c r="W1275" s="10" t="e">
        <f>VLOOKUP(U1275,[2]Sheet1!$B$4:$C$893,2,0)</f>
        <v>#N/A</v>
      </c>
      <c r="X1275" s="20"/>
      <c r="Y1275" s="10" t="str">
        <f t="shared" si="104"/>
        <v>WINCOMHOCHIMINH</v>
      </c>
      <c r="Z1275" s="2">
        <v>118800</v>
      </c>
    </row>
    <row r="1276" spans="1:26" x14ac:dyDescent="0.2">
      <c r="A1276" t="s">
        <v>0</v>
      </c>
      <c r="B1276" t="s">
        <v>1953</v>
      </c>
      <c r="C1276" t="s">
        <v>50</v>
      </c>
      <c r="D1276" t="s">
        <v>3</v>
      </c>
      <c r="E1276" s="2">
        <v>61050</v>
      </c>
      <c r="F1276" s="6">
        <v>65934</v>
      </c>
      <c r="G1276" s="2">
        <v>1</v>
      </c>
      <c r="H1276" t="s">
        <v>4</v>
      </c>
      <c r="I1276" t="s">
        <v>51</v>
      </c>
      <c r="J1276" s="9" t="str">
        <f t="shared" si="102"/>
        <v>_Giò sụn gà 250g</v>
      </c>
      <c r="K1276" s="12" t="str">
        <f>VLOOKUP(J1276,'[1]Mã Misa'!$B$2:$D$74,2,0)</f>
        <v>Giò sụn gà 250g</v>
      </c>
      <c r="L1276" s="12" t="str">
        <f>VLOOKUP(K1276,'[1]Mã Misa'!$C$2:$D$74,2,0)</f>
        <v>GSG250</v>
      </c>
      <c r="M1276" s="2">
        <v>61050</v>
      </c>
      <c r="N1276" t="s">
        <v>1954</v>
      </c>
      <c r="O1276" s="10" t="str">
        <f t="shared" si="103"/>
        <v>0060361</v>
      </c>
      <c r="P1276" s="3">
        <v>44634</v>
      </c>
      <c r="Q1276" t="s">
        <v>1955</v>
      </c>
      <c r="T1276" s="12" t="str">
        <f t="shared" si="105"/>
        <v xml:space="preserve">WM+ HCM </v>
      </c>
      <c r="U1276" s="20" t="s">
        <v>4733</v>
      </c>
      <c r="V1276" s="20"/>
      <c r="W1276" s="10" t="e">
        <f>VLOOKUP(U1276,[2]Sheet1!$B$4:$C$893,2,0)</f>
        <v>#N/A</v>
      </c>
      <c r="X1276" s="20"/>
      <c r="Y1276" s="10" t="str">
        <f t="shared" si="104"/>
        <v>WINCOMHOCHIMINH</v>
      </c>
      <c r="Z1276" s="2">
        <v>61050</v>
      </c>
    </row>
    <row r="1277" spans="1:26" x14ac:dyDescent="0.2">
      <c r="A1277" t="s">
        <v>0</v>
      </c>
      <c r="B1277" t="s">
        <v>1953</v>
      </c>
      <c r="C1277" t="s">
        <v>30</v>
      </c>
      <c r="D1277" t="s">
        <v>3</v>
      </c>
      <c r="E1277" s="2">
        <v>105400</v>
      </c>
      <c r="F1277" s="6">
        <v>113832.00000000001</v>
      </c>
      <c r="G1277" s="2">
        <v>1</v>
      </c>
      <c r="H1277" t="s">
        <v>4</v>
      </c>
      <c r="I1277" t="s">
        <v>31</v>
      </c>
      <c r="J1277" s="9" t="str">
        <f t="shared" si="102"/>
        <v>_Đùi gà sốt cay 500g</v>
      </c>
      <c r="K1277" s="12" t="str">
        <f>VLOOKUP(J1277,'[1]Mã Misa'!$B$2:$D$74,2,0)</f>
        <v>Đùi gà sốt cay 500g</v>
      </c>
      <c r="L1277" s="12" t="str">
        <f>VLOOKUP(K1277,'[1]Mã Misa'!$C$2:$D$74,2,0)</f>
        <v>DGSC500</v>
      </c>
      <c r="M1277" s="2">
        <v>105400</v>
      </c>
      <c r="N1277" t="s">
        <v>1954</v>
      </c>
      <c r="O1277" s="10" t="str">
        <f t="shared" si="103"/>
        <v>0060361</v>
      </c>
      <c r="P1277" s="3">
        <v>44634</v>
      </c>
      <c r="Q1277" t="s">
        <v>1955</v>
      </c>
      <c r="T1277" s="12" t="str">
        <f t="shared" si="105"/>
        <v xml:space="preserve">WM+ HCM </v>
      </c>
      <c r="U1277" s="20" t="s">
        <v>4733</v>
      </c>
      <c r="V1277" s="20"/>
      <c r="W1277" s="10" t="e">
        <f>VLOOKUP(U1277,[2]Sheet1!$B$4:$C$893,2,0)</f>
        <v>#N/A</v>
      </c>
      <c r="X1277" s="20"/>
      <c r="Y1277" s="10" t="str">
        <f t="shared" si="104"/>
        <v>WINCOMHOCHIMINH</v>
      </c>
      <c r="Z1277" s="2">
        <v>105400</v>
      </c>
    </row>
    <row r="1278" spans="1:26" x14ac:dyDescent="0.2">
      <c r="A1278" t="s">
        <v>0</v>
      </c>
      <c r="B1278" t="s">
        <v>1956</v>
      </c>
      <c r="C1278" t="s">
        <v>17</v>
      </c>
      <c r="D1278" t="s">
        <v>3</v>
      </c>
      <c r="E1278" s="2">
        <v>203978</v>
      </c>
      <c r="F1278" s="6">
        <v>220296.24000000002</v>
      </c>
      <c r="G1278" s="2">
        <v>2</v>
      </c>
      <c r="H1278" t="s">
        <v>4</v>
      </c>
      <c r="I1278" t="s">
        <v>18</v>
      </c>
      <c r="J1278" s="9" t="str">
        <f t="shared" si="102"/>
        <v>Giò tai nấm hương 500g</v>
      </c>
      <c r="K1278" s="12" t="str">
        <f>VLOOKUP(J1278,'[1]Mã Misa'!$B$2:$D$74,2,0)</f>
        <v>Giò tai nấm hương 500g</v>
      </c>
      <c r="L1278" s="12" t="str">
        <f>VLOOKUP(K1278,'[1]Mã Misa'!$C$2:$D$74,2,0)</f>
        <v>GTNH500</v>
      </c>
      <c r="M1278" s="2">
        <v>101989</v>
      </c>
      <c r="N1278" t="s">
        <v>1957</v>
      </c>
      <c r="O1278" s="10" t="str">
        <f t="shared" si="103"/>
        <v>0026292</v>
      </c>
      <c r="P1278" s="3">
        <v>44634</v>
      </c>
      <c r="Q1278" t="s">
        <v>1958</v>
      </c>
      <c r="T1278" s="12" t="str">
        <f t="shared" si="105"/>
        <v xml:space="preserve">WM+ DNG </v>
      </c>
      <c r="U1278" s="20" t="s">
        <v>4734</v>
      </c>
      <c r="V1278" s="20"/>
      <c r="W1278" s="10" t="e">
        <f>VLOOKUP(U1278,[2]Sheet1!$B$4:$C$893,2,0)</f>
        <v>#N/A</v>
      </c>
      <c r="X1278" s="20"/>
      <c r="Y1278" s="10" t="str">
        <f t="shared" si="104"/>
        <v>WINCOMDANANG</v>
      </c>
      <c r="Z1278" s="2">
        <v>203978</v>
      </c>
    </row>
    <row r="1279" spans="1:26" x14ac:dyDescent="0.2">
      <c r="A1279" t="s">
        <v>0</v>
      </c>
      <c r="B1279" t="s">
        <v>1959</v>
      </c>
      <c r="C1279" t="s">
        <v>2</v>
      </c>
      <c r="D1279" t="s">
        <v>3</v>
      </c>
      <c r="E1279" s="2">
        <v>444232</v>
      </c>
      <c r="F1279" s="6">
        <v>479770.56000000006</v>
      </c>
      <c r="G1279" s="2">
        <v>4</v>
      </c>
      <c r="H1279" t="s">
        <v>4</v>
      </c>
      <c r="I1279" t="s">
        <v>5</v>
      </c>
      <c r="J1279" s="9" t="str">
        <f t="shared" si="102"/>
        <v>Gà muối gói 500g</v>
      </c>
      <c r="K1279" s="12" t="str">
        <f>VLOOKUP(J1279,'[1]Mã Misa'!$B$2:$D$74,2,0)</f>
        <v>Gà muối 500g</v>
      </c>
      <c r="L1279" s="12" t="str">
        <f>VLOOKUP(K1279,'[1]Mã Misa'!$C$2:$D$74,2,0)</f>
        <v>GM500</v>
      </c>
      <c r="M1279" s="2">
        <v>111058</v>
      </c>
      <c r="N1279" t="s">
        <v>1960</v>
      </c>
      <c r="O1279" s="10" t="str">
        <f t="shared" si="103"/>
        <v>0060362</v>
      </c>
      <c r="P1279" s="3">
        <v>44634</v>
      </c>
      <c r="Q1279" t="s">
        <v>1961</v>
      </c>
      <c r="T1279" s="12" t="str">
        <f t="shared" si="105"/>
        <v xml:space="preserve">WM+ HCM </v>
      </c>
      <c r="U1279" s="20" t="s">
        <v>4735</v>
      </c>
      <c r="V1279" s="20"/>
      <c r="W1279" s="10" t="e">
        <f>VLOOKUP(U1279,[2]Sheet1!$B$4:$C$893,2,0)</f>
        <v>#N/A</v>
      </c>
      <c r="X1279" s="20"/>
      <c r="Y1279" s="10" t="str">
        <f t="shared" si="104"/>
        <v>WINCOMHOCHIMINH</v>
      </c>
      <c r="Z1279" s="2">
        <v>444232</v>
      </c>
    </row>
    <row r="1280" spans="1:26" x14ac:dyDescent="0.2">
      <c r="A1280" t="s">
        <v>0</v>
      </c>
      <c r="B1280" t="s">
        <v>1962</v>
      </c>
      <c r="C1280" t="s">
        <v>17</v>
      </c>
      <c r="D1280" t="s">
        <v>3</v>
      </c>
      <c r="E1280" s="2">
        <v>1121879</v>
      </c>
      <c r="F1280" s="6">
        <v>1211629.32</v>
      </c>
      <c r="G1280" s="2">
        <v>11</v>
      </c>
      <c r="H1280" t="s">
        <v>4</v>
      </c>
      <c r="I1280" t="s">
        <v>18</v>
      </c>
      <c r="J1280" s="9" t="str">
        <f t="shared" si="102"/>
        <v>Giò tai nấm hương 500g</v>
      </c>
      <c r="K1280" s="12" t="str">
        <f>VLOOKUP(J1280,'[1]Mã Misa'!$B$2:$D$74,2,0)</f>
        <v>Giò tai nấm hương 500g</v>
      </c>
      <c r="L1280" s="12" t="str">
        <f>VLOOKUP(K1280,'[1]Mã Misa'!$C$2:$D$74,2,0)</f>
        <v>GTNH500</v>
      </c>
      <c r="M1280" s="2">
        <v>101989</v>
      </c>
      <c r="N1280" t="s">
        <v>1963</v>
      </c>
      <c r="O1280" s="10" t="str">
        <f t="shared" si="103"/>
        <v>0201184</v>
      </c>
      <c r="P1280" s="3">
        <v>44634</v>
      </c>
      <c r="Q1280" t="s">
        <v>1964</v>
      </c>
      <c r="T1280" s="12" t="str">
        <f t="shared" si="105"/>
        <v xml:space="preserve">WM+ HNI </v>
      </c>
      <c r="U1280" s="20" t="s">
        <v>4736</v>
      </c>
      <c r="V1280" s="20"/>
      <c r="W1280" s="10" t="e">
        <f>VLOOKUP(U1280,[2]Sheet1!$B$4:$C$893,2,0)</f>
        <v>#N/A</v>
      </c>
      <c r="X1280" s="20"/>
      <c r="Y1280" s="10" t="str">
        <f t="shared" si="104"/>
        <v>WINCOMHANOI</v>
      </c>
      <c r="Z1280" s="2">
        <v>1121879</v>
      </c>
    </row>
    <row r="1281" spans="1:26" x14ac:dyDescent="0.2">
      <c r="A1281" t="s">
        <v>0</v>
      </c>
      <c r="B1281" t="s">
        <v>1965</v>
      </c>
      <c r="C1281" t="s">
        <v>26</v>
      </c>
      <c r="D1281" t="s">
        <v>3</v>
      </c>
      <c r="E1281" s="2">
        <v>501820</v>
      </c>
      <c r="F1281" s="6">
        <v>541965.60000000009</v>
      </c>
      <c r="G1281" s="2">
        <v>10</v>
      </c>
      <c r="H1281" t="s">
        <v>4</v>
      </c>
      <c r="I1281" t="s">
        <v>27</v>
      </c>
      <c r="J1281" s="9" t="str">
        <f t="shared" si="102"/>
        <v>Giò tai lưỡi xào gói 250g</v>
      </c>
      <c r="K1281" s="12" t="str">
        <f>VLOOKUP(J1281,'[1]Mã Misa'!$B$2:$D$74,2,0)</f>
        <v>Giò Tai Lưỡi Xào 250g</v>
      </c>
      <c r="L1281" s="12" t="str">
        <f>VLOOKUP(K1281,'[1]Mã Misa'!$C$2:$D$74,2,0)</f>
        <v>GTLX250G</v>
      </c>
      <c r="M1281" s="2">
        <v>50182</v>
      </c>
      <c r="N1281" t="s">
        <v>1966</v>
      </c>
      <c r="O1281" s="10" t="str">
        <f t="shared" si="103"/>
        <v>0017769</v>
      </c>
      <c r="P1281" s="3">
        <v>44634</v>
      </c>
      <c r="Q1281" t="s">
        <v>1967</v>
      </c>
      <c r="T1281" s="12" t="str">
        <f t="shared" si="105"/>
        <v xml:space="preserve">WM+ QNH </v>
      </c>
      <c r="U1281" s="20" t="s">
        <v>4737</v>
      </c>
      <c r="V1281" s="20"/>
      <c r="W1281" s="10" t="e">
        <f>VLOOKUP(U1281,[2]Sheet1!$B$4:$C$893,2,0)</f>
        <v>#N/A</v>
      </c>
      <c r="X1281" s="20"/>
      <c r="Y1281" s="10" t="str">
        <f t="shared" si="104"/>
        <v>WINCOMQUANGNINH</v>
      </c>
      <c r="Z1281" s="2">
        <v>501820</v>
      </c>
    </row>
    <row r="1282" spans="1:26" x14ac:dyDescent="0.2">
      <c r="A1282" t="s">
        <v>0</v>
      </c>
      <c r="B1282" t="s">
        <v>1968</v>
      </c>
      <c r="C1282" t="s">
        <v>236</v>
      </c>
      <c r="D1282" t="s">
        <v>3</v>
      </c>
      <c r="E1282" s="2">
        <v>526722</v>
      </c>
      <c r="F1282" s="6">
        <v>568859.76</v>
      </c>
      <c r="G1282" s="2">
        <v>6</v>
      </c>
      <c r="H1282" t="s">
        <v>4</v>
      </c>
      <c r="I1282" t="s">
        <v>237</v>
      </c>
      <c r="J1282" s="9" t="str">
        <f t="shared" si="102"/>
        <v>Bắp bò muối gói 200g</v>
      </c>
      <c r="K1282" s="12" t="str">
        <f>VLOOKUP(J1282,'[1]Mã Misa'!$B$2:$D$74,2,0)</f>
        <v>Bắp bò muối 200g</v>
      </c>
      <c r="L1282" s="12" t="str">
        <f>VLOOKUP(K1282,'[1]Mã Misa'!$C$2:$D$74,2,0)</f>
        <v>BBM200</v>
      </c>
      <c r="M1282" s="2">
        <v>87787</v>
      </c>
      <c r="N1282" t="s">
        <v>1969</v>
      </c>
      <c r="O1282" s="10" t="str">
        <f t="shared" si="103"/>
        <v>0026294</v>
      </c>
      <c r="P1282" s="3">
        <v>44634</v>
      </c>
      <c r="Q1282" t="s">
        <v>1284</v>
      </c>
      <c r="T1282" s="12" t="str">
        <f t="shared" si="105"/>
        <v xml:space="preserve">WM+ DNG </v>
      </c>
      <c r="U1282" s="20" t="s">
        <v>4539</v>
      </c>
      <c r="V1282" s="20"/>
      <c r="W1282" s="10" t="e">
        <f>VLOOKUP(U1282,[2]Sheet1!$B$4:$C$893,2,0)</f>
        <v>#N/A</v>
      </c>
      <c r="X1282" s="20"/>
      <c r="Y1282" s="10" t="str">
        <f t="shared" si="104"/>
        <v>WINCOMDANANG</v>
      </c>
      <c r="Z1282" s="2">
        <v>526722</v>
      </c>
    </row>
    <row r="1283" spans="1:26" x14ac:dyDescent="0.2">
      <c r="A1283" t="s">
        <v>0</v>
      </c>
      <c r="B1283" t="s">
        <v>1968</v>
      </c>
      <c r="C1283" t="s">
        <v>2</v>
      </c>
      <c r="D1283" t="s">
        <v>3</v>
      </c>
      <c r="E1283" s="2">
        <v>222116</v>
      </c>
      <c r="F1283" s="6">
        <v>239885.28000000003</v>
      </c>
      <c r="G1283" s="2">
        <v>2</v>
      </c>
      <c r="H1283" t="s">
        <v>4</v>
      </c>
      <c r="I1283" t="s">
        <v>5</v>
      </c>
      <c r="J1283" s="9" t="str">
        <f t="shared" si="102"/>
        <v>Gà muối gói 500g</v>
      </c>
      <c r="K1283" s="12" t="str">
        <f>VLOOKUP(J1283,'[1]Mã Misa'!$B$2:$D$74,2,0)</f>
        <v>Gà muối 500g</v>
      </c>
      <c r="L1283" s="12" t="str">
        <f>VLOOKUP(K1283,'[1]Mã Misa'!$C$2:$D$74,2,0)</f>
        <v>GM500</v>
      </c>
      <c r="M1283" s="2">
        <v>111058</v>
      </c>
      <c r="N1283" t="s">
        <v>1969</v>
      </c>
      <c r="O1283" s="10" t="str">
        <f t="shared" si="103"/>
        <v>0026294</v>
      </c>
      <c r="P1283" s="3">
        <v>44634</v>
      </c>
      <c r="Q1283" t="s">
        <v>1284</v>
      </c>
      <c r="T1283" s="12" t="str">
        <f t="shared" si="105"/>
        <v xml:space="preserve">WM+ DNG </v>
      </c>
      <c r="U1283" s="20" t="s">
        <v>4539</v>
      </c>
      <c r="V1283" s="20"/>
      <c r="W1283" s="10" t="e">
        <f>VLOOKUP(U1283,[2]Sheet1!$B$4:$C$893,2,0)</f>
        <v>#N/A</v>
      </c>
      <c r="X1283" s="20"/>
      <c r="Y1283" s="10" t="str">
        <f t="shared" si="104"/>
        <v>WINCOMDANANG</v>
      </c>
      <c r="Z1283" s="2">
        <v>222116</v>
      </c>
    </row>
    <row r="1284" spans="1:26" x14ac:dyDescent="0.2">
      <c r="A1284" t="s">
        <v>0</v>
      </c>
      <c r="B1284" t="s">
        <v>1968</v>
      </c>
      <c r="C1284" t="s">
        <v>26</v>
      </c>
      <c r="D1284" t="s">
        <v>3</v>
      </c>
      <c r="E1284" s="2">
        <v>150546</v>
      </c>
      <c r="F1284" s="6">
        <v>162589.68000000002</v>
      </c>
      <c r="G1284" s="2">
        <v>3</v>
      </c>
      <c r="H1284" t="s">
        <v>4</v>
      </c>
      <c r="I1284" t="s">
        <v>27</v>
      </c>
      <c r="J1284" s="9" t="str">
        <f t="shared" ref="J1284:J1347" si="106">MID(I1284,10,26)</f>
        <v>Giò tai lưỡi xào gói 250g</v>
      </c>
      <c r="K1284" s="12" t="str">
        <f>VLOOKUP(J1284,'[1]Mã Misa'!$B$2:$D$74,2,0)</f>
        <v>Giò Tai Lưỡi Xào 250g</v>
      </c>
      <c r="L1284" s="12" t="str">
        <f>VLOOKUP(K1284,'[1]Mã Misa'!$C$2:$D$74,2,0)</f>
        <v>GTLX250G</v>
      </c>
      <c r="M1284" s="2">
        <v>50182</v>
      </c>
      <c r="N1284" t="s">
        <v>1969</v>
      </c>
      <c r="O1284" s="10" t="str">
        <f t="shared" ref="O1284:O1347" si="107">RIGHT(N1284,7)</f>
        <v>0026294</v>
      </c>
      <c r="P1284" s="3">
        <v>44634</v>
      </c>
      <c r="Q1284" t="s">
        <v>1284</v>
      </c>
      <c r="T1284" s="12" t="str">
        <f t="shared" si="105"/>
        <v xml:space="preserve">WM+ DNG </v>
      </c>
      <c r="U1284" s="20" t="s">
        <v>4539</v>
      </c>
      <c r="V1284" s="20"/>
      <c r="W1284" s="10" t="e">
        <f>VLOOKUP(U1284,[2]Sheet1!$B$4:$C$893,2,0)</f>
        <v>#N/A</v>
      </c>
      <c r="X1284" s="20"/>
      <c r="Y1284" s="10" t="str">
        <f t="shared" ref="Y1284:Y1347" si="108">IF(ISNUMBER(SEARCH($V$3,T1284)),"WINCOMHANOI",IF(ISNUMBER(SEARCH($V$4,T1284)),"WINCOMHOCHIMINH",IF(ISNUMBER(SEARCH($V$5,T1284)),"WINCOMDANANG",IF(ISNUMBER(SEARCH($V$6,T1284)),"WINCOMHAIDUONG",IF(ISNUMBER(SEARCH($V$7,T1284)),"WINCOMQUANGNINH",IF(ISNUMBER(SEARCH($V$8,T1284)),"WINCOMHAIPHONG",IF(ISNUMBER(SEARCH($V$9,T1284)),"WINCOMBACGIANG",IF(ISNUMBER(SEARCH($V$10,T1284)),"WINCOMBACNINH",IF(ISNUMBER(SEARCH($V$11,T1284)),"WINCOMPHUTHO",IF(ISNUMBER(SEARCH($V$12,T1284)),"WINCOMHATINH",IF(ISNUMBER(SEARCH($V$13,T1284)),"WINCOMTHAINGUYEN",IF(ISNUMBER(SEARCH($V$14,T1284)),"WINCOMKHANHHOA",IF(ISNUMBER(SEARCH($V$15,T1284)),"WINCOMHUNGYEN",IF(ISNUMBER(SEARCH($V$16,T1284)),"WINCOMNGHEAN",IF(ISNUMBER(SEARCH($V$17,T1284)),"WINCOMLAOCAI",IF(ISNUMBER(SEARCH($V$18,T1284)),"WINCOMVUNGTAU",IF(ISNUMBER(SEARCH($V$19,T1284)),"WINCOMBINHDUONG",IF(ISNUMBER(SEARCH($V$20,T1284)),"WINCOMKIENGIANG",IF(ISNUMBER(SEARCH($V$21,T1284)),"WINCOMHANAM",IF(ISNUMBER(SEARCH($V$22,T1284)),"WINCOMNAMDINH",IF(ISNUMBER(SEARCH($V$23,T1284)),"WINCOMLANGSON",IF(ISNUMBER(SEARCH($V$24,T1284)),"WINCOMTHANHHOA",IF(ISNUMBER(SEARCH($V$25,T1284)),"WINCOMYENBAI",IF(ISNUMBER(SEARCH($V$26,T1284)),"WINCOMTUYENQUANG",IF(ISNUMBER(SEARCH($V$27,T1284)),"WINCOMHUE",IF(ISNUMBER(SEARCH($V$28,T1284)),"WINCOMQUANGNAM",IF(ISNUMBER(SEARCH($V$29,T1284)),"WINCOMVINHPHUC",IF(ISNUMBER(SEARCH($V$30,T1284)),"WINCOMHAGIANG",IF(ISNUMBER(SEARCH($V$31,T1284)),"WINCOMNINHBINH",IF(ISNUMBER(SEARCH($V$32,T1284)),"WINCOMTRAVINH",IF(ISNUMBER(SEARCH($V$33,T1284)),"WINCOMCANTHO",IF(ISNUMBER(SEARCH($V$34,T1284)),"WINCOMBENTRE",IF(ISNUMBER(SEARCH($V$35,T1284)),"WINCOMCAMAU",IF(ISNUMBER(SEARCH($V$36,T1284)),"WINCOMANGIANG",IF(ISNUMBER(SEARCH($V$37,T1284)),"WINCOMNINHTHUAN",IF(ISNUMBER(SEARCH($V$38,T1284)),"WINCOMTHAIBINH",IF(ISNUMBER(SEARCH($V$39,T1284)),"WINCOMGIALAI",IF(ISNUMBER(SEARCH($V$40,T1284)),"WINCOMHOABINH",IF(ISNUMBER(SEARCH($V$41,T1284)),"WINCOMQUANGNGAI",IF(ISNUMBER(SEARCH($V$42,T1284)),"WINCOMBINHTHUAN",IF(ISNUMBER(SEARCH($V$43,T1284)),"WINCOMDAKLAK",IF(ISNUMBER(SEARCH($V$44,T1284)),"WINCOMSOCTRANG",IF(ISNUMBER(SEARCH($V$45,T1284)),"WINCOMSONLA",IF(ISNUMBER(SEARCH($V$46,T1284)),"WINCOMKONTUM",IF(ISNUMBER(SEARCH($V$47,T1284)),"WINCOMPHUYEN",IF(ISNUMBER(SEARCH($V$48,T1284)),"WINCOMQUANGTRI",IF(ISNUMBER(SEARCH($V$49,T1284)),"WINCOMBINHDINH",IF(ISNUMBER(SEARCH($V$50,T1284)),"WINCOMCAOBANG",IF(ISNUMBER(SEARCH($V$51,T1284)),"WINCOMQUANGBINH",IF(ISNUMBER(SEARCH($V$52,T1284)),"WINCOMLAMDONG",IF(ISNUMBER(SEARCH($V$53,T1284)),"WINCOMVINHLONG",IF(ISNUMBER(SEARCH($V$54,T1284)),"WINCOMDONGTHAP",IF(ISNUMBER(SEARCH($V$55,T1284)),"WINCOMTIENGIANG",IF(ISNUMBER(SEARCH($V$56,T1284)),"WINCOMQUANGNINH",IF(ISNUMBER(SEARCH($V$57,T1284)),"WINCOMDONGNAI",IF(ISNUMBER(SEARCH($V$58,T1284)),"WINCOMHAUGIANG",0))))))))))))))))))))))))))))))))))))))))))))))))))))))))</f>
        <v>WINCOMDANANG</v>
      </c>
      <c r="Z1284" s="2">
        <v>150546</v>
      </c>
    </row>
    <row r="1285" spans="1:26" x14ac:dyDescent="0.2">
      <c r="A1285" t="s">
        <v>0</v>
      </c>
      <c r="B1285" t="s">
        <v>1970</v>
      </c>
      <c r="C1285" t="s">
        <v>15</v>
      </c>
      <c r="D1285" t="s">
        <v>3</v>
      </c>
      <c r="E1285" s="2">
        <v>376052</v>
      </c>
      <c r="F1285" s="6">
        <v>406136.16000000003</v>
      </c>
      <c r="G1285" s="2">
        <v>4</v>
      </c>
      <c r="H1285" t="s">
        <v>4</v>
      </c>
      <c r="I1285" t="s">
        <v>16</v>
      </c>
      <c r="J1285" s="9" t="str">
        <f t="shared" si="106"/>
        <v xml:space="preserve"> Giò lụa 500g</v>
      </c>
      <c r="K1285" s="12" t="str">
        <f>VLOOKUP(J1285,'[1]Mã Misa'!$B$2:$D$74,2,0)</f>
        <v>Giò lụa 500g</v>
      </c>
      <c r="L1285" s="12" t="str">
        <f>VLOOKUP(K1285,'[1]Mã Misa'!$C$2:$D$74,2,0)</f>
        <v>GL500</v>
      </c>
      <c r="M1285" s="2">
        <v>94013</v>
      </c>
      <c r="N1285" t="s">
        <v>1971</v>
      </c>
      <c r="O1285" s="10" t="str">
        <f t="shared" si="107"/>
        <v>0002897</v>
      </c>
      <c r="P1285" s="3">
        <v>44634</v>
      </c>
      <c r="Q1285" t="s">
        <v>1972</v>
      </c>
      <c r="T1285" s="12" t="str">
        <f t="shared" si="105"/>
        <v xml:space="preserve">WM+ HTH </v>
      </c>
      <c r="U1285" s="20" t="s">
        <v>4738</v>
      </c>
      <c r="V1285" s="20"/>
      <c r="W1285" s="10" t="e">
        <f>VLOOKUP(U1285,[2]Sheet1!$B$4:$C$893,2,0)</f>
        <v>#N/A</v>
      </c>
      <c r="X1285" s="20"/>
      <c r="Y1285" s="10" t="str">
        <f t="shared" si="108"/>
        <v>WINCOMHATINH</v>
      </c>
      <c r="Z1285" s="2">
        <v>376052</v>
      </c>
    </row>
    <row r="1286" spans="1:26" x14ac:dyDescent="0.2">
      <c r="A1286" t="s">
        <v>0</v>
      </c>
      <c r="B1286" t="s">
        <v>1970</v>
      </c>
      <c r="C1286" t="s">
        <v>17</v>
      </c>
      <c r="D1286" t="s">
        <v>3</v>
      </c>
      <c r="E1286" s="2">
        <v>305967</v>
      </c>
      <c r="F1286" s="6">
        <v>330444.36000000004</v>
      </c>
      <c r="G1286" s="2">
        <v>3</v>
      </c>
      <c r="H1286" t="s">
        <v>4</v>
      </c>
      <c r="I1286" t="s">
        <v>18</v>
      </c>
      <c r="J1286" s="9" t="str">
        <f t="shared" si="106"/>
        <v>Giò tai nấm hương 500g</v>
      </c>
      <c r="K1286" s="12" t="str">
        <f>VLOOKUP(J1286,'[1]Mã Misa'!$B$2:$D$74,2,0)</f>
        <v>Giò tai nấm hương 500g</v>
      </c>
      <c r="L1286" s="12" t="str">
        <f>VLOOKUP(K1286,'[1]Mã Misa'!$C$2:$D$74,2,0)</f>
        <v>GTNH500</v>
      </c>
      <c r="M1286" s="2">
        <v>101989</v>
      </c>
      <c r="N1286" t="s">
        <v>1971</v>
      </c>
      <c r="O1286" s="10" t="str">
        <f t="shared" si="107"/>
        <v>0002897</v>
      </c>
      <c r="P1286" s="3">
        <v>44634</v>
      </c>
      <c r="Q1286" t="s">
        <v>1972</v>
      </c>
      <c r="T1286" s="12" t="str">
        <f t="shared" si="105"/>
        <v xml:space="preserve">WM+ HTH </v>
      </c>
      <c r="U1286" s="20" t="s">
        <v>4738</v>
      </c>
      <c r="V1286" s="20"/>
      <c r="W1286" s="10" t="e">
        <f>VLOOKUP(U1286,[2]Sheet1!$B$4:$C$893,2,0)</f>
        <v>#N/A</v>
      </c>
      <c r="X1286" s="20"/>
      <c r="Y1286" s="10" t="str">
        <f t="shared" si="108"/>
        <v>WINCOMHATINH</v>
      </c>
      <c r="Z1286" s="2">
        <v>305967</v>
      </c>
    </row>
    <row r="1287" spans="1:26" x14ac:dyDescent="0.2">
      <c r="A1287" t="s">
        <v>0</v>
      </c>
      <c r="B1287" t="s">
        <v>1973</v>
      </c>
      <c r="C1287" t="s">
        <v>13</v>
      </c>
      <c r="D1287" t="s">
        <v>3</v>
      </c>
      <c r="E1287" s="2">
        <v>272250</v>
      </c>
      <c r="F1287" s="6">
        <v>294030</v>
      </c>
      <c r="G1287" s="2">
        <v>3</v>
      </c>
      <c r="H1287" t="s">
        <v>4</v>
      </c>
      <c r="I1287" t="s">
        <v>14</v>
      </c>
      <c r="J1287" s="9" t="str">
        <f t="shared" si="106"/>
        <v>_Chân gà sốt cay 400g</v>
      </c>
      <c r="K1287" s="12" t="str">
        <f>VLOOKUP(J1287,'[1]Mã Misa'!$B$2:$D$74,2,0)</f>
        <v>Chân gà sốt cay 400g</v>
      </c>
      <c r="L1287" s="12" t="str">
        <f>VLOOKUP(K1287,'[1]Mã Misa'!$C$2:$D$74,2,0)</f>
        <v>CGSC400</v>
      </c>
      <c r="M1287" s="2">
        <v>90750</v>
      </c>
      <c r="N1287" t="s">
        <v>1974</v>
      </c>
      <c r="O1287" s="10" t="str">
        <f t="shared" si="107"/>
        <v>0017770</v>
      </c>
      <c r="P1287" s="3">
        <v>44634</v>
      </c>
      <c r="Q1287" t="s">
        <v>1975</v>
      </c>
      <c r="T1287" s="12" t="str">
        <f t="shared" si="105"/>
        <v xml:space="preserve">WM+ QNH </v>
      </c>
      <c r="U1287" s="20" t="s">
        <v>4739</v>
      </c>
      <c r="V1287" s="20"/>
      <c r="W1287" s="10" t="e">
        <f>VLOOKUP(U1287,[2]Sheet1!$B$4:$C$893,2,0)</f>
        <v>#N/A</v>
      </c>
      <c r="X1287" s="20"/>
      <c r="Y1287" s="10" t="str">
        <f t="shared" si="108"/>
        <v>WINCOMQUANGNINH</v>
      </c>
      <c r="Z1287" s="2">
        <v>272250</v>
      </c>
    </row>
    <row r="1288" spans="1:26" x14ac:dyDescent="0.2">
      <c r="A1288" t="s">
        <v>0</v>
      </c>
      <c r="B1288" t="s">
        <v>1973</v>
      </c>
      <c r="C1288" t="s">
        <v>30</v>
      </c>
      <c r="D1288" t="s">
        <v>3</v>
      </c>
      <c r="E1288" s="2">
        <v>210800</v>
      </c>
      <c r="F1288" s="6">
        <v>227664.00000000003</v>
      </c>
      <c r="G1288" s="2">
        <v>2</v>
      </c>
      <c r="H1288" t="s">
        <v>4</v>
      </c>
      <c r="I1288" t="s">
        <v>31</v>
      </c>
      <c r="J1288" s="9" t="str">
        <f t="shared" si="106"/>
        <v>_Đùi gà sốt cay 500g</v>
      </c>
      <c r="K1288" s="12" t="str">
        <f>VLOOKUP(J1288,'[1]Mã Misa'!$B$2:$D$74,2,0)</f>
        <v>Đùi gà sốt cay 500g</v>
      </c>
      <c r="L1288" s="12" t="str">
        <f>VLOOKUP(K1288,'[1]Mã Misa'!$C$2:$D$74,2,0)</f>
        <v>DGSC500</v>
      </c>
      <c r="M1288" s="2">
        <v>105400</v>
      </c>
      <c r="N1288" t="s">
        <v>1974</v>
      </c>
      <c r="O1288" s="10" t="str">
        <f t="shared" si="107"/>
        <v>0017770</v>
      </c>
      <c r="P1288" s="3">
        <v>44634</v>
      </c>
      <c r="Q1288" t="s">
        <v>1975</v>
      </c>
      <c r="T1288" s="12" t="str">
        <f t="shared" si="105"/>
        <v xml:space="preserve">WM+ QNH </v>
      </c>
      <c r="U1288" s="20" t="s">
        <v>4739</v>
      </c>
      <c r="V1288" s="20"/>
      <c r="W1288" s="10" t="e">
        <f>VLOOKUP(U1288,[2]Sheet1!$B$4:$C$893,2,0)</f>
        <v>#N/A</v>
      </c>
      <c r="X1288" s="20"/>
      <c r="Y1288" s="10" t="str">
        <f t="shared" si="108"/>
        <v>WINCOMQUANGNINH</v>
      </c>
      <c r="Z1288" s="2">
        <v>210800</v>
      </c>
    </row>
    <row r="1289" spans="1:26" x14ac:dyDescent="0.2">
      <c r="A1289" t="s">
        <v>0</v>
      </c>
      <c r="B1289" t="s">
        <v>1976</v>
      </c>
      <c r="C1289" t="s">
        <v>13</v>
      </c>
      <c r="D1289" t="s">
        <v>3</v>
      </c>
      <c r="E1289" s="2">
        <v>272250</v>
      </c>
      <c r="F1289" s="6">
        <v>294030</v>
      </c>
      <c r="G1289" s="2">
        <v>3</v>
      </c>
      <c r="H1289" t="s">
        <v>4</v>
      </c>
      <c r="I1289" t="s">
        <v>14</v>
      </c>
      <c r="J1289" s="9" t="str">
        <f t="shared" si="106"/>
        <v>_Chân gà sốt cay 400g</v>
      </c>
      <c r="K1289" s="12" t="str">
        <f>VLOOKUP(J1289,'[1]Mã Misa'!$B$2:$D$74,2,0)</f>
        <v>Chân gà sốt cay 400g</v>
      </c>
      <c r="L1289" s="12" t="str">
        <f>VLOOKUP(K1289,'[1]Mã Misa'!$C$2:$D$74,2,0)</f>
        <v>CGSC400</v>
      </c>
      <c r="M1289" s="2">
        <v>90750</v>
      </c>
      <c r="N1289" t="s">
        <v>1977</v>
      </c>
      <c r="O1289" s="10" t="str">
        <f t="shared" si="107"/>
        <v>0004414</v>
      </c>
      <c r="P1289" s="3">
        <v>44634</v>
      </c>
      <c r="Q1289" t="s">
        <v>1978</v>
      </c>
      <c r="T1289" s="12" t="str">
        <f t="shared" si="105"/>
        <v xml:space="preserve">WM+ NAN </v>
      </c>
      <c r="U1289" s="20" t="s">
        <v>4740</v>
      </c>
      <c r="V1289" s="20"/>
      <c r="W1289" s="10" t="e">
        <f>VLOOKUP(U1289,[2]Sheet1!$B$4:$C$893,2,0)</f>
        <v>#N/A</v>
      </c>
      <c r="X1289" s="20"/>
      <c r="Y1289" s="10" t="str">
        <f t="shared" si="108"/>
        <v>WINCOMNGHEAN</v>
      </c>
      <c r="Z1289" s="2">
        <v>272250</v>
      </c>
    </row>
    <row r="1290" spans="1:26" x14ac:dyDescent="0.2">
      <c r="A1290" t="s">
        <v>0</v>
      </c>
      <c r="B1290" t="s">
        <v>1979</v>
      </c>
      <c r="C1290" t="s">
        <v>2</v>
      </c>
      <c r="D1290" t="s">
        <v>3</v>
      </c>
      <c r="E1290" s="2">
        <v>111058</v>
      </c>
      <c r="F1290" s="6">
        <v>119942.64000000001</v>
      </c>
      <c r="G1290" s="2">
        <v>1</v>
      </c>
      <c r="H1290" t="s">
        <v>4</v>
      </c>
      <c r="I1290" t="s">
        <v>5</v>
      </c>
      <c r="J1290" s="9" t="str">
        <f t="shared" si="106"/>
        <v>Gà muối gói 500g</v>
      </c>
      <c r="K1290" s="12" t="str">
        <f>VLOOKUP(J1290,'[1]Mã Misa'!$B$2:$D$74,2,0)</f>
        <v>Gà muối 500g</v>
      </c>
      <c r="L1290" s="12" t="str">
        <f>VLOOKUP(K1290,'[1]Mã Misa'!$C$2:$D$74,2,0)</f>
        <v>GM500</v>
      </c>
      <c r="M1290" s="2">
        <v>111058</v>
      </c>
      <c r="N1290" t="s">
        <v>1980</v>
      </c>
      <c r="O1290" s="10" t="str">
        <f t="shared" si="107"/>
        <v>0009086</v>
      </c>
      <c r="P1290" s="3">
        <v>44634</v>
      </c>
      <c r="Q1290" t="s">
        <v>1981</v>
      </c>
      <c r="T1290" s="12" t="str">
        <f t="shared" si="105"/>
        <v xml:space="preserve">WM+ CTO </v>
      </c>
      <c r="U1290" s="20" t="s">
        <v>4741</v>
      </c>
      <c r="V1290" s="20"/>
      <c r="W1290" s="10" t="e">
        <f>VLOOKUP(U1290,[2]Sheet1!$B$4:$C$893,2,0)</f>
        <v>#N/A</v>
      </c>
      <c r="X1290" s="20"/>
      <c r="Y1290" s="10" t="str">
        <f t="shared" si="108"/>
        <v>WINCOMCANTHO</v>
      </c>
      <c r="Z1290" s="2">
        <v>111058</v>
      </c>
    </row>
    <row r="1291" spans="1:26" x14ac:dyDescent="0.2">
      <c r="A1291" t="s">
        <v>0</v>
      </c>
      <c r="B1291" t="s">
        <v>1982</v>
      </c>
      <c r="C1291" t="s">
        <v>30</v>
      </c>
      <c r="D1291" t="s">
        <v>3</v>
      </c>
      <c r="E1291" s="2">
        <v>316200</v>
      </c>
      <c r="F1291" s="6">
        <v>341496</v>
      </c>
      <c r="G1291" s="2">
        <v>3</v>
      </c>
      <c r="H1291" t="s">
        <v>4</v>
      </c>
      <c r="I1291" t="s">
        <v>31</v>
      </c>
      <c r="J1291" s="9" t="str">
        <f t="shared" si="106"/>
        <v>_Đùi gà sốt cay 500g</v>
      </c>
      <c r="K1291" s="12" t="str">
        <f>VLOOKUP(J1291,'[1]Mã Misa'!$B$2:$D$74,2,0)</f>
        <v>Đùi gà sốt cay 500g</v>
      </c>
      <c r="L1291" s="12" t="str">
        <f>VLOOKUP(K1291,'[1]Mã Misa'!$C$2:$D$74,2,0)</f>
        <v>DGSC500</v>
      </c>
      <c r="M1291" s="2">
        <v>105400</v>
      </c>
      <c r="N1291" t="s">
        <v>1983</v>
      </c>
      <c r="O1291" s="10" t="str">
        <f t="shared" si="107"/>
        <v>0201189</v>
      </c>
      <c r="P1291" s="3">
        <v>44634</v>
      </c>
      <c r="Q1291" t="s">
        <v>1984</v>
      </c>
      <c r="T1291" s="12" t="str">
        <f t="shared" si="105"/>
        <v xml:space="preserve">WM+ HNI </v>
      </c>
      <c r="U1291" s="20" t="s">
        <v>4742</v>
      </c>
      <c r="V1291" s="20"/>
      <c r="W1291" s="10" t="e">
        <f>VLOOKUP(U1291,[2]Sheet1!$B$4:$C$893,2,0)</f>
        <v>#N/A</v>
      </c>
      <c r="X1291" s="20"/>
      <c r="Y1291" s="10" t="str">
        <f t="shared" si="108"/>
        <v>WINCOMHANOI</v>
      </c>
      <c r="Z1291" s="2">
        <v>316200</v>
      </c>
    </row>
    <row r="1292" spans="1:26" x14ac:dyDescent="0.2">
      <c r="A1292" t="s">
        <v>0</v>
      </c>
      <c r="B1292" t="s">
        <v>1982</v>
      </c>
      <c r="C1292" t="s">
        <v>13</v>
      </c>
      <c r="D1292" t="s">
        <v>3</v>
      </c>
      <c r="E1292" s="2">
        <v>363000</v>
      </c>
      <c r="F1292" s="6">
        <v>392040</v>
      </c>
      <c r="G1292" s="2">
        <v>4</v>
      </c>
      <c r="H1292" t="s">
        <v>4</v>
      </c>
      <c r="I1292" t="s">
        <v>14</v>
      </c>
      <c r="J1292" s="9" t="str">
        <f t="shared" si="106"/>
        <v>_Chân gà sốt cay 400g</v>
      </c>
      <c r="K1292" s="12" t="str">
        <f>VLOOKUP(J1292,'[1]Mã Misa'!$B$2:$D$74,2,0)</f>
        <v>Chân gà sốt cay 400g</v>
      </c>
      <c r="L1292" s="12" t="str">
        <f>VLOOKUP(K1292,'[1]Mã Misa'!$C$2:$D$74,2,0)</f>
        <v>CGSC400</v>
      </c>
      <c r="M1292" s="2">
        <v>90750</v>
      </c>
      <c r="N1292" t="s">
        <v>1983</v>
      </c>
      <c r="O1292" s="10" t="str">
        <f t="shared" si="107"/>
        <v>0201189</v>
      </c>
      <c r="P1292" s="3">
        <v>44634</v>
      </c>
      <c r="Q1292" t="s">
        <v>1984</v>
      </c>
      <c r="T1292" s="12" t="str">
        <f t="shared" si="105"/>
        <v xml:space="preserve">WM+ HNI </v>
      </c>
      <c r="U1292" s="20" t="s">
        <v>4742</v>
      </c>
      <c r="V1292" s="20"/>
      <c r="W1292" s="10" t="e">
        <f>VLOOKUP(U1292,[2]Sheet1!$B$4:$C$893,2,0)</f>
        <v>#N/A</v>
      </c>
      <c r="X1292" s="20"/>
      <c r="Y1292" s="10" t="str">
        <f t="shared" si="108"/>
        <v>WINCOMHANOI</v>
      </c>
      <c r="Z1292" s="2">
        <v>363000</v>
      </c>
    </row>
    <row r="1293" spans="1:26" x14ac:dyDescent="0.2">
      <c r="A1293" t="s">
        <v>0</v>
      </c>
      <c r="B1293" t="s">
        <v>1985</v>
      </c>
      <c r="C1293" t="s">
        <v>26</v>
      </c>
      <c r="D1293" t="s">
        <v>3</v>
      </c>
      <c r="E1293" s="2">
        <v>50182</v>
      </c>
      <c r="F1293" s="6">
        <v>54196.560000000005</v>
      </c>
      <c r="G1293" s="2">
        <v>1</v>
      </c>
      <c r="H1293" t="s">
        <v>4</v>
      </c>
      <c r="I1293" t="s">
        <v>27</v>
      </c>
      <c r="J1293" s="9" t="str">
        <f t="shared" si="106"/>
        <v>Giò tai lưỡi xào gói 250g</v>
      </c>
      <c r="K1293" s="12" t="str">
        <f>VLOOKUP(J1293,'[1]Mã Misa'!$B$2:$D$74,2,0)</f>
        <v>Giò Tai Lưỡi Xào 250g</v>
      </c>
      <c r="L1293" s="12" t="str">
        <f>VLOOKUP(K1293,'[1]Mã Misa'!$C$2:$D$74,2,0)</f>
        <v>GTLX250G</v>
      </c>
      <c r="M1293" s="2">
        <v>50182</v>
      </c>
      <c r="N1293" t="s">
        <v>1986</v>
      </c>
      <c r="O1293" s="10" t="str">
        <f t="shared" si="107"/>
        <v>0201190</v>
      </c>
      <c r="P1293" s="3">
        <v>44634</v>
      </c>
      <c r="Q1293" t="s">
        <v>1987</v>
      </c>
      <c r="T1293" s="12" t="str">
        <f t="shared" si="105"/>
        <v xml:space="preserve">WM+ HNI </v>
      </c>
      <c r="U1293" s="20" t="s">
        <v>4743</v>
      </c>
      <c r="V1293" s="20"/>
      <c r="W1293" s="10" t="e">
        <f>VLOOKUP(U1293,[2]Sheet1!$B$4:$C$893,2,0)</f>
        <v>#N/A</v>
      </c>
      <c r="X1293" s="20"/>
      <c r="Y1293" s="10" t="str">
        <f t="shared" si="108"/>
        <v>WINCOMHANOI</v>
      </c>
      <c r="Z1293" s="2">
        <v>50182</v>
      </c>
    </row>
    <row r="1294" spans="1:26" x14ac:dyDescent="0.2">
      <c r="A1294" t="s">
        <v>0</v>
      </c>
      <c r="B1294" t="s">
        <v>1988</v>
      </c>
      <c r="C1294" t="s">
        <v>26</v>
      </c>
      <c r="D1294" t="s">
        <v>3</v>
      </c>
      <c r="E1294" s="2">
        <v>250910</v>
      </c>
      <c r="F1294" s="6">
        <v>270982.80000000005</v>
      </c>
      <c r="G1294" s="2">
        <v>5</v>
      </c>
      <c r="H1294" t="s">
        <v>4</v>
      </c>
      <c r="I1294" t="s">
        <v>27</v>
      </c>
      <c r="J1294" s="9" t="str">
        <f t="shared" si="106"/>
        <v>Giò tai lưỡi xào gói 250g</v>
      </c>
      <c r="K1294" s="12" t="str">
        <f>VLOOKUP(J1294,'[1]Mã Misa'!$B$2:$D$74,2,0)</f>
        <v>Giò Tai Lưỡi Xào 250g</v>
      </c>
      <c r="L1294" s="12" t="str">
        <f>VLOOKUP(K1294,'[1]Mã Misa'!$C$2:$D$74,2,0)</f>
        <v>GTLX250G</v>
      </c>
      <c r="M1294" s="2">
        <v>50182</v>
      </c>
      <c r="N1294" t="s">
        <v>1989</v>
      </c>
      <c r="O1294" s="10" t="str">
        <f t="shared" si="107"/>
        <v>0005480</v>
      </c>
      <c r="P1294" s="3">
        <v>44634</v>
      </c>
      <c r="Q1294" t="s">
        <v>1990</v>
      </c>
      <c r="T1294" s="12" t="str">
        <f t="shared" ref="T1294:T1357" si="109">LEFT(U1294,8)</f>
        <v xml:space="preserve">WM+ KHA </v>
      </c>
      <c r="U1294" s="20" t="s">
        <v>4744</v>
      </c>
      <c r="V1294" s="20"/>
      <c r="W1294" s="10" t="e">
        <f>VLOOKUP(U1294,[2]Sheet1!$B$4:$C$893,2,0)</f>
        <v>#N/A</v>
      </c>
      <c r="X1294" s="20"/>
      <c r="Y1294" s="10" t="str">
        <f t="shared" si="108"/>
        <v>WINCOMKHANHHOA</v>
      </c>
      <c r="Z1294" s="2">
        <v>250910</v>
      </c>
    </row>
    <row r="1295" spans="1:26" x14ac:dyDescent="0.2">
      <c r="A1295" t="s">
        <v>0</v>
      </c>
      <c r="B1295" t="s">
        <v>1991</v>
      </c>
      <c r="C1295" t="s">
        <v>9</v>
      </c>
      <c r="D1295" t="s">
        <v>3</v>
      </c>
      <c r="E1295" s="2">
        <v>55595</v>
      </c>
      <c r="F1295" s="6">
        <v>60042.600000000006</v>
      </c>
      <c r="G1295" s="2">
        <v>1</v>
      </c>
      <c r="H1295" t="s">
        <v>4</v>
      </c>
      <c r="I1295" t="s">
        <v>10</v>
      </c>
      <c r="J1295" s="9" t="str">
        <f t="shared" si="106"/>
        <v>Tai heo muối gói 200g</v>
      </c>
      <c r="K1295" s="12" t="str">
        <f>VLOOKUP(J1295,'[1]Mã Misa'!$B$2:$D$74,2,0)</f>
        <v>Tai heo muối 200g</v>
      </c>
      <c r="L1295" s="12" t="str">
        <f>VLOOKUP(K1295,'[1]Mã Misa'!$C$2:$D$74,2,0)</f>
        <v>TH200</v>
      </c>
      <c r="M1295" s="2">
        <v>55595</v>
      </c>
      <c r="N1295" t="s">
        <v>1992</v>
      </c>
      <c r="O1295" s="10" t="str">
        <f t="shared" si="107"/>
        <v>0005481</v>
      </c>
      <c r="P1295" s="3">
        <v>44634</v>
      </c>
      <c r="Q1295" t="s">
        <v>1990</v>
      </c>
      <c r="T1295" s="12" t="str">
        <f t="shared" si="109"/>
        <v xml:space="preserve">WM+ KHA </v>
      </c>
      <c r="U1295" s="20" t="s">
        <v>4744</v>
      </c>
      <c r="V1295" s="20"/>
      <c r="W1295" s="10" t="e">
        <f>VLOOKUP(U1295,[2]Sheet1!$B$4:$C$893,2,0)</f>
        <v>#N/A</v>
      </c>
      <c r="X1295" s="20"/>
      <c r="Y1295" s="10" t="str">
        <f t="shared" si="108"/>
        <v>WINCOMKHANHHOA</v>
      </c>
      <c r="Z1295" s="2">
        <v>55595</v>
      </c>
    </row>
    <row r="1296" spans="1:26" x14ac:dyDescent="0.2">
      <c r="A1296" t="s">
        <v>0</v>
      </c>
      <c r="B1296" t="s">
        <v>1993</v>
      </c>
      <c r="C1296" t="s">
        <v>236</v>
      </c>
      <c r="D1296" t="s">
        <v>3</v>
      </c>
      <c r="E1296" s="2">
        <v>87787</v>
      </c>
      <c r="F1296" s="6">
        <v>94809.96</v>
      </c>
      <c r="G1296" s="2">
        <v>1</v>
      </c>
      <c r="H1296" t="s">
        <v>4</v>
      </c>
      <c r="I1296" t="s">
        <v>237</v>
      </c>
      <c r="J1296" s="9" t="str">
        <f t="shared" si="106"/>
        <v>Bắp bò muối gói 200g</v>
      </c>
      <c r="K1296" s="12" t="str">
        <f>VLOOKUP(J1296,'[1]Mã Misa'!$B$2:$D$74,2,0)</f>
        <v>Bắp bò muối 200g</v>
      </c>
      <c r="L1296" s="12" t="str">
        <f>VLOOKUP(K1296,'[1]Mã Misa'!$C$2:$D$74,2,0)</f>
        <v>BBM200</v>
      </c>
      <c r="M1296" s="2">
        <v>87787</v>
      </c>
      <c r="N1296" t="s">
        <v>1994</v>
      </c>
      <c r="O1296" s="10" t="str">
        <f t="shared" si="107"/>
        <v>0201197</v>
      </c>
      <c r="P1296" s="3">
        <v>44634</v>
      </c>
      <c r="Q1296" t="s">
        <v>157</v>
      </c>
      <c r="T1296" s="12" t="str">
        <f t="shared" si="109"/>
        <v xml:space="preserve">WM+ HNI </v>
      </c>
      <c r="U1296" s="20" t="s">
        <v>4193</v>
      </c>
      <c r="V1296" s="20"/>
      <c r="W1296" s="10" t="e">
        <f>VLOOKUP(U1296,[2]Sheet1!$B$4:$C$893,2,0)</f>
        <v>#N/A</v>
      </c>
      <c r="X1296" s="20"/>
      <c r="Y1296" s="10" t="str">
        <f t="shared" si="108"/>
        <v>WINCOMHANOI</v>
      </c>
      <c r="Z1296" s="2">
        <v>87787</v>
      </c>
    </row>
    <row r="1297" spans="1:26" x14ac:dyDescent="0.2">
      <c r="A1297" t="s">
        <v>0</v>
      </c>
      <c r="B1297" t="s">
        <v>1995</v>
      </c>
      <c r="C1297" t="s">
        <v>43</v>
      </c>
      <c r="D1297" t="s">
        <v>3</v>
      </c>
      <c r="E1297" s="2">
        <v>141900</v>
      </c>
      <c r="F1297" s="6">
        <v>153252</v>
      </c>
      <c r="G1297" s="2">
        <v>2</v>
      </c>
      <c r="H1297" t="s">
        <v>4</v>
      </c>
      <c r="I1297" t="s">
        <v>44</v>
      </c>
      <c r="J1297" s="9" t="str">
        <f t="shared" si="106"/>
        <v>_Chả nướng 300g</v>
      </c>
      <c r="K1297" s="12" t="str">
        <f>VLOOKUP(J1297,'[1]Mã Misa'!$B$2:$D$74,2,0)</f>
        <v>Chả nướng 300g</v>
      </c>
      <c r="L1297" s="12" t="str">
        <f>VLOOKUP(K1297,'[1]Mã Misa'!$C$2:$D$74,2,0)</f>
        <v>CN300</v>
      </c>
      <c r="M1297" s="2">
        <v>70950</v>
      </c>
      <c r="N1297" t="s">
        <v>1996</v>
      </c>
      <c r="O1297" s="10" t="str">
        <f t="shared" si="107"/>
        <v>0003184</v>
      </c>
      <c r="P1297" s="3">
        <v>44634</v>
      </c>
      <c r="Q1297" t="s">
        <v>1997</v>
      </c>
      <c r="T1297" s="12" t="str">
        <f t="shared" si="109"/>
        <v xml:space="preserve">WM+ NDH </v>
      </c>
      <c r="U1297" s="20" t="s">
        <v>4745</v>
      </c>
      <c r="V1297" s="20"/>
      <c r="W1297" s="10" t="e">
        <f>VLOOKUP(U1297,[2]Sheet1!$B$4:$C$893,2,0)</f>
        <v>#N/A</v>
      </c>
      <c r="X1297" s="20"/>
      <c r="Y1297" s="10" t="str">
        <f t="shared" si="108"/>
        <v>WINCOMNAMDINH</v>
      </c>
      <c r="Z1297" s="2">
        <v>141900</v>
      </c>
    </row>
    <row r="1298" spans="1:26" x14ac:dyDescent="0.2">
      <c r="A1298" t="s">
        <v>0</v>
      </c>
      <c r="B1298" t="s">
        <v>1995</v>
      </c>
      <c r="C1298" t="s">
        <v>26</v>
      </c>
      <c r="D1298" t="s">
        <v>3</v>
      </c>
      <c r="E1298" s="2">
        <v>50182</v>
      </c>
      <c r="F1298" s="6">
        <v>54196.560000000005</v>
      </c>
      <c r="G1298" s="2">
        <v>1</v>
      </c>
      <c r="H1298" t="s">
        <v>4</v>
      </c>
      <c r="I1298" t="s">
        <v>27</v>
      </c>
      <c r="J1298" s="9" t="str">
        <f t="shared" si="106"/>
        <v>Giò tai lưỡi xào gói 250g</v>
      </c>
      <c r="K1298" s="12" t="str">
        <f>VLOOKUP(J1298,'[1]Mã Misa'!$B$2:$D$74,2,0)</f>
        <v>Giò Tai Lưỡi Xào 250g</v>
      </c>
      <c r="L1298" s="12" t="str">
        <f>VLOOKUP(K1298,'[1]Mã Misa'!$C$2:$D$74,2,0)</f>
        <v>GTLX250G</v>
      </c>
      <c r="M1298" s="2">
        <v>50182</v>
      </c>
      <c r="N1298" t="s">
        <v>1996</v>
      </c>
      <c r="O1298" s="10" t="str">
        <f t="shared" si="107"/>
        <v>0003184</v>
      </c>
      <c r="P1298" s="3">
        <v>44634</v>
      </c>
      <c r="Q1298" t="s">
        <v>1997</v>
      </c>
      <c r="T1298" s="12" t="str">
        <f t="shared" si="109"/>
        <v xml:space="preserve">WM+ NDH </v>
      </c>
      <c r="U1298" s="20" t="s">
        <v>4745</v>
      </c>
      <c r="V1298" s="20"/>
      <c r="W1298" s="10" t="e">
        <f>VLOOKUP(U1298,[2]Sheet1!$B$4:$C$893,2,0)</f>
        <v>#N/A</v>
      </c>
      <c r="X1298" s="20"/>
      <c r="Y1298" s="10" t="str">
        <f t="shared" si="108"/>
        <v>WINCOMNAMDINH</v>
      </c>
      <c r="Z1298" s="2">
        <v>50182</v>
      </c>
    </row>
    <row r="1299" spans="1:26" x14ac:dyDescent="0.2">
      <c r="A1299" t="s">
        <v>0</v>
      </c>
      <c r="B1299" t="s">
        <v>1998</v>
      </c>
      <c r="C1299" t="s">
        <v>2</v>
      </c>
      <c r="D1299" t="s">
        <v>3</v>
      </c>
      <c r="E1299" s="2">
        <v>111058</v>
      </c>
      <c r="F1299" s="6">
        <v>119942.64000000001</v>
      </c>
      <c r="G1299" s="2">
        <v>1</v>
      </c>
      <c r="H1299" t="s">
        <v>4</v>
      </c>
      <c r="I1299" t="s">
        <v>5</v>
      </c>
      <c r="J1299" s="9" t="str">
        <f t="shared" si="106"/>
        <v>Gà muối gói 500g</v>
      </c>
      <c r="K1299" s="12" t="str">
        <f>VLOOKUP(J1299,'[1]Mã Misa'!$B$2:$D$74,2,0)</f>
        <v>Gà muối 500g</v>
      </c>
      <c r="L1299" s="12" t="str">
        <f>VLOOKUP(K1299,'[1]Mã Misa'!$C$2:$D$74,2,0)</f>
        <v>GM500</v>
      </c>
      <c r="M1299" s="2">
        <v>111058</v>
      </c>
      <c r="N1299" t="s">
        <v>1999</v>
      </c>
      <c r="O1299" s="10" t="str">
        <f t="shared" si="107"/>
        <v>0005109</v>
      </c>
      <c r="P1299" s="3">
        <v>44634</v>
      </c>
      <c r="Q1299" t="s">
        <v>2000</v>
      </c>
      <c r="T1299" s="12" t="str">
        <f t="shared" si="109"/>
        <v xml:space="preserve">WM+ BNH </v>
      </c>
      <c r="U1299" s="20" t="s">
        <v>4746</v>
      </c>
      <c r="V1299" s="20"/>
      <c r="W1299" s="10" t="e">
        <f>VLOOKUP(U1299,[2]Sheet1!$B$4:$C$893,2,0)</f>
        <v>#N/A</v>
      </c>
      <c r="X1299" s="20"/>
      <c r="Y1299" s="10" t="str">
        <f t="shared" si="108"/>
        <v>WINCOMBACNINH</v>
      </c>
      <c r="Z1299" s="2">
        <v>111058</v>
      </c>
    </row>
    <row r="1300" spans="1:26" x14ac:dyDescent="0.2">
      <c r="A1300" t="s">
        <v>0</v>
      </c>
      <c r="B1300" t="s">
        <v>2001</v>
      </c>
      <c r="C1300" t="s">
        <v>26</v>
      </c>
      <c r="D1300" t="s">
        <v>3</v>
      </c>
      <c r="E1300" s="2">
        <v>100364</v>
      </c>
      <c r="F1300" s="6">
        <v>108393.12000000001</v>
      </c>
      <c r="G1300" s="2">
        <v>2</v>
      </c>
      <c r="H1300" t="s">
        <v>4</v>
      </c>
      <c r="I1300" t="s">
        <v>27</v>
      </c>
      <c r="J1300" s="9" t="str">
        <f t="shared" si="106"/>
        <v>Giò tai lưỡi xào gói 250g</v>
      </c>
      <c r="K1300" s="12" t="str">
        <f>VLOOKUP(J1300,'[1]Mã Misa'!$B$2:$D$74,2,0)</f>
        <v>Giò Tai Lưỡi Xào 250g</v>
      </c>
      <c r="L1300" s="12" t="str">
        <f>VLOOKUP(K1300,'[1]Mã Misa'!$C$2:$D$74,2,0)</f>
        <v>GTLX250G</v>
      </c>
      <c r="M1300" s="2">
        <v>50182</v>
      </c>
      <c r="N1300" t="s">
        <v>2002</v>
      </c>
      <c r="O1300" s="10" t="str">
        <f t="shared" si="107"/>
        <v>0003017</v>
      </c>
      <c r="P1300" s="3">
        <v>44634</v>
      </c>
      <c r="Q1300" t="s">
        <v>2003</v>
      </c>
      <c r="T1300" s="12" t="str">
        <f t="shared" si="109"/>
        <v xml:space="preserve">WM+ HYN </v>
      </c>
      <c r="U1300" s="20" t="s">
        <v>4747</v>
      </c>
      <c r="V1300" s="20"/>
      <c r="W1300" s="10" t="e">
        <f>VLOOKUP(U1300,[2]Sheet1!$B$4:$C$893,2,0)</f>
        <v>#N/A</v>
      </c>
      <c r="X1300" s="20"/>
      <c r="Y1300" s="10" t="str">
        <f t="shared" si="108"/>
        <v>WINCOMHUNGYEN</v>
      </c>
      <c r="Z1300" s="2">
        <v>100364</v>
      </c>
    </row>
    <row r="1301" spans="1:26" x14ac:dyDescent="0.2">
      <c r="A1301" t="s">
        <v>0</v>
      </c>
      <c r="B1301" t="s">
        <v>2001</v>
      </c>
      <c r="C1301" t="s">
        <v>67</v>
      </c>
      <c r="D1301" t="s">
        <v>3</v>
      </c>
      <c r="E1301" s="2">
        <v>237600</v>
      </c>
      <c r="F1301" s="6">
        <v>256608.00000000003</v>
      </c>
      <c r="G1301" s="2">
        <v>4</v>
      </c>
      <c r="H1301" t="s">
        <v>4</v>
      </c>
      <c r="I1301" t="s">
        <v>68</v>
      </c>
      <c r="J1301" s="9" t="str">
        <f t="shared" si="106"/>
        <v>_Giò lụa 250g</v>
      </c>
      <c r="K1301" s="12" t="str">
        <f>VLOOKUP(J1301,'[1]Mã Misa'!$B$2:$D$74,2,0)</f>
        <v>Giò lụa 250g</v>
      </c>
      <c r="L1301" s="12" t="str">
        <f>VLOOKUP(K1301,'[1]Mã Misa'!$C$2:$D$74,2,0)</f>
        <v>GL250</v>
      </c>
      <c r="M1301" s="2">
        <v>59400</v>
      </c>
      <c r="N1301" t="s">
        <v>2002</v>
      </c>
      <c r="O1301" s="10" t="str">
        <f t="shared" si="107"/>
        <v>0003017</v>
      </c>
      <c r="P1301" s="3">
        <v>44634</v>
      </c>
      <c r="Q1301" t="s">
        <v>2003</v>
      </c>
      <c r="T1301" s="12" t="str">
        <f t="shared" si="109"/>
        <v xml:space="preserve">WM+ HYN </v>
      </c>
      <c r="U1301" s="20" t="s">
        <v>4747</v>
      </c>
      <c r="V1301" s="20"/>
      <c r="W1301" s="10" t="e">
        <f>VLOOKUP(U1301,[2]Sheet1!$B$4:$C$893,2,0)</f>
        <v>#N/A</v>
      </c>
      <c r="X1301" s="20"/>
      <c r="Y1301" s="10" t="str">
        <f t="shared" si="108"/>
        <v>WINCOMHUNGYEN</v>
      </c>
      <c r="Z1301" s="2">
        <v>237600</v>
      </c>
    </row>
    <row r="1302" spans="1:26" x14ac:dyDescent="0.2">
      <c r="A1302" t="s">
        <v>0</v>
      </c>
      <c r="B1302" t="s">
        <v>2004</v>
      </c>
      <c r="C1302" t="s">
        <v>30</v>
      </c>
      <c r="D1302" t="s">
        <v>3</v>
      </c>
      <c r="E1302" s="2">
        <v>316200</v>
      </c>
      <c r="F1302" s="6">
        <v>341496</v>
      </c>
      <c r="G1302" s="2">
        <v>3</v>
      </c>
      <c r="H1302" t="s">
        <v>4</v>
      </c>
      <c r="I1302" t="s">
        <v>31</v>
      </c>
      <c r="J1302" s="9" t="str">
        <f t="shared" si="106"/>
        <v>_Đùi gà sốt cay 500g</v>
      </c>
      <c r="K1302" s="12" t="str">
        <f>VLOOKUP(J1302,'[1]Mã Misa'!$B$2:$D$74,2,0)</f>
        <v>Đùi gà sốt cay 500g</v>
      </c>
      <c r="L1302" s="12" t="str">
        <f>VLOOKUP(K1302,'[1]Mã Misa'!$C$2:$D$74,2,0)</f>
        <v>DGSC500</v>
      </c>
      <c r="M1302" s="2">
        <v>105400</v>
      </c>
      <c r="N1302" t="s">
        <v>2005</v>
      </c>
      <c r="O1302" s="10" t="str">
        <f t="shared" si="107"/>
        <v>0003018</v>
      </c>
      <c r="P1302" s="3">
        <v>44634</v>
      </c>
      <c r="Q1302" t="s">
        <v>2003</v>
      </c>
      <c r="T1302" s="12" t="str">
        <f t="shared" si="109"/>
        <v xml:space="preserve">WM+ HYN </v>
      </c>
      <c r="U1302" s="20" t="s">
        <v>4747</v>
      </c>
      <c r="V1302" s="20"/>
      <c r="W1302" s="10" t="e">
        <f>VLOOKUP(U1302,[2]Sheet1!$B$4:$C$893,2,0)</f>
        <v>#N/A</v>
      </c>
      <c r="X1302" s="20"/>
      <c r="Y1302" s="10" t="str">
        <f t="shared" si="108"/>
        <v>WINCOMHUNGYEN</v>
      </c>
      <c r="Z1302" s="2">
        <v>316200</v>
      </c>
    </row>
    <row r="1303" spans="1:26" x14ac:dyDescent="0.2">
      <c r="A1303" t="s">
        <v>0</v>
      </c>
      <c r="B1303" t="s">
        <v>2004</v>
      </c>
      <c r="C1303" t="s">
        <v>13</v>
      </c>
      <c r="D1303" t="s">
        <v>3</v>
      </c>
      <c r="E1303" s="2">
        <v>363000</v>
      </c>
      <c r="F1303" s="6">
        <v>392040</v>
      </c>
      <c r="G1303" s="2">
        <v>4</v>
      </c>
      <c r="H1303" t="s">
        <v>4</v>
      </c>
      <c r="I1303" t="s">
        <v>14</v>
      </c>
      <c r="J1303" s="9" t="str">
        <f t="shared" si="106"/>
        <v>_Chân gà sốt cay 400g</v>
      </c>
      <c r="K1303" s="12" t="str">
        <f>VLOOKUP(J1303,'[1]Mã Misa'!$B$2:$D$74,2,0)</f>
        <v>Chân gà sốt cay 400g</v>
      </c>
      <c r="L1303" s="12" t="str">
        <f>VLOOKUP(K1303,'[1]Mã Misa'!$C$2:$D$74,2,0)</f>
        <v>CGSC400</v>
      </c>
      <c r="M1303" s="2">
        <v>90750</v>
      </c>
      <c r="N1303" t="s">
        <v>2005</v>
      </c>
      <c r="O1303" s="10" t="str">
        <f t="shared" si="107"/>
        <v>0003018</v>
      </c>
      <c r="P1303" s="3">
        <v>44634</v>
      </c>
      <c r="Q1303" t="s">
        <v>2003</v>
      </c>
      <c r="T1303" s="12" t="str">
        <f t="shared" si="109"/>
        <v xml:space="preserve">WM+ HYN </v>
      </c>
      <c r="U1303" s="20" t="s">
        <v>4747</v>
      </c>
      <c r="V1303" s="20"/>
      <c r="W1303" s="10" t="e">
        <f>VLOOKUP(U1303,[2]Sheet1!$B$4:$C$893,2,0)</f>
        <v>#N/A</v>
      </c>
      <c r="X1303" s="20"/>
      <c r="Y1303" s="10" t="str">
        <f t="shared" si="108"/>
        <v>WINCOMHUNGYEN</v>
      </c>
      <c r="Z1303" s="2">
        <v>363000</v>
      </c>
    </row>
    <row r="1304" spans="1:26" x14ac:dyDescent="0.2">
      <c r="A1304" t="s">
        <v>0</v>
      </c>
      <c r="B1304" t="s">
        <v>2006</v>
      </c>
      <c r="C1304" t="s">
        <v>13</v>
      </c>
      <c r="D1304" t="s">
        <v>3</v>
      </c>
      <c r="E1304" s="2">
        <v>90750</v>
      </c>
      <c r="F1304" s="6">
        <v>98010</v>
      </c>
      <c r="G1304" s="2">
        <v>1</v>
      </c>
      <c r="H1304" t="s">
        <v>4</v>
      </c>
      <c r="I1304" t="s">
        <v>14</v>
      </c>
      <c r="J1304" s="9" t="str">
        <f t="shared" si="106"/>
        <v>_Chân gà sốt cay 400g</v>
      </c>
      <c r="K1304" s="12" t="str">
        <f>VLOOKUP(J1304,'[1]Mã Misa'!$B$2:$D$74,2,0)</f>
        <v>Chân gà sốt cay 400g</v>
      </c>
      <c r="L1304" s="12" t="str">
        <f>VLOOKUP(K1304,'[1]Mã Misa'!$C$2:$D$74,2,0)</f>
        <v>CGSC400</v>
      </c>
      <c r="M1304" s="2">
        <v>90750</v>
      </c>
      <c r="N1304" t="s">
        <v>2007</v>
      </c>
      <c r="O1304" s="10" t="str">
        <f t="shared" si="107"/>
        <v>0015051</v>
      </c>
      <c r="P1304" s="3">
        <v>44634</v>
      </c>
      <c r="Q1304" t="s">
        <v>2008</v>
      </c>
      <c r="T1304" s="12" t="str">
        <f t="shared" si="109"/>
        <v xml:space="preserve">WM+ HPG </v>
      </c>
      <c r="U1304" s="20" t="s">
        <v>4748</v>
      </c>
      <c r="V1304" s="20"/>
      <c r="W1304" s="10" t="e">
        <f>VLOOKUP(U1304,[2]Sheet1!$B$4:$C$893,2,0)</f>
        <v>#N/A</v>
      </c>
      <c r="X1304" s="20"/>
      <c r="Y1304" s="10" t="str">
        <f t="shared" si="108"/>
        <v>WINCOMHAIPHONG</v>
      </c>
      <c r="Z1304" s="2">
        <v>90750</v>
      </c>
    </row>
    <row r="1305" spans="1:26" x14ac:dyDescent="0.2">
      <c r="A1305" t="s">
        <v>0</v>
      </c>
      <c r="B1305" t="s">
        <v>2009</v>
      </c>
      <c r="C1305" t="s">
        <v>45</v>
      </c>
      <c r="D1305" t="s">
        <v>3</v>
      </c>
      <c r="E1305" s="2">
        <v>297000</v>
      </c>
      <c r="F1305" s="6">
        <v>320760</v>
      </c>
      <c r="G1305" s="2">
        <v>4</v>
      </c>
      <c r="H1305" t="s">
        <v>4</v>
      </c>
      <c r="I1305" t="s">
        <v>46</v>
      </c>
      <c r="J1305" s="9" t="str">
        <f t="shared" si="106"/>
        <v>_Chả cốm 300g</v>
      </c>
      <c r="K1305" s="12" t="str">
        <f>VLOOKUP(J1305,'[1]Mã Misa'!$B$2:$D$74,2,0)</f>
        <v>Chả cốm 300g</v>
      </c>
      <c r="L1305" s="12" t="str">
        <f>VLOOKUP(K1305,'[1]Mã Misa'!$C$2:$D$74,2,0)</f>
        <v>CC300</v>
      </c>
      <c r="M1305" s="2">
        <v>74250</v>
      </c>
      <c r="N1305" t="s">
        <v>2010</v>
      </c>
      <c r="O1305" s="10" t="str">
        <f t="shared" si="107"/>
        <v>0003019</v>
      </c>
      <c r="P1305" s="3">
        <v>44634</v>
      </c>
      <c r="Q1305" t="s">
        <v>2003</v>
      </c>
      <c r="T1305" s="12" t="str">
        <f t="shared" si="109"/>
        <v xml:space="preserve">WM+ HYN </v>
      </c>
      <c r="U1305" s="20" t="s">
        <v>4747</v>
      </c>
      <c r="V1305" s="20"/>
      <c r="W1305" s="10" t="e">
        <f>VLOOKUP(U1305,[2]Sheet1!$B$4:$C$893,2,0)</f>
        <v>#N/A</v>
      </c>
      <c r="X1305" s="20"/>
      <c r="Y1305" s="10" t="str">
        <f t="shared" si="108"/>
        <v>WINCOMHUNGYEN</v>
      </c>
      <c r="Z1305" s="2">
        <v>297000</v>
      </c>
    </row>
    <row r="1306" spans="1:26" x14ac:dyDescent="0.2">
      <c r="A1306" t="s">
        <v>0</v>
      </c>
      <c r="B1306" t="s">
        <v>2011</v>
      </c>
      <c r="C1306" t="s">
        <v>43</v>
      </c>
      <c r="D1306" t="s">
        <v>3</v>
      </c>
      <c r="E1306" s="2">
        <v>70950</v>
      </c>
      <c r="F1306" s="6">
        <v>76626</v>
      </c>
      <c r="G1306" s="2">
        <v>1</v>
      </c>
      <c r="H1306" t="s">
        <v>4</v>
      </c>
      <c r="I1306" t="s">
        <v>44</v>
      </c>
      <c r="J1306" s="9" t="str">
        <f t="shared" si="106"/>
        <v>_Chả nướng 300g</v>
      </c>
      <c r="K1306" s="12" t="str">
        <f>VLOOKUP(J1306,'[1]Mã Misa'!$B$2:$D$74,2,0)</f>
        <v>Chả nướng 300g</v>
      </c>
      <c r="L1306" s="12" t="str">
        <f>VLOOKUP(K1306,'[1]Mã Misa'!$C$2:$D$74,2,0)</f>
        <v>CN300</v>
      </c>
      <c r="M1306" s="2">
        <v>70950</v>
      </c>
      <c r="N1306" t="s">
        <v>2012</v>
      </c>
      <c r="O1306" s="10" t="str">
        <f t="shared" si="107"/>
        <v>0060383</v>
      </c>
      <c r="P1306" s="3">
        <v>44634</v>
      </c>
      <c r="Q1306" t="s">
        <v>2013</v>
      </c>
      <c r="T1306" s="12" t="str">
        <f t="shared" si="109"/>
        <v xml:space="preserve">WM+ HCM </v>
      </c>
      <c r="U1306" s="20" t="s">
        <v>4749</v>
      </c>
      <c r="V1306" s="20"/>
      <c r="W1306" s="10" t="e">
        <f>VLOOKUP(U1306,[2]Sheet1!$B$4:$C$893,2,0)</f>
        <v>#N/A</v>
      </c>
      <c r="X1306" s="20"/>
      <c r="Y1306" s="10" t="str">
        <f t="shared" si="108"/>
        <v>WINCOMHOCHIMINH</v>
      </c>
      <c r="Z1306" s="2">
        <v>70950</v>
      </c>
    </row>
    <row r="1307" spans="1:26" x14ac:dyDescent="0.2">
      <c r="A1307" t="s">
        <v>0</v>
      </c>
      <c r="B1307" t="s">
        <v>2011</v>
      </c>
      <c r="C1307" t="s">
        <v>236</v>
      </c>
      <c r="D1307" t="s">
        <v>3</v>
      </c>
      <c r="E1307" s="2">
        <v>87787</v>
      </c>
      <c r="F1307" s="6">
        <v>94809.96</v>
      </c>
      <c r="G1307" s="2">
        <v>1</v>
      </c>
      <c r="H1307" t="s">
        <v>4</v>
      </c>
      <c r="I1307" t="s">
        <v>237</v>
      </c>
      <c r="J1307" s="9" t="str">
        <f t="shared" si="106"/>
        <v>Bắp bò muối gói 200g</v>
      </c>
      <c r="K1307" s="12" t="str">
        <f>VLOOKUP(J1307,'[1]Mã Misa'!$B$2:$D$74,2,0)</f>
        <v>Bắp bò muối 200g</v>
      </c>
      <c r="L1307" s="12" t="str">
        <f>VLOOKUP(K1307,'[1]Mã Misa'!$C$2:$D$74,2,0)</f>
        <v>BBM200</v>
      </c>
      <c r="M1307" s="2">
        <v>87787</v>
      </c>
      <c r="N1307" t="s">
        <v>2012</v>
      </c>
      <c r="O1307" s="10" t="str">
        <f t="shared" si="107"/>
        <v>0060383</v>
      </c>
      <c r="P1307" s="3">
        <v>44634</v>
      </c>
      <c r="Q1307" t="s">
        <v>2013</v>
      </c>
      <c r="T1307" s="12" t="str">
        <f t="shared" si="109"/>
        <v xml:space="preserve">WM+ HCM </v>
      </c>
      <c r="U1307" s="20" t="s">
        <v>4749</v>
      </c>
      <c r="V1307" s="20"/>
      <c r="W1307" s="10" t="e">
        <f>VLOOKUP(U1307,[2]Sheet1!$B$4:$C$893,2,0)</f>
        <v>#N/A</v>
      </c>
      <c r="X1307" s="20"/>
      <c r="Y1307" s="10" t="str">
        <f t="shared" si="108"/>
        <v>WINCOMHOCHIMINH</v>
      </c>
      <c r="Z1307" s="2">
        <v>87787</v>
      </c>
    </row>
    <row r="1308" spans="1:26" x14ac:dyDescent="0.2">
      <c r="A1308" t="s">
        <v>0</v>
      </c>
      <c r="B1308" t="s">
        <v>2014</v>
      </c>
      <c r="C1308" t="s">
        <v>17</v>
      </c>
      <c r="D1308" t="s">
        <v>3</v>
      </c>
      <c r="E1308" s="2">
        <v>101989</v>
      </c>
      <c r="F1308" s="6">
        <v>110148.12000000001</v>
      </c>
      <c r="G1308" s="2">
        <v>1</v>
      </c>
      <c r="H1308" t="s">
        <v>4</v>
      </c>
      <c r="I1308" t="s">
        <v>18</v>
      </c>
      <c r="J1308" s="9" t="str">
        <f t="shared" si="106"/>
        <v>Giò tai nấm hương 500g</v>
      </c>
      <c r="K1308" s="12" t="str">
        <f>VLOOKUP(J1308,'[1]Mã Misa'!$B$2:$D$74,2,0)</f>
        <v>Giò tai nấm hương 500g</v>
      </c>
      <c r="L1308" s="12" t="str">
        <f>VLOOKUP(K1308,'[1]Mã Misa'!$C$2:$D$74,2,0)</f>
        <v>GTNH500</v>
      </c>
      <c r="M1308" s="2">
        <v>101989</v>
      </c>
      <c r="N1308" t="s">
        <v>2015</v>
      </c>
      <c r="O1308" s="10" t="str">
        <f t="shared" si="107"/>
        <v>0015052</v>
      </c>
      <c r="P1308" s="3">
        <v>44634</v>
      </c>
      <c r="Q1308" t="s">
        <v>2016</v>
      </c>
      <c r="T1308" s="12" t="str">
        <f t="shared" si="109"/>
        <v xml:space="preserve">WM+ HPG </v>
      </c>
      <c r="U1308" s="20" t="s">
        <v>4750</v>
      </c>
      <c r="V1308" s="20"/>
      <c r="W1308" s="10" t="e">
        <f>VLOOKUP(U1308,[2]Sheet1!$B$4:$C$893,2,0)</f>
        <v>#N/A</v>
      </c>
      <c r="X1308" s="20"/>
      <c r="Y1308" s="10" t="str">
        <f t="shared" si="108"/>
        <v>WINCOMHAIPHONG</v>
      </c>
      <c r="Z1308" s="2">
        <v>101989</v>
      </c>
    </row>
    <row r="1309" spans="1:26" x14ac:dyDescent="0.2">
      <c r="A1309" t="s">
        <v>0</v>
      </c>
      <c r="B1309" t="s">
        <v>2017</v>
      </c>
      <c r="C1309" t="s">
        <v>2</v>
      </c>
      <c r="D1309" t="s">
        <v>3</v>
      </c>
      <c r="E1309" s="2">
        <v>222116</v>
      </c>
      <c r="F1309" s="6">
        <v>239885.28000000003</v>
      </c>
      <c r="G1309" s="2">
        <v>2</v>
      </c>
      <c r="H1309" t="s">
        <v>4</v>
      </c>
      <c r="I1309" t="s">
        <v>5</v>
      </c>
      <c r="J1309" s="9" t="str">
        <f t="shared" si="106"/>
        <v>Gà muối gói 500g</v>
      </c>
      <c r="K1309" s="12" t="str">
        <f>VLOOKUP(J1309,'[1]Mã Misa'!$B$2:$D$74,2,0)</f>
        <v>Gà muối 500g</v>
      </c>
      <c r="L1309" s="12" t="str">
        <f>VLOOKUP(K1309,'[1]Mã Misa'!$C$2:$D$74,2,0)</f>
        <v>GM500</v>
      </c>
      <c r="M1309" s="2">
        <v>111058</v>
      </c>
      <c r="N1309" t="s">
        <v>2018</v>
      </c>
      <c r="O1309" s="10" t="str">
        <f t="shared" si="107"/>
        <v>0003020</v>
      </c>
      <c r="P1309" s="3">
        <v>44634</v>
      </c>
      <c r="Q1309" t="s">
        <v>2003</v>
      </c>
      <c r="T1309" s="12" t="str">
        <f t="shared" si="109"/>
        <v xml:space="preserve">WM+ HYN </v>
      </c>
      <c r="U1309" s="20" t="s">
        <v>4747</v>
      </c>
      <c r="V1309" s="20"/>
      <c r="W1309" s="10" t="e">
        <f>VLOOKUP(U1309,[2]Sheet1!$B$4:$C$893,2,0)</f>
        <v>#N/A</v>
      </c>
      <c r="X1309" s="20"/>
      <c r="Y1309" s="10" t="str">
        <f t="shared" si="108"/>
        <v>WINCOMHUNGYEN</v>
      </c>
      <c r="Z1309" s="2">
        <v>222116</v>
      </c>
    </row>
    <row r="1310" spans="1:26" x14ac:dyDescent="0.2">
      <c r="A1310" t="s">
        <v>0</v>
      </c>
      <c r="B1310" t="s">
        <v>2019</v>
      </c>
      <c r="C1310" t="s">
        <v>17</v>
      </c>
      <c r="D1310" t="s">
        <v>3</v>
      </c>
      <c r="E1310" s="2">
        <v>101989</v>
      </c>
      <c r="F1310" s="6">
        <v>110148.12000000001</v>
      </c>
      <c r="G1310" s="2">
        <v>1</v>
      </c>
      <c r="H1310" t="s">
        <v>4</v>
      </c>
      <c r="I1310" t="s">
        <v>18</v>
      </c>
      <c r="J1310" s="9" t="str">
        <f t="shared" si="106"/>
        <v>Giò tai nấm hương 500g</v>
      </c>
      <c r="K1310" s="12" t="str">
        <f>VLOOKUP(J1310,'[1]Mã Misa'!$B$2:$D$74,2,0)</f>
        <v>Giò tai nấm hương 500g</v>
      </c>
      <c r="L1310" s="12" t="str">
        <f>VLOOKUP(K1310,'[1]Mã Misa'!$C$2:$D$74,2,0)</f>
        <v>GTNH500</v>
      </c>
      <c r="M1310" s="2">
        <v>101989</v>
      </c>
      <c r="N1310" t="s">
        <v>2020</v>
      </c>
      <c r="O1310" s="10" t="str">
        <f t="shared" si="107"/>
        <v>0001654</v>
      </c>
      <c r="P1310" s="3">
        <v>44634</v>
      </c>
      <c r="Q1310" t="s">
        <v>1720</v>
      </c>
      <c r="T1310" s="12" t="str">
        <f t="shared" si="109"/>
        <v xml:space="preserve">WM+ GLI </v>
      </c>
      <c r="U1310" s="20" t="s">
        <v>4668</v>
      </c>
      <c r="V1310" s="20"/>
      <c r="W1310" s="10" t="e">
        <f>VLOOKUP(U1310,[2]Sheet1!$B$4:$C$893,2,0)</f>
        <v>#N/A</v>
      </c>
      <c r="X1310" s="20"/>
      <c r="Y1310" s="10" t="str">
        <f t="shared" si="108"/>
        <v>WINCOMGIALAI</v>
      </c>
      <c r="Z1310" s="2">
        <v>101989</v>
      </c>
    </row>
    <row r="1311" spans="1:26" x14ac:dyDescent="0.2">
      <c r="A1311" t="s">
        <v>0</v>
      </c>
      <c r="B1311" t="s">
        <v>2021</v>
      </c>
      <c r="C1311" t="s">
        <v>13</v>
      </c>
      <c r="D1311" t="s">
        <v>3</v>
      </c>
      <c r="E1311" s="2">
        <v>363000</v>
      </c>
      <c r="F1311" s="6">
        <v>392040</v>
      </c>
      <c r="G1311" s="2">
        <v>4</v>
      </c>
      <c r="H1311" t="s">
        <v>4</v>
      </c>
      <c r="I1311" t="s">
        <v>14</v>
      </c>
      <c r="J1311" s="9" t="str">
        <f t="shared" si="106"/>
        <v>_Chân gà sốt cay 400g</v>
      </c>
      <c r="K1311" s="12" t="str">
        <f>VLOOKUP(J1311,'[1]Mã Misa'!$B$2:$D$74,2,0)</f>
        <v>Chân gà sốt cay 400g</v>
      </c>
      <c r="L1311" s="12" t="str">
        <f>VLOOKUP(K1311,'[1]Mã Misa'!$C$2:$D$74,2,0)</f>
        <v>CGSC400</v>
      </c>
      <c r="M1311" s="2">
        <v>90750</v>
      </c>
      <c r="N1311" t="s">
        <v>2022</v>
      </c>
      <c r="O1311" s="10" t="str">
        <f t="shared" si="107"/>
        <v>0201225</v>
      </c>
      <c r="P1311" s="3">
        <v>44634</v>
      </c>
      <c r="Q1311" t="s">
        <v>2023</v>
      </c>
      <c r="T1311" s="12" t="str">
        <f t="shared" si="109"/>
        <v xml:space="preserve">WM+ HNI </v>
      </c>
      <c r="U1311" s="20" t="s">
        <v>4751</v>
      </c>
      <c r="V1311" s="20"/>
      <c r="W1311" s="10" t="e">
        <f>VLOOKUP(U1311,[2]Sheet1!$B$4:$C$893,2,0)</f>
        <v>#N/A</v>
      </c>
      <c r="X1311" s="20"/>
      <c r="Y1311" s="10" t="str">
        <f t="shared" si="108"/>
        <v>WINCOMHANOI</v>
      </c>
      <c r="Z1311" s="2">
        <v>363000</v>
      </c>
    </row>
    <row r="1312" spans="1:26" x14ac:dyDescent="0.2">
      <c r="A1312" t="s">
        <v>0</v>
      </c>
      <c r="B1312" t="s">
        <v>2024</v>
      </c>
      <c r="C1312" t="s">
        <v>30</v>
      </c>
      <c r="D1312" t="s">
        <v>3</v>
      </c>
      <c r="E1312" s="2">
        <v>105400</v>
      </c>
      <c r="F1312" s="6">
        <v>113832.00000000001</v>
      </c>
      <c r="G1312" s="2">
        <v>1</v>
      </c>
      <c r="H1312" t="s">
        <v>4</v>
      </c>
      <c r="I1312" t="s">
        <v>31</v>
      </c>
      <c r="J1312" s="9" t="str">
        <f t="shared" si="106"/>
        <v>_Đùi gà sốt cay 500g</v>
      </c>
      <c r="K1312" s="12" t="str">
        <f>VLOOKUP(J1312,'[1]Mã Misa'!$B$2:$D$74,2,0)</f>
        <v>Đùi gà sốt cay 500g</v>
      </c>
      <c r="L1312" s="12" t="str">
        <f>VLOOKUP(K1312,'[1]Mã Misa'!$C$2:$D$74,2,0)</f>
        <v>DGSC500</v>
      </c>
      <c r="M1312" s="2">
        <v>105400</v>
      </c>
      <c r="N1312" t="s">
        <v>2025</v>
      </c>
      <c r="O1312" s="10" t="str">
        <f t="shared" si="107"/>
        <v>0060390</v>
      </c>
      <c r="P1312" s="3">
        <v>44634</v>
      </c>
      <c r="Q1312" t="s">
        <v>2026</v>
      </c>
      <c r="T1312" s="12" t="str">
        <f t="shared" si="109"/>
        <v xml:space="preserve">WM+ HCM </v>
      </c>
      <c r="U1312" s="20" t="s">
        <v>4752</v>
      </c>
      <c r="V1312" s="20"/>
      <c r="W1312" s="10" t="e">
        <f>VLOOKUP(U1312,[2]Sheet1!$B$4:$C$893,2,0)</f>
        <v>#N/A</v>
      </c>
      <c r="X1312" s="20"/>
      <c r="Y1312" s="10" t="str">
        <f t="shared" si="108"/>
        <v>WINCOMHOCHIMINH</v>
      </c>
      <c r="Z1312" s="2">
        <v>105400</v>
      </c>
    </row>
    <row r="1313" spans="1:26" x14ac:dyDescent="0.2">
      <c r="A1313" t="s">
        <v>0</v>
      </c>
      <c r="B1313" t="s">
        <v>2024</v>
      </c>
      <c r="C1313" t="s">
        <v>43</v>
      </c>
      <c r="D1313" t="s">
        <v>3</v>
      </c>
      <c r="E1313" s="2">
        <v>141900</v>
      </c>
      <c r="F1313" s="6">
        <v>153252</v>
      </c>
      <c r="G1313" s="2">
        <v>2</v>
      </c>
      <c r="H1313" t="s">
        <v>4</v>
      </c>
      <c r="I1313" t="s">
        <v>44</v>
      </c>
      <c r="J1313" s="9" t="str">
        <f t="shared" si="106"/>
        <v>_Chả nướng 300g</v>
      </c>
      <c r="K1313" s="12" t="str">
        <f>VLOOKUP(J1313,'[1]Mã Misa'!$B$2:$D$74,2,0)</f>
        <v>Chả nướng 300g</v>
      </c>
      <c r="L1313" s="12" t="str">
        <f>VLOOKUP(K1313,'[1]Mã Misa'!$C$2:$D$74,2,0)</f>
        <v>CN300</v>
      </c>
      <c r="M1313" s="2">
        <v>70950</v>
      </c>
      <c r="N1313" t="s">
        <v>2025</v>
      </c>
      <c r="O1313" s="10" t="str">
        <f t="shared" si="107"/>
        <v>0060390</v>
      </c>
      <c r="P1313" s="3">
        <v>44634</v>
      </c>
      <c r="Q1313" t="s">
        <v>2026</v>
      </c>
      <c r="T1313" s="12" t="str">
        <f t="shared" si="109"/>
        <v xml:space="preserve">WM+ HCM </v>
      </c>
      <c r="U1313" s="20" t="s">
        <v>4752</v>
      </c>
      <c r="V1313" s="20"/>
      <c r="W1313" s="10" t="e">
        <f>VLOOKUP(U1313,[2]Sheet1!$B$4:$C$893,2,0)</f>
        <v>#N/A</v>
      </c>
      <c r="X1313" s="20"/>
      <c r="Y1313" s="10" t="str">
        <f t="shared" si="108"/>
        <v>WINCOMHOCHIMINH</v>
      </c>
      <c r="Z1313" s="2">
        <v>141900</v>
      </c>
    </row>
    <row r="1314" spans="1:26" x14ac:dyDescent="0.2">
      <c r="A1314" t="s">
        <v>0</v>
      </c>
      <c r="B1314" t="s">
        <v>2027</v>
      </c>
      <c r="C1314" t="s">
        <v>2</v>
      </c>
      <c r="D1314" t="s">
        <v>3</v>
      </c>
      <c r="E1314" s="2">
        <v>111058</v>
      </c>
      <c r="F1314" s="6">
        <v>119942.64000000001</v>
      </c>
      <c r="G1314" s="2">
        <v>1</v>
      </c>
      <c r="H1314" t="s">
        <v>4</v>
      </c>
      <c r="I1314" t="s">
        <v>5</v>
      </c>
      <c r="J1314" s="9" t="str">
        <f t="shared" si="106"/>
        <v>Gà muối gói 500g</v>
      </c>
      <c r="K1314" s="12" t="str">
        <f>VLOOKUP(J1314,'[1]Mã Misa'!$B$2:$D$74,2,0)</f>
        <v>Gà muối 500g</v>
      </c>
      <c r="L1314" s="12" t="str">
        <f>VLOOKUP(K1314,'[1]Mã Misa'!$C$2:$D$74,2,0)</f>
        <v>GM500</v>
      </c>
      <c r="M1314" s="2">
        <v>111058</v>
      </c>
      <c r="N1314" t="s">
        <v>2028</v>
      </c>
      <c r="O1314" s="10" t="str">
        <f t="shared" si="107"/>
        <v>0003728</v>
      </c>
      <c r="P1314" s="3">
        <v>44634</v>
      </c>
      <c r="Q1314" t="s">
        <v>2029</v>
      </c>
      <c r="T1314" s="12" t="str">
        <f t="shared" si="109"/>
        <v xml:space="preserve">WM+ PTO </v>
      </c>
      <c r="U1314" s="20" t="s">
        <v>4753</v>
      </c>
      <c r="V1314" s="20"/>
      <c r="W1314" s="10" t="e">
        <f>VLOOKUP(U1314,[2]Sheet1!$B$4:$C$893,2,0)</f>
        <v>#N/A</v>
      </c>
      <c r="X1314" s="20"/>
      <c r="Y1314" s="10" t="str">
        <f t="shared" si="108"/>
        <v>WINCOMPHUTHO</v>
      </c>
      <c r="Z1314" s="2">
        <v>111058</v>
      </c>
    </row>
    <row r="1315" spans="1:26" x14ac:dyDescent="0.2">
      <c r="A1315" t="s">
        <v>0</v>
      </c>
      <c r="B1315" t="s">
        <v>2027</v>
      </c>
      <c r="C1315" t="s">
        <v>43</v>
      </c>
      <c r="D1315" t="s">
        <v>3</v>
      </c>
      <c r="E1315" s="2">
        <v>354750</v>
      </c>
      <c r="F1315" s="6">
        <v>383130</v>
      </c>
      <c r="G1315" s="2">
        <v>5</v>
      </c>
      <c r="H1315" t="s">
        <v>4</v>
      </c>
      <c r="I1315" t="s">
        <v>44</v>
      </c>
      <c r="J1315" s="9" t="str">
        <f t="shared" si="106"/>
        <v>_Chả nướng 300g</v>
      </c>
      <c r="K1315" s="12" t="str">
        <f>VLOOKUP(J1315,'[1]Mã Misa'!$B$2:$D$74,2,0)</f>
        <v>Chả nướng 300g</v>
      </c>
      <c r="L1315" s="12" t="str">
        <f>VLOOKUP(K1315,'[1]Mã Misa'!$C$2:$D$74,2,0)</f>
        <v>CN300</v>
      </c>
      <c r="M1315" s="2">
        <v>70950</v>
      </c>
      <c r="N1315" t="s">
        <v>2028</v>
      </c>
      <c r="O1315" s="10" t="str">
        <f t="shared" si="107"/>
        <v>0003728</v>
      </c>
      <c r="P1315" s="3">
        <v>44634</v>
      </c>
      <c r="Q1315" t="s">
        <v>2029</v>
      </c>
      <c r="T1315" s="12" t="str">
        <f t="shared" si="109"/>
        <v xml:space="preserve">WM+ PTO </v>
      </c>
      <c r="U1315" s="20" t="s">
        <v>4753</v>
      </c>
      <c r="V1315" s="20"/>
      <c r="W1315" s="10" t="e">
        <f>VLOOKUP(U1315,[2]Sheet1!$B$4:$C$893,2,0)</f>
        <v>#N/A</v>
      </c>
      <c r="X1315" s="20"/>
      <c r="Y1315" s="10" t="str">
        <f t="shared" si="108"/>
        <v>WINCOMPHUTHO</v>
      </c>
      <c r="Z1315" s="2">
        <v>354750</v>
      </c>
    </row>
    <row r="1316" spans="1:26" x14ac:dyDescent="0.2">
      <c r="A1316" t="s">
        <v>0</v>
      </c>
      <c r="B1316" t="s">
        <v>2027</v>
      </c>
      <c r="C1316" t="s">
        <v>17</v>
      </c>
      <c r="D1316" t="s">
        <v>3</v>
      </c>
      <c r="E1316" s="2">
        <v>101989</v>
      </c>
      <c r="F1316" s="6">
        <v>110148.12000000001</v>
      </c>
      <c r="G1316" s="2">
        <v>1</v>
      </c>
      <c r="H1316" t="s">
        <v>4</v>
      </c>
      <c r="I1316" t="s">
        <v>18</v>
      </c>
      <c r="J1316" s="9" t="str">
        <f t="shared" si="106"/>
        <v>Giò tai nấm hương 500g</v>
      </c>
      <c r="K1316" s="12" t="str">
        <f>VLOOKUP(J1316,'[1]Mã Misa'!$B$2:$D$74,2,0)</f>
        <v>Giò tai nấm hương 500g</v>
      </c>
      <c r="L1316" s="12" t="str">
        <f>VLOOKUP(K1316,'[1]Mã Misa'!$C$2:$D$74,2,0)</f>
        <v>GTNH500</v>
      </c>
      <c r="M1316" s="2">
        <v>101989</v>
      </c>
      <c r="N1316" t="s">
        <v>2028</v>
      </c>
      <c r="O1316" s="10" t="str">
        <f t="shared" si="107"/>
        <v>0003728</v>
      </c>
      <c r="P1316" s="3">
        <v>44634</v>
      </c>
      <c r="Q1316" t="s">
        <v>2029</v>
      </c>
      <c r="T1316" s="12" t="str">
        <f t="shared" si="109"/>
        <v xml:space="preserve">WM+ PTO </v>
      </c>
      <c r="U1316" s="20" t="s">
        <v>4753</v>
      </c>
      <c r="V1316" s="20"/>
      <c r="W1316" s="10" t="e">
        <f>VLOOKUP(U1316,[2]Sheet1!$B$4:$C$893,2,0)</f>
        <v>#N/A</v>
      </c>
      <c r="X1316" s="20"/>
      <c r="Y1316" s="10" t="str">
        <f t="shared" si="108"/>
        <v>WINCOMPHUTHO</v>
      </c>
      <c r="Z1316" s="2">
        <v>101989</v>
      </c>
    </row>
    <row r="1317" spans="1:26" x14ac:dyDescent="0.2">
      <c r="A1317" t="s">
        <v>0</v>
      </c>
      <c r="B1317" t="s">
        <v>2030</v>
      </c>
      <c r="C1317" t="s">
        <v>45</v>
      </c>
      <c r="D1317" t="s">
        <v>3</v>
      </c>
      <c r="E1317" s="2">
        <v>519750</v>
      </c>
      <c r="F1317" s="6">
        <v>561330</v>
      </c>
      <c r="G1317" s="2">
        <v>7</v>
      </c>
      <c r="H1317" t="s">
        <v>4</v>
      </c>
      <c r="I1317" t="s">
        <v>46</v>
      </c>
      <c r="J1317" s="9" t="str">
        <f t="shared" si="106"/>
        <v>_Chả cốm 300g</v>
      </c>
      <c r="K1317" s="12" t="str">
        <f>VLOOKUP(J1317,'[1]Mã Misa'!$B$2:$D$74,2,0)</f>
        <v>Chả cốm 300g</v>
      </c>
      <c r="L1317" s="12" t="str">
        <f>VLOOKUP(K1317,'[1]Mã Misa'!$C$2:$D$74,2,0)</f>
        <v>CC300</v>
      </c>
      <c r="M1317" s="2">
        <v>74250</v>
      </c>
      <c r="N1317" t="s">
        <v>2031</v>
      </c>
      <c r="O1317" s="10" t="str">
        <f t="shared" si="107"/>
        <v>0060401</v>
      </c>
      <c r="P1317" s="3">
        <v>44634</v>
      </c>
      <c r="Q1317" t="s">
        <v>2032</v>
      </c>
      <c r="T1317" s="12" t="str">
        <f t="shared" si="109"/>
        <v xml:space="preserve">WM+ HCM </v>
      </c>
      <c r="U1317" s="20" t="s">
        <v>4754</v>
      </c>
      <c r="V1317" s="20"/>
      <c r="W1317" s="10" t="e">
        <f>VLOOKUP(U1317,[2]Sheet1!$B$4:$C$893,2,0)</f>
        <v>#N/A</v>
      </c>
      <c r="X1317" s="20"/>
      <c r="Y1317" s="10" t="str">
        <f t="shared" si="108"/>
        <v>WINCOMHOCHIMINH</v>
      </c>
      <c r="Z1317" s="2">
        <v>519750</v>
      </c>
    </row>
    <row r="1318" spans="1:26" x14ac:dyDescent="0.2">
      <c r="A1318" t="s">
        <v>0</v>
      </c>
      <c r="B1318" t="s">
        <v>2030</v>
      </c>
      <c r="C1318" t="s">
        <v>236</v>
      </c>
      <c r="D1318" t="s">
        <v>3</v>
      </c>
      <c r="E1318" s="2">
        <v>351148</v>
      </c>
      <c r="F1318" s="6">
        <v>379239.84</v>
      </c>
      <c r="G1318" s="2">
        <v>4</v>
      </c>
      <c r="H1318" t="s">
        <v>4</v>
      </c>
      <c r="I1318" t="s">
        <v>237</v>
      </c>
      <c r="J1318" s="9" t="str">
        <f t="shared" si="106"/>
        <v>Bắp bò muối gói 200g</v>
      </c>
      <c r="K1318" s="12" t="str">
        <f>VLOOKUP(J1318,'[1]Mã Misa'!$B$2:$D$74,2,0)</f>
        <v>Bắp bò muối 200g</v>
      </c>
      <c r="L1318" s="12" t="str">
        <f>VLOOKUP(K1318,'[1]Mã Misa'!$C$2:$D$74,2,0)</f>
        <v>BBM200</v>
      </c>
      <c r="M1318" s="2">
        <v>87787</v>
      </c>
      <c r="N1318" t="s">
        <v>2031</v>
      </c>
      <c r="O1318" s="10" t="str">
        <f t="shared" si="107"/>
        <v>0060401</v>
      </c>
      <c r="P1318" s="3">
        <v>44634</v>
      </c>
      <c r="Q1318" t="s">
        <v>2032</v>
      </c>
      <c r="T1318" s="12" t="str">
        <f t="shared" si="109"/>
        <v xml:space="preserve">WM+ HCM </v>
      </c>
      <c r="U1318" s="20" t="s">
        <v>4754</v>
      </c>
      <c r="V1318" s="20"/>
      <c r="W1318" s="10" t="e">
        <f>VLOOKUP(U1318,[2]Sheet1!$B$4:$C$893,2,0)</f>
        <v>#N/A</v>
      </c>
      <c r="X1318" s="20"/>
      <c r="Y1318" s="10" t="str">
        <f t="shared" si="108"/>
        <v>WINCOMHOCHIMINH</v>
      </c>
      <c r="Z1318" s="2">
        <v>351148</v>
      </c>
    </row>
    <row r="1319" spans="1:26" x14ac:dyDescent="0.2">
      <c r="A1319" t="s">
        <v>0</v>
      </c>
      <c r="B1319" t="s">
        <v>2030</v>
      </c>
      <c r="C1319" t="s">
        <v>9</v>
      </c>
      <c r="D1319" t="s">
        <v>3</v>
      </c>
      <c r="E1319" s="2">
        <v>166785</v>
      </c>
      <c r="F1319" s="6">
        <v>180127.80000000002</v>
      </c>
      <c r="G1319" s="2">
        <v>3</v>
      </c>
      <c r="H1319" t="s">
        <v>4</v>
      </c>
      <c r="I1319" t="s">
        <v>10</v>
      </c>
      <c r="J1319" s="9" t="str">
        <f t="shared" si="106"/>
        <v>Tai heo muối gói 200g</v>
      </c>
      <c r="K1319" s="12" t="str">
        <f>VLOOKUP(J1319,'[1]Mã Misa'!$B$2:$D$74,2,0)</f>
        <v>Tai heo muối 200g</v>
      </c>
      <c r="L1319" s="12" t="str">
        <f>VLOOKUP(K1319,'[1]Mã Misa'!$C$2:$D$74,2,0)</f>
        <v>TH200</v>
      </c>
      <c r="M1319" s="2">
        <v>55595</v>
      </c>
      <c r="N1319" t="s">
        <v>2031</v>
      </c>
      <c r="O1319" s="10" t="str">
        <f t="shared" si="107"/>
        <v>0060401</v>
      </c>
      <c r="P1319" s="3">
        <v>44634</v>
      </c>
      <c r="Q1319" t="s">
        <v>2032</v>
      </c>
      <c r="T1319" s="12" t="str">
        <f t="shared" si="109"/>
        <v xml:space="preserve">WM+ HCM </v>
      </c>
      <c r="U1319" s="20" t="s">
        <v>4754</v>
      </c>
      <c r="V1319" s="20"/>
      <c r="W1319" s="10" t="e">
        <f>VLOOKUP(U1319,[2]Sheet1!$B$4:$C$893,2,0)</f>
        <v>#N/A</v>
      </c>
      <c r="X1319" s="20"/>
      <c r="Y1319" s="10" t="str">
        <f t="shared" si="108"/>
        <v>WINCOMHOCHIMINH</v>
      </c>
      <c r="Z1319" s="2">
        <v>166785</v>
      </c>
    </row>
    <row r="1320" spans="1:26" x14ac:dyDescent="0.2">
      <c r="A1320" t="s">
        <v>0</v>
      </c>
      <c r="B1320" t="s">
        <v>2030</v>
      </c>
      <c r="C1320" t="s">
        <v>82</v>
      </c>
      <c r="D1320" t="s">
        <v>3</v>
      </c>
      <c r="E1320" s="2">
        <v>92000</v>
      </c>
      <c r="F1320" s="6">
        <v>99360</v>
      </c>
      <c r="G1320" s="2">
        <v>2</v>
      </c>
      <c r="H1320" t="s">
        <v>4</v>
      </c>
      <c r="I1320" t="s">
        <v>83</v>
      </c>
      <c r="J1320" s="9" t="str">
        <f t="shared" si="106"/>
        <v>Mộc nấm hương gói 250g</v>
      </c>
      <c r="K1320" s="12" t="str">
        <f>VLOOKUP(J1320,'[1]Mã Misa'!$B$2:$D$74,2,0)</f>
        <v>Mộc Nấm Hương 250g</v>
      </c>
      <c r="L1320" s="12" t="str">
        <f>VLOOKUP(K1320,'[1]Mã Misa'!$C$2:$D$74,2,0)</f>
        <v>MNH250</v>
      </c>
      <c r="M1320" s="2">
        <v>46000</v>
      </c>
      <c r="N1320" t="s">
        <v>2031</v>
      </c>
      <c r="O1320" s="10" t="str">
        <f t="shared" si="107"/>
        <v>0060401</v>
      </c>
      <c r="P1320" s="3">
        <v>44634</v>
      </c>
      <c r="Q1320" t="s">
        <v>2032</v>
      </c>
      <c r="T1320" s="12" t="str">
        <f t="shared" si="109"/>
        <v xml:space="preserve">WM+ HCM </v>
      </c>
      <c r="U1320" s="20" t="s">
        <v>4754</v>
      </c>
      <c r="V1320" s="20"/>
      <c r="W1320" s="10" t="e">
        <f>VLOOKUP(U1320,[2]Sheet1!$B$4:$C$893,2,0)</f>
        <v>#N/A</v>
      </c>
      <c r="X1320" s="20"/>
      <c r="Y1320" s="10" t="str">
        <f t="shared" si="108"/>
        <v>WINCOMHOCHIMINH</v>
      </c>
      <c r="Z1320" s="2">
        <v>92000</v>
      </c>
    </row>
    <row r="1321" spans="1:26" x14ac:dyDescent="0.2">
      <c r="A1321" t="s">
        <v>0</v>
      </c>
      <c r="B1321" t="s">
        <v>2030</v>
      </c>
      <c r="C1321" t="s">
        <v>32</v>
      </c>
      <c r="D1321" t="s">
        <v>3</v>
      </c>
      <c r="E1321" s="2">
        <v>220293</v>
      </c>
      <c r="F1321" s="6">
        <v>237916.44</v>
      </c>
      <c r="G1321" s="2">
        <v>3</v>
      </c>
      <c r="H1321" t="s">
        <v>4</v>
      </c>
      <c r="I1321" t="s">
        <v>33</v>
      </c>
      <c r="J1321" s="9" t="str">
        <f t="shared" si="106"/>
        <v>Chân giò heo muối gói 300g</v>
      </c>
      <c r="K1321" s="12" t="str">
        <f>VLOOKUP(J1321,'[1]Mã Misa'!$B$2:$D$74,2,0)</f>
        <v>Chân giò heo muối 300g</v>
      </c>
      <c r="L1321" s="12" t="str">
        <f>VLOOKUP(K1321,'[1]Mã Misa'!$C$2:$D$74,2,0)</f>
        <v>CGM300</v>
      </c>
      <c r="M1321" s="2">
        <v>73431</v>
      </c>
      <c r="N1321" t="s">
        <v>2031</v>
      </c>
      <c r="O1321" s="10" t="str">
        <f t="shared" si="107"/>
        <v>0060401</v>
      </c>
      <c r="P1321" s="3">
        <v>44634</v>
      </c>
      <c r="Q1321" t="s">
        <v>2032</v>
      </c>
      <c r="T1321" s="12" t="str">
        <f t="shared" si="109"/>
        <v xml:space="preserve">WM+ HCM </v>
      </c>
      <c r="U1321" s="20" t="s">
        <v>4754</v>
      </c>
      <c r="V1321" s="20"/>
      <c r="W1321" s="10" t="e">
        <f>VLOOKUP(U1321,[2]Sheet1!$B$4:$C$893,2,0)</f>
        <v>#N/A</v>
      </c>
      <c r="X1321" s="20"/>
      <c r="Y1321" s="10" t="str">
        <f t="shared" si="108"/>
        <v>WINCOMHOCHIMINH</v>
      </c>
      <c r="Z1321" s="2">
        <v>220293</v>
      </c>
    </row>
    <row r="1322" spans="1:26" x14ac:dyDescent="0.2">
      <c r="A1322" t="s">
        <v>0</v>
      </c>
      <c r="B1322" t="s">
        <v>2033</v>
      </c>
      <c r="C1322" t="s">
        <v>67</v>
      </c>
      <c r="D1322" t="s">
        <v>3</v>
      </c>
      <c r="E1322" s="2">
        <v>178200</v>
      </c>
      <c r="F1322" s="6">
        <v>192456</v>
      </c>
      <c r="G1322" s="2">
        <v>3</v>
      </c>
      <c r="H1322" t="s">
        <v>4</v>
      </c>
      <c r="I1322" t="s">
        <v>68</v>
      </c>
      <c r="J1322" s="9" t="str">
        <f t="shared" si="106"/>
        <v>_Giò lụa 250g</v>
      </c>
      <c r="K1322" s="12" t="str">
        <f>VLOOKUP(J1322,'[1]Mã Misa'!$B$2:$D$74,2,0)</f>
        <v>Giò lụa 250g</v>
      </c>
      <c r="L1322" s="12" t="str">
        <f>VLOOKUP(K1322,'[1]Mã Misa'!$C$2:$D$74,2,0)</f>
        <v>GL250</v>
      </c>
      <c r="M1322" s="2">
        <v>59400</v>
      </c>
      <c r="N1322" t="s">
        <v>242</v>
      </c>
      <c r="O1322" s="10" t="str">
        <f t="shared" si="107"/>
        <v>0001128</v>
      </c>
      <c r="P1322" s="3">
        <v>44634</v>
      </c>
      <c r="Q1322" t="s">
        <v>829</v>
      </c>
      <c r="T1322" s="12" t="str">
        <f t="shared" si="109"/>
        <v xml:space="preserve">WM+ YBI </v>
      </c>
      <c r="U1322" s="20" t="s">
        <v>4400</v>
      </c>
      <c r="V1322" s="20"/>
      <c r="W1322" s="10" t="e">
        <f>VLOOKUP(U1322,[2]Sheet1!$B$4:$C$893,2,0)</f>
        <v>#N/A</v>
      </c>
      <c r="X1322" s="20"/>
      <c r="Y1322" s="10" t="str">
        <f t="shared" si="108"/>
        <v>WINCOMYENBAI</v>
      </c>
      <c r="Z1322" s="2">
        <v>178200</v>
      </c>
    </row>
    <row r="1323" spans="1:26" x14ac:dyDescent="0.2">
      <c r="A1323" t="s">
        <v>0</v>
      </c>
      <c r="B1323" t="s">
        <v>2033</v>
      </c>
      <c r="C1323" t="s">
        <v>13</v>
      </c>
      <c r="D1323" t="s">
        <v>3</v>
      </c>
      <c r="E1323" s="2">
        <v>272250</v>
      </c>
      <c r="F1323" s="6">
        <v>294030</v>
      </c>
      <c r="G1323" s="2">
        <v>3</v>
      </c>
      <c r="H1323" t="s">
        <v>4</v>
      </c>
      <c r="I1323" t="s">
        <v>14</v>
      </c>
      <c r="J1323" s="9" t="str">
        <f t="shared" si="106"/>
        <v>_Chân gà sốt cay 400g</v>
      </c>
      <c r="K1323" s="12" t="str">
        <f>VLOOKUP(J1323,'[1]Mã Misa'!$B$2:$D$74,2,0)</f>
        <v>Chân gà sốt cay 400g</v>
      </c>
      <c r="L1323" s="12" t="str">
        <f>VLOOKUP(K1323,'[1]Mã Misa'!$C$2:$D$74,2,0)</f>
        <v>CGSC400</v>
      </c>
      <c r="M1323" s="2">
        <v>90750</v>
      </c>
      <c r="N1323" t="s">
        <v>242</v>
      </c>
      <c r="O1323" s="10" t="str">
        <f t="shared" si="107"/>
        <v>0001128</v>
      </c>
      <c r="P1323" s="3">
        <v>44634</v>
      </c>
      <c r="Q1323" t="s">
        <v>829</v>
      </c>
      <c r="T1323" s="12" t="str">
        <f t="shared" si="109"/>
        <v xml:space="preserve">WM+ YBI </v>
      </c>
      <c r="U1323" s="20" t="s">
        <v>4400</v>
      </c>
      <c r="V1323" s="20"/>
      <c r="W1323" s="10" t="e">
        <f>VLOOKUP(U1323,[2]Sheet1!$B$4:$C$893,2,0)</f>
        <v>#N/A</v>
      </c>
      <c r="X1323" s="20"/>
      <c r="Y1323" s="10" t="str">
        <f t="shared" si="108"/>
        <v>WINCOMYENBAI</v>
      </c>
      <c r="Z1323" s="2">
        <v>272250</v>
      </c>
    </row>
    <row r="1324" spans="1:26" x14ac:dyDescent="0.2">
      <c r="A1324" t="s">
        <v>0</v>
      </c>
      <c r="B1324" t="s">
        <v>2033</v>
      </c>
      <c r="C1324" t="s">
        <v>30</v>
      </c>
      <c r="D1324" t="s">
        <v>3</v>
      </c>
      <c r="E1324" s="2">
        <v>421600</v>
      </c>
      <c r="F1324" s="6">
        <v>455328.00000000006</v>
      </c>
      <c r="G1324" s="2">
        <v>4</v>
      </c>
      <c r="H1324" t="s">
        <v>4</v>
      </c>
      <c r="I1324" t="s">
        <v>31</v>
      </c>
      <c r="J1324" s="9" t="str">
        <f t="shared" si="106"/>
        <v>_Đùi gà sốt cay 500g</v>
      </c>
      <c r="K1324" s="12" t="str">
        <f>VLOOKUP(J1324,'[1]Mã Misa'!$B$2:$D$74,2,0)</f>
        <v>Đùi gà sốt cay 500g</v>
      </c>
      <c r="L1324" s="12" t="str">
        <f>VLOOKUP(K1324,'[1]Mã Misa'!$C$2:$D$74,2,0)</f>
        <v>DGSC500</v>
      </c>
      <c r="M1324" s="2">
        <v>105400</v>
      </c>
      <c r="N1324" t="s">
        <v>242</v>
      </c>
      <c r="O1324" s="10" t="str">
        <f t="shared" si="107"/>
        <v>0001128</v>
      </c>
      <c r="P1324" s="3">
        <v>44634</v>
      </c>
      <c r="Q1324" t="s">
        <v>829</v>
      </c>
      <c r="T1324" s="12" t="str">
        <f t="shared" si="109"/>
        <v xml:space="preserve">WM+ YBI </v>
      </c>
      <c r="U1324" s="20" t="s">
        <v>4400</v>
      </c>
      <c r="V1324" s="20"/>
      <c r="W1324" s="10" t="e">
        <f>VLOOKUP(U1324,[2]Sheet1!$B$4:$C$893,2,0)</f>
        <v>#N/A</v>
      </c>
      <c r="X1324" s="20"/>
      <c r="Y1324" s="10" t="str">
        <f t="shared" si="108"/>
        <v>WINCOMYENBAI</v>
      </c>
      <c r="Z1324" s="2">
        <v>421600</v>
      </c>
    </row>
    <row r="1325" spans="1:26" x14ac:dyDescent="0.2">
      <c r="A1325" t="s">
        <v>0</v>
      </c>
      <c r="B1325" t="s">
        <v>2033</v>
      </c>
      <c r="C1325" t="s">
        <v>50</v>
      </c>
      <c r="D1325" t="s">
        <v>3</v>
      </c>
      <c r="E1325" s="2">
        <v>183150</v>
      </c>
      <c r="F1325" s="6">
        <v>197802</v>
      </c>
      <c r="G1325" s="2">
        <v>3</v>
      </c>
      <c r="H1325" t="s">
        <v>4</v>
      </c>
      <c r="I1325" t="s">
        <v>51</v>
      </c>
      <c r="J1325" s="9" t="str">
        <f t="shared" si="106"/>
        <v>_Giò sụn gà 250g</v>
      </c>
      <c r="K1325" s="12" t="str">
        <f>VLOOKUP(J1325,'[1]Mã Misa'!$B$2:$D$74,2,0)</f>
        <v>Giò sụn gà 250g</v>
      </c>
      <c r="L1325" s="12" t="str">
        <f>VLOOKUP(K1325,'[1]Mã Misa'!$C$2:$D$74,2,0)</f>
        <v>GSG250</v>
      </c>
      <c r="M1325" s="2">
        <v>61050</v>
      </c>
      <c r="N1325" t="s">
        <v>242</v>
      </c>
      <c r="O1325" s="10" t="str">
        <f t="shared" si="107"/>
        <v>0001128</v>
      </c>
      <c r="P1325" s="3">
        <v>44634</v>
      </c>
      <c r="Q1325" t="s">
        <v>829</v>
      </c>
      <c r="T1325" s="12" t="str">
        <f t="shared" si="109"/>
        <v xml:space="preserve">WM+ YBI </v>
      </c>
      <c r="U1325" s="20" t="s">
        <v>4400</v>
      </c>
      <c r="V1325" s="20"/>
      <c r="W1325" s="10" t="e">
        <f>VLOOKUP(U1325,[2]Sheet1!$B$4:$C$893,2,0)</f>
        <v>#N/A</v>
      </c>
      <c r="X1325" s="20"/>
      <c r="Y1325" s="10" t="str">
        <f t="shared" si="108"/>
        <v>WINCOMYENBAI</v>
      </c>
      <c r="Z1325" s="2">
        <v>183150</v>
      </c>
    </row>
    <row r="1326" spans="1:26" x14ac:dyDescent="0.2">
      <c r="A1326" t="s">
        <v>0</v>
      </c>
      <c r="B1326" t="s">
        <v>2033</v>
      </c>
      <c r="C1326" t="s">
        <v>43</v>
      </c>
      <c r="D1326" t="s">
        <v>3</v>
      </c>
      <c r="E1326" s="2">
        <v>212850</v>
      </c>
      <c r="F1326" s="6">
        <v>229878.00000000003</v>
      </c>
      <c r="G1326" s="2">
        <v>3</v>
      </c>
      <c r="H1326" t="s">
        <v>4</v>
      </c>
      <c r="I1326" t="s">
        <v>44</v>
      </c>
      <c r="J1326" s="9" t="str">
        <f t="shared" si="106"/>
        <v>_Chả nướng 300g</v>
      </c>
      <c r="K1326" s="12" t="str">
        <f>VLOOKUP(J1326,'[1]Mã Misa'!$B$2:$D$74,2,0)</f>
        <v>Chả nướng 300g</v>
      </c>
      <c r="L1326" s="12" t="str">
        <f>VLOOKUP(K1326,'[1]Mã Misa'!$C$2:$D$74,2,0)</f>
        <v>CN300</v>
      </c>
      <c r="M1326" s="2">
        <v>70950</v>
      </c>
      <c r="N1326" t="s">
        <v>242</v>
      </c>
      <c r="O1326" s="10" t="str">
        <f t="shared" si="107"/>
        <v>0001128</v>
      </c>
      <c r="P1326" s="3">
        <v>44634</v>
      </c>
      <c r="Q1326" t="s">
        <v>829</v>
      </c>
      <c r="T1326" s="12" t="str">
        <f t="shared" si="109"/>
        <v xml:space="preserve">WM+ YBI </v>
      </c>
      <c r="U1326" s="20" t="s">
        <v>4400</v>
      </c>
      <c r="V1326" s="20"/>
      <c r="W1326" s="10" t="e">
        <f>VLOOKUP(U1326,[2]Sheet1!$B$4:$C$893,2,0)</f>
        <v>#N/A</v>
      </c>
      <c r="X1326" s="20"/>
      <c r="Y1326" s="10" t="str">
        <f t="shared" si="108"/>
        <v>WINCOMYENBAI</v>
      </c>
      <c r="Z1326" s="2">
        <v>212850</v>
      </c>
    </row>
    <row r="1327" spans="1:26" x14ac:dyDescent="0.2">
      <c r="A1327" t="s">
        <v>0</v>
      </c>
      <c r="B1327" t="s">
        <v>2033</v>
      </c>
      <c r="C1327" t="s">
        <v>26</v>
      </c>
      <c r="D1327" t="s">
        <v>3</v>
      </c>
      <c r="E1327" s="2">
        <v>200728</v>
      </c>
      <c r="F1327" s="6">
        <v>216786.24000000002</v>
      </c>
      <c r="G1327" s="2">
        <v>4</v>
      </c>
      <c r="H1327" t="s">
        <v>4</v>
      </c>
      <c r="I1327" t="s">
        <v>27</v>
      </c>
      <c r="J1327" s="9" t="str">
        <f t="shared" si="106"/>
        <v>Giò tai lưỡi xào gói 250g</v>
      </c>
      <c r="K1327" s="12" t="str">
        <f>VLOOKUP(J1327,'[1]Mã Misa'!$B$2:$D$74,2,0)</f>
        <v>Giò Tai Lưỡi Xào 250g</v>
      </c>
      <c r="L1327" s="12" t="str">
        <f>VLOOKUP(K1327,'[1]Mã Misa'!$C$2:$D$74,2,0)</f>
        <v>GTLX250G</v>
      </c>
      <c r="M1327" s="2">
        <v>50182</v>
      </c>
      <c r="N1327" t="s">
        <v>242</v>
      </c>
      <c r="O1327" s="10" t="str">
        <f t="shared" si="107"/>
        <v>0001128</v>
      </c>
      <c r="P1327" s="3">
        <v>44634</v>
      </c>
      <c r="Q1327" t="s">
        <v>829</v>
      </c>
      <c r="T1327" s="12" t="str">
        <f t="shared" si="109"/>
        <v xml:space="preserve">WM+ YBI </v>
      </c>
      <c r="U1327" s="20" t="s">
        <v>4400</v>
      </c>
      <c r="V1327" s="20"/>
      <c r="W1327" s="10" t="e">
        <f>VLOOKUP(U1327,[2]Sheet1!$B$4:$C$893,2,0)</f>
        <v>#N/A</v>
      </c>
      <c r="X1327" s="20"/>
      <c r="Y1327" s="10" t="str">
        <f t="shared" si="108"/>
        <v>WINCOMYENBAI</v>
      </c>
      <c r="Z1327" s="2">
        <v>200728</v>
      </c>
    </row>
    <row r="1328" spans="1:26" x14ac:dyDescent="0.2">
      <c r="A1328" t="s">
        <v>0</v>
      </c>
      <c r="B1328" t="s">
        <v>2034</v>
      </c>
      <c r="C1328" t="s">
        <v>43</v>
      </c>
      <c r="D1328" t="s">
        <v>3</v>
      </c>
      <c r="E1328" s="2">
        <v>70950</v>
      </c>
      <c r="F1328" s="6">
        <v>76626</v>
      </c>
      <c r="G1328" s="2">
        <v>1</v>
      </c>
      <c r="H1328" t="s">
        <v>4</v>
      </c>
      <c r="I1328" t="s">
        <v>44</v>
      </c>
      <c r="J1328" s="9" t="str">
        <f t="shared" si="106"/>
        <v>_Chả nướng 300g</v>
      </c>
      <c r="K1328" s="12" t="str">
        <f>VLOOKUP(J1328,'[1]Mã Misa'!$B$2:$D$74,2,0)</f>
        <v>Chả nướng 300g</v>
      </c>
      <c r="L1328" s="12" t="str">
        <f>VLOOKUP(K1328,'[1]Mã Misa'!$C$2:$D$74,2,0)</f>
        <v>CN300</v>
      </c>
      <c r="M1328" s="2">
        <v>70950</v>
      </c>
      <c r="N1328" t="s">
        <v>2035</v>
      </c>
      <c r="O1328" s="10" t="str">
        <f t="shared" si="107"/>
        <v>0060410</v>
      </c>
      <c r="P1328" s="3">
        <v>44634</v>
      </c>
      <c r="Q1328" t="s">
        <v>2036</v>
      </c>
      <c r="T1328" s="12" t="str">
        <f t="shared" si="109"/>
        <v xml:space="preserve">WM+ HCM </v>
      </c>
      <c r="U1328" s="20" t="s">
        <v>4755</v>
      </c>
      <c r="V1328" s="20"/>
      <c r="W1328" s="10" t="e">
        <f>VLOOKUP(U1328,[2]Sheet1!$B$4:$C$893,2,0)</f>
        <v>#N/A</v>
      </c>
      <c r="X1328" s="20"/>
      <c r="Y1328" s="10" t="str">
        <f t="shared" si="108"/>
        <v>WINCOMHOCHIMINH</v>
      </c>
      <c r="Z1328" s="2">
        <v>70950</v>
      </c>
    </row>
    <row r="1329" spans="1:26" x14ac:dyDescent="0.2">
      <c r="A1329" t="s">
        <v>0</v>
      </c>
      <c r="B1329" t="s">
        <v>2034</v>
      </c>
      <c r="C1329" t="s">
        <v>236</v>
      </c>
      <c r="D1329" t="s">
        <v>3</v>
      </c>
      <c r="E1329" s="2">
        <v>87787</v>
      </c>
      <c r="F1329" s="6">
        <v>94809.96</v>
      </c>
      <c r="G1329" s="2">
        <v>1</v>
      </c>
      <c r="H1329" t="s">
        <v>4</v>
      </c>
      <c r="I1329" t="s">
        <v>237</v>
      </c>
      <c r="J1329" s="9" t="str">
        <f t="shared" si="106"/>
        <v>Bắp bò muối gói 200g</v>
      </c>
      <c r="K1329" s="12" t="str">
        <f>VLOOKUP(J1329,'[1]Mã Misa'!$B$2:$D$74,2,0)</f>
        <v>Bắp bò muối 200g</v>
      </c>
      <c r="L1329" s="12" t="str">
        <f>VLOOKUP(K1329,'[1]Mã Misa'!$C$2:$D$74,2,0)</f>
        <v>BBM200</v>
      </c>
      <c r="M1329" s="2">
        <v>87787</v>
      </c>
      <c r="N1329" t="s">
        <v>2035</v>
      </c>
      <c r="O1329" s="10" t="str">
        <f t="shared" si="107"/>
        <v>0060410</v>
      </c>
      <c r="P1329" s="3">
        <v>44634</v>
      </c>
      <c r="Q1329" t="s">
        <v>2036</v>
      </c>
      <c r="T1329" s="12" t="str">
        <f t="shared" si="109"/>
        <v xml:space="preserve">WM+ HCM </v>
      </c>
      <c r="U1329" s="20" t="s">
        <v>4755</v>
      </c>
      <c r="V1329" s="20"/>
      <c r="W1329" s="10" t="e">
        <f>VLOOKUP(U1329,[2]Sheet1!$B$4:$C$893,2,0)</f>
        <v>#N/A</v>
      </c>
      <c r="X1329" s="20"/>
      <c r="Y1329" s="10" t="str">
        <f t="shared" si="108"/>
        <v>WINCOMHOCHIMINH</v>
      </c>
      <c r="Z1329" s="2">
        <v>87787</v>
      </c>
    </row>
    <row r="1330" spans="1:26" x14ac:dyDescent="0.2">
      <c r="A1330" t="s">
        <v>0</v>
      </c>
      <c r="B1330" t="s">
        <v>2037</v>
      </c>
      <c r="C1330" t="s">
        <v>2</v>
      </c>
      <c r="D1330" t="s">
        <v>3</v>
      </c>
      <c r="E1330" s="2">
        <v>111058</v>
      </c>
      <c r="F1330" s="6">
        <v>119942.64000000001</v>
      </c>
      <c r="G1330" s="2">
        <v>1</v>
      </c>
      <c r="H1330" t="s">
        <v>4</v>
      </c>
      <c r="I1330" t="s">
        <v>5</v>
      </c>
      <c r="J1330" s="9" t="str">
        <f t="shared" si="106"/>
        <v>Gà muối gói 500g</v>
      </c>
      <c r="K1330" s="12" t="str">
        <f>VLOOKUP(J1330,'[1]Mã Misa'!$B$2:$D$74,2,0)</f>
        <v>Gà muối 500g</v>
      </c>
      <c r="L1330" s="12" t="str">
        <f>VLOOKUP(K1330,'[1]Mã Misa'!$C$2:$D$74,2,0)</f>
        <v>GM500</v>
      </c>
      <c r="M1330" s="2">
        <v>111058</v>
      </c>
      <c r="N1330" t="s">
        <v>2038</v>
      </c>
      <c r="O1330" s="10" t="str">
        <f t="shared" si="107"/>
        <v>0004856</v>
      </c>
      <c r="P1330" s="3">
        <v>44634</v>
      </c>
      <c r="Q1330" t="s">
        <v>2039</v>
      </c>
      <c r="T1330" s="12" t="str">
        <f t="shared" si="109"/>
        <v xml:space="preserve">WM+ HDG </v>
      </c>
      <c r="U1330" s="20" t="s">
        <v>4756</v>
      </c>
      <c r="V1330" s="20"/>
      <c r="W1330" s="10" t="e">
        <f>VLOOKUP(U1330,[2]Sheet1!$B$4:$C$893,2,0)</f>
        <v>#N/A</v>
      </c>
      <c r="X1330" s="20"/>
      <c r="Y1330" s="10" t="str">
        <f t="shared" si="108"/>
        <v>WINCOMHAIDUONG</v>
      </c>
      <c r="Z1330" s="2">
        <v>111058</v>
      </c>
    </row>
    <row r="1331" spans="1:26" x14ac:dyDescent="0.2">
      <c r="A1331" t="s">
        <v>0</v>
      </c>
      <c r="B1331" t="s">
        <v>2040</v>
      </c>
      <c r="C1331" t="s">
        <v>43</v>
      </c>
      <c r="D1331" t="s">
        <v>3</v>
      </c>
      <c r="E1331" s="2">
        <v>354750</v>
      </c>
      <c r="F1331" s="6">
        <v>383130</v>
      </c>
      <c r="G1331" s="2">
        <v>5</v>
      </c>
      <c r="H1331" t="s">
        <v>4</v>
      </c>
      <c r="I1331" t="s">
        <v>44</v>
      </c>
      <c r="J1331" s="9" t="str">
        <f t="shared" si="106"/>
        <v>_Chả nướng 300g</v>
      </c>
      <c r="K1331" s="12" t="str">
        <f>VLOOKUP(J1331,'[1]Mã Misa'!$B$2:$D$74,2,0)</f>
        <v>Chả nướng 300g</v>
      </c>
      <c r="L1331" s="12" t="str">
        <f>VLOOKUP(K1331,'[1]Mã Misa'!$C$2:$D$74,2,0)</f>
        <v>CN300</v>
      </c>
      <c r="M1331" s="2">
        <v>70950</v>
      </c>
      <c r="N1331" t="s">
        <v>2041</v>
      </c>
      <c r="O1331" s="10" t="str">
        <f t="shared" si="107"/>
        <v>0201273</v>
      </c>
      <c r="P1331" s="3">
        <v>44634</v>
      </c>
      <c r="Q1331" t="s">
        <v>2042</v>
      </c>
      <c r="T1331" s="12" t="str">
        <f t="shared" si="109"/>
        <v>WM HNI N</v>
      </c>
      <c r="U1331" s="20" t="s">
        <v>4757</v>
      </c>
      <c r="V1331" s="20"/>
      <c r="W1331" s="10" t="e">
        <f>VLOOKUP(U1331,[2]Sheet1!$B$4:$C$893,2,0)</f>
        <v>#N/A</v>
      </c>
      <c r="X1331" s="20"/>
      <c r="Y1331" s="10" t="str">
        <f t="shared" si="108"/>
        <v>WINCOMHANOI</v>
      </c>
      <c r="Z1331" s="2">
        <v>354750</v>
      </c>
    </row>
    <row r="1332" spans="1:26" x14ac:dyDescent="0.2">
      <c r="A1332" t="s">
        <v>0</v>
      </c>
      <c r="B1332" t="s">
        <v>2040</v>
      </c>
      <c r="C1332" t="s">
        <v>13</v>
      </c>
      <c r="D1332" t="s">
        <v>3</v>
      </c>
      <c r="E1332" s="2">
        <v>272250</v>
      </c>
      <c r="F1332" s="6">
        <v>294030</v>
      </c>
      <c r="G1332" s="2">
        <v>3</v>
      </c>
      <c r="H1332" t="s">
        <v>4</v>
      </c>
      <c r="I1332" t="s">
        <v>14</v>
      </c>
      <c r="J1332" s="9" t="str">
        <f t="shared" si="106"/>
        <v>_Chân gà sốt cay 400g</v>
      </c>
      <c r="K1332" s="12" t="str">
        <f>VLOOKUP(J1332,'[1]Mã Misa'!$B$2:$D$74,2,0)</f>
        <v>Chân gà sốt cay 400g</v>
      </c>
      <c r="L1332" s="12" t="str">
        <f>VLOOKUP(K1332,'[1]Mã Misa'!$C$2:$D$74,2,0)</f>
        <v>CGSC400</v>
      </c>
      <c r="M1332" s="2">
        <v>90750</v>
      </c>
      <c r="N1332" t="s">
        <v>2041</v>
      </c>
      <c r="O1332" s="10" t="str">
        <f t="shared" si="107"/>
        <v>0201273</v>
      </c>
      <c r="P1332" s="3">
        <v>44634</v>
      </c>
      <c r="Q1332" t="s">
        <v>2042</v>
      </c>
      <c r="T1332" s="12" t="str">
        <f t="shared" si="109"/>
        <v>WM HNI N</v>
      </c>
      <c r="U1332" s="20" t="s">
        <v>4757</v>
      </c>
      <c r="V1332" s="20"/>
      <c r="W1332" s="10" t="e">
        <f>VLOOKUP(U1332,[2]Sheet1!$B$4:$C$893,2,0)</f>
        <v>#N/A</v>
      </c>
      <c r="X1332" s="20"/>
      <c r="Y1332" s="10" t="str">
        <f t="shared" si="108"/>
        <v>WINCOMHANOI</v>
      </c>
      <c r="Z1332" s="2">
        <v>272250</v>
      </c>
    </row>
    <row r="1333" spans="1:26" x14ac:dyDescent="0.2">
      <c r="A1333" t="s">
        <v>0</v>
      </c>
      <c r="B1333" t="s">
        <v>2043</v>
      </c>
      <c r="C1333" t="s">
        <v>2</v>
      </c>
      <c r="D1333" t="s">
        <v>3</v>
      </c>
      <c r="E1333" s="2">
        <v>111058</v>
      </c>
      <c r="F1333" s="6">
        <v>119942.64000000001</v>
      </c>
      <c r="G1333" s="2">
        <v>1</v>
      </c>
      <c r="H1333" t="s">
        <v>4</v>
      </c>
      <c r="I1333" t="s">
        <v>5</v>
      </c>
      <c r="J1333" s="9" t="str">
        <f t="shared" si="106"/>
        <v>Gà muối gói 500g</v>
      </c>
      <c r="K1333" s="12" t="str">
        <f>VLOOKUP(J1333,'[1]Mã Misa'!$B$2:$D$74,2,0)</f>
        <v>Gà muối 500g</v>
      </c>
      <c r="L1333" s="12" t="str">
        <f>VLOOKUP(K1333,'[1]Mã Misa'!$C$2:$D$74,2,0)</f>
        <v>GM500</v>
      </c>
      <c r="M1333" s="2">
        <v>111058</v>
      </c>
      <c r="N1333" t="s">
        <v>2044</v>
      </c>
      <c r="O1333" s="10" t="str">
        <f t="shared" si="107"/>
        <v>0026303</v>
      </c>
      <c r="P1333" s="3">
        <v>44634</v>
      </c>
      <c r="Q1333" t="s">
        <v>2045</v>
      </c>
      <c r="T1333" s="12" t="str">
        <f t="shared" si="109"/>
        <v xml:space="preserve">WM+ DNG </v>
      </c>
      <c r="U1333" s="20" t="s">
        <v>4758</v>
      </c>
      <c r="V1333" s="20"/>
      <c r="W1333" s="10" t="e">
        <f>VLOOKUP(U1333,[2]Sheet1!$B$4:$C$893,2,0)</f>
        <v>#N/A</v>
      </c>
      <c r="X1333" s="20"/>
      <c r="Y1333" s="10" t="str">
        <f t="shared" si="108"/>
        <v>WINCOMDANANG</v>
      </c>
      <c r="Z1333" s="2">
        <v>111058</v>
      </c>
    </row>
    <row r="1334" spans="1:26" x14ac:dyDescent="0.2">
      <c r="A1334" t="s">
        <v>0</v>
      </c>
      <c r="B1334" t="s">
        <v>2046</v>
      </c>
      <c r="C1334" t="s">
        <v>26</v>
      </c>
      <c r="D1334" t="s">
        <v>3</v>
      </c>
      <c r="E1334" s="2">
        <v>752730</v>
      </c>
      <c r="F1334" s="6">
        <v>812948.4</v>
      </c>
      <c r="G1334" s="2">
        <v>15</v>
      </c>
      <c r="H1334" t="s">
        <v>4</v>
      </c>
      <c r="I1334" t="s">
        <v>27</v>
      </c>
      <c r="J1334" s="9" t="str">
        <f t="shared" si="106"/>
        <v>Giò tai lưỡi xào gói 250g</v>
      </c>
      <c r="K1334" s="12" t="str">
        <f>VLOOKUP(J1334,'[1]Mã Misa'!$B$2:$D$74,2,0)</f>
        <v>Giò Tai Lưỡi Xào 250g</v>
      </c>
      <c r="L1334" s="12" t="str">
        <f>VLOOKUP(K1334,'[1]Mã Misa'!$C$2:$D$74,2,0)</f>
        <v>GTLX250G</v>
      </c>
      <c r="M1334" s="2">
        <v>50182</v>
      </c>
      <c r="N1334" t="s">
        <v>2047</v>
      </c>
      <c r="O1334" s="10" t="str">
        <f t="shared" si="107"/>
        <v>0003730</v>
      </c>
      <c r="P1334" s="3">
        <v>44634</v>
      </c>
      <c r="Q1334" t="s">
        <v>2048</v>
      </c>
      <c r="T1334" s="12" t="str">
        <f t="shared" si="109"/>
        <v xml:space="preserve">WM+ PTO </v>
      </c>
      <c r="U1334" s="20" t="s">
        <v>4759</v>
      </c>
      <c r="V1334" s="20"/>
      <c r="W1334" s="10" t="e">
        <f>VLOOKUP(U1334,[2]Sheet1!$B$4:$C$893,2,0)</f>
        <v>#N/A</v>
      </c>
      <c r="X1334" s="20"/>
      <c r="Y1334" s="10" t="str">
        <f t="shared" si="108"/>
        <v>WINCOMPHUTHO</v>
      </c>
      <c r="Z1334" s="2">
        <v>752730</v>
      </c>
    </row>
    <row r="1335" spans="1:26" x14ac:dyDescent="0.2">
      <c r="A1335" t="s">
        <v>0</v>
      </c>
      <c r="B1335" t="s">
        <v>2049</v>
      </c>
      <c r="C1335" t="s">
        <v>17</v>
      </c>
      <c r="D1335" t="s">
        <v>3</v>
      </c>
      <c r="E1335" s="2">
        <v>713923</v>
      </c>
      <c r="F1335" s="6">
        <v>771036.84000000008</v>
      </c>
      <c r="G1335" s="2">
        <v>7</v>
      </c>
      <c r="H1335" t="s">
        <v>4</v>
      </c>
      <c r="I1335" t="s">
        <v>18</v>
      </c>
      <c r="J1335" s="9" t="str">
        <f t="shared" si="106"/>
        <v>Giò tai nấm hương 500g</v>
      </c>
      <c r="K1335" s="12" t="str">
        <f>VLOOKUP(J1335,'[1]Mã Misa'!$B$2:$D$74,2,0)</f>
        <v>Giò tai nấm hương 500g</v>
      </c>
      <c r="L1335" s="12" t="str">
        <f>VLOOKUP(K1335,'[1]Mã Misa'!$C$2:$D$74,2,0)</f>
        <v>GTNH500</v>
      </c>
      <c r="M1335" s="2">
        <v>101989</v>
      </c>
      <c r="N1335" t="s">
        <v>2050</v>
      </c>
      <c r="O1335" s="10" t="str">
        <f t="shared" si="107"/>
        <v>0004857</v>
      </c>
      <c r="P1335" s="3">
        <v>44634</v>
      </c>
      <c r="Q1335" t="s">
        <v>2051</v>
      </c>
      <c r="T1335" s="12" t="str">
        <f t="shared" si="109"/>
        <v xml:space="preserve">WM+ HDG </v>
      </c>
      <c r="U1335" s="20" t="s">
        <v>4760</v>
      </c>
      <c r="V1335" s="20"/>
      <c r="W1335" s="10" t="e">
        <f>VLOOKUP(U1335,[2]Sheet1!$B$4:$C$893,2,0)</f>
        <v>#N/A</v>
      </c>
      <c r="X1335" s="20"/>
      <c r="Y1335" s="10" t="str">
        <f t="shared" si="108"/>
        <v>WINCOMHAIDUONG</v>
      </c>
      <c r="Z1335" s="2">
        <v>713923</v>
      </c>
    </row>
    <row r="1336" spans="1:26" x14ac:dyDescent="0.2">
      <c r="A1336" t="s">
        <v>0</v>
      </c>
      <c r="B1336" t="s">
        <v>2052</v>
      </c>
      <c r="C1336" t="s">
        <v>30</v>
      </c>
      <c r="D1336" t="s">
        <v>3</v>
      </c>
      <c r="E1336" s="2">
        <v>421600</v>
      </c>
      <c r="F1336" s="6">
        <v>455328.00000000006</v>
      </c>
      <c r="G1336" s="2">
        <v>4</v>
      </c>
      <c r="H1336" t="s">
        <v>4</v>
      </c>
      <c r="I1336" t="s">
        <v>31</v>
      </c>
      <c r="J1336" s="9" t="str">
        <f t="shared" si="106"/>
        <v>_Đùi gà sốt cay 500g</v>
      </c>
      <c r="K1336" s="12" t="str">
        <f>VLOOKUP(J1336,'[1]Mã Misa'!$B$2:$D$74,2,0)</f>
        <v>Đùi gà sốt cay 500g</v>
      </c>
      <c r="L1336" s="12" t="str">
        <f>VLOOKUP(K1336,'[1]Mã Misa'!$C$2:$D$74,2,0)</f>
        <v>DGSC500</v>
      </c>
      <c r="M1336" s="2">
        <v>105400</v>
      </c>
      <c r="N1336" t="s">
        <v>2053</v>
      </c>
      <c r="O1336" s="10" t="str">
        <f t="shared" si="107"/>
        <v>0003189</v>
      </c>
      <c r="P1336" s="3">
        <v>44634</v>
      </c>
      <c r="Q1336" t="s">
        <v>2054</v>
      </c>
      <c r="T1336" s="12" t="str">
        <f t="shared" si="109"/>
        <v xml:space="preserve">WM+ NDH </v>
      </c>
      <c r="U1336" s="20" t="s">
        <v>4761</v>
      </c>
      <c r="V1336" s="20"/>
      <c r="W1336" s="10" t="e">
        <f>VLOOKUP(U1336,[2]Sheet1!$B$4:$C$893,2,0)</f>
        <v>#N/A</v>
      </c>
      <c r="X1336" s="20"/>
      <c r="Y1336" s="10" t="str">
        <f t="shared" si="108"/>
        <v>WINCOMNAMDINH</v>
      </c>
      <c r="Z1336" s="2">
        <v>421600</v>
      </c>
    </row>
    <row r="1337" spans="1:26" x14ac:dyDescent="0.2">
      <c r="A1337" t="s">
        <v>0</v>
      </c>
      <c r="B1337" t="s">
        <v>2052</v>
      </c>
      <c r="C1337" t="s">
        <v>50</v>
      </c>
      <c r="D1337" t="s">
        <v>3</v>
      </c>
      <c r="E1337" s="2">
        <v>122100</v>
      </c>
      <c r="F1337" s="6">
        <v>131868</v>
      </c>
      <c r="G1337" s="2">
        <v>2</v>
      </c>
      <c r="H1337" t="s">
        <v>4</v>
      </c>
      <c r="I1337" t="s">
        <v>51</v>
      </c>
      <c r="J1337" s="9" t="str">
        <f t="shared" si="106"/>
        <v>_Giò sụn gà 250g</v>
      </c>
      <c r="K1337" s="12" t="str">
        <f>VLOOKUP(J1337,'[1]Mã Misa'!$B$2:$D$74,2,0)</f>
        <v>Giò sụn gà 250g</v>
      </c>
      <c r="L1337" s="12" t="str">
        <f>VLOOKUP(K1337,'[1]Mã Misa'!$C$2:$D$74,2,0)</f>
        <v>GSG250</v>
      </c>
      <c r="M1337" s="2">
        <v>61050</v>
      </c>
      <c r="N1337" t="s">
        <v>2053</v>
      </c>
      <c r="O1337" s="10" t="str">
        <f t="shared" si="107"/>
        <v>0003189</v>
      </c>
      <c r="P1337" s="3">
        <v>44634</v>
      </c>
      <c r="Q1337" t="s">
        <v>2054</v>
      </c>
      <c r="T1337" s="12" t="str">
        <f t="shared" si="109"/>
        <v xml:space="preserve">WM+ NDH </v>
      </c>
      <c r="U1337" s="20" t="s">
        <v>4761</v>
      </c>
      <c r="V1337" s="20"/>
      <c r="W1337" s="10" t="e">
        <f>VLOOKUP(U1337,[2]Sheet1!$B$4:$C$893,2,0)</f>
        <v>#N/A</v>
      </c>
      <c r="X1337" s="20"/>
      <c r="Y1337" s="10" t="str">
        <f t="shared" si="108"/>
        <v>WINCOMNAMDINH</v>
      </c>
      <c r="Z1337" s="2">
        <v>122100</v>
      </c>
    </row>
    <row r="1338" spans="1:26" x14ac:dyDescent="0.2">
      <c r="A1338" t="s">
        <v>0</v>
      </c>
      <c r="B1338" t="s">
        <v>2052</v>
      </c>
      <c r="C1338" t="s">
        <v>26</v>
      </c>
      <c r="D1338" t="s">
        <v>3</v>
      </c>
      <c r="E1338" s="2">
        <v>150546</v>
      </c>
      <c r="F1338" s="6">
        <v>162589.68000000002</v>
      </c>
      <c r="G1338" s="2">
        <v>3</v>
      </c>
      <c r="H1338" t="s">
        <v>4</v>
      </c>
      <c r="I1338" t="s">
        <v>27</v>
      </c>
      <c r="J1338" s="9" t="str">
        <f t="shared" si="106"/>
        <v>Giò tai lưỡi xào gói 250g</v>
      </c>
      <c r="K1338" s="12" t="str">
        <f>VLOOKUP(J1338,'[1]Mã Misa'!$B$2:$D$74,2,0)</f>
        <v>Giò Tai Lưỡi Xào 250g</v>
      </c>
      <c r="L1338" s="12" t="str">
        <f>VLOOKUP(K1338,'[1]Mã Misa'!$C$2:$D$74,2,0)</f>
        <v>GTLX250G</v>
      </c>
      <c r="M1338" s="2">
        <v>50182</v>
      </c>
      <c r="N1338" t="s">
        <v>2053</v>
      </c>
      <c r="O1338" s="10" t="str">
        <f t="shared" si="107"/>
        <v>0003189</v>
      </c>
      <c r="P1338" s="3">
        <v>44634</v>
      </c>
      <c r="Q1338" t="s">
        <v>2054</v>
      </c>
      <c r="T1338" s="12" t="str">
        <f t="shared" si="109"/>
        <v xml:space="preserve">WM+ NDH </v>
      </c>
      <c r="U1338" s="20" t="s">
        <v>4761</v>
      </c>
      <c r="V1338" s="20"/>
      <c r="W1338" s="10" t="e">
        <f>VLOOKUP(U1338,[2]Sheet1!$B$4:$C$893,2,0)</f>
        <v>#N/A</v>
      </c>
      <c r="X1338" s="20"/>
      <c r="Y1338" s="10" t="str">
        <f t="shared" si="108"/>
        <v>WINCOMNAMDINH</v>
      </c>
      <c r="Z1338" s="2">
        <v>150546</v>
      </c>
    </row>
    <row r="1339" spans="1:26" x14ac:dyDescent="0.2">
      <c r="A1339" t="s">
        <v>0</v>
      </c>
      <c r="B1339" t="s">
        <v>2052</v>
      </c>
      <c r="C1339" t="s">
        <v>32</v>
      </c>
      <c r="D1339" t="s">
        <v>3</v>
      </c>
      <c r="E1339" s="2">
        <v>881172</v>
      </c>
      <c r="F1339" s="6">
        <v>951665.76</v>
      </c>
      <c r="G1339" s="2">
        <v>12</v>
      </c>
      <c r="H1339" t="s">
        <v>4</v>
      </c>
      <c r="I1339" t="s">
        <v>33</v>
      </c>
      <c r="J1339" s="9" t="str">
        <f t="shared" si="106"/>
        <v>Chân giò heo muối gói 300g</v>
      </c>
      <c r="K1339" s="12" t="str">
        <f>VLOOKUP(J1339,'[1]Mã Misa'!$B$2:$D$74,2,0)</f>
        <v>Chân giò heo muối 300g</v>
      </c>
      <c r="L1339" s="12" t="str">
        <f>VLOOKUP(K1339,'[1]Mã Misa'!$C$2:$D$74,2,0)</f>
        <v>CGM300</v>
      </c>
      <c r="M1339" s="2">
        <v>73431</v>
      </c>
      <c r="N1339" t="s">
        <v>2053</v>
      </c>
      <c r="O1339" s="10" t="str">
        <f t="shared" si="107"/>
        <v>0003189</v>
      </c>
      <c r="P1339" s="3">
        <v>44634</v>
      </c>
      <c r="Q1339" t="s">
        <v>2054</v>
      </c>
      <c r="T1339" s="12" t="str">
        <f t="shared" si="109"/>
        <v xml:space="preserve">WM+ NDH </v>
      </c>
      <c r="U1339" s="20" t="s">
        <v>4761</v>
      </c>
      <c r="V1339" s="20"/>
      <c r="W1339" s="10" t="e">
        <f>VLOOKUP(U1339,[2]Sheet1!$B$4:$C$893,2,0)</f>
        <v>#N/A</v>
      </c>
      <c r="X1339" s="20"/>
      <c r="Y1339" s="10" t="str">
        <f t="shared" si="108"/>
        <v>WINCOMNAMDINH</v>
      </c>
      <c r="Z1339" s="2">
        <v>881172</v>
      </c>
    </row>
    <row r="1340" spans="1:26" x14ac:dyDescent="0.2">
      <c r="A1340" t="s">
        <v>0</v>
      </c>
      <c r="B1340" t="s">
        <v>2052</v>
      </c>
      <c r="C1340" t="s">
        <v>43</v>
      </c>
      <c r="D1340" t="s">
        <v>3</v>
      </c>
      <c r="E1340" s="2">
        <v>141900</v>
      </c>
      <c r="F1340" s="6">
        <v>153252</v>
      </c>
      <c r="G1340" s="2">
        <v>2</v>
      </c>
      <c r="H1340" t="s">
        <v>4</v>
      </c>
      <c r="I1340" t="s">
        <v>44</v>
      </c>
      <c r="J1340" s="9" t="str">
        <f t="shared" si="106"/>
        <v>_Chả nướng 300g</v>
      </c>
      <c r="K1340" s="12" t="str">
        <f>VLOOKUP(J1340,'[1]Mã Misa'!$B$2:$D$74,2,0)</f>
        <v>Chả nướng 300g</v>
      </c>
      <c r="L1340" s="12" t="str">
        <f>VLOOKUP(K1340,'[1]Mã Misa'!$C$2:$D$74,2,0)</f>
        <v>CN300</v>
      </c>
      <c r="M1340" s="2">
        <v>70950</v>
      </c>
      <c r="N1340" t="s">
        <v>2053</v>
      </c>
      <c r="O1340" s="10" t="str">
        <f t="shared" si="107"/>
        <v>0003189</v>
      </c>
      <c r="P1340" s="3">
        <v>44634</v>
      </c>
      <c r="Q1340" t="s">
        <v>2054</v>
      </c>
      <c r="T1340" s="12" t="str">
        <f t="shared" si="109"/>
        <v xml:space="preserve">WM+ NDH </v>
      </c>
      <c r="U1340" s="20" t="s">
        <v>4761</v>
      </c>
      <c r="V1340" s="20"/>
      <c r="W1340" s="10" t="e">
        <f>VLOOKUP(U1340,[2]Sheet1!$B$4:$C$893,2,0)</f>
        <v>#N/A</v>
      </c>
      <c r="X1340" s="20"/>
      <c r="Y1340" s="10" t="str">
        <f t="shared" si="108"/>
        <v>WINCOMNAMDINH</v>
      </c>
      <c r="Z1340" s="2">
        <v>141900</v>
      </c>
    </row>
    <row r="1341" spans="1:26" x14ac:dyDescent="0.2">
      <c r="A1341" t="s">
        <v>0</v>
      </c>
      <c r="B1341" t="s">
        <v>2052</v>
      </c>
      <c r="C1341" t="s">
        <v>45</v>
      </c>
      <c r="D1341" t="s">
        <v>3</v>
      </c>
      <c r="E1341" s="2">
        <v>148500</v>
      </c>
      <c r="F1341" s="6">
        <v>160380</v>
      </c>
      <c r="G1341" s="2">
        <v>2</v>
      </c>
      <c r="H1341" t="s">
        <v>4</v>
      </c>
      <c r="I1341" t="s">
        <v>46</v>
      </c>
      <c r="J1341" s="9" t="str">
        <f t="shared" si="106"/>
        <v>_Chả cốm 300g</v>
      </c>
      <c r="K1341" s="12" t="str">
        <f>VLOOKUP(J1341,'[1]Mã Misa'!$B$2:$D$74,2,0)</f>
        <v>Chả cốm 300g</v>
      </c>
      <c r="L1341" s="12" t="str">
        <f>VLOOKUP(K1341,'[1]Mã Misa'!$C$2:$D$74,2,0)</f>
        <v>CC300</v>
      </c>
      <c r="M1341" s="2">
        <v>74250</v>
      </c>
      <c r="N1341" t="s">
        <v>2053</v>
      </c>
      <c r="O1341" s="10" t="str">
        <f t="shared" si="107"/>
        <v>0003189</v>
      </c>
      <c r="P1341" s="3">
        <v>44634</v>
      </c>
      <c r="Q1341" t="s">
        <v>2054</v>
      </c>
      <c r="T1341" s="12" t="str">
        <f t="shared" si="109"/>
        <v xml:space="preserve">WM+ NDH </v>
      </c>
      <c r="U1341" s="20" t="s">
        <v>4761</v>
      </c>
      <c r="V1341" s="20"/>
      <c r="W1341" s="10" t="e">
        <f>VLOOKUP(U1341,[2]Sheet1!$B$4:$C$893,2,0)</f>
        <v>#N/A</v>
      </c>
      <c r="X1341" s="20"/>
      <c r="Y1341" s="10" t="str">
        <f t="shared" si="108"/>
        <v>WINCOMNAMDINH</v>
      </c>
      <c r="Z1341" s="2">
        <v>148500</v>
      </c>
    </row>
    <row r="1342" spans="1:26" x14ac:dyDescent="0.2">
      <c r="A1342" t="s">
        <v>0</v>
      </c>
      <c r="B1342" t="s">
        <v>2052</v>
      </c>
      <c r="C1342" t="s">
        <v>67</v>
      </c>
      <c r="D1342" t="s">
        <v>3</v>
      </c>
      <c r="E1342" s="2">
        <v>237600</v>
      </c>
      <c r="F1342" s="6">
        <v>256608.00000000003</v>
      </c>
      <c r="G1342" s="2">
        <v>4</v>
      </c>
      <c r="H1342" t="s">
        <v>4</v>
      </c>
      <c r="I1342" t="s">
        <v>68</v>
      </c>
      <c r="J1342" s="9" t="str">
        <f t="shared" si="106"/>
        <v>_Giò lụa 250g</v>
      </c>
      <c r="K1342" s="12" t="str">
        <f>VLOOKUP(J1342,'[1]Mã Misa'!$B$2:$D$74,2,0)</f>
        <v>Giò lụa 250g</v>
      </c>
      <c r="L1342" s="12" t="str">
        <f>VLOOKUP(K1342,'[1]Mã Misa'!$C$2:$D$74,2,0)</f>
        <v>GL250</v>
      </c>
      <c r="M1342" s="2">
        <v>59400</v>
      </c>
      <c r="N1342" t="s">
        <v>2053</v>
      </c>
      <c r="O1342" s="10" t="str">
        <f t="shared" si="107"/>
        <v>0003189</v>
      </c>
      <c r="P1342" s="3">
        <v>44634</v>
      </c>
      <c r="Q1342" t="s">
        <v>2054</v>
      </c>
      <c r="T1342" s="12" t="str">
        <f t="shared" si="109"/>
        <v xml:space="preserve">WM+ NDH </v>
      </c>
      <c r="U1342" s="20" t="s">
        <v>4761</v>
      </c>
      <c r="V1342" s="20"/>
      <c r="W1342" s="10" t="e">
        <f>VLOOKUP(U1342,[2]Sheet1!$B$4:$C$893,2,0)</f>
        <v>#N/A</v>
      </c>
      <c r="X1342" s="20"/>
      <c r="Y1342" s="10" t="str">
        <f t="shared" si="108"/>
        <v>WINCOMNAMDINH</v>
      </c>
      <c r="Z1342" s="2">
        <v>237600</v>
      </c>
    </row>
    <row r="1343" spans="1:26" x14ac:dyDescent="0.2">
      <c r="A1343" t="s">
        <v>0</v>
      </c>
      <c r="B1343" t="s">
        <v>2052</v>
      </c>
      <c r="C1343" t="s">
        <v>82</v>
      </c>
      <c r="D1343" t="s">
        <v>3</v>
      </c>
      <c r="E1343" s="2">
        <v>230000</v>
      </c>
      <c r="F1343" s="6">
        <v>248400.00000000003</v>
      </c>
      <c r="G1343" s="2">
        <v>5</v>
      </c>
      <c r="H1343" t="s">
        <v>4</v>
      </c>
      <c r="I1343" t="s">
        <v>83</v>
      </c>
      <c r="J1343" s="9" t="str">
        <f t="shared" si="106"/>
        <v>Mộc nấm hương gói 250g</v>
      </c>
      <c r="K1343" s="12" t="str">
        <f>VLOOKUP(J1343,'[1]Mã Misa'!$B$2:$D$74,2,0)</f>
        <v>Mộc Nấm Hương 250g</v>
      </c>
      <c r="L1343" s="12" t="str">
        <f>VLOOKUP(K1343,'[1]Mã Misa'!$C$2:$D$74,2,0)</f>
        <v>MNH250</v>
      </c>
      <c r="M1343" s="2">
        <v>46000</v>
      </c>
      <c r="N1343" t="s">
        <v>2053</v>
      </c>
      <c r="O1343" s="10" t="str">
        <f t="shared" si="107"/>
        <v>0003189</v>
      </c>
      <c r="P1343" s="3">
        <v>44634</v>
      </c>
      <c r="Q1343" t="s">
        <v>2054</v>
      </c>
      <c r="T1343" s="12" t="str">
        <f t="shared" si="109"/>
        <v xml:space="preserve">WM+ NDH </v>
      </c>
      <c r="U1343" s="20" t="s">
        <v>4761</v>
      </c>
      <c r="V1343" s="20"/>
      <c r="W1343" s="10" t="e">
        <f>VLOOKUP(U1343,[2]Sheet1!$B$4:$C$893,2,0)</f>
        <v>#N/A</v>
      </c>
      <c r="X1343" s="20"/>
      <c r="Y1343" s="10" t="str">
        <f t="shared" si="108"/>
        <v>WINCOMNAMDINH</v>
      </c>
      <c r="Z1343" s="2">
        <v>230000</v>
      </c>
    </row>
    <row r="1344" spans="1:26" x14ac:dyDescent="0.2">
      <c r="A1344" t="s">
        <v>0</v>
      </c>
      <c r="B1344" t="s">
        <v>2055</v>
      </c>
      <c r="C1344" t="s">
        <v>15</v>
      </c>
      <c r="D1344" t="s">
        <v>3</v>
      </c>
      <c r="E1344" s="2">
        <v>282039</v>
      </c>
      <c r="F1344" s="6">
        <v>304602.12</v>
      </c>
      <c r="G1344" s="2">
        <v>3</v>
      </c>
      <c r="H1344" t="s">
        <v>4</v>
      </c>
      <c r="I1344" t="s">
        <v>16</v>
      </c>
      <c r="J1344" s="9" t="str">
        <f t="shared" si="106"/>
        <v xml:space="preserve"> Giò lụa 500g</v>
      </c>
      <c r="K1344" s="12" t="str">
        <f>VLOOKUP(J1344,'[1]Mã Misa'!$B$2:$D$74,2,0)</f>
        <v>Giò lụa 500g</v>
      </c>
      <c r="L1344" s="12" t="str">
        <f>VLOOKUP(K1344,'[1]Mã Misa'!$C$2:$D$74,2,0)</f>
        <v>GL500</v>
      </c>
      <c r="M1344" s="2">
        <v>94013</v>
      </c>
      <c r="N1344" t="s">
        <v>2056</v>
      </c>
      <c r="O1344" s="10" t="str">
        <f t="shared" si="107"/>
        <v>0004362</v>
      </c>
      <c r="P1344" s="3">
        <v>44634</v>
      </c>
      <c r="Q1344" t="s">
        <v>2057</v>
      </c>
      <c r="T1344" s="12" t="str">
        <f t="shared" si="109"/>
        <v xml:space="preserve">WM+ AGG </v>
      </c>
      <c r="U1344" s="20" t="s">
        <v>4762</v>
      </c>
      <c r="V1344" s="20"/>
      <c r="W1344" s="10" t="e">
        <f>VLOOKUP(U1344,[2]Sheet1!$B$4:$C$893,2,0)</f>
        <v>#N/A</v>
      </c>
      <c r="X1344" s="20"/>
      <c r="Y1344" s="10" t="str">
        <f t="shared" si="108"/>
        <v>WINCOMANGIANG</v>
      </c>
      <c r="Z1344" s="2">
        <v>282039</v>
      </c>
    </row>
    <row r="1345" spans="1:26" x14ac:dyDescent="0.2">
      <c r="A1345" t="s">
        <v>0</v>
      </c>
      <c r="B1345" t="s">
        <v>2058</v>
      </c>
      <c r="C1345" t="s">
        <v>26</v>
      </c>
      <c r="D1345" t="s">
        <v>3</v>
      </c>
      <c r="E1345" s="2">
        <v>150546</v>
      </c>
      <c r="F1345" s="6">
        <v>162589.68000000002</v>
      </c>
      <c r="G1345" s="2">
        <v>3</v>
      </c>
      <c r="H1345" t="s">
        <v>4</v>
      </c>
      <c r="I1345" t="s">
        <v>27</v>
      </c>
      <c r="J1345" s="9" t="str">
        <f t="shared" si="106"/>
        <v>Giò tai lưỡi xào gói 250g</v>
      </c>
      <c r="K1345" s="12" t="str">
        <f>VLOOKUP(J1345,'[1]Mã Misa'!$B$2:$D$74,2,0)</f>
        <v>Giò Tai Lưỡi Xào 250g</v>
      </c>
      <c r="L1345" s="12" t="str">
        <f>VLOOKUP(K1345,'[1]Mã Misa'!$C$2:$D$74,2,0)</f>
        <v>GTLX250G</v>
      </c>
      <c r="M1345" s="2">
        <v>50182</v>
      </c>
      <c r="N1345" t="s">
        <v>2059</v>
      </c>
      <c r="O1345" s="10" t="str">
        <f t="shared" si="107"/>
        <v>0004859</v>
      </c>
      <c r="P1345" s="3">
        <v>44634</v>
      </c>
      <c r="Q1345" t="s">
        <v>2060</v>
      </c>
      <c r="T1345" s="12" t="str">
        <f t="shared" si="109"/>
        <v xml:space="preserve">WM+ HDG </v>
      </c>
      <c r="U1345" s="20" t="s">
        <v>4763</v>
      </c>
      <c r="V1345" s="20"/>
      <c r="W1345" s="10" t="e">
        <f>VLOOKUP(U1345,[2]Sheet1!$B$4:$C$893,2,0)</f>
        <v>#N/A</v>
      </c>
      <c r="X1345" s="20"/>
      <c r="Y1345" s="10" t="str">
        <f t="shared" si="108"/>
        <v>WINCOMHAIDUONG</v>
      </c>
      <c r="Z1345" s="2">
        <v>150546</v>
      </c>
    </row>
    <row r="1346" spans="1:26" x14ac:dyDescent="0.2">
      <c r="A1346" t="s">
        <v>0</v>
      </c>
      <c r="B1346" t="s">
        <v>2061</v>
      </c>
      <c r="C1346" t="s">
        <v>45</v>
      </c>
      <c r="D1346" t="s">
        <v>3</v>
      </c>
      <c r="E1346" s="2">
        <v>74250</v>
      </c>
      <c r="F1346" s="6">
        <v>80190</v>
      </c>
      <c r="G1346" s="2">
        <v>1</v>
      </c>
      <c r="H1346" t="s">
        <v>4</v>
      </c>
      <c r="I1346" t="s">
        <v>46</v>
      </c>
      <c r="J1346" s="9" t="str">
        <f t="shared" si="106"/>
        <v>_Chả cốm 300g</v>
      </c>
      <c r="K1346" s="12" t="str">
        <f>VLOOKUP(J1346,'[1]Mã Misa'!$B$2:$D$74,2,0)</f>
        <v>Chả cốm 300g</v>
      </c>
      <c r="L1346" s="12" t="str">
        <f>VLOOKUP(K1346,'[1]Mã Misa'!$C$2:$D$74,2,0)</f>
        <v>CC300</v>
      </c>
      <c r="M1346" s="2">
        <v>74250</v>
      </c>
      <c r="N1346" t="s">
        <v>2062</v>
      </c>
      <c r="O1346" s="10" t="str">
        <f t="shared" si="107"/>
        <v>0060432</v>
      </c>
      <c r="P1346" s="3">
        <v>44634</v>
      </c>
      <c r="Q1346" t="s">
        <v>2063</v>
      </c>
      <c r="T1346" s="12" t="str">
        <f t="shared" si="109"/>
        <v xml:space="preserve">WM+ HCM </v>
      </c>
      <c r="U1346" s="20" t="s">
        <v>4764</v>
      </c>
      <c r="V1346" s="20"/>
      <c r="W1346" s="10" t="e">
        <f>VLOOKUP(U1346,[2]Sheet1!$B$4:$C$893,2,0)</f>
        <v>#N/A</v>
      </c>
      <c r="X1346" s="20"/>
      <c r="Y1346" s="10" t="str">
        <f t="shared" si="108"/>
        <v>WINCOMHOCHIMINH</v>
      </c>
      <c r="Z1346" s="2">
        <v>74250</v>
      </c>
    </row>
    <row r="1347" spans="1:26" x14ac:dyDescent="0.2">
      <c r="A1347" t="s">
        <v>0</v>
      </c>
      <c r="B1347" t="s">
        <v>2061</v>
      </c>
      <c r="C1347" t="s">
        <v>43</v>
      </c>
      <c r="D1347" t="s">
        <v>3</v>
      </c>
      <c r="E1347" s="2">
        <v>141900</v>
      </c>
      <c r="F1347" s="6">
        <v>153252</v>
      </c>
      <c r="G1347" s="2">
        <v>2</v>
      </c>
      <c r="H1347" t="s">
        <v>4</v>
      </c>
      <c r="I1347" t="s">
        <v>44</v>
      </c>
      <c r="J1347" s="9" t="str">
        <f t="shared" si="106"/>
        <v>_Chả nướng 300g</v>
      </c>
      <c r="K1347" s="12" t="str">
        <f>VLOOKUP(J1347,'[1]Mã Misa'!$B$2:$D$74,2,0)</f>
        <v>Chả nướng 300g</v>
      </c>
      <c r="L1347" s="12" t="str">
        <f>VLOOKUP(K1347,'[1]Mã Misa'!$C$2:$D$74,2,0)</f>
        <v>CN300</v>
      </c>
      <c r="M1347" s="2">
        <v>70950</v>
      </c>
      <c r="N1347" t="s">
        <v>2062</v>
      </c>
      <c r="O1347" s="10" t="str">
        <f t="shared" si="107"/>
        <v>0060432</v>
      </c>
      <c r="P1347" s="3">
        <v>44634</v>
      </c>
      <c r="Q1347" t="s">
        <v>2063</v>
      </c>
      <c r="T1347" s="12" t="str">
        <f t="shared" si="109"/>
        <v xml:space="preserve">WM+ HCM </v>
      </c>
      <c r="U1347" s="20" t="s">
        <v>4764</v>
      </c>
      <c r="V1347" s="20"/>
      <c r="W1347" s="10" t="e">
        <f>VLOOKUP(U1347,[2]Sheet1!$B$4:$C$893,2,0)</f>
        <v>#N/A</v>
      </c>
      <c r="X1347" s="20"/>
      <c r="Y1347" s="10" t="str">
        <f t="shared" si="108"/>
        <v>WINCOMHOCHIMINH</v>
      </c>
      <c r="Z1347" s="2">
        <v>141900</v>
      </c>
    </row>
    <row r="1348" spans="1:26" x14ac:dyDescent="0.2">
      <c r="A1348" t="s">
        <v>0</v>
      </c>
      <c r="B1348" t="s">
        <v>2061</v>
      </c>
      <c r="C1348" t="s">
        <v>2</v>
      </c>
      <c r="D1348" t="s">
        <v>3</v>
      </c>
      <c r="E1348" s="2">
        <v>111058</v>
      </c>
      <c r="F1348" s="6">
        <v>119942.64000000001</v>
      </c>
      <c r="G1348" s="2">
        <v>1</v>
      </c>
      <c r="H1348" t="s">
        <v>4</v>
      </c>
      <c r="I1348" t="s">
        <v>5</v>
      </c>
      <c r="J1348" s="9" t="str">
        <f t="shared" ref="J1348:J1411" si="110">MID(I1348,10,26)</f>
        <v>Gà muối gói 500g</v>
      </c>
      <c r="K1348" s="12" t="str">
        <f>VLOOKUP(J1348,'[1]Mã Misa'!$B$2:$D$74,2,0)</f>
        <v>Gà muối 500g</v>
      </c>
      <c r="L1348" s="12" t="str">
        <f>VLOOKUP(K1348,'[1]Mã Misa'!$C$2:$D$74,2,0)</f>
        <v>GM500</v>
      </c>
      <c r="M1348" s="2">
        <v>111058</v>
      </c>
      <c r="N1348" t="s">
        <v>2062</v>
      </c>
      <c r="O1348" s="10" t="str">
        <f t="shared" ref="O1348:O1411" si="111">RIGHT(N1348,7)</f>
        <v>0060432</v>
      </c>
      <c r="P1348" s="3">
        <v>44634</v>
      </c>
      <c r="Q1348" t="s">
        <v>2063</v>
      </c>
      <c r="T1348" s="12" t="str">
        <f t="shared" si="109"/>
        <v xml:space="preserve">WM+ HCM </v>
      </c>
      <c r="U1348" s="20" t="s">
        <v>4764</v>
      </c>
      <c r="V1348" s="20"/>
      <c r="W1348" s="10" t="e">
        <f>VLOOKUP(U1348,[2]Sheet1!$B$4:$C$893,2,0)</f>
        <v>#N/A</v>
      </c>
      <c r="X1348" s="20"/>
      <c r="Y1348" s="10" t="str">
        <f t="shared" ref="Y1348:Y1411" si="112">IF(ISNUMBER(SEARCH($V$3,T1348)),"WINCOMHANOI",IF(ISNUMBER(SEARCH($V$4,T1348)),"WINCOMHOCHIMINH",IF(ISNUMBER(SEARCH($V$5,T1348)),"WINCOMDANANG",IF(ISNUMBER(SEARCH($V$6,T1348)),"WINCOMHAIDUONG",IF(ISNUMBER(SEARCH($V$7,T1348)),"WINCOMQUANGNINH",IF(ISNUMBER(SEARCH($V$8,T1348)),"WINCOMHAIPHONG",IF(ISNUMBER(SEARCH($V$9,T1348)),"WINCOMBACGIANG",IF(ISNUMBER(SEARCH($V$10,T1348)),"WINCOMBACNINH",IF(ISNUMBER(SEARCH($V$11,T1348)),"WINCOMPHUTHO",IF(ISNUMBER(SEARCH($V$12,T1348)),"WINCOMHATINH",IF(ISNUMBER(SEARCH($V$13,T1348)),"WINCOMTHAINGUYEN",IF(ISNUMBER(SEARCH($V$14,T1348)),"WINCOMKHANHHOA",IF(ISNUMBER(SEARCH($V$15,T1348)),"WINCOMHUNGYEN",IF(ISNUMBER(SEARCH($V$16,T1348)),"WINCOMNGHEAN",IF(ISNUMBER(SEARCH($V$17,T1348)),"WINCOMLAOCAI",IF(ISNUMBER(SEARCH($V$18,T1348)),"WINCOMVUNGTAU",IF(ISNUMBER(SEARCH($V$19,T1348)),"WINCOMBINHDUONG",IF(ISNUMBER(SEARCH($V$20,T1348)),"WINCOMKIENGIANG",IF(ISNUMBER(SEARCH($V$21,T1348)),"WINCOMHANAM",IF(ISNUMBER(SEARCH($V$22,T1348)),"WINCOMNAMDINH",IF(ISNUMBER(SEARCH($V$23,T1348)),"WINCOMLANGSON",IF(ISNUMBER(SEARCH($V$24,T1348)),"WINCOMTHANHHOA",IF(ISNUMBER(SEARCH($V$25,T1348)),"WINCOMYENBAI",IF(ISNUMBER(SEARCH($V$26,T1348)),"WINCOMTUYENQUANG",IF(ISNUMBER(SEARCH($V$27,T1348)),"WINCOMHUE",IF(ISNUMBER(SEARCH($V$28,T1348)),"WINCOMQUANGNAM",IF(ISNUMBER(SEARCH($V$29,T1348)),"WINCOMVINHPHUC",IF(ISNUMBER(SEARCH($V$30,T1348)),"WINCOMHAGIANG",IF(ISNUMBER(SEARCH($V$31,T1348)),"WINCOMNINHBINH",IF(ISNUMBER(SEARCH($V$32,T1348)),"WINCOMTRAVINH",IF(ISNUMBER(SEARCH($V$33,T1348)),"WINCOMCANTHO",IF(ISNUMBER(SEARCH($V$34,T1348)),"WINCOMBENTRE",IF(ISNUMBER(SEARCH($V$35,T1348)),"WINCOMCAMAU",IF(ISNUMBER(SEARCH($V$36,T1348)),"WINCOMANGIANG",IF(ISNUMBER(SEARCH($V$37,T1348)),"WINCOMNINHTHUAN",IF(ISNUMBER(SEARCH($V$38,T1348)),"WINCOMTHAIBINH",IF(ISNUMBER(SEARCH($V$39,T1348)),"WINCOMGIALAI",IF(ISNUMBER(SEARCH($V$40,T1348)),"WINCOMHOABINH",IF(ISNUMBER(SEARCH($V$41,T1348)),"WINCOMQUANGNGAI",IF(ISNUMBER(SEARCH($V$42,T1348)),"WINCOMBINHTHUAN",IF(ISNUMBER(SEARCH($V$43,T1348)),"WINCOMDAKLAK",IF(ISNUMBER(SEARCH($V$44,T1348)),"WINCOMSOCTRANG",IF(ISNUMBER(SEARCH($V$45,T1348)),"WINCOMSONLA",IF(ISNUMBER(SEARCH($V$46,T1348)),"WINCOMKONTUM",IF(ISNUMBER(SEARCH($V$47,T1348)),"WINCOMPHUYEN",IF(ISNUMBER(SEARCH($V$48,T1348)),"WINCOMQUANGTRI",IF(ISNUMBER(SEARCH($V$49,T1348)),"WINCOMBINHDINH",IF(ISNUMBER(SEARCH($V$50,T1348)),"WINCOMCAOBANG",IF(ISNUMBER(SEARCH($V$51,T1348)),"WINCOMQUANGBINH",IF(ISNUMBER(SEARCH($V$52,T1348)),"WINCOMLAMDONG",IF(ISNUMBER(SEARCH($V$53,T1348)),"WINCOMVINHLONG",IF(ISNUMBER(SEARCH($V$54,T1348)),"WINCOMDONGTHAP",IF(ISNUMBER(SEARCH($V$55,T1348)),"WINCOMTIENGIANG",IF(ISNUMBER(SEARCH($V$56,T1348)),"WINCOMQUANGNINH",IF(ISNUMBER(SEARCH($V$57,T1348)),"WINCOMDONGNAI",IF(ISNUMBER(SEARCH($V$58,T1348)),"WINCOMHAUGIANG",0))))))))))))))))))))))))))))))))))))))))))))))))))))))))</f>
        <v>WINCOMHOCHIMINH</v>
      </c>
      <c r="Z1348" s="2">
        <v>111058</v>
      </c>
    </row>
    <row r="1349" spans="1:26" x14ac:dyDescent="0.2">
      <c r="A1349" t="s">
        <v>0</v>
      </c>
      <c r="B1349" t="s">
        <v>2061</v>
      </c>
      <c r="C1349" t="s">
        <v>13</v>
      </c>
      <c r="D1349" t="s">
        <v>3</v>
      </c>
      <c r="E1349" s="2">
        <v>90750</v>
      </c>
      <c r="F1349" s="6">
        <v>98010</v>
      </c>
      <c r="G1349" s="2">
        <v>1</v>
      </c>
      <c r="H1349" t="s">
        <v>4</v>
      </c>
      <c r="I1349" t="s">
        <v>14</v>
      </c>
      <c r="J1349" s="9" t="str">
        <f t="shared" si="110"/>
        <v>_Chân gà sốt cay 400g</v>
      </c>
      <c r="K1349" s="12" t="str">
        <f>VLOOKUP(J1349,'[1]Mã Misa'!$B$2:$D$74,2,0)</f>
        <v>Chân gà sốt cay 400g</v>
      </c>
      <c r="L1349" s="12" t="str">
        <f>VLOOKUP(K1349,'[1]Mã Misa'!$C$2:$D$74,2,0)</f>
        <v>CGSC400</v>
      </c>
      <c r="M1349" s="2">
        <v>90750</v>
      </c>
      <c r="N1349" t="s">
        <v>2062</v>
      </c>
      <c r="O1349" s="10" t="str">
        <f t="shared" si="111"/>
        <v>0060432</v>
      </c>
      <c r="P1349" s="3">
        <v>44634</v>
      </c>
      <c r="Q1349" t="s">
        <v>2063</v>
      </c>
      <c r="T1349" s="12" t="str">
        <f t="shared" si="109"/>
        <v xml:space="preserve">WM+ HCM </v>
      </c>
      <c r="U1349" s="20" t="s">
        <v>4764</v>
      </c>
      <c r="V1349" s="20"/>
      <c r="W1349" s="10" t="e">
        <f>VLOOKUP(U1349,[2]Sheet1!$B$4:$C$893,2,0)</f>
        <v>#N/A</v>
      </c>
      <c r="X1349" s="20"/>
      <c r="Y1349" s="10" t="str">
        <f t="shared" si="112"/>
        <v>WINCOMHOCHIMINH</v>
      </c>
      <c r="Z1349" s="2">
        <v>90750</v>
      </c>
    </row>
    <row r="1350" spans="1:26" x14ac:dyDescent="0.2">
      <c r="A1350" t="s">
        <v>0</v>
      </c>
      <c r="B1350" t="s">
        <v>2064</v>
      </c>
      <c r="C1350" t="s">
        <v>67</v>
      </c>
      <c r="D1350" t="s">
        <v>3</v>
      </c>
      <c r="E1350" s="2">
        <v>178200</v>
      </c>
      <c r="F1350" s="6">
        <v>192456</v>
      </c>
      <c r="G1350" s="2">
        <v>3</v>
      </c>
      <c r="H1350" t="s">
        <v>4</v>
      </c>
      <c r="I1350" t="s">
        <v>68</v>
      </c>
      <c r="J1350" s="9" t="str">
        <f t="shared" si="110"/>
        <v>_Giò lụa 250g</v>
      </c>
      <c r="K1350" s="12" t="str">
        <f>VLOOKUP(J1350,'[1]Mã Misa'!$B$2:$D$74,2,0)</f>
        <v>Giò lụa 250g</v>
      </c>
      <c r="L1350" s="12" t="str">
        <f>VLOOKUP(K1350,'[1]Mã Misa'!$C$2:$D$74,2,0)</f>
        <v>GL250</v>
      </c>
      <c r="M1350" s="2">
        <v>59400</v>
      </c>
      <c r="N1350" t="s">
        <v>2065</v>
      </c>
      <c r="O1350" s="10" t="str">
        <f t="shared" si="111"/>
        <v>0001131</v>
      </c>
      <c r="P1350" s="3">
        <v>44634</v>
      </c>
      <c r="Q1350" t="s">
        <v>2066</v>
      </c>
      <c r="T1350" s="12" t="str">
        <f t="shared" si="109"/>
        <v xml:space="preserve">WM+ YBI </v>
      </c>
      <c r="U1350" s="20" t="s">
        <v>4765</v>
      </c>
      <c r="V1350" s="20"/>
      <c r="W1350" s="10" t="e">
        <f>VLOOKUP(U1350,[2]Sheet1!$B$4:$C$893,2,0)</f>
        <v>#N/A</v>
      </c>
      <c r="X1350" s="20"/>
      <c r="Y1350" s="10" t="str">
        <f t="shared" si="112"/>
        <v>WINCOMYENBAI</v>
      </c>
      <c r="Z1350" s="2">
        <v>178200</v>
      </c>
    </row>
    <row r="1351" spans="1:26" x14ac:dyDescent="0.2">
      <c r="A1351" t="s">
        <v>0</v>
      </c>
      <c r="B1351" t="s">
        <v>2064</v>
      </c>
      <c r="C1351" t="s">
        <v>50</v>
      </c>
      <c r="D1351" t="s">
        <v>3</v>
      </c>
      <c r="E1351" s="2">
        <v>61050</v>
      </c>
      <c r="F1351" s="6">
        <v>65934</v>
      </c>
      <c r="G1351" s="2">
        <v>1</v>
      </c>
      <c r="H1351" t="s">
        <v>4</v>
      </c>
      <c r="I1351" t="s">
        <v>51</v>
      </c>
      <c r="J1351" s="9" t="str">
        <f t="shared" si="110"/>
        <v>_Giò sụn gà 250g</v>
      </c>
      <c r="K1351" s="12" t="str">
        <f>VLOOKUP(J1351,'[1]Mã Misa'!$B$2:$D$74,2,0)</f>
        <v>Giò sụn gà 250g</v>
      </c>
      <c r="L1351" s="12" t="str">
        <f>VLOOKUP(K1351,'[1]Mã Misa'!$C$2:$D$74,2,0)</f>
        <v>GSG250</v>
      </c>
      <c r="M1351" s="2">
        <v>61050</v>
      </c>
      <c r="N1351" t="s">
        <v>2065</v>
      </c>
      <c r="O1351" s="10" t="str">
        <f t="shared" si="111"/>
        <v>0001131</v>
      </c>
      <c r="P1351" s="3">
        <v>44634</v>
      </c>
      <c r="Q1351" t="s">
        <v>2066</v>
      </c>
      <c r="T1351" s="12" t="str">
        <f t="shared" si="109"/>
        <v xml:space="preserve">WM+ YBI </v>
      </c>
      <c r="U1351" s="20" t="s">
        <v>4765</v>
      </c>
      <c r="V1351" s="20"/>
      <c r="W1351" s="10" t="e">
        <f>VLOOKUP(U1351,[2]Sheet1!$B$4:$C$893,2,0)</f>
        <v>#N/A</v>
      </c>
      <c r="X1351" s="20"/>
      <c r="Y1351" s="10" t="str">
        <f t="shared" si="112"/>
        <v>WINCOMYENBAI</v>
      </c>
      <c r="Z1351" s="2">
        <v>61050</v>
      </c>
    </row>
    <row r="1352" spans="1:26" x14ac:dyDescent="0.2">
      <c r="A1352" t="s">
        <v>0</v>
      </c>
      <c r="B1352" t="s">
        <v>2064</v>
      </c>
      <c r="C1352" t="s">
        <v>30</v>
      </c>
      <c r="D1352" t="s">
        <v>3</v>
      </c>
      <c r="E1352" s="2">
        <v>421600</v>
      </c>
      <c r="F1352" s="6">
        <v>455328.00000000006</v>
      </c>
      <c r="G1352" s="2">
        <v>4</v>
      </c>
      <c r="H1352" t="s">
        <v>4</v>
      </c>
      <c r="I1352" t="s">
        <v>31</v>
      </c>
      <c r="J1352" s="9" t="str">
        <f t="shared" si="110"/>
        <v>_Đùi gà sốt cay 500g</v>
      </c>
      <c r="K1352" s="12" t="str">
        <f>VLOOKUP(J1352,'[1]Mã Misa'!$B$2:$D$74,2,0)</f>
        <v>Đùi gà sốt cay 500g</v>
      </c>
      <c r="L1352" s="12" t="str">
        <f>VLOOKUP(K1352,'[1]Mã Misa'!$C$2:$D$74,2,0)</f>
        <v>DGSC500</v>
      </c>
      <c r="M1352" s="2">
        <v>105400</v>
      </c>
      <c r="N1352" t="s">
        <v>2065</v>
      </c>
      <c r="O1352" s="10" t="str">
        <f t="shared" si="111"/>
        <v>0001131</v>
      </c>
      <c r="P1352" s="3">
        <v>44634</v>
      </c>
      <c r="Q1352" t="s">
        <v>2066</v>
      </c>
      <c r="T1352" s="12" t="str">
        <f t="shared" si="109"/>
        <v xml:space="preserve">WM+ YBI </v>
      </c>
      <c r="U1352" s="20" t="s">
        <v>4765</v>
      </c>
      <c r="V1352" s="20"/>
      <c r="W1352" s="10" t="e">
        <f>VLOOKUP(U1352,[2]Sheet1!$B$4:$C$893,2,0)</f>
        <v>#N/A</v>
      </c>
      <c r="X1352" s="20"/>
      <c r="Y1352" s="10" t="str">
        <f t="shared" si="112"/>
        <v>WINCOMYENBAI</v>
      </c>
      <c r="Z1352" s="2">
        <v>421600</v>
      </c>
    </row>
    <row r="1353" spans="1:26" x14ac:dyDescent="0.2">
      <c r="A1353" t="s">
        <v>0</v>
      </c>
      <c r="B1353" t="s">
        <v>2064</v>
      </c>
      <c r="C1353" t="s">
        <v>13</v>
      </c>
      <c r="D1353" t="s">
        <v>3</v>
      </c>
      <c r="E1353" s="2">
        <v>998250</v>
      </c>
      <c r="F1353" s="6">
        <v>1078110</v>
      </c>
      <c r="G1353" s="2">
        <v>11</v>
      </c>
      <c r="H1353" t="s">
        <v>4</v>
      </c>
      <c r="I1353" t="s">
        <v>14</v>
      </c>
      <c r="J1353" s="9" t="str">
        <f t="shared" si="110"/>
        <v>_Chân gà sốt cay 400g</v>
      </c>
      <c r="K1353" s="12" t="str">
        <f>VLOOKUP(J1353,'[1]Mã Misa'!$B$2:$D$74,2,0)</f>
        <v>Chân gà sốt cay 400g</v>
      </c>
      <c r="L1353" s="12" t="str">
        <f>VLOOKUP(K1353,'[1]Mã Misa'!$C$2:$D$74,2,0)</f>
        <v>CGSC400</v>
      </c>
      <c r="M1353" s="2">
        <v>90750</v>
      </c>
      <c r="N1353" t="s">
        <v>2065</v>
      </c>
      <c r="O1353" s="10" t="str">
        <f t="shared" si="111"/>
        <v>0001131</v>
      </c>
      <c r="P1353" s="3">
        <v>44634</v>
      </c>
      <c r="Q1353" t="s">
        <v>2066</v>
      </c>
      <c r="T1353" s="12" t="str">
        <f t="shared" si="109"/>
        <v xml:space="preserve">WM+ YBI </v>
      </c>
      <c r="U1353" s="20" t="s">
        <v>4765</v>
      </c>
      <c r="V1353" s="20"/>
      <c r="W1353" s="10" t="e">
        <f>VLOOKUP(U1353,[2]Sheet1!$B$4:$C$893,2,0)</f>
        <v>#N/A</v>
      </c>
      <c r="X1353" s="20"/>
      <c r="Y1353" s="10" t="str">
        <f t="shared" si="112"/>
        <v>WINCOMYENBAI</v>
      </c>
      <c r="Z1353" s="2">
        <v>998250</v>
      </c>
    </row>
    <row r="1354" spans="1:26" x14ac:dyDescent="0.2">
      <c r="A1354" t="s">
        <v>0</v>
      </c>
      <c r="B1354" t="s">
        <v>2064</v>
      </c>
      <c r="C1354" t="s">
        <v>17</v>
      </c>
      <c r="D1354" t="s">
        <v>3</v>
      </c>
      <c r="E1354" s="2">
        <v>101989</v>
      </c>
      <c r="F1354" s="6">
        <v>110148.12000000001</v>
      </c>
      <c r="G1354" s="2">
        <v>1</v>
      </c>
      <c r="H1354" t="s">
        <v>4</v>
      </c>
      <c r="I1354" t="s">
        <v>18</v>
      </c>
      <c r="J1354" s="9" t="str">
        <f t="shared" si="110"/>
        <v>Giò tai nấm hương 500g</v>
      </c>
      <c r="K1354" s="12" t="str">
        <f>VLOOKUP(J1354,'[1]Mã Misa'!$B$2:$D$74,2,0)</f>
        <v>Giò tai nấm hương 500g</v>
      </c>
      <c r="L1354" s="12" t="str">
        <f>VLOOKUP(K1354,'[1]Mã Misa'!$C$2:$D$74,2,0)</f>
        <v>GTNH500</v>
      </c>
      <c r="M1354" s="2">
        <v>101989</v>
      </c>
      <c r="N1354" t="s">
        <v>2065</v>
      </c>
      <c r="O1354" s="10" t="str">
        <f t="shared" si="111"/>
        <v>0001131</v>
      </c>
      <c r="P1354" s="3">
        <v>44634</v>
      </c>
      <c r="Q1354" t="s">
        <v>2066</v>
      </c>
      <c r="T1354" s="12" t="str">
        <f t="shared" si="109"/>
        <v xml:space="preserve">WM+ YBI </v>
      </c>
      <c r="U1354" s="20" t="s">
        <v>4765</v>
      </c>
      <c r="V1354" s="20"/>
      <c r="W1354" s="10" t="e">
        <f>VLOOKUP(U1354,[2]Sheet1!$B$4:$C$893,2,0)</f>
        <v>#N/A</v>
      </c>
      <c r="X1354" s="20"/>
      <c r="Y1354" s="10" t="str">
        <f t="shared" si="112"/>
        <v>WINCOMYENBAI</v>
      </c>
      <c r="Z1354" s="2">
        <v>101989</v>
      </c>
    </row>
    <row r="1355" spans="1:26" x14ac:dyDescent="0.2">
      <c r="A1355" t="s">
        <v>0</v>
      </c>
      <c r="B1355" t="s">
        <v>2064</v>
      </c>
      <c r="C1355" t="s">
        <v>26</v>
      </c>
      <c r="D1355" t="s">
        <v>3</v>
      </c>
      <c r="E1355" s="2">
        <v>351274</v>
      </c>
      <c r="F1355" s="6">
        <v>379375.92000000004</v>
      </c>
      <c r="G1355" s="2">
        <v>7</v>
      </c>
      <c r="H1355" t="s">
        <v>4</v>
      </c>
      <c r="I1355" t="s">
        <v>27</v>
      </c>
      <c r="J1355" s="9" t="str">
        <f t="shared" si="110"/>
        <v>Giò tai lưỡi xào gói 250g</v>
      </c>
      <c r="K1355" s="12" t="str">
        <f>VLOOKUP(J1355,'[1]Mã Misa'!$B$2:$D$74,2,0)</f>
        <v>Giò Tai Lưỡi Xào 250g</v>
      </c>
      <c r="L1355" s="12" t="str">
        <f>VLOOKUP(K1355,'[1]Mã Misa'!$C$2:$D$74,2,0)</f>
        <v>GTLX250G</v>
      </c>
      <c r="M1355" s="2">
        <v>50182</v>
      </c>
      <c r="N1355" t="s">
        <v>2065</v>
      </c>
      <c r="O1355" s="10" t="str">
        <f t="shared" si="111"/>
        <v>0001131</v>
      </c>
      <c r="P1355" s="3">
        <v>44634</v>
      </c>
      <c r="Q1355" t="s">
        <v>2066</v>
      </c>
      <c r="T1355" s="12" t="str">
        <f t="shared" si="109"/>
        <v xml:space="preserve">WM+ YBI </v>
      </c>
      <c r="U1355" s="20" t="s">
        <v>4765</v>
      </c>
      <c r="V1355" s="20"/>
      <c r="W1355" s="10" t="e">
        <f>VLOOKUP(U1355,[2]Sheet1!$B$4:$C$893,2,0)</f>
        <v>#N/A</v>
      </c>
      <c r="X1355" s="20"/>
      <c r="Y1355" s="10" t="str">
        <f t="shared" si="112"/>
        <v>WINCOMYENBAI</v>
      </c>
      <c r="Z1355" s="2">
        <v>351274</v>
      </c>
    </row>
    <row r="1356" spans="1:26" x14ac:dyDescent="0.2">
      <c r="A1356" t="s">
        <v>0</v>
      </c>
      <c r="B1356" t="s">
        <v>2067</v>
      </c>
      <c r="C1356" t="s">
        <v>50</v>
      </c>
      <c r="D1356" t="s">
        <v>3</v>
      </c>
      <c r="E1356" s="2">
        <v>244200</v>
      </c>
      <c r="F1356" s="6">
        <v>263736</v>
      </c>
      <c r="G1356" s="2">
        <v>4</v>
      </c>
      <c r="H1356" t="s">
        <v>4</v>
      </c>
      <c r="I1356" t="s">
        <v>51</v>
      </c>
      <c r="J1356" s="9" t="str">
        <f t="shared" si="110"/>
        <v>_Giò sụn gà 250g</v>
      </c>
      <c r="K1356" s="12" t="str">
        <f>VLOOKUP(J1356,'[1]Mã Misa'!$B$2:$D$74,2,0)</f>
        <v>Giò sụn gà 250g</v>
      </c>
      <c r="L1356" s="12" t="str">
        <f>VLOOKUP(K1356,'[1]Mã Misa'!$C$2:$D$74,2,0)</f>
        <v>GSG250</v>
      </c>
      <c r="M1356" s="2">
        <v>61050</v>
      </c>
      <c r="N1356" t="s">
        <v>2068</v>
      </c>
      <c r="O1356" s="10" t="str">
        <f t="shared" si="111"/>
        <v>0201319</v>
      </c>
      <c r="P1356" s="3">
        <v>44634</v>
      </c>
      <c r="Q1356" t="s">
        <v>2069</v>
      </c>
      <c r="T1356" s="12" t="str">
        <f t="shared" si="109"/>
        <v xml:space="preserve">WM+ HNI </v>
      </c>
      <c r="U1356" s="20" t="s">
        <v>4766</v>
      </c>
      <c r="V1356" s="20"/>
      <c r="W1356" s="10" t="e">
        <f>VLOOKUP(U1356,[2]Sheet1!$B$4:$C$893,2,0)</f>
        <v>#N/A</v>
      </c>
      <c r="X1356" s="20"/>
      <c r="Y1356" s="10" t="str">
        <f t="shared" si="112"/>
        <v>WINCOMHANOI</v>
      </c>
      <c r="Z1356" s="2">
        <v>244200</v>
      </c>
    </row>
    <row r="1357" spans="1:26" x14ac:dyDescent="0.2">
      <c r="A1357" t="s">
        <v>0</v>
      </c>
      <c r="B1357" t="s">
        <v>2067</v>
      </c>
      <c r="C1357" t="s">
        <v>32</v>
      </c>
      <c r="D1357" t="s">
        <v>3</v>
      </c>
      <c r="E1357" s="2">
        <v>73431</v>
      </c>
      <c r="F1357" s="6">
        <v>79305.48000000001</v>
      </c>
      <c r="G1357" s="2">
        <v>1</v>
      </c>
      <c r="H1357" t="s">
        <v>4</v>
      </c>
      <c r="I1357" t="s">
        <v>33</v>
      </c>
      <c r="J1357" s="9" t="str">
        <f t="shared" si="110"/>
        <v>Chân giò heo muối gói 300g</v>
      </c>
      <c r="K1357" s="12" t="str">
        <f>VLOOKUP(J1357,'[1]Mã Misa'!$B$2:$D$74,2,0)</f>
        <v>Chân giò heo muối 300g</v>
      </c>
      <c r="L1357" s="12" t="str">
        <f>VLOOKUP(K1357,'[1]Mã Misa'!$C$2:$D$74,2,0)</f>
        <v>CGM300</v>
      </c>
      <c r="M1357" s="2">
        <v>73431</v>
      </c>
      <c r="N1357" t="s">
        <v>2068</v>
      </c>
      <c r="O1357" s="10" t="str">
        <f t="shared" si="111"/>
        <v>0201319</v>
      </c>
      <c r="P1357" s="3">
        <v>44634</v>
      </c>
      <c r="Q1357" t="s">
        <v>2069</v>
      </c>
      <c r="T1357" s="12" t="str">
        <f t="shared" si="109"/>
        <v xml:space="preserve">WM+ HNI </v>
      </c>
      <c r="U1357" s="20" t="s">
        <v>4766</v>
      </c>
      <c r="V1357" s="20"/>
      <c r="W1357" s="10" t="e">
        <f>VLOOKUP(U1357,[2]Sheet1!$B$4:$C$893,2,0)</f>
        <v>#N/A</v>
      </c>
      <c r="X1357" s="20"/>
      <c r="Y1357" s="10" t="str">
        <f t="shared" si="112"/>
        <v>WINCOMHANOI</v>
      </c>
      <c r="Z1357" s="2">
        <v>73431</v>
      </c>
    </row>
    <row r="1358" spans="1:26" x14ac:dyDescent="0.2">
      <c r="A1358" t="s">
        <v>0</v>
      </c>
      <c r="B1358" t="s">
        <v>2070</v>
      </c>
      <c r="C1358" t="s">
        <v>26</v>
      </c>
      <c r="D1358" t="s">
        <v>3</v>
      </c>
      <c r="E1358" s="2">
        <v>150546</v>
      </c>
      <c r="F1358" s="6">
        <v>162589.68000000002</v>
      </c>
      <c r="G1358" s="2">
        <v>3</v>
      </c>
      <c r="H1358" t="s">
        <v>4</v>
      </c>
      <c r="I1358" t="s">
        <v>27</v>
      </c>
      <c r="J1358" s="9" t="str">
        <f t="shared" si="110"/>
        <v>Giò tai lưỡi xào gói 250g</v>
      </c>
      <c r="K1358" s="12" t="str">
        <f>VLOOKUP(J1358,'[1]Mã Misa'!$B$2:$D$74,2,0)</f>
        <v>Giò Tai Lưỡi Xào 250g</v>
      </c>
      <c r="L1358" s="12" t="str">
        <f>VLOOKUP(K1358,'[1]Mã Misa'!$C$2:$D$74,2,0)</f>
        <v>GTLX250G</v>
      </c>
      <c r="M1358" s="2">
        <v>50182</v>
      </c>
      <c r="N1358" t="s">
        <v>2071</v>
      </c>
      <c r="O1358" s="10" t="str">
        <f t="shared" si="111"/>
        <v>0015062</v>
      </c>
      <c r="P1358" s="3">
        <v>44634</v>
      </c>
      <c r="Q1358" t="s">
        <v>2072</v>
      </c>
      <c r="T1358" s="12" t="str">
        <f t="shared" ref="T1358:T1421" si="113">LEFT(U1358,8)</f>
        <v xml:space="preserve">WM+ HPG </v>
      </c>
      <c r="U1358" s="20" t="s">
        <v>4767</v>
      </c>
      <c r="V1358" s="20"/>
      <c r="W1358" s="10" t="e">
        <f>VLOOKUP(U1358,[2]Sheet1!$B$4:$C$893,2,0)</f>
        <v>#N/A</v>
      </c>
      <c r="X1358" s="20"/>
      <c r="Y1358" s="10" t="str">
        <f t="shared" si="112"/>
        <v>WINCOMHAIPHONG</v>
      </c>
      <c r="Z1358" s="2">
        <v>150546</v>
      </c>
    </row>
    <row r="1359" spans="1:26" x14ac:dyDescent="0.2">
      <c r="A1359" t="s">
        <v>0</v>
      </c>
      <c r="B1359" t="s">
        <v>2070</v>
      </c>
      <c r="C1359" t="s">
        <v>50</v>
      </c>
      <c r="D1359" t="s">
        <v>3</v>
      </c>
      <c r="E1359" s="2">
        <v>183150</v>
      </c>
      <c r="F1359" s="6">
        <v>197802</v>
      </c>
      <c r="G1359" s="2">
        <v>3</v>
      </c>
      <c r="H1359" t="s">
        <v>4</v>
      </c>
      <c r="I1359" t="s">
        <v>51</v>
      </c>
      <c r="J1359" s="9" t="str">
        <f t="shared" si="110"/>
        <v>_Giò sụn gà 250g</v>
      </c>
      <c r="K1359" s="12" t="str">
        <f>VLOOKUP(J1359,'[1]Mã Misa'!$B$2:$D$74,2,0)</f>
        <v>Giò sụn gà 250g</v>
      </c>
      <c r="L1359" s="12" t="str">
        <f>VLOOKUP(K1359,'[1]Mã Misa'!$C$2:$D$74,2,0)</f>
        <v>GSG250</v>
      </c>
      <c r="M1359" s="2">
        <v>61050</v>
      </c>
      <c r="N1359" t="s">
        <v>2071</v>
      </c>
      <c r="O1359" s="10" t="str">
        <f t="shared" si="111"/>
        <v>0015062</v>
      </c>
      <c r="P1359" s="3">
        <v>44634</v>
      </c>
      <c r="Q1359" t="s">
        <v>2072</v>
      </c>
      <c r="T1359" s="12" t="str">
        <f t="shared" si="113"/>
        <v xml:space="preserve">WM+ HPG </v>
      </c>
      <c r="U1359" s="20" t="s">
        <v>4767</v>
      </c>
      <c r="V1359" s="20"/>
      <c r="W1359" s="10" t="e">
        <f>VLOOKUP(U1359,[2]Sheet1!$B$4:$C$893,2,0)</f>
        <v>#N/A</v>
      </c>
      <c r="X1359" s="20"/>
      <c r="Y1359" s="10" t="str">
        <f t="shared" si="112"/>
        <v>WINCOMHAIPHONG</v>
      </c>
      <c r="Z1359" s="2">
        <v>183150</v>
      </c>
    </row>
    <row r="1360" spans="1:26" x14ac:dyDescent="0.2">
      <c r="A1360" t="s">
        <v>0</v>
      </c>
      <c r="B1360" t="s">
        <v>2070</v>
      </c>
      <c r="C1360" t="s">
        <v>43</v>
      </c>
      <c r="D1360" t="s">
        <v>3</v>
      </c>
      <c r="E1360" s="2">
        <v>212850</v>
      </c>
      <c r="F1360" s="6">
        <v>229878.00000000003</v>
      </c>
      <c r="G1360" s="2">
        <v>3</v>
      </c>
      <c r="H1360" t="s">
        <v>4</v>
      </c>
      <c r="I1360" t="s">
        <v>44</v>
      </c>
      <c r="J1360" s="9" t="str">
        <f t="shared" si="110"/>
        <v>_Chả nướng 300g</v>
      </c>
      <c r="K1360" s="12" t="str">
        <f>VLOOKUP(J1360,'[1]Mã Misa'!$B$2:$D$74,2,0)</f>
        <v>Chả nướng 300g</v>
      </c>
      <c r="L1360" s="12" t="str">
        <f>VLOOKUP(K1360,'[1]Mã Misa'!$C$2:$D$74,2,0)</f>
        <v>CN300</v>
      </c>
      <c r="M1360" s="2">
        <v>70950</v>
      </c>
      <c r="N1360" t="s">
        <v>2071</v>
      </c>
      <c r="O1360" s="10" t="str">
        <f t="shared" si="111"/>
        <v>0015062</v>
      </c>
      <c r="P1360" s="3">
        <v>44634</v>
      </c>
      <c r="Q1360" t="s">
        <v>2072</v>
      </c>
      <c r="T1360" s="12" t="str">
        <f t="shared" si="113"/>
        <v xml:space="preserve">WM+ HPG </v>
      </c>
      <c r="U1360" s="20" t="s">
        <v>4767</v>
      </c>
      <c r="V1360" s="20"/>
      <c r="W1360" s="10" t="e">
        <f>VLOOKUP(U1360,[2]Sheet1!$B$4:$C$893,2,0)</f>
        <v>#N/A</v>
      </c>
      <c r="X1360" s="20"/>
      <c r="Y1360" s="10" t="str">
        <f t="shared" si="112"/>
        <v>WINCOMHAIPHONG</v>
      </c>
      <c r="Z1360" s="2">
        <v>212850</v>
      </c>
    </row>
    <row r="1361" spans="1:26" x14ac:dyDescent="0.2">
      <c r="A1361" t="s">
        <v>0</v>
      </c>
      <c r="B1361" t="s">
        <v>2070</v>
      </c>
      <c r="C1361" t="s">
        <v>67</v>
      </c>
      <c r="D1361" t="s">
        <v>3</v>
      </c>
      <c r="E1361" s="2">
        <v>178200</v>
      </c>
      <c r="F1361" s="6">
        <v>192456</v>
      </c>
      <c r="G1361" s="2">
        <v>3</v>
      </c>
      <c r="H1361" t="s">
        <v>4</v>
      </c>
      <c r="I1361" t="s">
        <v>68</v>
      </c>
      <c r="J1361" s="9" t="str">
        <f t="shared" si="110"/>
        <v>_Giò lụa 250g</v>
      </c>
      <c r="K1361" s="12" t="str">
        <f>VLOOKUP(J1361,'[1]Mã Misa'!$B$2:$D$74,2,0)</f>
        <v>Giò lụa 250g</v>
      </c>
      <c r="L1361" s="12" t="str">
        <f>VLOOKUP(K1361,'[1]Mã Misa'!$C$2:$D$74,2,0)</f>
        <v>GL250</v>
      </c>
      <c r="M1361" s="2">
        <v>59400</v>
      </c>
      <c r="N1361" t="s">
        <v>2071</v>
      </c>
      <c r="O1361" s="10" t="str">
        <f t="shared" si="111"/>
        <v>0015062</v>
      </c>
      <c r="P1361" s="3">
        <v>44634</v>
      </c>
      <c r="Q1361" t="s">
        <v>2072</v>
      </c>
      <c r="T1361" s="12" t="str">
        <f t="shared" si="113"/>
        <v xml:space="preserve">WM+ HPG </v>
      </c>
      <c r="U1361" s="20" t="s">
        <v>4767</v>
      </c>
      <c r="V1361" s="20"/>
      <c r="W1361" s="10" t="e">
        <f>VLOOKUP(U1361,[2]Sheet1!$B$4:$C$893,2,0)</f>
        <v>#N/A</v>
      </c>
      <c r="X1361" s="20"/>
      <c r="Y1361" s="10" t="str">
        <f t="shared" si="112"/>
        <v>WINCOMHAIPHONG</v>
      </c>
      <c r="Z1361" s="2">
        <v>178200</v>
      </c>
    </row>
    <row r="1362" spans="1:26" x14ac:dyDescent="0.2">
      <c r="A1362" t="s">
        <v>0</v>
      </c>
      <c r="B1362" t="s">
        <v>2073</v>
      </c>
      <c r="C1362" t="s">
        <v>50</v>
      </c>
      <c r="D1362" t="s">
        <v>3</v>
      </c>
      <c r="E1362" s="2">
        <v>183150</v>
      </c>
      <c r="F1362" s="6">
        <v>197802</v>
      </c>
      <c r="G1362" s="2">
        <v>3</v>
      </c>
      <c r="H1362" t="s">
        <v>4</v>
      </c>
      <c r="I1362" t="s">
        <v>51</v>
      </c>
      <c r="J1362" s="9" t="str">
        <f t="shared" si="110"/>
        <v>_Giò sụn gà 250g</v>
      </c>
      <c r="K1362" s="12" t="str">
        <f>VLOOKUP(J1362,'[1]Mã Misa'!$B$2:$D$74,2,0)</f>
        <v>Giò sụn gà 250g</v>
      </c>
      <c r="L1362" s="12" t="str">
        <f>VLOOKUP(K1362,'[1]Mã Misa'!$C$2:$D$74,2,0)</f>
        <v>GSG250</v>
      </c>
      <c r="M1362" s="2">
        <v>61050</v>
      </c>
      <c r="N1362" t="s">
        <v>2074</v>
      </c>
      <c r="O1362" s="10" t="str">
        <f t="shared" si="111"/>
        <v>0007311</v>
      </c>
      <c r="P1362" s="3">
        <v>44634</v>
      </c>
      <c r="Q1362" t="s">
        <v>2075</v>
      </c>
      <c r="T1362" s="12" t="str">
        <f t="shared" si="113"/>
        <v xml:space="preserve">WM+ THA </v>
      </c>
      <c r="U1362" s="20" t="s">
        <v>4768</v>
      </c>
      <c r="V1362" s="20"/>
      <c r="W1362" s="10" t="e">
        <f>VLOOKUP(U1362,[2]Sheet1!$B$4:$C$893,2,0)</f>
        <v>#N/A</v>
      </c>
      <c r="X1362" s="20"/>
      <c r="Y1362" s="10" t="str">
        <f t="shared" si="112"/>
        <v>WINCOMTHANHHOA</v>
      </c>
      <c r="Z1362" s="2">
        <v>183150</v>
      </c>
    </row>
    <row r="1363" spans="1:26" x14ac:dyDescent="0.2">
      <c r="A1363" t="s">
        <v>0</v>
      </c>
      <c r="B1363" t="s">
        <v>2073</v>
      </c>
      <c r="C1363" t="s">
        <v>9</v>
      </c>
      <c r="D1363" t="s">
        <v>3</v>
      </c>
      <c r="E1363" s="2">
        <v>55595</v>
      </c>
      <c r="F1363" s="6">
        <v>60042.600000000006</v>
      </c>
      <c r="G1363" s="2">
        <v>1</v>
      </c>
      <c r="H1363" t="s">
        <v>4</v>
      </c>
      <c r="I1363" t="s">
        <v>10</v>
      </c>
      <c r="J1363" s="9" t="str">
        <f t="shared" si="110"/>
        <v>Tai heo muối gói 200g</v>
      </c>
      <c r="K1363" s="12" t="str">
        <f>VLOOKUP(J1363,'[1]Mã Misa'!$B$2:$D$74,2,0)</f>
        <v>Tai heo muối 200g</v>
      </c>
      <c r="L1363" s="12" t="str">
        <f>VLOOKUP(K1363,'[1]Mã Misa'!$C$2:$D$74,2,0)</f>
        <v>TH200</v>
      </c>
      <c r="M1363" s="2">
        <v>55595</v>
      </c>
      <c r="N1363" t="s">
        <v>2074</v>
      </c>
      <c r="O1363" s="10" t="str">
        <f t="shared" si="111"/>
        <v>0007311</v>
      </c>
      <c r="P1363" s="3">
        <v>44634</v>
      </c>
      <c r="Q1363" t="s">
        <v>2075</v>
      </c>
      <c r="T1363" s="12" t="str">
        <f t="shared" si="113"/>
        <v xml:space="preserve">WM+ THA </v>
      </c>
      <c r="U1363" s="20" t="s">
        <v>4768</v>
      </c>
      <c r="V1363" s="20"/>
      <c r="W1363" s="10" t="e">
        <f>VLOOKUP(U1363,[2]Sheet1!$B$4:$C$893,2,0)</f>
        <v>#N/A</v>
      </c>
      <c r="X1363" s="20"/>
      <c r="Y1363" s="10" t="str">
        <f t="shared" si="112"/>
        <v>WINCOMTHANHHOA</v>
      </c>
      <c r="Z1363" s="2">
        <v>55595</v>
      </c>
    </row>
    <row r="1364" spans="1:26" x14ac:dyDescent="0.2">
      <c r="A1364" t="s">
        <v>0</v>
      </c>
      <c r="B1364" t="s">
        <v>2073</v>
      </c>
      <c r="C1364" t="s">
        <v>26</v>
      </c>
      <c r="D1364" t="s">
        <v>3</v>
      </c>
      <c r="E1364" s="2">
        <v>451638</v>
      </c>
      <c r="F1364" s="6">
        <v>487769.04000000004</v>
      </c>
      <c r="G1364" s="2">
        <v>9</v>
      </c>
      <c r="H1364" t="s">
        <v>4</v>
      </c>
      <c r="I1364" t="s">
        <v>27</v>
      </c>
      <c r="J1364" s="9" t="str">
        <f t="shared" si="110"/>
        <v>Giò tai lưỡi xào gói 250g</v>
      </c>
      <c r="K1364" s="12" t="str">
        <f>VLOOKUP(J1364,'[1]Mã Misa'!$B$2:$D$74,2,0)</f>
        <v>Giò Tai Lưỡi Xào 250g</v>
      </c>
      <c r="L1364" s="12" t="str">
        <f>VLOOKUP(K1364,'[1]Mã Misa'!$C$2:$D$74,2,0)</f>
        <v>GTLX250G</v>
      </c>
      <c r="M1364" s="2">
        <v>50182</v>
      </c>
      <c r="N1364" t="s">
        <v>2074</v>
      </c>
      <c r="O1364" s="10" t="str">
        <f t="shared" si="111"/>
        <v>0007311</v>
      </c>
      <c r="P1364" s="3">
        <v>44634</v>
      </c>
      <c r="Q1364" t="s">
        <v>2075</v>
      </c>
      <c r="T1364" s="12" t="str">
        <f t="shared" si="113"/>
        <v xml:space="preserve">WM+ THA </v>
      </c>
      <c r="U1364" s="20" t="s">
        <v>4768</v>
      </c>
      <c r="V1364" s="20"/>
      <c r="W1364" s="10" t="e">
        <f>VLOOKUP(U1364,[2]Sheet1!$B$4:$C$893,2,0)</f>
        <v>#N/A</v>
      </c>
      <c r="X1364" s="20"/>
      <c r="Y1364" s="10" t="str">
        <f t="shared" si="112"/>
        <v>WINCOMTHANHHOA</v>
      </c>
      <c r="Z1364" s="2">
        <v>451638</v>
      </c>
    </row>
    <row r="1365" spans="1:26" x14ac:dyDescent="0.2">
      <c r="A1365" t="s">
        <v>0</v>
      </c>
      <c r="B1365" t="s">
        <v>2073</v>
      </c>
      <c r="C1365" t="s">
        <v>43</v>
      </c>
      <c r="D1365" t="s">
        <v>3</v>
      </c>
      <c r="E1365" s="2">
        <v>141900</v>
      </c>
      <c r="F1365" s="6">
        <v>153252</v>
      </c>
      <c r="G1365" s="2">
        <v>2</v>
      </c>
      <c r="H1365" t="s">
        <v>4</v>
      </c>
      <c r="I1365" t="s">
        <v>44</v>
      </c>
      <c r="J1365" s="9" t="str">
        <f t="shared" si="110"/>
        <v>_Chả nướng 300g</v>
      </c>
      <c r="K1365" s="12" t="str">
        <f>VLOOKUP(J1365,'[1]Mã Misa'!$B$2:$D$74,2,0)</f>
        <v>Chả nướng 300g</v>
      </c>
      <c r="L1365" s="12" t="str">
        <f>VLOOKUP(K1365,'[1]Mã Misa'!$C$2:$D$74,2,0)</f>
        <v>CN300</v>
      </c>
      <c r="M1365" s="2">
        <v>70950</v>
      </c>
      <c r="N1365" t="s">
        <v>2074</v>
      </c>
      <c r="O1365" s="10" t="str">
        <f t="shared" si="111"/>
        <v>0007311</v>
      </c>
      <c r="P1365" s="3">
        <v>44634</v>
      </c>
      <c r="Q1365" t="s">
        <v>2075</v>
      </c>
      <c r="T1365" s="12" t="str">
        <f t="shared" si="113"/>
        <v xml:space="preserve">WM+ THA </v>
      </c>
      <c r="U1365" s="20" t="s">
        <v>4768</v>
      </c>
      <c r="V1365" s="20"/>
      <c r="W1365" s="10" t="e">
        <f>VLOOKUP(U1365,[2]Sheet1!$B$4:$C$893,2,0)</f>
        <v>#N/A</v>
      </c>
      <c r="X1365" s="20"/>
      <c r="Y1365" s="10" t="str">
        <f t="shared" si="112"/>
        <v>WINCOMTHANHHOA</v>
      </c>
      <c r="Z1365" s="2">
        <v>141900</v>
      </c>
    </row>
    <row r="1366" spans="1:26" x14ac:dyDescent="0.2">
      <c r="A1366" t="s">
        <v>0</v>
      </c>
      <c r="B1366" t="s">
        <v>2076</v>
      </c>
      <c r="C1366" t="s">
        <v>2</v>
      </c>
      <c r="D1366" t="s">
        <v>3</v>
      </c>
      <c r="E1366" s="2">
        <v>222116</v>
      </c>
      <c r="F1366" s="6">
        <v>239885.28000000003</v>
      </c>
      <c r="G1366" s="2">
        <v>2</v>
      </c>
      <c r="H1366" t="s">
        <v>4</v>
      </c>
      <c r="I1366" t="s">
        <v>5</v>
      </c>
      <c r="J1366" s="9" t="str">
        <f t="shared" si="110"/>
        <v>Gà muối gói 500g</v>
      </c>
      <c r="K1366" s="12" t="str">
        <f>VLOOKUP(J1366,'[1]Mã Misa'!$B$2:$D$74,2,0)</f>
        <v>Gà muối 500g</v>
      </c>
      <c r="L1366" s="12" t="str">
        <f>VLOOKUP(K1366,'[1]Mã Misa'!$C$2:$D$74,2,0)</f>
        <v>GM500</v>
      </c>
      <c r="M1366" s="2">
        <v>111058</v>
      </c>
      <c r="N1366" t="s">
        <v>2077</v>
      </c>
      <c r="O1366" s="10" t="str">
        <f t="shared" si="111"/>
        <v>0060435</v>
      </c>
      <c r="P1366" s="3">
        <v>44634</v>
      </c>
      <c r="Q1366" t="s">
        <v>2078</v>
      </c>
      <c r="T1366" s="12" t="str">
        <f t="shared" si="113"/>
        <v xml:space="preserve">WM+ HCM </v>
      </c>
      <c r="U1366" s="20" t="s">
        <v>4769</v>
      </c>
      <c r="V1366" s="20"/>
      <c r="W1366" s="10" t="e">
        <f>VLOOKUP(U1366,[2]Sheet1!$B$4:$C$893,2,0)</f>
        <v>#N/A</v>
      </c>
      <c r="X1366" s="20"/>
      <c r="Y1366" s="10" t="str">
        <f t="shared" si="112"/>
        <v>WINCOMHOCHIMINH</v>
      </c>
      <c r="Z1366" s="2">
        <v>222116</v>
      </c>
    </row>
    <row r="1367" spans="1:26" x14ac:dyDescent="0.2">
      <c r="A1367" t="s">
        <v>0</v>
      </c>
      <c r="B1367" t="s">
        <v>2079</v>
      </c>
      <c r="C1367" t="s">
        <v>50</v>
      </c>
      <c r="D1367" t="s">
        <v>3</v>
      </c>
      <c r="E1367" s="2">
        <v>183150</v>
      </c>
      <c r="F1367" s="6">
        <v>197802</v>
      </c>
      <c r="G1367" s="2">
        <v>3</v>
      </c>
      <c r="H1367" t="s">
        <v>4</v>
      </c>
      <c r="I1367" t="s">
        <v>51</v>
      </c>
      <c r="J1367" s="9" t="str">
        <f t="shared" si="110"/>
        <v>_Giò sụn gà 250g</v>
      </c>
      <c r="K1367" s="12" t="str">
        <f>VLOOKUP(J1367,'[1]Mã Misa'!$B$2:$D$74,2,0)</f>
        <v>Giò sụn gà 250g</v>
      </c>
      <c r="L1367" s="12" t="str">
        <f>VLOOKUP(K1367,'[1]Mã Misa'!$C$2:$D$74,2,0)</f>
        <v>GSG250</v>
      </c>
      <c r="M1367" s="2">
        <v>61050</v>
      </c>
      <c r="N1367" t="s">
        <v>2080</v>
      </c>
      <c r="O1367" s="10" t="str">
        <f t="shared" si="111"/>
        <v>0002192</v>
      </c>
      <c r="P1367" s="3">
        <v>44634</v>
      </c>
      <c r="Q1367" t="s">
        <v>2081</v>
      </c>
      <c r="T1367" s="12" t="str">
        <f t="shared" si="113"/>
        <v xml:space="preserve">WM+ TBH </v>
      </c>
      <c r="U1367" s="20" t="s">
        <v>4770</v>
      </c>
      <c r="V1367" s="20"/>
      <c r="W1367" s="10" t="e">
        <f>VLOOKUP(U1367,[2]Sheet1!$B$4:$C$893,2,0)</f>
        <v>#N/A</v>
      </c>
      <c r="X1367" s="20"/>
      <c r="Y1367" s="10" t="str">
        <f t="shared" si="112"/>
        <v>WINCOMTHAIBINH</v>
      </c>
      <c r="Z1367" s="2">
        <v>183150</v>
      </c>
    </row>
    <row r="1368" spans="1:26" x14ac:dyDescent="0.2">
      <c r="A1368" t="s">
        <v>0</v>
      </c>
      <c r="B1368" t="s">
        <v>2079</v>
      </c>
      <c r="C1368" t="s">
        <v>30</v>
      </c>
      <c r="D1368" t="s">
        <v>3</v>
      </c>
      <c r="E1368" s="2">
        <v>210800</v>
      </c>
      <c r="F1368" s="6">
        <v>227664.00000000003</v>
      </c>
      <c r="G1368" s="2">
        <v>2</v>
      </c>
      <c r="H1368" t="s">
        <v>4</v>
      </c>
      <c r="I1368" t="s">
        <v>31</v>
      </c>
      <c r="J1368" s="9" t="str">
        <f t="shared" si="110"/>
        <v>_Đùi gà sốt cay 500g</v>
      </c>
      <c r="K1368" s="12" t="str">
        <f>VLOOKUP(J1368,'[1]Mã Misa'!$B$2:$D$74,2,0)</f>
        <v>Đùi gà sốt cay 500g</v>
      </c>
      <c r="L1368" s="12" t="str">
        <f>VLOOKUP(K1368,'[1]Mã Misa'!$C$2:$D$74,2,0)</f>
        <v>DGSC500</v>
      </c>
      <c r="M1368" s="2">
        <v>105400</v>
      </c>
      <c r="N1368" t="s">
        <v>2080</v>
      </c>
      <c r="O1368" s="10" t="str">
        <f t="shared" si="111"/>
        <v>0002192</v>
      </c>
      <c r="P1368" s="3">
        <v>44634</v>
      </c>
      <c r="Q1368" t="s">
        <v>2081</v>
      </c>
      <c r="T1368" s="12" t="str">
        <f t="shared" si="113"/>
        <v xml:space="preserve">WM+ TBH </v>
      </c>
      <c r="U1368" s="20" t="s">
        <v>4770</v>
      </c>
      <c r="V1368" s="20"/>
      <c r="W1368" s="10" t="e">
        <f>VLOOKUP(U1368,[2]Sheet1!$B$4:$C$893,2,0)</f>
        <v>#N/A</v>
      </c>
      <c r="X1368" s="20"/>
      <c r="Y1368" s="10" t="str">
        <f t="shared" si="112"/>
        <v>WINCOMTHAIBINH</v>
      </c>
      <c r="Z1368" s="2">
        <v>210800</v>
      </c>
    </row>
    <row r="1369" spans="1:26" x14ac:dyDescent="0.2">
      <c r="A1369" t="s">
        <v>0</v>
      </c>
      <c r="B1369" t="s">
        <v>2082</v>
      </c>
      <c r="C1369" t="s">
        <v>236</v>
      </c>
      <c r="D1369" t="s">
        <v>3</v>
      </c>
      <c r="E1369" s="2">
        <v>87787</v>
      </c>
      <c r="F1369" s="6">
        <v>94809.96</v>
      </c>
      <c r="G1369" s="2">
        <v>1</v>
      </c>
      <c r="H1369" t="s">
        <v>4</v>
      </c>
      <c r="I1369" t="s">
        <v>237</v>
      </c>
      <c r="J1369" s="9" t="str">
        <f t="shared" si="110"/>
        <v>Bắp bò muối gói 200g</v>
      </c>
      <c r="K1369" s="12" t="str">
        <f>VLOOKUP(J1369,'[1]Mã Misa'!$B$2:$D$74,2,0)</f>
        <v>Bắp bò muối 200g</v>
      </c>
      <c r="L1369" s="12" t="str">
        <f>VLOOKUP(K1369,'[1]Mã Misa'!$C$2:$D$74,2,0)</f>
        <v>BBM200</v>
      </c>
      <c r="M1369" s="2">
        <v>87787</v>
      </c>
      <c r="N1369" t="s">
        <v>2083</v>
      </c>
      <c r="O1369" s="10" t="str">
        <f t="shared" si="111"/>
        <v>0026306</v>
      </c>
      <c r="P1369" s="3">
        <v>44634</v>
      </c>
      <c r="Q1369" t="s">
        <v>1901</v>
      </c>
      <c r="T1369" s="12" t="str">
        <f t="shared" si="113"/>
        <v xml:space="preserve">WM+ DNG </v>
      </c>
      <c r="U1369" s="20" t="s">
        <v>4717</v>
      </c>
      <c r="V1369" s="20"/>
      <c r="W1369" s="10" t="e">
        <f>VLOOKUP(U1369,[2]Sheet1!$B$4:$C$893,2,0)</f>
        <v>#N/A</v>
      </c>
      <c r="X1369" s="20"/>
      <c r="Y1369" s="10" t="str">
        <f t="shared" si="112"/>
        <v>WINCOMDANANG</v>
      </c>
      <c r="Z1369" s="2">
        <v>87787</v>
      </c>
    </row>
    <row r="1370" spans="1:26" x14ac:dyDescent="0.2">
      <c r="A1370" t="s">
        <v>0</v>
      </c>
      <c r="B1370" t="s">
        <v>2084</v>
      </c>
      <c r="C1370" t="s">
        <v>459</v>
      </c>
      <c r="D1370" t="s">
        <v>460</v>
      </c>
      <c r="E1370" s="2">
        <v>708752</v>
      </c>
      <c r="F1370" s="6">
        <v>708752</v>
      </c>
      <c r="G1370" s="2">
        <v>4</v>
      </c>
      <c r="H1370" t="s">
        <v>461</v>
      </c>
      <c r="I1370" t="s">
        <v>462</v>
      </c>
      <c r="J1370" s="9" t="str">
        <f t="shared" si="110"/>
        <v xml:space="preserve"> Mực lá câu làm sạch 450g</v>
      </c>
      <c r="K1370" s="12" t="str">
        <f>VLOOKUP(J1370,'[1]Mã Misa'!$B$2:$D$74,2,0)</f>
        <v>Mực lá câu làm sạch 450g</v>
      </c>
      <c r="L1370" s="12" t="str">
        <f>VLOOKUP(K1370,'[1]Mã Misa'!$C$2:$D$74,2,0)</f>
        <v>ML450</v>
      </c>
      <c r="M1370" s="2">
        <v>177188</v>
      </c>
      <c r="N1370" t="s">
        <v>2085</v>
      </c>
      <c r="O1370" s="10" t="str">
        <f t="shared" si="111"/>
        <v>0201336</v>
      </c>
      <c r="P1370" s="3">
        <v>44634</v>
      </c>
      <c r="Q1370" t="s">
        <v>2086</v>
      </c>
      <c r="T1370" s="12" t="str">
        <f t="shared" si="113"/>
        <v xml:space="preserve">WM+ HNI </v>
      </c>
      <c r="U1370" s="20" t="s">
        <v>4771</v>
      </c>
      <c r="V1370" s="20"/>
      <c r="W1370" s="10" t="e">
        <f>VLOOKUP(U1370,[2]Sheet1!$B$4:$C$893,2,0)</f>
        <v>#N/A</v>
      </c>
      <c r="X1370" s="20"/>
      <c r="Y1370" s="10" t="str">
        <f t="shared" si="112"/>
        <v>WINCOMHANOI</v>
      </c>
      <c r="Z1370" s="2">
        <v>708752</v>
      </c>
    </row>
    <row r="1371" spans="1:26" x14ac:dyDescent="0.2">
      <c r="A1371" t="s">
        <v>0</v>
      </c>
      <c r="B1371" t="s">
        <v>2084</v>
      </c>
      <c r="C1371" t="s">
        <v>989</v>
      </c>
      <c r="D1371" t="s">
        <v>3</v>
      </c>
      <c r="E1371" s="2">
        <v>122500</v>
      </c>
      <c r="F1371" s="6">
        <v>132300</v>
      </c>
      <c r="G1371" s="2">
        <v>2</v>
      </c>
      <c r="H1371" t="s">
        <v>461</v>
      </c>
      <c r="I1371" t="s">
        <v>990</v>
      </c>
      <c r="J1371" s="9" t="str">
        <f t="shared" si="110"/>
        <v xml:space="preserve"> Ghẹ farci 150g</v>
      </c>
      <c r="K1371" s="12" t="str">
        <f>VLOOKUP(J1371,'[1]Mã Misa'!$B$2:$D$74,2,0)</f>
        <v>Ghẹ farci 150g</v>
      </c>
      <c r="L1371" s="12" t="str">
        <f>VLOOKUP(K1371,'[1]Mã Misa'!$C$2:$D$74,2,0)</f>
        <v>GHEFARCI150</v>
      </c>
      <c r="M1371" s="2">
        <v>61250</v>
      </c>
      <c r="N1371" t="s">
        <v>2087</v>
      </c>
      <c r="O1371" s="10" t="str">
        <f t="shared" si="111"/>
        <v>0201335</v>
      </c>
      <c r="P1371" s="3">
        <v>44634</v>
      </c>
      <c r="Q1371" t="s">
        <v>2086</v>
      </c>
      <c r="T1371" s="12" t="str">
        <f t="shared" si="113"/>
        <v xml:space="preserve">WM+ HNI </v>
      </c>
      <c r="U1371" s="20" t="s">
        <v>4771</v>
      </c>
      <c r="V1371" s="20"/>
      <c r="W1371" s="10" t="e">
        <f>VLOOKUP(U1371,[2]Sheet1!$B$4:$C$893,2,0)</f>
        <v>#N/A</v>
      </c>
      <c r="X1371" s="20"/>
      <c r="Y1371" s="10" t="str">
        <f t="shared" si="112"/>
        <v>WINCOMHANOI</v>
      </c>
      <c r="Z1371" s="2">
        <v>122500</v>
      </c>
    </row>
    <row r="1372" spans="1:26" x14ac:dyDescent="0.2">
      <c r="A1372" t="s">
        <v>0</v>
      </c>
      <c r="B1372" t="s">
        <v>2084</v>
      </c>
      <c r="C1372" t="s">
        <v>566</v>
      </c>
      <c r="D1372" t="s">
        <v>3</v>
      </c>
      <c r="E1372" s="2">
        <v>61250</v>
      </c>
      <c r="F1372" s="6">
        <v>66150</v>
      </c>
      <c r="G1372" s="2">
        <v>1</v>
      </c>
      <c r="H1372" t="s">
        <v>461</v>
      </c>
      <c r="I1372" t="s">
        <v>567</v>
      </c>
      <c r="J1372" s="9" t="str">
        <f t="shared" si="110"/>
        <v xml:space="preserve"> Càng ghẹ cốm hoa 250g</v>
      </c>
      <c r="K1372" s="12" t="str">
        <f>VLOOKUP(J1372,'[1]Mã Misa'!$B$2:$D$74,2,0)</f>
        <v>Càng ghẹ cốm hoa 250g</v>
      </c>
      <c r="L1372" s="12" t="str">
        <f>VLOOKUP(K1372,'[1]Mã Misa'!$C$2:$D$74,2,0)</f>
        <v>CGCH250</v>
      </c>
      <c r="M1372" s="2">
        <v>61250</v>
      </c>
      <c r="N1372" t="s">
        <v>2087</v>
      </c>
      <c r="O1372" s="10" t="str">
        <f t="shared" si="111"/>
        <v>0201335</v>
      </c>
      <c r="P1372" s="3">
        <v>44634</v>
      </c>
      <c r="Q1372" t="s">
        <v>2086</v>
      </c>
      <c r="T1372" s="12" t="str">
        <f t="shared" si="113"/>
        <v xml:space="preserve">WM+ HNI </v>
      </c>
      <c r="U1372" s="20" t="s">
        <v>4771</v>
      </c>
      <c r="V1372" s="20"/>
      <c r="W1372" s="10" t="e">
        <f>VLOOKUP(U1372,[2]Sheet1!$B$4:$C$893,2,0)</f>
        <v>#N/A</v>
      </c>
      <c r="X1372" s="20"/>
      <c r="Y1372" s="10" t="str">
        <f t="shared" si="112"/>
        <v>WINCOMHANOI</v>
      </c>
      <c r="Z1372" s="2">
        <v>61250</v>
      </c>
    </row>
    <row r="1373" spans="1:26" x14ac:dyDescent="0.2">
      <c r="A1373" t="s">
        <v>0</v>
      </c>
      <c r="B1373" t="s">
        <v>2084</v>
      </c>
      <c r="C1373" t="s">
        <v>1674</v>
      </c>
      <c r="D1373" t="s">
        <v>929</v>
      </c>
      <c r="E1373" s="2">
        <v>183750</v>
      </c>
      <c r="F1373" s="6">
        <v>202125.00000000003</v>
      </c>
      <c r="G1373" s="2">
        <v>3</v>
      </c>
      <c r="H1373" t="s">
        <v>461</v>
      </c>
      <c r="I1373" t="s">
        <v>1675</v>
      </c>
      <c r="J1373" s="9" t="str">
        <f t="shared" si="110"/>
        <v xml:space="preserve"> Chả giò phô mai ghẹ 250g</v>
      </c>
      <c r="K1373" s="12" t="str">
        <f>VLOOKUP(J1373,'[1]Mã Misa'!$B$2:$D$74,2,0)</f>
        <v>Chả giò phô mai ghẹ 250g</v>
      </c>
      <c r="L1373" s="12" t="str">
        <f>VLOOKUP(K1373,'[1]Mã Misa'!$C$2:$D$74,2,0)</f>
        <v>CGPMG250</v>
      </c>
      <c r="M1373" s="2">
        <v>61250</v>
      </c>
      <c r="N1373" t="s">
        <v>2087</v>
      </c>
      <c r="O1373" s="10" t="str">
        <f t="shared" si="111"/>
        <v>0201335</v>
      </c>
      <c r="P1373" s="3">
        <v>44634</v>
      </c>
      <c r="Q1373" t="s">
        <v>2086</v>
      </c>
      <c r="T1373" s="12" t="str">
        <f t="shared" si="113"/>
        <v xml:space="preserve">WM+ HNI </v>
      </c>
      <c r="U1373" s="20" t="s">
        <v>4771</v>
      </c>
      <c r="V1373" s="20"/>
      <c r="W1373" s="10" t="e">
        <f>VLOOKUP(U1373,[2]Sheet1!$B$4:$C$893,2,0)</f>
        <v>#N/A</v>
      </c>
      <c r="X1373" s="20"/>
      <c r="Y1373" s="10" t="str">
        <f t="shared" si="112"/>
        <v>WINCOMHANOI</v>
      </c>
      <c r="Z1373" s="2">
        <v>183750</v>
      </c>
    </row>
    <row r="1374" spans="1:26" x14ac:dyDescent="0.2">
      <c r="A1374" t="s">
        <v>0</v>
      </c>
      <c r="B1374" t="s">
        <v>2088</v>
      </c>
      <c r="C1374" t="s">
        <v>17</v>
      </c>
      <c r="D1374" t="s">
        <v>3</v>
      </c>
      <c r="E1374" s="2">
        <v>101989</v>
      </c>
      <c r="F1374" s="6">
        <v>110148.12000000001</v>
      </c>
      <c r="G1374" s="2">
        <v>1</v>
      </c>
      <c r="H1374" t="s">
        <v>4</v>
      </c>
      <c r="I1374" t="s">
        <v>18</v>
      </c>
      <c r="J1374" s="9" t="str">
        <f t="shared" si="110"/>
        <v>Giò tai nấm hương 500g</v>
      </c>
      <c r="K1374" s="12" t="str">
        <f>VLOOKUP(J1374,'[1]Mã Misa'!$B$2:$D$74,2,0)</f>
        <v>Giò tai nấm hương 500g</v>
      </c>
      <c r="L1374" s="12" t="str">
        <f>VLOOKUP(K1374,'[1]Mã Misa'!$C$2:$D$74,2,0)</f>
        <v>GTNH500</v>
      </c>
      <c r="M1374" s="2">
        <v>101989</v>
      </c>
      <c r="N1374" t="s">
        <v>2089</v>
      </c>
      <c r="O1374" s="10" t="str">
        <f t="shared" si="111"/>
        <v>0005114</v>
      </c>
      <c r="P1374" s="3">
        <v>44634</v>
      </c>
      <c r="Q1374" t="s">
        <v>888</v>
      </c>
      <c r="T1374" s="12" t="str">
        <f t="shared" si="113"/>
        <v xml:space="preserve">WM+ BNH </v>
      </c>
      <c r="U1374" s="20" t="s">
        <v>4419</v>
      </c>
      <c r="V1374" s="20"/>
      <c r="W1374" s="10" t="e">
        <f>VLOOKUP(U1374,[2]Sheet1!$B$4:$C$893,2,0)</f>
        <v>#N/A</v>
      </c>
      <c r="X1374" s="20"/>
      <c r="Y1374" s="10" t="str">
        <f t="shared" si="112"/>
        <v>WINCOMBACNINH</v>
      </c>
      <c r="Z1374" s="2">
        <v>101989</v>
      </c>
    </row>
    <row r="1375" spans="1:26" x14ac:dyDescent="0.2">
      <c r="A1375" t="s">
        <v>0</v>
      </c>
      <c r="B1375" t="s">
        <v>2090</v>
      </c>
      <c r="C1375" t="s">
        <v>2</v>
      </c>
      <c r="D1375" t="s">
        <v>3</v>
      </c>
      <c r="E1375" s="2">
        <v>222116</v>
      </c>
      <c r="F1375" s="6">
        <v>239885.28000000003</v>
      </c>
      <c r="G1375" s="2">
        <v>2</v>
      </c>
      <c r="H1375" t="s">
        <v>4</v>
      </c>
      <c r="I1375" t="s">
        <v>5</v>
      </c>
      <c r="J1375" s="9" t="str">
        <f t="shared" si="110"/>
        <v>Gà muối gói 500g</v>
      </c>
      <c r="K1375" s="12" t="str">
        <f>VLOOKUP(J1375,'[1]Mã Misa'!$B$2:$D$74,2,0)</f>
        <v>Gà muối 500g</v>
      </c>
      <c r="L1375" s="12" t="str">
        <f>VLOOKUP(K1375,'[1]Mã Misa'!$C$2:$D$74,2,0)</f>
        <v>GM500</v>
      </c>
      <c r="M1375" s="2">
        <v>111058</v>
      </c>
      <c r="N1375" t="s">
        <v>2091</v>
      </c>
      <c r="O1375" s="10" t="str">
        <f t="shared" si="111"/>
        <v>0201348</v>
      </c>
      <c r="P1375" s="3">
        <v>44634</v>
      </c>
      <c r="Q1375" t="s">
        <v>2092</v>
      </c>
      <c r="T1375" s="12" t="str">
        <f t="shared" si="113"/>
        <v xml:space="preserve">WM+ HNI </v>
      </c>
      <c r="U1375" s="20" t="s">
        <v>4772</v>
      </c>
      <c r="V1375" s="20"/>
      <c r="W1375" s="10" t="e">
        <f>VLOOKUP(U1375,[2]Sheet1!$B$4:$C$893,2,0)</f>
        <v>#N/A</v>
      </c>
      <c r="X1375" s="20"/>
      <c r="Y1375" s="10" t="str">
        <f t="shared" si="112"/>
        <v>WINCOMHANOI</v>
      </c>
      <c r="Z1375" s="2">
        <v>222116</v>
      </c>
    </row>
    <row r="1376" spans="1:26" x14ac:dyDescent="0.2">
      <c r="A1376" t="s">
        <v>0</v>
      </c>
      <c r="B1376" t="s">
        <v>2093</v>
      </c>
      <c r="C1376" t="s">
        <v>17</v>
      </c>
      <c r="D1376" t="s">
        <v>3</v>
      </c>
      <c r="E1376" s="2">
        <v>713923</v>
      </c>
      <c r="F1376" s="6">
        <v>771036.84000000008</v>
      </c>
      <c r="G1376" s="2">
        <v>7</v>
      </c>
      <c r="H1376" t="s">
        <v>4</v>
      </c>
      <c r="I1376" t="s">
        <v>18</v>
      </c>
      <c r="J1376" s="9" t="str">
        <f t="shared" si="110"/>
        <v>Giò tai nấm hương 500g</v>
      </c>
      <c r="K1376" s="12" t="str">
        <f>VLOOKUP(J1376,'[1]Mã Misa'!$B$2:$D$74,2,0)</f>
        <v>Giò tai nấm hương 500g</v>
      </c>
      <c r="L1376" s="12" t="str">
        <f>VLOOKUP(K1376,'[1]Mã Misa'!$C$2:$D$74,2,0)</f>
        <v>GTNH500</v>
      </c>
      <c r="M1376" s="2">
        <v>101989</v>
      </c>
      <c r="N1376" t="s">
        <v>2094</v>
      </c>
      <c r="O1376" s="10" t="str">
        <f t="shared" si="111"/>
        <v>0004860</v>
      </c>
      <c r="P1376" s="3">
        <v>44634</v>
      </c>
      <c r="Q1376" t="s">
        <v>2095</v>
      </c>
      <c r="T1376" s="12" t="str">
        <f t="shared" si="113"/>
        <v xml:space="preserve">WM+ HDG </v>
      </c>
      <c r="U1376" s="20" t="s">
        <v>4773</v>
      </c>
      <c r="V1376" s="20"/>
      <c r="W1376" s="10" t="e">
        <f>VLOOKUP(U1376,[2]Sheet1!$B$4:$C$893,2,0)</f>
        <v>#N/A</v>
      </c>
      <c r="X1376" s="20"/>
      <c r="Y1376" s="10" t="str">
        <f t="shared" si="112"/>
        <v>WINCOMHAIDUONG</v>
      </c>
      <c r="Z1376" s="2">
        <v>713923</v>
      </c>
    </row>
    <row r="1377" spans="1:26" x14ac:dyDescent="0.2">
      <c r="A1377" t="s">
        <v>0</v>
      </c>
      <c r="B1377" t="s">
        <v>2096</v>
      </c>
      <c r="C1377" t="s">
        <v>13</v>
      </c>
      <c r="D1377" t="s">
        <v>3</v>
      </c>
      <c r="E1377" s="2">
        <v>635250</v>
      </c>
      <c r="F1377" s="6">
        <v>686070</v>
      </c>
      <c r="G1377" s="2">
        <v>7</v>
      </c>
      <c r="H1377" t="s">
        <v>4</v>
      </c>
      <c r="I1377" t="s">
        <v>14</v>
      </c>
      <c r="J1377" s="9" t="str">
        <f t="shared" si="110"/>
        <v>_Chân gà sốt cay 400g</v>
      </c>
      <c r="K1377" s="12" t="str">
        <f>VLOOKUP(J1377,'[1]Mã Misa'!$B$2:$D$74,2,0)</f>
        <v>Chân gà sốt cay 400g</v>
      </c>
      <c r="L1377" s="12" t="str">
        <f>VLOOKUP(K1377,'[1]Mã Misa'!$C$2:$D$74,2,0)</f>
        <v>CGSC400</v>
      </c>
      <c r="M1377" s="2">
        <v>90750</v>
      </c>
      <c r="N1377" t="s">
        <v>2097</v>
      </c>
      <c r="O1377" s="10" t="str">
        <f t="shared" si="111"/>
        <v>0060446</v>
      </c>
      <c r="P1377" s="3">
        <v>44634</v>
      </c>
      <c r="Q1377" t="s">
        <v>2098</v>
      </c>
      <c r="T1377" s="12" t="str">
        <f>LEFT(U1377,7)</f>
        <v xml:space="preserve">WM HCM </v>
      </c>
      <c r="U1377" s="20" t="s">
        <v>4774</v>
      </c>
      <c r="V1377" s="20"/>
      <c r="W1377" s="10" t="e">
        <f>VLOOKUP(U1377,[2]Sheet1!$B$4:$C$893,2,0)</f>
        <v>#N/A</v>
      </c>
      <c r="X1377" s="20"/>
      <c r="Y1377" s="10" t="str">
        <f t="shared" si="112"/>
        <v>WINCOMHOCHIMINH</v>
      </c>
      <c r="Z1377" s="2">
        <v>635250</v>
      </c>
    </row>
    <row r="1378" spans="1:26" x14ac:dyDescent="0.2">
      <c r="A1378" t="s">
        <v>0</v>
      </c>
      <c r="B1378" t="s">
        <v>2096</v>
      </c>
      <c r="C1378" t="s">
        <v>30</v>
      </c>
      <c r="D1378" t="s">
        <v>3</v>
      </c>
      <c r="E1378" s="2">
        <v>1581000</v>
      </c>
      <c r="F1378" s="6">
        <v>1707480</v>
      </c>
      <c r="G1378" s="2">
        <v>15</v>
      </c>
      <c r="H1378" t="s">
        <v>4</v>
      </c>
      <c r="I1378" t="s">
        <v>31</v>
      </c>
      <c r="J1378" s="9" t="str">
        <f t="shared" si="110"/>
        <v>_Đùi gà sốt cay 500g</v>
      </c>
      <c r="K1378" s="12" t="str">
        <f>VLOOKUP(J1378,'[1]Mã Misa'!$B$2:$D$74,2,0)</f>
        <v>Đùi gà sốt cay 500g</v>
      </c>
      <c r="L1378" s="12" t="str">
        <f>VLOOKUP(K1378,'[1]Mã Misa'!$C$2:$D$74,2,0)</f>
        <v>DGSC500</v>
      </c>
      <c r="M1378" s="2">
        <v>105400</v>
      </c>
      <c r="N1378" t="s">
        <v>2097</v>
      </c>
      <c r="O1378" s="10" t="str">
        <f t="shared" si="111"/>
        <v>0060446</v>
      </c>
      <c r="P1378" s="3">
        <v>44634</v>
      </c>
      <c r="Q1378" t="s">
        <v>2098</v>
      </c>
      <c r="T1378" s="12" t="str">
        <f t="shared" ref="T1378:T1383" si="114">LEFT(U1378,7)</f>
        <v xml:space="preserve">WM HCM </v>
      </c>
      <c r="U1378" s="20" t="s">
        <v>4774</v>
      </c>
      <c r="V1378" s="20"/>
      <c r="W1378" s="10" t="e">
        <f>VLOOKUP(U1378,[2]Sheet1!$B$4:$C$893,2,0)</f>
        <v>#N/A</v>
      </c>
      <c r="X1378" s="20"/>
      <c r="Y1378" s="10" t="str">
        <f t="shared" si="112"/>
        <v>WINCOMHOCHIMINH</v>
      </c>
      <c r="Z1378" s="2">
        <v>1581000</v>
      </c>
    </row>
    <row r="1379" spans="1:26" x14ac:dyDescent="0.2">
      <c r="A1379" t="s">
        <v>0</v>
      </c>
      <c r="B1379" t="s">
        <v>2096</v>
      </c>
      <c r="C1379" t="s">
        <v>15</v>
      </c>
      <c r="D1379" t="s">
        <v>3</v>
      </c>
      <c r="E1379" s="2">
        <v>846117</v>
      </c>
      <c r="F1379" s="6">
        <v>913806.3600000001</v>
      </c>
      <c r="G1379" s="2">
        <v>9</v>
      </c>
      <c r="H1379" t="s">
        <v>4</v>
      </c>
      <c r="I1379" t="s">
        <v>16</v>
      </c>
      <c r="J1379" s="9" t="str">
        <f t="shared" si="110"/>
        <v xml:space="preserve"> Giò lụa 500g</v>
      </c>
      <c r="K1379" s="12" t="str">
        <f>VLOOKUP(J1379,'[1]Mã Misa'!$B$2:$D$74,2,0)</f>
        <v>Giò lụa 500g</v>
      </c>
      <c r="L1379" s="12" t="str">
        <f>VLOOKUP(K1379,'[1]Mã Misa'!$C$2:$D$74,2,0)</f>
        <v>GL500</v>
      </c>
      <c r="M1379" s="2">
        <v>94013</v>
      </c>
      <c r="N1379" t="s">
        <v>2097</v>
      </c>
      <c r="O1379" s="10" t="str">
        <f t="shared" si="111"/>
        <v>0060446</v>
      </c>
      <c r="P1379" s="3">
        <v>44634</v>
      </c>
      <c r="Q1379" t="s">
        <v>2098</v>
      </c>
      <c r="T1379" s="12" t="str">
        <f t="shared" si="114"/>
        <v xml:space="preserve">WM HCM </v>
      </c>
      <c r="U1379" s="20" t="s">
        <v>4774</v>
      </c>
      <c r="V1379" s="20"/>
      <c r="W1379" s="10" t="e">
        <f>VLOOKUP(U1379,[2]Sheet1!$B$4:$C$893,2,0)</f>
        <v>#N/A</v>
      </c>
      <c r="X1379" s="20"/>
      <c r="Y1379" s="10" t="str">
        <f t="shared" si="112"/>
        <v>WINCOMHOCHIMINH</v>
      </c>
      <c r="Z1379" s="2">
        <v>846117</v>
      </c>
    </row>
    <row r="1380" spans="1:26" x14ac:dyDescent="0.2">
      <c r="A1380" t="s">
        <v>0</v>
      </c>
      <c r="B1380" t="s">
        <v>2096</v>
      </c>
      <c r="C1380" t="s">
        <v>17</v>
      </c>
      <c r="D1380" t="s">
        <v>3</v>
      </c>
      <c r="E1380" s="2">
        <v>713923</v>
      </c>
      <c r="F1380" s="6">
        <v>771036.84000000008</v>
      </c>
      <c r="G1380" s="2">
        <v>7</v>
      </c>
      <c r="H1380" t="s">
        <v>4</v>
      </c>
      <c r="I1380" t="s">
        <v>18</v>
      </c>
      <c r="J1380" s="9" t="str">
        <f t="shared" si="110"/>
        <v>Giò tai nấm hương 500g</v>
      </c>
      <c r="K1380" s="12" t="str">
        <f>VLOOKUP(J1380,'[1]Mã Misa'!$B$2:$D$74,2,0)</f>
        <v>Giò tai nấm hương 500g</v>
      </c>
      <c r="L1380" s="12" t="str">
        <f>VLOOKUP(K1380,'[1]Mã Misa'!$C$2:$D$74,2,0)</f>
        <v>GTNH500</v>
      </c>
      <c r="M1380" s="2">
        <v>101989</v>
      </c>
      <c r="N1380" t="s">
        <v>2097</v>
      </c>
      <c r="O1380" s="10" t="str">
        <f t="shared" si="111"/>
        <v>0060446</v>
      </c>
      <c r="P1380" s="3">
        <v>44634</v>
      </c>
      <c r="Q1380" t="s">
        <v>2098</v>
      </c>
      <c r="T1380" s="12" t="str">
        <f t="shared" si="114"/>
        <v xml:space="preserve">WM HCM </v>
      </c>
      <c r="U1380" s="20" t="s">
        <v>4774</v>
      </c>
      <c r="V1380" s="20"/>
      <c r="W1380" s="10" t="e">
        <f>VLOOKUP(U1380,[2]Sheet1!$B$4:$C$893,2,0)</f>
        <v>#N/A</v>
      </c>
      <c r="X1380" s="20"/>
      <c r="Y1380" s="10" t="str">
        <f t="shared" si="112"/>
        <v>WINCOMHOCHIMINH</v>
      </c>
      <c r="Z1380" s="2">
        <v>713923</v>
      </c>
    </row>
    <row r="1381" spans="1:26" x14ac:dyDescent="0.2">
      <c r="A1381" t="s">
        <v>0</v>
      </c>
      <c r="B1381" t="s">
        <v>2096</v>
      </c>
      <c r="C1381" t="s">
        <v>2099</v>
      </c>
      <c r="D1381" t="s">
        <v>3</v>
      </c>
      <c r="E1381" s="2">
        <v>785532</v>
      </c>
      <c r="F1381" s="6">
        <v>848374.56</v>
      </c>
      <c r="G1381" s="2">
        <v>6</v>
      </c>
      <c r="H1381" t="s">
        <v>4</v>
      </c>
      <c r="I1381" t="s">
        <v>2100</v>
      </c>
      <c r="J1381" s="9" t="str">
        <f t="shared" si="110"/>
        <v>Bắp bò muối gói 300g</v>
      </c>
      <c r="K1381" s="12" t="str">
        <f>VLOOKUP(J1381,'[1]Mã Misa'!$B$2:$D$74,2,0)</f>
        <v>Bắp bò muối 300g</v>
      </c>
      <c r="L1381" s="12" t="str">
        <f>VLOOKUP(K1381,'[1]Mã Misa'!$C$2:$D$74,2,0)</f>
        <v>BBM300</v>
      </c>
      <c r="M1381" s="2">
        <v>130922</v>
      </c>
      <c r="N1381" t="s">
        <v>2097</v>
      </c>
      <c r="O1381" s="10" t="str">
        <f t="shared" si="111"/>
        <v>0060446</v>
      </c>
      <c r="P1381" s="3">
        <v>44634</v>
      </c>
      <c r="Q1381" t="s">
        <v>2098</v>
      </c>
      <c r="T1381" s="12" t="str">
        <f t="shared" si="114"/>
        <v xml:space="preserve">WM HCM </v>
      </c>
      <c r="U1381" s="20" t="s">
        <v>4774</v>
      </c>
      <c r="V1381" s="20"/>
      <c r="W1381" s="10" t="e">
        <f>VLOOKUP(U1381,[2]Sheet1!$B$4:$C$893,2,0)</f>
        <v>#N/A</v>
      </c>
      <c r="X1381" s="20"/>
      <c r="Y1381" s="10" t="str">
        <f t="shared" si="112"/>
        <v>WINCOMHOCHIMINH</v>
      </c>
      <c r="Z1381" s="2">
        <v>785532</v>
      </c>
    </row>
    <row r="1382" spans="1:26" x14ac:dyDescent="0.2">
      <c r="A1382" t="s">
        <v>0</v>
      </c>
      <c r="B1382" t="s">
        <v>2096</v>
      </c>
      <c r="C1382" t="s">
        <v>26</v>
      </c>
      <c r="D1382" t="s">
        <v>3</v>
      </c>
      <c r="E1382" s="2">
        <v>50182</v>
      </c>
      <c r="F1382" s="6">
        <v>54196.560000000005</v>
      </c>
      <c r="G1382" s="2">
        <v>1</v>
      </c>
      <c r="H1382" t="s">
        <v>4</v>
      </c>
      <c r="I1382" t="s">
        <v>27</v>
      </c>
      <c r="J1382" s="9" t="str">
        <f t="shared" si="110"/>
        <v>Giò tai lưỡi xào gói 250g</v>
      </c>
      <c r="K1382" s="12" t="str">
        <f>VLOOKUP(J1382,'[1]Mã Misa'!$B$2:$D$74,2,0)</f>
        <v>Giò Tai Lưỡi Xào 250g</v>
      </c>
      <c r="L1382" s="12" t="str">
        <f>VLOOKUP(K1382,'[1]Mã Misa'!$C$2:$D$74,2,0)</f>
        <v>GTLX250G</v>
      </c>
      <c r="M1382" s="2">
        <v>50182</v>
      </c>
      <c r="N1382" t="s">
        <v>2097</v>
      </c>
      <c r="O1382" s="10" t="str">
        <f t="shared" si="111"/>
        <v>0060446</v>
      </c>
      <c r="P1382" s="3">
        <v>44634</v>
      </c>
      <c r="Q1382" t="s">
        <v>2098</v>
      </c>
      <c r="T1382" s="12" t="str">
        <f t="shared" si="114"/>
        <v xml:space="preserve">WM HCM </v>
      </c>
      <c r="U1382" s="20" t="s">
        <v>4774</v>
      </c>
      <c r="V1382" s="20"/>
      <c r="W1382" s="10" t="e">
        <f>VLOOKUP(U1382,[2]Sheet1!$B$4:$C$893,2,0)</f>
        <v>#N/A</v>
      </c>
      <c r="X1382" s="20"/>
      <c r="Y1382" s="10" t="str">
        <f t="shared" si="112"/>
        <v>WINCOMHOCHIMINH</v>
      </c>
      <c r="Z1382" s="2">
        <v>50182</v>
      </c>
    </row>
    <row r="1383" spans="1:26" x14ac:dyDescent="0.2">
      <c r="A1383" t="s">
        <v>0</v>
      </c>
      <c r="B1383" t="s">
        <v>2096</v>
      </c>
      <c r="C1383" t="s">
        <v>82</v>
      </c>
      <c r="D1383" t="s">
        <v>3</v>
      </c>
      <c r="E1383" s="2">
        <v>276000</v>
      </c>
      <c r="F1383" s="6">
        <v>298080</v>
      </c>
      <c r="G1383" s="2">
        <v>6</v>
      </c>
      <c r="H1383" t="s">
        <v>4</v>
      </c>
      <c r="I1383" t="s">
        <v>83</v>
      </c>
      <c r="J1383" s="9" t="str">
        <f t="shared" si="110"/>
        <v>Mộc nấm hương gói 250g</v>
      </c>
      <c r="K1383" s="12" t="str">
        <f>VLOOKUP(J1383,'[1]Mã Misa'!$B$2:$D$74,2,0)</f>
        <v>Mộc Nấm Hương 250g</v>
      </c>
      <c r="L1383" s="12" t="str">
        <f>VLOOKUP(K1383,'[1]Mã Misa'!$C$2:$D$74,2,0)</f>
        <v>MNH250</v>
      </c>
      <c r="M1383" s="2">
        <v>46000</v>
      </c>
      <c r="N1383" t="s">
        <v>2097</v>
      </c>
      <c r="O1383" s="10" t="str">
        <f t="shared" si="111"/>
        <v>0060446</v>
      </c>
      <c r="P1383" s="3">
        <v>44634</v>
      </c>
      <c r="Q1383" t="s">
        <v>2098</v>
      </c>
      <c r="T1383" s="12" t="str">
        <f t="shared" si="114"/>
        <v xml:space="preserve">WM HCM </v>
      </c>
      <c r="U1383" s="20" t="s">
        <v>4774</v>
      </c>
      <c r="V1383" s="20"/>
      <c r="W1383" s="10" t="e">
        <f>VLOOKUP(U1383,[2]Sheet1!$B$4:$C$893,2,0)</f>
        <v>#N/A</v>
      </c>
      <c r="X1383" s="20"/>
      <c r="Y1383" s="10" t="str">
        <f t="shared" si="112"/>
        <v>WINCOMHOCHIMINH</v>
      </c>
      <c r="Z1383" s="2">
        <v>276000</v>
      </c>
    </row>
    <row r="1384" spans="1:26" x14ac:dyDescent="0.2">
      <c r="A1384" t="s">
        <v>0</v>
      </c>
      <c r="B1384" t="s">
        <v>2101</v>
      </c>
      <c r="C1384" t="s">
        <v>32</v>
      </c>
      <c r="D1384" t="s">
        <v>3</v>
      </c>
      <c r="E1384" s="2">
        <v>73431</v>
      </c>
      <c r="F1384" s="6">
        <v>79305.48000000001</v>
      </c>
      <c r="G1384" s="2">
        <v>1</v>
      </c>
      <c r="H1384" t="s">
        <v>4</v>
      </c>
      <c r="I1384" t="s">
        <v>33</v>
      </c>
      <c r="J1384" s="9" t="str">
        <f t="shared" si="110"/>
        <v>Chân giò heo muối gói 300g</v>
      </c>
      <c r="K1384" s="12" t="str">
        <f>VLOOKUP(J1384,'[1]Mã Misa'!$B$2:$D$74,2,0)</f>
        <v>Chân giò heo muối 300g</v>
      </c>
      <c r="L1384" s="12" t="str">
        <f>VLOOKUP(K1384,'[1]Mã Misa'!$C$2:$D$74,2,0)</f>
        <v>CGM300</v>
      </c>
      <c r="M1384" s="2">
        <v>73431</v>
      </c>
      <c r="N1384" t="s">
        <v>2102</v>
      </c>
      <c r="O1384" s="10" t="str">
        <f t="shared" si="111"/>
        <v>0201355</v>
      </c>
      <c r="P1384" s="3">
        <v>44634</v>
      </c>
      <c r="Q1384" t="s">
        <v>2103</v>
      </c>
      <c r="T1384" s="12" t="str">
        <f t="shared" si="113"/>
        <v xml:space="preserve">WM+ HNI </v>
      </c>
      <c r="U1384" s="20" t="s">
        <v>4775</v>
      </c>
      <c r="V1384" s="20"/>
      <c r="W1384" s="10" t="e">
        <f>VLOOKUP(U1384,[2]Sheet1!$B$4:$C$893,2,0)</f>
        <v>#N/A</v>
      </c>
      <c r="X1384" s="20"/>
      <c r="Y1384" s="10" t="str">
        <f t="shared" si="112"/>
        <v>WINCOMHANOI</v>
      </c>
      <c r="Z1384" s="2">
        <v>73431</v>
      </c>
    </row>
    <row r="1385" spans="1:26" x14ac:dyDescent="0.2">
      <c r="A1385" t="s">
        <v>0</v>
      </c>
      <c r="B1385" t="s">
        <v>2104</v>
      </c>
      <c r="C1385" t="s">
        <v>32</v>
      </c>
      <c r="D1385" t="s">
        <v>3</v>
      </c>
      <c r="E1385" s="2">
        <v>146862</v>
      </c>
      <c r="F1385" s="6">
        <v>158610.96000000002</v>
      </c>
      <c r="G1385" s="2">
        <v>2</v>
      </c>
      <c r="H1385" t="s">
        <v>4</v>
      </c>
      <c r="I1385" t="s">
        <v>33</v>
      </c>
      <c r="J1385" s="9" t="str">
        <f t="shared" si="110"/>
        <v>Chân giò heo muối gói 300g</v>
      </c>
      <c r="K1385" s="12" t="str">
        <f>VLOOKUP(J1385,'[1]Mã Misa'!$B$2:$D$74,2,0)</f>
        <v>Chân giò heo muối 300g</v>
      </c>
      <c r="L1385" s="12" t="str">
        <f>VLOOKUP(K1385,'[1]Mã Misa'!$C$2:$D$74,2,0)</f>
        <v>CGM300</v>
      </c>
      <c r="M1385" s="2">
        <v>73431</v>
      </c>
      <c r="N1385" t="s">
        <v>2105</v>
      </c>
      <c r="O1385" s="10" t="str">
        <f t="shared" si="111"/>
        <v>0201356</v>
      </c>
      <c r="P1385" s="3">
        <v>44634</v>
      </c>
      <c r="Q1385" t="s">
        <v>2106</v>
      </c>
      <c r="T1385" s="12" t="str">
        <f t="shared" si="113"/>
        <v xml:space="preserve">WM+ HNI </v>
      </c>
      <c r="U1385" s="20" t="s">
        <v>4776</v>
      </c>
      <c r="V1385" s="20"/>
      <c r="W1385" s="10" t="e">
        <f>VLOOKUP(U1385,[2]Sheet1!$B$4:$C$893,2,0)</f>
        <v>#N/A</v>
      </c>
      <c r="X1385" s="20"/>
      <c r="Y1385" s="10" t="str">
        <f t="shared" si="112"/>
        <v>WINCOMHANOI</v>
      </c>
      <c r="Z1385" s="2">
        <v>146862</v>
      </c>
    </row>
    <row r="1386" spans="1:26" x14ac:dyDescent="0.2">
      <c r="A1386" t="s">
        <v>0</v>
      </c>
      <c r="B1386" t="s">
        <v>2107</v>
      </c>
      <c r="C1386" t="s">
        <v>43</v>
      </c>
      <c r="D1386" t="s">
        <v>3</v>
      </c>
      <c r="E1386" s="2">
        <v>354750</v>
      </c>
      <c r="F1386" s="6">
        <v>383130</v>
      </c>
      <c r="G1386" s="2">
        <v>5</v>
      </c>
      <c r="H1386" t="s">
        <v>4</v>
      </c>
      <c r="I1386" t="s">
        <v>44</v>
      </c>
      <c r="J1386" s="9" t="str">
        <f t="shared" si="110"/>
        <v>_Chả nướng 300g</v>
      </c>
      <c r="K1386" s="12" t="str">
        <f>VLOOKUP(J1386,'[1]Mã Misa'!$B$2:$D$74,2,0)</f>
        <v>Chả nướng 300g</v>
      </c>
      <c r="L1386" s="12" t="str">
        <f>VLOOKUP(K1386,'[1]Mã Misa'!$C$2:$D$74,2,0)</f>
        <v>CN300</v>
      </c>
      <c r="M1386" s="2">
        <v>70950</v>
      </c>
      <c r="N1386" t="s">
        <v>2108</v>
      </c>
      <c r="O1386" s="10" t="str">
        <f t="shared" si="111"/>
        <v>0003190</v>
      </c>
      <c r="P1386" s="3">
        <v>44634</v>
      </c>
      <c r="Q1386" t="s">
        <v>651</v>
      </c>
      <c r="T1386" s="12" t="str">
        <f t="shared" si="113"/>
        <v xml:space="preserve">WM+ NDH </v>
      </c>
      <c r="U1386" s="20" t="s">
        <v>4348</v>
      </c>
      <c r="V1386" s="20"/>
      <c r="W1386" s="10" t="e">
        <f>VLOOKUP(U1386,[2]Sheet1!$B$4:$C$893,2,0)</f>
        <v>#N/A</v>
      </c>
      <c r="X1386" s="20"/>
      <c r="Y1386" s="10" t="str">
        <f t="shared" si="112"/>
        <v>WINCOMNAMDINH</v>
      </c>
      <c r="Z1386" s="2">
        <v>354750</v>
      </c>
    </row>
    <row r="1387" spans="1:26" x14ac:dyDescent="0.2">
      <c r="A1387" t="s">
        <v>0</v>
      </c>
      <c r="B1387" t="s">
        <v>2109</v>
      </c>
      <c r="C1387" t="s">
        <v>82</v>
      </c>
      <c r="D1387" t="s">
        <v>3</v>
      </c>
      <c r="E1387" s="2">
        <v>138000</v>
      </c>
      <c r="F1387" s="6">
        <v>149040</v>
      </c>
      <c r="G1387" s="2">
        <v>3</v>
      </c>
      <c r="H1387" t="s">
        <v>4</v>
      </c>
      <c r="I1387" t="s">
        <v>83</v>
      </c>
      <c r="J1387" s="9" t="str">
        <f t="shared" si="110"/>
        <v>Mộc nấm hương gói 250g</v>
      </c>
      <c r="K1387" s="12" t="str">
        <f>VLOOKUP(J1387,'[1]Mã Misa'!$B$2:$D$74,2,0)</f>
        <v>Mộc Nấm Hương 250g</v>
      </c>
      <c r="L1387" s="12" t="str">
        <f>VLOOKUP(K1387,'[1]Mã Misa'!$C$2:$D$74,2,0)</f>
        <v>MNH250</v>
      </c>
      <c r="M1387" s="2">
        <v>46000</v>
      </c>
      <c r="N1387" t="s">
        <v>2110</v>
      </c>
      <c r="O1387" s="10" t="str">
        <f t="shared" si="111"/>
        <v>0004216</v>
      </c>
      <c r="P1387" s="3">
        <v>44634</v>
      </c>
      <c r="Q1387" t="s">
        <v>2111</v>
      </c>
      <c r="T1387" s="12" t="str">
        <f t="shared" si="113"/>
        <v xml:space="preserve">WM+ VTU </v>
      </c>
      <c r="U1387" s="20" t="s">
        <v>4777</v>
      </c>
      <c r="V1387" s="20"/>
      <c r="W1387" s="10" t="e">
        <f>VLOOKUP(U1387,[2]Sheet1!$B$4:$C$893,2,0)</f>
        <v>#N/A</v>
      </c>
      <c r="X1387" s="20"/>
      <c r="Y1387" s="10" t="str">
        <f t="shared" si="112"/>
        <v>WINCOMVUNGTAU</v>
      </c>
      <c r="Z1387" s="2">
        <v>138000</v>
      </c>
    </row>
    <row r="1388" spans="1:26" x14ac:dyDescent="0.2">
      <c r="A1388" t="s">
        <v>0</v>
      </c>
      <c r="B1388" t="s">
        <v>2112</v>
      </c>
      <c r="C1388" t="s">
        <v>82</v>
      </c>
      <c r="D1388" t="s">
        <v>3</v>
      </c>
      <c r="E1388" s="2">
        <v>46000</v>
      </c>
      <c r="F1388" s="6">
        <v>49680</v>
      </c>
      <c r="G1388" s="2">
        <v>1</v>
      </c>
      <c r="H1388" t="s">
        <v>4</v>
      </c>
      <c r="I1388" t="s">
        <v>83</v>
      </c>
      <c r="J1388" s="9" t="str">
        <f t="shared" si="110"/>
        <v>Mộc nấm hương gói 250g</v>
      </c>
      <c r="K1388" s="12" t="str">
        <f>VLOOKUP(J1388,'[1]Mã Misa'!$B$2:$D$74,2,0)</f>
        <v>Mộc Nấm Hương 250g</v>
      </c>
      <c r="L1388" s="12" t="str">
        <f>VLOOKUP(K1388,'[1]Mã Misa'!$C$2:$D$74,2,0)</f>
        <v>MNH250</v>
      </c>
      <c r="M1388" s="2">
        <v>46000</v>
      </c>
      <c r="N1388" t="s">
        <v>2113</v>
      </c>
      <c r="O1388" s="10" t="str">
        <f t="shared" si="111"/>
        <v>0201370</v>
      </c>
      <c r="P1388" s="3">
        <v>44634</v>
      </c>
      <c r="Q1388" t="s">
        <v>2114</v>
      </c>
      <c r="T1388" s="12" t="str">
        <f t="shared" si="113"/>
        <v xml:space="preserve">WM+ HNI </v>
      </c>
      <c r="U1388" s="20" t="s">
        <v>4778</v>
      </c>
      <c r="V1388" s="20"/>
      <c r="W1388" s="10" t="e">
        <f>VLOOKUP(U1388,[2]Sheet1!$B$4:$C$893,2,0)</f>
        <v>#N/A</v>
      </c>
      <c r="X1388" s="20"/>
      <c r="Y1388" s="10" t="str">
        <f t="shared" si="112"/>
        <v>WINCOMHANOI</v>
      </c>
      <c r="Z1388" s="2">
        <v>46000</v>
      </c>
    </row>
    <row r="1389" spans="1:26" x14ac:dyDescent="0.2">
      <c r="A1389" t="s">
        <v>0</v>
      </c>
      <c r="B1389" t="s">
        <v>2115</v>
      </c>
      <c r="C1389" t="s">
        <v>9</v>
      </c>
      <c r="D1389" t="s">
        <v>3</v>
      </c>
      <c r="E1389" s="2">
        <v>55595</v>
      </c>
      <c r="F1389" s="6">
        <v>60042.600000000006</v>
      </c>
      <c r="G1389" s="2">
        <v>1</v>
      </c>
      <c r="H1389" t="s">
        <v>4</v>
      </c>
      <c r="I1389" t="s">
        <v>10</v>
      </c>
      <c r="J1389" s="9" t="str">
        <f t="shared" si="110"/>
        <v>Tai heo muối gói 200g</v>
      </c>
      <c r="K1389" s="12" t="str">
        <f>VLOOKUP(J1389,'[1]Mã Misa'!$B$2:$D$74,2,0)</f>
        <v>Tai heo muối 200g</v>
      </c>
      <c r="L1389" s="12" t="str">
        <f>VLOOKUP(K1389,'[1]Mã Misa'!$C$2:$D$74,2,0)</f>
        <v>TH200</v>
      </c>
      <c r="M1389" s="2">
        <v>55595</v>
      </c>
      <c r="N1389" t="s">
        <v>2116</v>
      </c>
      <c r="O1389" s="10" t="str">
        <f t="shared" si="111"/>
        <v>0026308</v>
      </c>
      <c r="P1389" s="3">
        <v>44634</v>
      </c>
      <c r="Q1389" t="s">
        <v>654</v>
      </c>
      <c r="T1389" s="12" t="str">
        <f t="shared" si="113"/>
        <v xml:space="preserve">WM+ DNG </v>
      </c>
      <c r="U1389" s="20" t="s">
        <v>4349</v>
      </c>
      <c r="V1389" s="20"/>
      <c r="W1389" s="10" t="e">
        <f>VLOOKUP(U1389,[2]Sheet1!$B$4:$C$893,2,0)</f>
        <v>#N/A</v>
      </c>
      <c r="X1389" s="20"/>
      <c r="Y1389" s="10" t="str">
        <f t="shared" si="112"/>
        <v>WINCOMDANANG</v>
      </c>
      <c r="Z1389" s="2">
        <v>55595</v>
      </c>
    </row>
    <row r="1390" spans="1:26" x14ac:dyDescent="0.2">
      <c r="A1390" t="s">
        <v>0</v>
      </c>
      <c r="B1390" t="s">
        <v>2117</v>
      </c>
      <c r="C1390" t="s">
        <v>15</v>
      </c>
      <c r="D1390" t="s">
        <v>3</v>
      </c>
      <c r="E1390" s="2">
        <v>94013</v>
      </c>
      <c r="F1390" s="6">
        <v>101534.04000000001</v>
      </c>
      <c r="G1390" s="2">
        <v>1</v>
      </c>
      <c r="H1390" t="s">
        <v>4</v>
      </c>
      <c r="I1390" t="s">
        <v>16</v>
      </c>
      <c r="J1390" s="9" t="str">
        <f t="shared" si="110"/>
        <v xml:space="preserve"> Giò lụa 500g</v>
      </c>
      <c r="K1390" s="12" t="str">
        <f>VLOOKUP(J1390,'[1]Mã Misa'!$B$2:$D$74,2,0)</f>
        <v>Giò lụa 500g</v>
      </c>
      <c r="L1390" s="12" t="str">
        <f>VLOOKUP(K1390,'[1]Mã Misa'!$C$2:$D$74,2,0)</f>
        <v>GL500</v>
      </c>
      <c r="M1390" s="2">
        <v>94013</v>
      </c>
      <c r="N1390" t="s">
        <v>2118</v>
      </c>
      <c r="O1390" s="10" t="str">
        <f t="shared" si="111"/>
        <v>0007312</v>
      </c>
      <c r="P1390" s="3">
        <v>44634</v>
      </c>
      <c r="Q1390" t="s">
        <v>2119</v>
      </c>
      <c r="T1390" s="12" t="str">
        <f t="shared" si="113"/>
        <v xml:space="preserve">WM+ THA </v>
      </c>
      <c r="U1390" s="20" t="s">
        <v>4779</v>
      </c>
      <c r="V1390" s="20"/>
      <c r="W1390" s="10" t="e">
        <f>VLOOKUP(U1390,[2]Sheet1!$B$4:$C$893,2,0)</f>
        <v>#N/A</v>
      </c>
      <c r="X1390" s="20"/>
      <c r="Y1390" s="10" t="str">
        <f t="shared" si="112"/>
        <v>WINCOMTHANHHOA</v>
      </c>
      <c r="Z1390" s="2">
        <v>94013</v>
      </c>
    </row>
    <row r="1391" spans="1:26" x14ac:dyDescent="0.2">
      <c r="A1391" t="s">
        <v>0</v>
      </c>
      <c r="B1391" t="s">
        <v>2120</v>
      </c>
      <c r="C1391" t="s">
        <v>30</v>
      </c>
      <c r="D1391" t="s">
        <v>3</v>
      </c>
      <c r="E1391" s="2">
        <v>421600</v>
      </c>
      <c r="F1391" s="6">
        <v>455328.00000000006</v>
      </c>
      <c r="G1391" s="2">
        <v>4</v>
      </c>
      <c r="H1391" t="s">
        <v>4</v>
      </c>
      <c r="I1391" t="s">
        <v>31</v>
      </c>
      <c r="J1391" s="9" t="str">
        <f t="shared" si="110"/>
        <v>_Đùi gà sốt cay 500g</v>
      </c>
      <c r="K1391" s="12" t="str">
        <f>VLOOKUP(J1391,'[1]Mã Misa'!$B$2:$D$74,2,0)</f>
        <v>Đùi gà sốt cay 500g</v>
      </c>
      <c r="L1391" s="12" t="str">
        <f>VLOOKUP(K1391,'[1]Mã Misa'!$C$2:$D$74,2,0)</f>
        <v>DGSC500</v>
      </c>
      <c r="M1391" s="2">
        <v>105400</v>
      </c>
      <c r="N1391" t="s">
        <v>2121</v>
      </c>
      <c r="O1391" s="10" t="str">
        <f t="shared" si="111"/>
        <v>0060463</v>
      </c>
      <c r="P1391" s="3">
        <v>44634</v>
      </c>
      <c r="Q1391" t="s">
        <v>2122</v>
      </c>
      <c r="T1391" s="12" t="str">
        <f>LEFT(U1391,11)</f>
        <v xml:space="preserve">WM VCP HCM </v>
      </c>
      <c r="U1391" s="20" t="s">
        <v>4780</v>
      </c>
      <c r="V1391" s="20"/>
      <c r="W1391" s="10" t="e">
        <f>VLOOKUP(U1391,[2]Sheet1!$B$4:$C$893,2,0)</f>
        <v>#N/A</v>
      </c>
      <c r="X1391" s="20"/>
      <c r="Y1391" s="10" t="str">
        <f t="shared" si="112"/>
        <v>WINCOMHOCHIMINH</v>
      </c>
      <c r="Z1391" s="2">
        <v>421600</v>
      </c>
    </row>
    <row r="1392" spans="1:26" x14ac:dyDescent="0.2">
      <c r="A1392" t="s">
        <v>0</v>
      </c>
      <c r="B1392" t="s">
        <v>2120</v>
      </c>
      <c r="C1392" t="s">
        <v>13</v>
      </c>
      <c r="D1392" t="s">
        <v>3</v>
      </c>
      <c r="E1392" s="2">
        <v>363000</v>
      </c>
      <c r="F1392" s="6">
        <v>392040</v>
      </c>
      <c r="G1392" s="2">
        <v>4</v>
      </c>
      <c r="H1392" t="s">
        <v>4</v>
      </c>
      <c r="I1392" t="s">
        <v>14</v>
      </c>
      <c r="J1392" s="9" t="str">
        <f t="shared" si="110"/>
        <v>_Chân gà sốt cay 400g</v>
      </c>
      <c r="K1392" s="12" t="str">
        <f>VLOOKUP(J1392,'[1]Mã Misa'!$B$2:$D$74,2,0)</f>
        <v>Chân gà sốt cay 400g</v>
      </c>
      <c r="L1392" s="12" t="str">
        <f>VLOOKUP(K1392,'[1]Mã Misa'!$C$2:$D$74,2,0)</f>
        <v>CGSC400</v>
      </c>
      <c r="M1392" s="2">
        <v>90750</v>
      </c>
      <c r="N1392" t="s">
        <v>2121</v>
      </c>
      <c r="O1392" s="10" t="str">
        <f t="shared" si="111"/>
        <v>0060463</v>
      </c>
      <c r="P1392" s="3">
        <v>44634</v>
      </c>
      <c r="Q1392" t="s">
        <v>2122</v>
      </c>
      <c r="T1392" s="12" t="str">
        <f t="shared" ref="T1392:T1398" si="115">LEFT(U1392,11)</f>
        <v xml:space="preserve">WM VCP HCM </v>
      </c>
      <c r="U1392" s="20" t="s">
        <v>4780</v>
      </c>
      <c r="V1392" s="20"/>
      <c r="W1392" s="10" t="e">
        <f>VLOOKUP(U1392,[2]Sheet1!$B$4:$C$893,2,0)</f>
        <v>#N/A</v>
      </c>
      <c r="X1392" s="20"/>
      <c r="Y1392" s="10" t="str">
        <f t="shared" si="112"/>
        <v>WINCOMHOCHIMINH</v>
      </c>
      <c r="Z1392" s="2">
        <v>363000</v>
      </c>
    </row>
    <row r="1393" spans="1:26" x14ac:dyDescent="0.2">
      <c r="A1393" t="s">
        <v>0</v>
      </c>
      <c r="B1393" t="s">
        <v>2120</v>
      </c>
      <c r="C1393" t="s">
        <v>82</v>
      </c>
      <c r="D1393" t="s">
        <v>3</v>
      </c>
      <c r="E1393" s="2">
        <v>230000</v>
      </c>
      <c r="F1393" s="6">
        <v>248400.00000000003</v>
      </c>
      <c r="G1393" s="2">
        <v>5</v>
      </c>
      <c r="H1393" t="s">
        <v>4</v>
      </c>
      <c r="I1393" t="s">
        <v>83</v>
      </c>
      <c r="J1393" s="9" t="str">
        <f t="shared" si="110"/>
        <v>Mộc nấm hương gói 250g</v>
      </c>
      <c r="K1393" s="12" t="str">
        <f>VLOOKUP(J1393,'[1]Mã Misa'!$B$2:$D$74,2,0)</f>
        <v>Mộc Nấm Hương 250g</v>
      </c>
      <c r="L1393" s="12" t="str">
        <f>VLOOKUP(K1393,'[1]Mã Misa'!$C$2:$D$74,2,0)</f>
        <v>MNH250</v>
      </c>
      <c r="M1393" s="2">
        <v>46000</v>
      </c>
      <c r="N1393" t="s">
        <v>2121</v>
      </c>
      <c r="O1393" s="10" t="str">
        <f t="shared" si="111"/>
        <v>0060463</v>
      </c>
      <c r="P1393" s="3">
        <v>44634</v>
      </c>
      <c r="Q1393" t="s">
        <v>2122</v>
      </c>
      <c r="T1393" s="12" t="str">
        <f t="shared" si="115"/>
        <v xml:space="preserve">WM VCP HCM </v>
      </c>
      <c r="U1393" s="20" t="s">
        <v>4780</v>
      </c>
      <c r="V1393" s="20"/>
      <c r="W1393" s="10" t="e">
        <f>VLOOKUP(U1393,[2]Sheet1!$B$4:$C$893,2,0)</f>
        <v>#N/A</v>
      </c>
      <c r="X1393" s="20"/>
      <c r="Y1393" s="10" t="str">
        <f t="shared" si="112"/>
        <v>WINCOMHOCHIMINH</v>
      </c>
      <c r="Z1393" s="2">
        <v>230000</v>
      </c>
    </row>
    <row r="1394" spans="1:26" x14ac:dyDescent="0.2">
      <c r="A1394" t="s">
        <v>0</v>
      </c>
      <c r="B1394" t="s">
        <v>2120</v>
      </c>
      <c r="C1394" t="s">
        <v>43</v>
      </c>
      <c r="D1394" t="s">
        <v>3</v>
      </c>
      <c r="E1394" s="2">
        <v>141900</v>
      </c>
      <c r="F1394" s="6">
        <v>153252</v>
      </c>
      <c r="G1394" s="2">
        <v>2</v>
      </c>
      <c r="H1394" t="s">
        <v>4</v>
      </c>
      <c r="I1394" t="s">
        <v>44</v>
      </c>
      <c r="J1394" s="9" t="str">
        <f t="shared" si="110"/>
        <v>_Chả nướng 300g</v>
      </c>
      <c r="K1394" s="12" t="str">
        <f>VLOOKUP(J1394,'[1]Mã Misa'!$B$2:$D$74,2,0)</f>
        <v>Chả nướng 300g</v>
      </c>
      <c r="L1394" s="12" t="str">
        <f>VLOOKUP(K1394,'[1]Mã Misa'!$C$2:$D$74,2,0)</f>
        <v>CN300</v>
      </c>
      <c r="M1394" s="2">
        <v>70950</v>
      </c>
      <c r="N1394" t="s">
        <v>2121</v>
      </c>
      <c r="O1394" s="10" t="str">
        <f t="shared" si="111"/>
        <v>0060463</v>
      </c>
      <c r="P1394" s="3">
        <v>44634</v>
      </c>
      <c r="Q1394" t="s">
        <v>2122</v>
      </c>
      <c r="T1394" s="12" t="str">
        <f t="shared" si="115"/>
        <v xml:space="preserve">WM VCP HCM </v>
      </c>
      <c r="U1394" s="20" t="s">
        <v>4780</v>
      </c>
      <c r="V1394" s="20"/>
      <c r="W1394" s="10" t="e">
        <f>VLOOKUP(U1394,[2]Sheet1!$B$4:$C$893,2,0)</f>
        <v>#N/A</v>
      </c>
      <c r="X1394" s="20"/>
      <c r="Y1394" s="10" t="str">
        <f t="shared" si="112"/>
        <v>WINCOMHOCHIMINH</v>
      </c>
      <c r="Z1394" s="2">
        <v>141900</v>
      </c>
    </row>
    <row r="1395" spans="1:26" x14ac:dyDescent="0.2">
      <c r="A1395" t="s">
        <v>0</v>
      </c>
      <c r="B1395" t="s">
        <v>2120</v>
      </c>
      <c r="C1395" t="s">
        <v>2</v>
      </c>
      <c r="D1395" t="s">
        <v>3</v>
      </c>
      <c r="E1395" s="2">
        <v>222116</v>
      </c>
      <c r="F1395" s="6">
        <v>239885.28000000003</v>
      </c>
      <c r="G1395" s="2">
        <v>2</v>
      </c>
      <c r="H1395" t="s">
        <v>4</v>
      </c>
      <c r="I1395" t="s">
        <v>5</v>
      </c>
      <c r="J1395" s="9" t="str">
        <f t="shared" si="110"/>
        <v>Gà muối gói 500g</v>
      </c>
      <c r="K1395" s="12" t="str">
        <f>VLOOKUP(J1395,'[1]Mã Misa'!$B$2:$D$74,2,0)</f>
        <v>Gà muối 500g</v>
      </c>
      <c r="L1395" s="12" t="str">
        <f>VLOOKUP(K1395,'[1]Mã Misa'!$C$2:$D$74,2,0)</f>
        <v>GM500</v>
      </c>
      <c r="M1395" s="2">
        <v>111058</v>
      </c>
      <c r="N1395" t="s">
        <v>2121</v>
      </c>
      <c r="O1395" s="10" t="str">
        <f t="shared" si="111"/>
        <v>0060463</v>
      </c>
      <c r="P1395" s="3">
        <v>44634</v>
      </c>
      <c r="Q1395" t="s">
        <v>2122</v>
      </c>
      <c r="T1395" s="12" t="str">
        <f t="shared" si="115"/>
        <v xml:space="preserve">WM VCP HCM </v>
      </c>
      <c r="U1395" s="20" t="s">
        <v>4780</v>
      </c>
      <c r="V1395" s="20"/>
      <c r="W1395" s="10" t="e">
        <f>VLOOKUP(U1395,[2]Sheet1!$B$4:$C$893,2,0)</f>
        <v>#N/A</v>
      </c>
      <c r="X1395" s="20"/>
      <c r="Y1395" s="10" t="str">
        <f t="shared" si="112"/>
        <v>WINCOMHOCHIMINH</v>
      </c>
      <c r="Z1395" s="2">
        <v>222116</v>
      </c>
    </row>
    <row r="1396" spans="1:26" x14ac:dyDescent="0.2">
      <c r="A1396" t="s">
        <v>0</v>
      </c>
      <c r="B1396" t="s">
        <v>2120</v>
      </c>
      <c r="C1396" t="s">
        <v>67</v>
      </c>
      <c r="D1396" t="s">
        <v>3</v>
      </c>
      <c r="E1396" s="2">
        <v>59400</v>
      </c>
      <c r="F1396" s="6">
        <v>64152.000000000007</v>
      </c>
      <c r="G1396" s="2">
        <v>1</v>
      </c>
      <c r="H1396" t="s">
        <v>4</v>
      </c>
      <c r="I1396" t="s">
        <v>68</v>
      </c>
      <c r="J1396" s="9" t="str">
        <f t="shared" si="110"/>
        <v>_Giò lụa 250g</v>
      </c>
      <c r="K1396" s="12" t="str">
        <f>VLOOKUP(J1396,'[1]Mã Misa'!$B$2:$D$74,2,0)</f>
        <v>Giò lụa 250g</v>
      </c>
      <c r="L1396" s="12" t="str">
        <f>VLOOKUP(K1396,'[1]Mã Misa'!$C$2:$D$74,2,0)</f>
        <v>GL250</v>
      </c>
      <c r="M1396" s="2">
        <v>59400</v>
      </c>
      <c r="N1396" t="s">
        <v>2121</v>
      </c>
      <c r="O1396" s="10" t="str">
        <f t="shared" si="111"/>
        <v>0060463</v>
      </c>
      <c r="P1396" s="3">
        <v>44634</v>
      </c>
      <c r="Q1396" t="s">
        <v>2122</v>
      </c>
      <c r="T1396" s="12" t="str">
        <f t="shared" si="115"/>
        <v xml:space="preserve">WM VCP HCM </v>
      </c>
      <c r="U1396" s="20" t="s">
        <v>4780</v>
      </c>
      <c r="V1396" s="20"/>
      <c r="W1396" s="10" t="e">
        <f>VLOOKUP(U1396,[2]Sheet1!$B$4:$C$893,2,0)</f>
        <v>#N/A</v>
      </c>
      <c r="X1396" s="20"/>
      <c r="Y1396" s="10" t="str">
        <f t="shared" si="112"/>
        <v>WINCOMHOCHIMINH</v>
      </c>
      <c r="Z1396" s="2">
        <v>59400</v>
      </c>
    </row>
    <row r="1397" spans="1:26" x14ac:dyDescent="0.2">
      <c r="A1397" t="s">
        <v>0</v>
      </c>
      <c r="B1397" t="s">
        <v>2120</v>
      </c>
      <c r="C1397" t="s">
        <v>26</v>
      </c>
      <c r="D1397" t="s">
        <v>3</v>
      </c>
      <c r="E1397" s="2">
        <v>150546</v>
      </c>
      <c r="F1397" s="6">
        <v>162589.68000000002</v>
      </c>
      <c r="G1397" s="2">
        <v>3</v>
      </c>
      <c r="H1397" t="s">
        <v>4</v>
      </c>
      <c r="I1397" t="s">
        <v>27</v>
      </c>
      <c r="J1397" s="9" t="str">
        <f t="shared" si="110"/>
        <v>Giò tai lưỡi xào gói 250g</v>
      </c>
      <c r="K1397" s="12" t="str">
        <f>VLOOKUP(J1397,'[1]Mã Misa'!$B$2:$D$74,2,0)</f>
        <v>Giò Tai Lưỡi Xào 250g</v>
      </c>
      <c r="L1397" s="12" t="str">
        <f>VLOOKUP(K1397,'[1]Mã Misa'!$C$2:$D$74,2,0)</f>
        <v>GTLX250G</v>
      </c>
      <c r="M1397" s="2">
        <v>50182</v>
      </c>
      <c r="N1397" t="s">
        <v>2121</v>
      </c>
      <c r="O1397" s="10" t="str">
        <f t="shared" si="111"/>
        <v>0060463</v>
      </c>
      <c r="P1397" s="3">
        <v>44634</v>
      </c>
      <c r="Q1397" t="s">
        <v>2122</v>
      </c>
      <c r="T1397" s="12" t="str">
        <f t="shared" si="115"/>
        <v xml:space="preserve">WM VCP HCM </v>
      </c>
      <c r="U1397" s="20" t="s">
        <v>4780</v>
      </c>
      <c r="V1397" s="20"/>
      <c r="W1397" s="10" t="e">
        <f>VLOOKUP(U1397,[2]Sheet1!$B$4:$C$893,2,0)</f>
        <v>#N/A</v>
      </c>
      <c r="X1397" s="20"/>
      <c r="Y1397" s="10" t="str">
        <f t="shared" si="112"/>
        <v>WINCOMHOCHIMINH</v>
      </c>
      <c r="Z1397" s="2">
        <v>150546</v>
      </c>
    </row>
    <row r="1398" spans="1:26" x14ac:dyDescent="0.2">
      <c r="A1398" t="s">
        <v>0</v>
      </c>
      <c r="B1398" t="s">
        <v>2120</v>
      </c>
      <c r="C1398" t="s">
        <v>45</v>
      </c>
      <c r="D1398" t="s">
        <v>3</v>
      </c>
      <c r="E1398" s="2">
        <v>74250</v>
      </c>
      <c r="F1398" s="6">
        <v>80190</v>
      </c>
      <c r="G1398" s="2">
        <v>1</v>
      </c>
      <c r="H1398" t="s">
        <v>4</v>
      </c>
      <c r="I1398" t="s">
        <v>46</v>
      </c>
      <c r="J1398" s="9" t="str">
        <f t="shared" si="110"/>
        <v>_Chả cốm 300g</v>
      </c>
      <c r="K1398" s="12" t="str">
        <f>VLOOKUP(J1398,'[1]Mã Misa'!$B$2:$D$74,2,0)</f>
        <v>Chả cốm 300g</v>
      </c>
      <c r="L1398" s="12" t="str">
        <f>VLOOKUP(K1398,'[1]Mã Misa'!$C$2:$D$74,2,0)</f>
        <v>CC300</v>
      </c>
      <c r="M1398" s="2">
        <v>74250</v>
      </c>
      <c r="N1398" t="s">
        <v>2121</v>
      </c>
      <c r="O1398" s="10" t="str">
        <f t="shared" si="111"/>
        <v>0060463</v>
      </c>
      <c r="P1398" s="3">
        <v>44634</v>
      </c>
      <c r="Q1398" t="s">
        <v>2122</v>
      </c>
      <c r="T1398" s="12" t="str">
        <f t="shared" si="115"/>
        <v xml:space="preserve">WM VCP HCM </v>
      </c>
      <c r="U1398" s="20" t="s">
        <v>4780</v>
      </c>
      <c r="V1398" s="20"/>
      <c r="W1398" s="10" t="e">
        <f>VLOOKUP(U1398,[2]Sheet1!$B$4:$C$893,2,0)</f>
        <v>#N/A</v>
      </c>
      <c r="X1398" s="20"/>
      <c r="Y1398" s="10" t="str">
        <f t="shared" si="112"/>
        <v>WINCOMHOCHIMINH</v>
      </c>
      <c r="Z1398" s="2">
        <v>74250</v>
      </c>
    </row>
    <row r="1399" spans="1:26" x14ac:dyDescent="0.2">
      <c r="A1399" t="s">
        <v>0</v>
      </c>
      <c r="B1399" t="s">
        <v>2123</v>
      </c>
      <c r="C1399" t="s">
        <v>82</v>
      </c>
      <c r="D1399" t="s">
        <v>3</v>
      </c>
      <c r="E1399" s="2">
        <v>92000</v>
      </c>
      <c r="F1399" s="6">
        <v>99360</v>
      </c>
      <c r="G1399" s="2">
        <v>2</v>
      </c>
      <c r="H1399" t="s">
        <v>4</v>
      </c>
      <c r="I1399" t="s">
        <v>83</v>
      </c>
      <c r="J1399" s="9" t="str">
        <f t="shared" si="110"/>
        <v>Mộc nấm hương gói 250g</v>
      </c>
      <c r="K1399" s="12" t="str">
        <f>VLOOKUP(J1399,'[1]Mã Misa'!$B$2:$D$74,2,0)</f>
        <v>Mộc Nấm Hương 250g</v>
      </c>
      <c r="L1399" s="12" t="str">
        <f>VLOOKUP(K1399,'[1]Mã Misa'!$C$2:$D$74,2,0)</f>
        <v>MNH250</v>
      </c>
      <c r="M1399" s="2">
        <v>46000</v>
      </c>
      <c r="N1399" t="s">
        <v>2124</v>
      </c>
      <c r="O1399" s="10" t="str">
        <f t="shared" si="111"/>
        <v>0060464</v>
      </c>
      <c r="P1399" s="3">
        <v>44634</v>
      </c>
      <c r="Q1399" t="s">
        <v>2125</v>
      </c>
      <c r="T1399" s="12" t="str">
        <f t="shared" si="113"/>
        <v xml:space="preserve">WM+ HCM </v>
      </c>
      <c r="U1399" s="20" t="s">
        <v>4781</v>
      </c>
      <c r="V1399" s="20"/>
      <c r="W1399" s="10" t="e">
        <f>VLOOKUP(U1399,[2]Sheet1!$B$4:$C$893,2,0)</f>
        <v>#N/A</v>
      </c>
      <c r="X1399" s="20"/>
      <c r="Y1399" s="10" t="str">
        <f t="shared" si="112"/>
        <v>WINCOMHOCHIMINH</v>
      </c>
      <c r="Z1399" s="2">
        <v>92000</v>
      </c>
    </row>
    <row r="1400" spans="1:26" x14ac:dyDescent="0.2">
      <c r="A1400" t="s">
        <v>0</v>
      </c>
      <c r="B1400" t="s">
        <v>2123</v>
      </c>
      <c r="C1400" t="s">
        <v>67</v>
      </c>
      <c r="D1400" t="s">
        <v>3</v>
      </c>
      <c r="E1400" s="2">
        <v>475200</v>
      </c>
      <c r="F1400" s="6">
        <v>513216.00000000006</v>
      </c>
      <c r="G1400" s="2">
        <v>8</v>
      </c>
      <c r="H1400" t="s">
        <v>4</v>
      </c>
      <c r="I1400" t="s">
        <v>68</v>
      </c>
      <c r="J1400" s="9" t="str">
        <f t="shared" si="110"/>
        <v>_Giò lụa 250g</v>
      </c>
      <c r="K1400" s="12" t="str">
        <f>VLOOKUP(J1400,'[1]Mã Misa'!$B$2:$D$74,2,0)</f>
        <v>Giò lụa 250g</v>
      </c>
      <c r="L1400" s="12" t="str">
        <f>VLOOKUP(K1400,'[1]Mã Misa'!$C$2:$D$74,2,0)</f>
        <v>GL250</v>
      </c>
      <c r="M1400" s="2">
        <v>59400</v>
      </c>
      <c r="N1400" t="s">
        <v>2124</v>
      </c>
      <c r="O1400" s="10" t="str">
        <f t="shared" si="111"/>
        <v>0060464</v>
      </c>
      <c r="P1400" s="3">
        <v>44634</v>
      </c>
      <c r="Q1400" t="s">
        <v>2125</v>
      </c>
      <c r="T1400" s="12" t="str">
        <f t="shared" si="113"/>
        <v xml:space="preserve">WM+ HCM </v>
      </c>
      <c r="U1400" s="20" t="s">
        <v>4781</v>
      </c>
      <c r="V1400" s="20"/>
      <c r="W1400" s="10" t="e">
        <f>VLOOKUP(U1400,[2]Sheet1!$B$4:$C$893,2,0)</f>
        <v>#N/A</v>
      </c>
      <c r="X1400" s="20"/>
      <c r="Y1400" s="10" t="str">
        <f t="shared" si="112"/>
        <v>WINCOMHOCHIMINH</v>
      </c>
      <c r="Z1400" s="2">
        <v>475200</v>
      </c>
    </row>
    <row r="1401" spans="1:26" x14ac:dyDescent="0.2">
      <c r="A1401" t="s">
        <v>0</v>
      </c>
      <c r="B1401" t="s">
        <v>2123</v>
      </c>
      <c r="C1401" t="s">
        <v>43</v>
      </c>
      <c r="D1401" t="s">
        <v>3</v>
      </c>
      <c r="E1401" s="2">
        <v>141900</v>
      </c>
      <c r="F1401" s="6">
        <v>153252</v>
      </c>
      <c r="G1401" s="2">
        <v>2</v>
      </c>
      <c r="H1401" t="s">
        <v>4</v>
      </c>
      <c r="I1401" t="s">
        <v>44</v>
      </c>
      <c r="J1401" s="9" t="str">
        <f t="shared" si="110"/>
        <v>_Chả nướng 300g</v>
      </c>
      <c r="K1401" s="12" t="str">
        <f>VLOOKUP(J1401,'[1]Mã Misa'!$B$2:$D$74,2,0)</f>
        <v>Chả nướng 300g</v>
      </c>
      <c r="L1401" s="12" t="str">
        <f>VLOOKUP(K1401,'[1]Mã Misa'!$C$2:$D$74,2,0)</f>
        <v>CN300</v>
      </c>
      <c r="M1401" s="2">
        <v>70950</v>
      </c>
      <c r="N1401" t="s">
        <v>2124</v>
      </c>
      <c r="O1401" s="10" t="str">
        <f t="shared" si="111"/>
        <v>0060464</v>
      </c>
      <c r="P1401" s="3">
        <v>44634</v>
      </c>
      <c r="Q1401" t="s">
        <v>2125</v>
      </c>
      <c r="T1401" s="12" t="str">
        <f t="shared" si="113"/>
        <v xml:space="preserve">WM+ HCM </v>
      </c>
      <c r="U1401" s="20" t="s">
        <v>4781</v>
      </c>
      <c r="V1401" s="20"/>
      <c r="W1401" s="10" t="e">
        <f>VLOOKUP(U1401,[2]Sheet1!$B$4:$C$893,2,0)</f>
        <v>#N/A</v>
      </c>
      <c r="X1401" s="20"/>
      <c r="Y1401" s="10" t="str">
        <f t="shared" si="112"/>
        <v>WINCOMHOCHIMINH</v>
      </c>
      <c r="Z1401" s="2">
        <v>141900</v>
      </c>
    </row>
    <row r="1402" spans="1:26" x14ac:dyDescent="0.2">
      <c r="A1402" t="s">
        <v>0</v>
      </c>
      <c r="B1402" t="s">
        <v>2123</v>
      </c>
      <c r="C1402" t="s">
        <v>45</v>
      </c>
      <c r="D1402" t="s">
        <v>3</v>
      </c>
      <c r="E1402" s="2">
        <v>74250</v>
      </c>
      <c r="F1402" s="6">
        <v>80190</v>
      </c>
      <c r="G1402" s="2">
        <v>1</v>
      </c>
      <c r="H1402" t="s">
        <v>4</v>
      </c>
      <c r="I1402" t="s">
        <v>46</v>
      </c>
      <c r="J1402" s="9" t="str">
        <f t="shared" si="110"/>
        <v>_Chả cốm 300g</v>
      </c>
      <c r="K1402" s="12" t="str">
        <f>VLOOKUP(J1402,'[1]Mã Misa'!$B$2:$D$74,2,0)</f>
        <v>Chả cốm 300g</v>
      </c>
      <c r="L1402" s="12" t="str">
        <f>VLOOKUP(K1402,'[1]Mã Misa'!$C$2:$D$74,2,0)</f>
        <v>CC300</v>
      </c>
      <c r="M1402" s="2">
        <v>74250</v>
      </c>
      <c r="N1402" t="s">
        <v>2124</v>
      </c>
      <c r="O1402" s="10" t="str">
        <f t="shared" si="111"/>
        <v>0060464</v>
      </c>
      <c r="P1402" s="3">
        <v>44634</v>
      </c>
      <c r="Q1402" t="s">
        <v>2125</v>
      </c>
      <c r="T1402" s="12" t="str">
        <f t="shared" si="113"/>
        <v xml:space="preserve">WM+ HCM </v>
      </c>
      <c r="U1402" s="20" t="s">
        <v>4781</v>
      </c>
      <c r="V1402" s="20"/>
      <c r="W1402" s="10" t="e">
        <f>VLOOKUP(U1402,[2]Sheet1!$B$4:$C$893,2,0)</f>
        <v>#N/A</v>
      </c>
      <c r="X1402" s="20"/>
      <c r="Y1402" s="10" t="str">
        <f t="shared" si="112"/>
        <v>WINCOMHOCHIMINH</v>
      </c>
      <c r="Z1402" s="2">
        <v>74250</v>
      </c>
    </row>
    <row r="1403" spans="1:26" x14ac:dyDescent="0.2">
      <c r="A1403" t="s">
        <v>0</v>
      </c>
      <c r="B1403" t="s">
        <v>2123</v>
      </c>
      <c r="C1403" t="s">
        <v>32</v>
      </c>
      <c r="D1403" t="s">
        <v>3</v>
      </c>
      <c r="E1403" s="2">
        <v>73431</v>
      </c>
      <c r="F1403" s="6">
        <v>79305.48000000001</v>
      </c>
      <c r="G1403" s="2">
        <v>1</v>
      </c>
      <c r="H1403" t="s">
        <v>4</v>
      </c>
      <c r="I1403" t="s">
        <v>33</v>
      </c>
      <c r="J1403" s="9" t="str">
        <f t="shared" si="110"/>
        <v>Chân giò heo muối gói 300g</v>
      </c>
      <c r="K1403" s="12" t="str">
        <f>VLOOKUP(J1403,'[1]Mã Misa'!$B$2:$D$74,2,0)</f>
        <v>Chân giò heo muối 300g</v>
      </c>
      <c r="L1403" s="12" t="str">
        <f>VLOOKUP(K1403,'[1]Mã Misa'!$C$2:$D$74,2,0)</f>
        <v>CGM300</v>
      </c>
      <c r="M1403" s="2">
        <v>73431</v>
      </c>
      <c r="N1403" t="s">
        <v>2124</v>
      </c>
      <c r="O1403" s="10" t="str">
        <f t="shared" si="111"/>
        <v>0060464</v>
      </c>
      <c r="P1403" s="3">
        <v>44634</v>
      </c>
      <c r="Q1403" t="s">
        <v>2125</v>
      </c>
      <c r="T1403" s="12" t="str">
        <f t="shared" si="113"/>
        <v xml:space="preserve">WM+ HCM </v>
      </c>
      <c r="U1403" s="20" t="s">
        <v>4781</v>
      </c>
      <c r="V1403" s="20"/>
      <c r="W1403" s="10" t="e">
        <f>VLOOKUP(U1403,[2]Sheet1!$B$4:$C$893,2,0)</f>
        <v>#N/A</v>
      </c>
      <c r="X1403" s="20"/>
      <c r="Y1403" s="10" t="str">
        <f t="shared" si="112"/>
        <v>WINCOMHOCHIMINH</v>
      </c>
      <c r="Z1403" s="2">
        <v>73431</v>
      </c>
    </row>
    <row r="1404" spans="1:26" x14ac:dyDescent="0.2">
      <c r="A1404" t="s">
        <v>0</v>
      </c>
      <c r="B1404" t="s">
        <v>2123</v>
      </c>
      <c r="C1404" t="s">
        <v>9</v>
      </c>
      <c r="D1404" t="s">
        <v>3</v>
      </c>
      <c r="E1404" s="2">
        <v>444760</v>
      </c>
      <c r="F1404" s="6">
        <v>480340.80000000005</v>
      </c>
      <c r="G1404" s="2">
        <v>8</v>
      </c>
      <c r="H1404" t="s">
        <v>4</v>
      </c>
      <c r="I1404" t="s">
        <v>10</v>
      </c>
      <c r="J1404" s="9" t="str">
        <f t="shared" si="110"/>
        <v>Tai heo muối gói 200g</v>
      </c>
      <c r="K1404" s="12" t="str">
        <f>VLOOKUP(J1404,'[1]Mã Misa'!$B$2:$D$74,2,0)</f>
        <v>Tai heo muối 200g</v>
      </c>
      <c r="L1404" s="12" t="str">
        <f>VLOOKUP(K1404,'[1]Mã Misa'!$C$2:$D$74,2,0)</f>
        <v>TH200</v>
      </c>
      <c r="M1404" s="2">
        <v>55595</v>
      </c>
      <c r="N1404" t="s">
        <v>2124</v>
      </c>
      <c r="O1404" s="10" t="str">
        <f t="shared" si="111"/>
        <v>0060464</v>
      </c>
      <c r="P1404" s="3">
        <v>44634</v>
      </c>
      <c r="Q1404" t="s">
        <v>2125</v>
      </c>
      <c r="T1404" s="12" t="str">
        <f t="shared" si="113"/>
        <v xml:space="preserve">WM+ HCM </v>
      </c>
      <c r="U1404" s="20" t="s">
        <v>4781</v>
      </c>
      <c r="V1404" s="20"/>
      <c r="W1404" s="10" t="e">
        <f>VLOOKUP(U1404,[2]Sheet1!$B$4:$C$893,2,0)</f>
        <v>#N/A</v>
      </c>
      <c r="X1404" s="20"/>
      <c r="Y1404" s="10" t="str">
        <f t="shared" si="112"/>
        <v>WINCOMHOCHIMINH</v>
      </c>
      <c r="Z1404" s="2">
        <v>444760</v>
      </c>
    </row>
    <row r="1405" spans="1:26" x14ac:dyDescent="0.2">
      <c r="A1405" t="s">
        <v>0</v>
      </c>
      <c r="B1405" t="s">
        <v>2123</v>
      </c>
      <c r="C1405" t="s">
        <v>26</v>
      </c>
      <c r="D1405" t="s">
        <v>3</v>
      </c>
      <c r="E1405" s="2">
        <v>250910</v>
      </c>
      <c r="F1405" s="6">
        <v>270982.80000000005</v>
      </c>
      <c r="G1405" s="2">
        <v>5</v>
      </c>
      <c r="H1405" t="s">
        <v>4</v>
      </c>
      <c r="I1405" t="s">
        <v>27</v>
      </c>
      <c r="J1405" s="9" t="str">
        <f t="shared" si="110"/>
        <v>Giò tai lưỡi xào gói 250g</v>
      </c>
      <c r="K1405" s="12" t="str">
        <f>VLOOKUP(J1405,'[1]Mã Misa'!$B$2:$D$74,2,0)</f>
        <v>Giò Tai Lưỡi Xào 250g</v>
      </c>
      <c r="L1405" s="12" t="str">
        <f>VLOOKUP(K1405,'[1]Mã Misa'!$C$2:$D$74,2,0)</f>
        <v>GTLX250G</v>
      </c>
      <c r="M1405" s="2">
        <v>50182</v>
      </c>
      <c r="N1405" t="s">
        <v>2124</v>
      </c>
      <c r="O1405" s="10" t="str">
        <f t="shared" si="111"/>
        <v>0060464</v>
      </c>
      <c r="P1405" s="3">
        <v>44634</v>
      </c>
      <c r="Q1405" t="s">
        <v>2125</v>
      </c>
      <c r="T1405" s="12" t="str">
        <f t="shared" si="113"/>
        <v xml:space="preserve">WM+ HCM </v>
      </c>
      <c r="U1405" s="20" t="s">
        <v>4781</v>
      </c>
      <c r="V1405" s="20"/>
      <c r="W1405" s="10" t="e">
        <f>VLOOKUP(U1405,[2]Sheet1!$B$4:$C$893,2,0)</f>
        <v>#N/A</v>
      </c>
      <c r="X1405" s="20"/>
      <c r="Y1405" s="10" t="str">
        <f t="shared" si="112"/>
        <v>WINCOMHOCHIMINH</v>
      </c>
      <c r="Z1405" s="2">
        <v>250910</v>
      </c>
    </row>
    <row r="1406" spans="1:26" x14ac:dyDescent="0.2">
      <c r="A1406" t="s">
        <v>0</v>
      </c>
      <c r="B1406" t="s">
        <v>2126</v>
      </c>
      <c r="C1406" t="s">
        <v>17</v>
      </c>
      <c r="D1406" t="s">
        <v>3</v>
      </c>
      <c r="E1406" s="2">
        <v>203978</v>
      </c>
      <c r="F1406" s="6">
        <v>220296.24000000002</v>
      </c>
      <c r="G1406" s="2">
        <v>2</v>
      </c>
      <c r="H1406" t="s">
        <v>4</v>
      </c>
      <c r="I1406" t="s">
        <v>18</v>
      </c>
      <c r="J1406" s="9" t="str">
        <f t="shared" si="110"/>
        <v>Giò tai nấm hương 500g</v>
      </c>
      <c r="K1406" s="12" t="str">
        <f>VLOOKUP(J1406,'[1]Mã Misa'!$B$2:$D$74,2,0)</f>
        <v>Giò tai nấm hương 500g</v>
      </c>
      <c r="L1406" s="12" t="str">
        <f>VLOOKUP(K1406,'[1]Mã Misa'!$C$2:$D$74,2,0)</f>
        <v>GTNH500</v>
      </c>
      <c r="M1406" s="2">
        <v>101989</v>
      </c>
      <c r="N1406" t="s">
        <v>2127</v>
      </c>
      <c r="O1406" s="10" t="str">
        <f t="shared" si="111"/>
        <v>0026310</v>
      </c>
      <c r="P1406" s="3">
        <v>44634</v>
      </c>
      <c r="Q1406" t="s">
        <v>785</v>
      </c>
      <c r="T1406" s="12" t="str">
        <f t="shared" si="113"/>
        <v xml:space="preserve">WM+ DNG </v>
      </c>
      <c r="U1406" s="20" t="s">
        <v>4388</v>
      </c>
      <c r="V1406" s="20"/>
      <c r="W1406" s="10" t="e">
        <f>VLOOKUP(U1406,[2]Sheet1!$B$4:$C$893,2,0)</f>
        <v>#N/A</v>
      </c>
      <c r="X1406" s="20"/>
      <c r="Y1406" s="10" t="str">
        <f t="shared" si="112"/>
        <v>WINCOMDANANG</v>
      </c>
      <c r="Z1406" s="2">
        <v>203978</v>
      </c>
    </row>
    <row r="1407" spans="1:26" x14ac:dyDescent="0.2">
      <c r="A1407" t="s">
        <v>0</v>
      </c>
      <c r="B1407" t="s">
        <v>2128</v>
      </c>
      <c r="C1407" t="s">
        <v>17</v>
      </c>
      <c r="D1407" t="s">
        <v>3</v>
      </c>
      <c r="E1407" s="2">
        <v>203978</v>
      </c>
      <c r="F1407" s="6">
        <v>220296.24000000002</v>
      </c>
      <c r="G1407" s="2">
        <v>2</v>
      </c>
      <c r="H1407" t="s">
        <v>4</v>
      </c>
      <c r="I1407" t="s">
        <v>18</v>
      </c>
      <c r="J1407" s="9" t="str">
        <f t="shared" si="110"/>
        <v>Giò tai nấm hương 500g</v>
      </c>
      <c r="K1407" s="12" t="str">
        <f>VLOOKUP(J1407,'[1]Mã Misa'!$B$2:$D$74,2,0)</f>
        <v>Giò tai nấm hương 500g</v>
      </c>
      <c r="L1407" s="12" t="str">
        <f>VLOOKUP(K1407,'[1]Mã Misa'!$C$2:$D$74,2,0)</f>
        <v>GTNH500</v>
      </c>
      <c r="M1407" s="2">
        <v>101989</v>
      </c>
      <c r="N1407" t="s">
        <v>2129</v>
      </c>
      <c r="O1407" s="10" t="str">
        <f t="shared" si="111"/>
        <v>0201398</v>
      </c>
      <c r="P1407" s="3">
        <v>44634</v>
      </c>
      <c r="Q1407" t="s">
        <v>2130</v>
      </c>
      <c r="T1407" s="12" t="str">
        <f t="shared" si="113"/>
        <v xml:space="preserve">WM+ HNI </v>
      </c>
      <c r="U1407" s="20" t="s">
        <v>4782</v>
      </c>
      <c r="V1407" s="20"/>
      <c r="W1407" s="10" t="e">
        <f>VLOOKUP(U1407,[2]Sheet1!$B$4:$C$893,2,0)</f>
        <v>#N/A</v>
      </c>
      <c r="X1407" s="20"/>
      <c r="Y1407" s="10" t="str">
        <f t="shared" si="112"/>
        <v>WINCOMHANOI</v>
      </c>
      <c r="Z1407" s="2">
        <v>203978</v>
      </c>
    </row>
    <row r="1408" spans="1:26" x14ac:dyDescent="0.2">
      <c r="A1408" t="s">
        <v>0</v>
      </c>
      <c r="B1408" t="s">
        <v>2128</v>
      </c>
      <c r="C1408" t="s">
        <v>2</v>
      </c>
      <c r="D1408" t="s">
        <v>3</v>
      </c>
      <c r="E1408" s="2">
        <v>333174</v>
      </c>
      <c r="F1408" s="6">
        <v>359827.92000000004</v>
      </c>
      <c r="G1408" s="2">
        <v>3</v>
      </c>
      <c r="H1408" t="s">
        <v>4</v>
      </c>
      <c r="I1408" t="s">
        <v>5</v>
      </c>
      <c r="J1408" s="9" t="str">
        <f t="shared" si="110"/>
        <v>Gà muối gói 500g</v>
      </c>
      <c r="K1408" s="12" t="str">
        <f>VLOOKUP(J1408,'[1]Mã Misa'!$B$2:$D$74,2,0)</f>
        <v>Gà muối 500g</v>
      </c>
      <c r="L1408" s="12" t="str">
        <f>VLOOKUP(K1408,'[1]Mã Misa'!$C$2:$D$74,2,0)</f>
        <v>GM500</v>
      </c>
      <c r="M1408" s="2">
        <v>111058</v>
      </c>
      <c r="N1408" t="s">
        <v>2129</v>
      </c>
      <c r="O1408" s="10" t="str">
        <f t="shared" si="111"/>
        <v>0201398</v>
      </c>
      <c r="P1408" s="3">
        <v>44634</v>
      </c>
      <c r="Q1408" t="s">
        <v>2130</v>
      </c>
      <c r="T1408" s="12" t="str">
        <f t="shared" si="113"/>
        <v xml:space="preserve">WM+ HNI </v>
      </c>
      <c r="U1408" s="20" t="s">
        <v>4782</v>
      </c>
      <c r="V1408" s="20"/>
      <c r="W1408" s="10" t="e">
        <f>VLOOKUP(U1408,[2]Sheet1!$B$4:$C$893,2,0)</f>
        <v>#N/A</v>
      </c>
      <c r="X1408" s="20"/>
      <c r="Y1408" s="10" t="str">
        <f t="shared" si="112"/>
        <v>WINCOMHANOI</v>
      </c>
      <c r="Z1408" s="2">
        <v>333174</v>
      </c>
    </row>
    <row r="1409" spans="1:26" x14ac:dyDescent="0.2">
      <c r="A1409" t="s">
        <v>0</v>
      </c>
      <c r="B1409" t="s">
        <v>2131</v>
      </c>
      <c r="C1409" t="s">
        <v>30</v>
      </c>
      <c r="D1409" t="s">
        <v>3</v>
      </c>
      <c r="E1409" s="2">
        <v>527000</v>
      </c>
      <c r="F1409" s="6">
        <v>569160</v>
      </c>
      <c r="G1409" s="2">
        <v>5</v>
      </c>
      <c r="H1409" t="s">
        <v>4</v>
      </c>
      <c r="I1409" t="s">
        <v>31</v>
      </c>
      <c r="J1409" s="9" t="str">
        <f t="shared" si="110"/>
        <v>_Đùi gà sốt cay 500g</v>
      </c>
      <c r="K1409" s="12" t="str">
        <f>VLOOKUP(J1409,'[1]Mã Misa'!$B$2:$D$74,2,0)</f>
        <v>Đùi gà sốt cay 500g</v>
      </c>
      <c r="L1409" s="12" t="str">
        <f>VLOOKUP(K1409,'[1]Mã Misa'!$C$2:$D$74,2,0)</f>
        <v>DGSC500</v>
      </c>
      <c r="M1409" s="2">
        <v>105400</v>
      </c>
      <c r="N1409" t="s">
        <v>2132</v>
      </c>
      <c r="O1409" s="10" t="str">
        <f t="shared" si="111"/>
        <v>0060475</v>
      </c>
      <c r="P1409" s="3">
        <v>44634</v>
      </c>
      <c r="Q1409" t="s">
        <v>2133</v>
      </c>
      <c r="T1409" s="12" t="str">
        <f t="shared" si="113"/>
        <v xml:space="preserve">WM+ HCM </v>
      </c>
      <c r="U1409" s="20" t="s">
        <v>4783</v>
      </c>
      <c r="V1409" s="20"/>
      <c r="W1409" s="10" t="e">
        <f>VLOOKUP(U1409,[2]Sheet1!$B$4:$C$893,2,0)</f>
        <v>#N/A</v>
      </c>
      <c r="X1409" s="20"/>
      <c r="Y1409" s="10" t="str">
        <f t="shared" si="112"/>
        <v>WINCOMHOCHIMINH</v>
      </c>
      <c r="Z1409" s="2">
        <v>527000</v>
      </c>
    </row>
    <row r="1410" spans="1:26" x14ac:dyDescent="0.2">
      <c r="A1410" t="s">
        <v>0</v>
      </c>
      <c r="B1410" t="s">
        <v>2131</v>
      </c>
      <c r="C1410" t="s">
        <v>13</v>
      </c>
      <c r="D1410" t="s">
        <v>3</v>
      </c>
      <c r="E1410" s="2">
        <v>90750</v>
      </c>
      <c r="F1410" s="6">
        <v>98010</v>
      </c>
      <c r="G1410" s="2">
        <v>1</v>
      </c>
      <c r="H1410" t="s">
        <v>4</v>
      </c>
      <c r="I1410" t="s">
        <v>14</v>
      </c>
      <c r="J1410" s="9" t="str">
        <f t="shared" si="110"/>
        <v>_Chân gà sốt cay 400g</v>
      </c>
      <c r="K1410" s="12" t="str">
        <f>VLOOKUP(J1410,'[1]Mã Misa'!$B$2:$D$74,2,0)</f>
        <v>Chân gà sốt cay 400g</v>
      </c>
      <c r="L1410" s="12" t="str">
        <f>VLOOKUP(K1410,'[1]Mã Misa'!$C$2:$D$74,2,0)</f>
        <v>CGSC400</v>
      </c>
      <c r="M1410" s="2">
        <v>90750</v>
      </c>
      <c r="N1410" t="s">
        <v>2132</v>
      </c>
      <c r="O1410" s="10" t="str">
        <f t="shared" si="111"/>
        <v>0060475</v>
      </c>
      <c r="P1410" s="3">
        <v>44634</v>
      </c>
      <c r="Q1410" t="s">
        <v>2133</v>
      </c>
      <c r="T1410" s="12" t="str">
        <f t="shared" si="113"/>
        <v xml:space="preserve">WM+ HCM </v>
      </c>
      <c r="U1410" s="20" t="s">
        <v>4783</v>
      </c>
      <c r="V1410" s="20"/>
      <c r="W1410" s="10" t="e">
        <f>VLOOKUP(U1410,[2]Sheet1!$B$4:$C$893,2,0)</f>
        <v>#N/A</v>
      </c>
      <c r="X1410" s="20"/>
      <c r="Y1410" s="10" t="str">
        <f t="shared" si="112"/>
        <v>WINCOMHOCHIMINH</v>
      </c>
      <c r="Z1410" s="2">
        <v>90750</v>
      </c>
    </row>
    <row r="1411" spans="1:26" x14ac:dyDescent="0.2">
      <c r="A1411" t="s">
        <v>0</v>
      </c>
      <c r="B1411" t="s">
        <v>2134</v>
      </c>
      <c r="C1411" t="s">
        <v>50</v>
      </c>
      <c r="D1411" t="s">
        <v>3</v>
      </c>
      <c r="E1411" s="2">
        <v>61050</v>
      </c>
      <c r="F1411" s="6">
        <v>65934</v>
      </c>
      <c r="G1411" s="2">
        <v>1</v>
      </c>
      <c r="H1411" t="s">
        <v>4</v>
      </c>
      <c r="I1411" t="s">
        <v>51</v>
      </c>
      <c r="J1411" s="9" t="str">
        <f t="shared" si="110"/>
        <v>_Giò sụn gà 250g</v>
      </c>
      <c r="K1411" s="12" t="str">
        <f>VLOOKUP(J1411,'[1]Mã Misa'!$B$2:$D$74,2,0)</f>
        <v>Giò sụn gà 250g</v>
      </c>
      <c r="L1411" s="12" t="str">
        <f>VLOOKUP(K1411,'[1]Mã Misa'!$C$2:$D$74,2,0)</f>
        <v>GSG250</v>
      </c>
      <c r="M1411" s="2">
        <v>61050</v>
      </c>
      <c r="N1411" t="s">
        <v>2135</v>
      </c>
      <c r="O1411" s="10" t="str">
        <f t="shared" si="111"/>
        <v>0002677</v>
      </c>
      <c r="P1411" s="3">
        <v>44634</v>
      </c>
      <c r="Q1411" t="s">
        <v>2136</v>
      </c>
      <c r="T1411" s="12" t="str">
        <f t="shared" si="113"/>
        <v xml:space="preserve">WM+ NTN </v>
      </c>
      <c r="U1411" s="20" t="s">
        <v>4784</v>
      </c>
      <c r="V1411" s="20"/>
      <c r="W1411" s="10" t="e">
        <f>VLOOKUP(U1411,[2]Sheet1!$B$4:$C$893,2,0)</f>
        <v>#N/A</v>
      </c>
      <c r="X1411" s="20"/>
      <c r="Y1411" s="10" t="str">
        <f t="shared" si="112"/>
        <v>WINCOMNINHTHUAN</v>
      </c>
      <c r="Z1411" s="2">
        <v>61050</v>
      </c>
    </row>
    <row r="1412" spans="1:26" x14ac:dyDescent="0.2">
      <c r="A1412" t="s">
        <v>0</v>
      </c>
      <c r="B1412" t="s">
        <v>2134</v>
      </c>
      <c r="C1412" t="s">
        <v>67</v>
      </c>
      <c r="D1412" t="s">
        <v>3</v>
      </c>
      <c r="E1412" s="2">
        <v>118800</v>
      </c>
      <c r="F1412" s="6">
        <v>128304.00000000001</v>
      </c>
      <c r="G1412" s="2">
        <v>2</v>
      </c>
      <c r="H1412" t="s">
        <v>4</v>
      </c>
      <c r="I1412" t="s">
        <v>68</v>
      </c>
      <c r="J1412" s="9" t="str">
        <f t="shared" ref="J1412:J1475" si="116">MID(I1412,10,26)</f>
        <v>_Giò lụa 250g</v>
      </c>
      <c r="K1412" s="12" t="str">
        <f>VLOOKUP(J1412,'[1]Mã Misa'!$B$2:$D$74,2,0)</f>
        <v>Giò lụa 250g</v>
      </c>
      <c r="L1412" s="12" t="str">
        <f>VLOOKUP(K1412,'[1]Mã Misa'!$C$2:$D$74,2,0)</f>
        <v>GL250</v>
      </c>
      <c r="M1412" s="2">
        <v>59400</v>
      </c>
      <c r="N1412" t="s">
        <v>2135</v>
      </c>
      <c r="O1412" s="10" t="str">
        <f t="shared" ref="O1412:O1475" si="117">RIGHT(N1412,7)</f>
        <v>0002677</v>
      </c>
      <c r="P1412" s="3">
        <v>44634</v>
      </c>
      <c r="Q1412" t="s">
        <v>2136</v>
      </c>
      <c r="T1412" s="12" t="str">
        <f t="shared" si="113"/>
        <v xml:space="preserve">WM+ NTN </v>
      </c>
      <c r="U1412" s="20" t="s">
        <v>4784</v>
      </c>
      <c r="V1412" s="20"/>
      <c r="W1412" s="10" t="e">
        <f>VLOOKUP(U1412,[2]Sheet1!$B$4:$C$893,2,0)</f>
        <v>#N/A</v>
      </c>
      <c r="X1412" s="20"/>
      <c r="Y1412" s="10" t="str">
        <f t="shared" ref="Y1412:Y1475" si="118">IF(ISNUMBER(SEARCH($V$3,T1412)),"WINCOMHANOI",IF(ISNUMBER(SEARCH($V$4,T1412)),"WINCOMHOCHIMINH",IF(ISNUMBER(SEARCH($V$5,T1412)),"WINCOMDANANG",IF(ISNUMBER(SEARCH($V$6,T1412)),"WINCOMHAIDUONG",IF(ISNUMBER(SEARCH($V$7,T1412)),"WINCOMQUANGNINH",IF(ISNUMBER(SEARCH($V$8,T1412)),"WINCOMHAIPHONG",IF(ISNUMBER(SEARCH($V$9,T1412)),"WINCOMBACGIANG",IF(ISNUMBER(SEARCH($V$10,T1412)),"WINCOMBACNINH",IF(ISNUMBER(SEARCH($V$11,T1412)),"WINCOMPHUTHO",IF(ISNUMBER(SEARCH($V$12,T1412)),"WINCOMHATINH",IF(ISNUMBER(SEARCH($V$13,T1412)),"WINCOMTHAINGUYEN",IF(ISNUMBER(SEARCH($V$14,T1412)),"WINCOMKHANHHOA",IF(ISNUMBER(SEARCH($V$15,T1412)),"WINCOMHUNGYEN",IF(ISNUMBER(SEARCH($V$16,T1412)),"WINCOMNGHEAN",IF(ISNUMBER(SEARCH($V$17,T1412)),"WINCOMLAOCAI",IF(ISNUMBER(SEARCH($V$18,T1412)),"WINCOMVUNGTAU",IF(ISNUMBER(SEARCH($V$19,T1412)),"WINCOMBINHDUONG",IF(ISNUMBER(SEARCH($V$20,T1412)),"WINCOMKIENGIANG",IF(ISNUMBER(SEARCH($V$21,T1412)),"WINCOMHANAM",IF(ISNUMBER(SEARCH($V$22,T1412)),"WINCOMNAMDINH",IF(ISNUMBER(SEARCH($V$23,T1412)),"WINCOMLANGSON",IF(ISNUMBER(SEARCH($V$24,T1412)),"WINCOMTHANHHOA",IF(ISNUMBER(SEARCH($V$25,T1412)),"WINCOMYENBAI",IF(ISNUMBER(SEARCH($V$26,T1412)),"WINCOMTUYENQUANG",IF(ISNUMBER(SEARCH($V$27,T1412)),"WINCOMHUE",IF(ISNUMBER(SEARCH($V$28,T1412)),"WINCOMQUANGNAM",IF(ISNUMBER(SEARCH($V$29,T1412)),"WINCOMVINHPHUC",IF(ISNUMBER(SEARCH($V$30,T1412)),"WINCOMHAGIANG",IF(ISNUMBER(SEARCH($V$31,T1412)),"WINCOMNINHBINH",IF(ISNUMBER(SEARCH($V$32,T1412)),"WINCOMTRAVINH",IF(ISNUMBER(SEARCH($V$33,T1412)),"WINCOMCANTHO",IF(ISNUMBER(SEARCH($V$34,T1412)),"WINCOMBENTRE",IF(ISNUMBER(SEARCH($V$35,T1412)),"WINCOMCAMAU",IF(ISNUMBER(SEARCH($V$36,T1412)),"WINCOMANGIANG",IF(ISNUMBER(SEARCH($V$37,T1412)),"WINCOMNINHTHUAN",IF(ISNUMBER(SEARCH($V$38,T1412)),"WINCOMTHAIBINH",IF(ISNUMBER(SEARCH($V$39,T1412)),"WINCOMGIALAI",IF(ISNUMBER(SEARCH($V$40,T1412)),"WINCOMHOABINH",IF(ISNUMBER(SEARCH($V$41,T1412)),"WINCOMQUANGNGAI",IF(ISNUMBER(SEARCH($V$42,T1412)),"WINCOMBINHTHUAN",IF(ISNUMBER(SEARCH($V$43,T1412)),"WINCOMDAKLAK",IF(ISNUMBER(SEARCH($V$44,T1412)),"WINCOMSOCTRANG",IF(ISNUMBER(SEARCH($V$45,T1412)),"WINCOMSONLA",IF(ISNUMBER(SEARCH($V$46,T1412)),"WINCOMKONTUM",IF(ISNUMBER(SEARCH($V$47,T1412)),"WINCOMPHUYEN",IF(ISNUMBER(SEARCH($V$48,T1412)),"WINCOMQUANGTRI",IF(ISNUMBER(SEARCH($V$49,T1412)),"WINCOMBINHDINH",IF(ISNUMBER(SEARCH($V$50,T1412)),"WINCOMCAOBANG",IF(ISNUMBER(SEARCH($V$51,T1412)),"WINCOMQUANGBINH",IF(ISNUMBER(SEARCH($V$52,T1412)),"WINCOMLAMDONG",IF(ISNUMBER(SEARCH($V$53,T1412)),"WINCOMVINHLONG",IF(ISNUMBER(SEARCH($V$54,T1412)),"WINCOMDONGTHAP",IF(ISNUMBER(SEARCH($V$55,T1412)),"WINCOMTIENGIANG",IF(ISNUMBER(SEARCH($V$56,T1412)),"WINCOMQUANGNINH",IF(ISNUMBER(SEARCH($V$57,T1412)),"WINCOMDONGNAI",IF(ISNUMBER(SEARCH($V$58,T1412)),"WINCOMHAUGIANG",0))))))))))))))))))))))))))))))))))))))))))))))))))))))))</f>
        <v>WINCOMNINHTHUAN</v>
      </c>
      <c r="Z1412" s="2">
        <v>118800</v>
      </c>
    </row>
    <row r="1413" spans="1:26" x14ac:dyDescent="0.2">
      <c r="A1413" t="s">
        <v>0</v>
      </c>
      <c r="B1413" t="s">
        <v>2137</v>
      </c>
      <c r="C1413" t="s">
        <v>67</v>
      </c>
      <c r="D1413" t="s">
        <v>3</v>
      </c>
      <c r="E1413" s="2">
        <v>237600</v>
      </c>
      <c r="F1413" s="6">
        <v>256608.00000000003</v>
      </c>
      <c r="G1413" s="2">
        <v>4</v>
      </c>
      <c r="H1413" t="s">
        <v>4</v>
      </c>
      <c r="I1413" t="s">
        <v>68</v>
      </c>
      <c r="J1413" s="9" t="str">
        <f t="shared" si="116"/>
        <v>_Giò lụa 250g</v>
      </c>
      <c r="K1413" s="12" t="str">
        <f>VLOOKUP(J1413,'[1]Mã Misa'!$B$2:$D$74,2,0)</f>
        <v>Giò lụa 250g</v>
      </c>
      <c r="L1413" s="12" t="str">
        <f>VLOOKUP(K1413,'[1]Mã Misa'!$C$2:$D$74,2,0)</f>
        <v>GL250</v>
      </c>
      <c r="M1413" s="2">
        <v>59400</v>
      </c>
      <c r="N1413" t="s">
        <v>2138</v>
      </c>
      <c r="O1413" s="10" t="str">
        <f t="shared" si="117"/>
        <v>0001113</v>
      </c>
      <c r="P1413" s="3">
        <v>44634</v>
      </c>
      <c r="Q1413" t="s">
        <v>2139</v>
      </c>
      <c r="T1413" s="12" t="str">
        <f t="shared" si="113"/>
        <v xml:space="preserve">WM+ VPC </v>
      </c>
      <c r="U1413" s="20" t="s">
        <v>4785</v>
      </c>
      <c r="V1413" s="20"/>
      <c r="W1413" s="10" t="e">
        <f>VLOOKUP(U1413,[2]Sheet1!$B$4:$C$893,2,0)</f>
        <v>#N/A</v>
      </c>
      <c r="X1413" s="20"/>
      <c r="Y1413" s="10" t="str">
        <f t="shared" si="118"/>
        <v>WINCOMVINHPHUC</v>
      </c>
      <c r="Z1413" s="2">
        <v>237600</v>
      </c>
    </row>
    <row r="1414" spans="1:26" x14ac:dyDescent="0.2">
      <c r="A1414" t="s">
        <v>0</v>
      </c>
      <c r="B1414" t="s">
        <v>2140</v>
      </c>
      <c r="C1414" t="s">
        <v>17</v>
      </c>
      <c r="D1414" t="s">
        <v>3</v>
      </c>
      <c r="E1414" s="2">
        <v>203978</v>
      </c>
      <c r="F1414" s="6">
        <v>220296.24000000002</v>
      </c>
      <c r="G1414" s="2">
        <v>2</v>
      </c>
      <c r="H1414" t="s">
        <v>4</v>
      </c>
      <c r="I1414" t="s">
        <v>18</v>
      </c>
      <c r="J1414" s="9" t="str">
        <f t="shared" si="116"/>
        <v>Giò tai nấm hương 500g</v>
      </c>
      <c r="K1414" s="12" t="str">
        <f>VLOOKUP(J1414,'[1]Mã Misa'!$B$2:$D$74,2,0)</f>
        <v>Giò tai nấm hương 500g</v>
      </c>
      <c r="L1414" s="12" t="str">
        <f>VLOOKUP(K1414,'[1]Mã Misa'!$C$2:$D$74,2,0)</f>
        <v>GTNH500</v>
      </c>
      <c r="M1414" s="2">
        <v>101989</v>
      </c>
      <c r="N1414" t="s">
        <v>2141</v>
      </c>
      <c r="O1414" s="10" t="str">
        <f t="shared" si="117"/>
        <v>0026321</v>
      </c>
      <c r="P1414" s="3">
        <v>44634</v>
      </c>
      <c r="Q1414" t="s">
        <v>2142</v>
      </c>
      <c r="T1414" s="12" t="str">
        <f t="shared" si="113"/>
        <v xml:space="preserve">WM+ DNG </v>
      </c>
      <c r="U1414" s="20" t="s">
        <v>4786</v>
      </c>
      <c r="V1414" s="20"/>
      <c r="W1414" s="10" t="e">
        <f>VLOOKUP(U1414,[2]Sheet1!$B$4:$C$893,2,0)</f>
        <v>#N/A</v>
      </c>
      <c r="X1414" s="20"/>
      <c r="Y1414" s="10" t="str">
        <f t="shared" si="118"/>
        <v>WINCOMDANANG</v>
      </c>
      <c r="Z1414" s="2">
        <v>203978</v>
      </c>
    </row>
    <row r="1415" spans="1:26" x14ac:dyDescent="0.2">
      <c r="A1415" t="s">
        <v>0</v>
      </c>
      <c r="B1415" t="s">
        <v>2143</v>
      </c>
      <c r="C1415" t="s">
        <v>2</v>
      </c>
      <c r="D1415" t="s">
        <v>3</v>
      </c>
      <c r="E1415" s="2">
        <v>333174</v>
      </c>
      <c r="F1415" s="6">
        <v>359827.92000000004</v>
      </c>
      <c r="G1415" s="2">
        <v>3</v>
      </c>
      <c r="H1415" t="s">
        <v>4</v>
      </c>
      <c r="I1415" t="s">
        <v>5</v>
      </c>
      <c r="J1415" s="9" t="str">
        <f t="shared" si="116"/>
        <v>Gà muối gói 500g</v>
      </c>
      <c r="K1415" s="12" t="str">
        <f>VLOOKUP(J1415,'[1]Mã Misa'!$B$2:$D$74,2,0)</f>
        <v>Gà muối 500g</v>
      </c>
      <c r="L1415" s="12" t="str">
        <f>VLOOKUP(K1415,'[1]Mã Misa'!$C$2:$D$74,2,0)</f>
        <v>GM500</v>
      </c>
      <c r="M1415" s="2">
        <v>111058</v>
      </c>
      <c r="N1415" t="s">
        <v>2144</v>
      </c>
      <c r="O1415" s="10" t="str">
        <f t="shared" si="117"/>
        <v>0060484</v>
      </c>
      <c r="P1415" s="3">
        <v>44634</v>
      </c>
      <c r="Q1415" t="s">
        <v>2145</v>
      </c>
      <c r="T1415" s="12" t="str">
        <f t="shared" si="113"/>
        <v xml:space="preserve">WM+ HCM </v>
      </c>
      <c r="U1415" s="20" t="s">
        <v>4787</v>
      </c>
      <c r="V1415" s="20"/>
      <c r="W1415" s="10" t="e">
        <f>VLOOKUP(U1415,[2]Sheet1!$B$4:$C$893,2,0)</f>
        <v>#N/A</v>
      </c>
      <c r="X1415" s="20"/>
      <c r="Y1415" s="10" t="str">
        <f t="shared" si="118"/>
        <v>WINCOMHOCHIMINH</v>
      </c>
      <c r="Z1415" s="2">
        <v>333174</v>
      </c>
    </row>
    <row r="1416" spans="1:26" x14ac:dyDescent="0.2">
      <c r="A1416" t="s">
        <v>0</v>
      </c>
      <c r="B1416" t="s">
        <v>2143</v>
      </c>
      <c r="C1416" t="s">
        <v>9</v>
      </c>
      <c r="D1416" t="s">
        <v>3</v>
      </c>
      <c r="E1416" s="2">
        <v>55595</v>
      </c>
      <c r="F1416" s="6">
        <v>60042.600000000006</v>
      </c>
      <c r="G1416" s="2">
        <v>1</v>
      </c>
      <c r="H1416" t="s">
        <v>4</v>
      </c>
      <c r="I1416" t="s">
        <v>10</v>
      </c>
      <c r="J1416" s="9" t="str">
        <f t="shared" si="116"/>
        <v>Tai heo muối gói 200g</v>
      </c>
      <c r="K1416" s="12" t="str">
        <f>VLOOKUP(J1416,'[1]Mã Misa'!$B$2:$D$74,2,0)</f>
        <v>Tai heo muối 200g</v>
      </c>
      <c r="L1416" s="12" t="str">
        <f>VLOOKUP(K1416,'[1]Mã Misa'!$C$2:$D$74,2,0)</f>
        <v>TH200</v>
      </c>
      <c r="M1416" s="2">
        <v>55595</v>
      </c>
      <c r="N1416" t="s">
        <v>2144</v>
      </c>
      <c r="O1416" s="10" t="str">
        <f t="shared" si="117"/>
        <v>0060484</v>
      </c>
      <c r="P1416" s="3">
        <v>44634</v>
      </c>
      <c r="Q1416" t="s">
        <v>2145</v>
      </c>
      <c r="T1416" s="12" t="str">
        <f t="shared" si="113"/>
        <v xml:space="preserve">WM+ HCM </v>
      </c>
      <c r="U1416" s="20" t="s">
        <v>4787</v>
      </c>
      <c r="V1416" s="20"/>
      <c r="W1416" s="10" t="e">
        <f>VLOOKUP(U1416,[2]Sheet1!$B$4:$C$893,2,0)</f>
        <v>#N/A</v>
      </c>
      <c r="X1416" s="20"/>
      <c r="Y1416" s="10" t="str">
        <f t="shared" si="118"/>
        <v>WINCOMHOCHIMINH</v>
      </c>
      <c r="Z1416" s="2">
        <v>55595</v>
      </c>
    </row>
    <row r="1417" spans="1:26" x14ac:dyDescent="0.2">
      <c r="A1417" t="s">
        <v>0</v>
      </c>
      <c r="B1417" t="s">
        <v>2146</v>
      </c>
      <c r="C1417" t="s">
        <v>32</v>
      </c>
      <c r="D1417" t="s">
        <v>3</v>
      </c>
      <c r="E1417" s="2">
        <v>146862</v>
      </c>
      <c r="F1417" s="6">
        <v>158610.96000000002</v>
      </c>
      <c r="G1417" s="2">
        <v>2</v>
      </c>
      <c r="H1417" t="s">
        <v>4</v>
      </c>
      <c r="I1417" t="s">
        <v>33</v>
      </c>
      <c r="J1417" s="9" t="str">
        <f t="shared" si="116"/>
        <v>Chân giò heo muối gói 300g</v>
      </c>
      <c r="K1417" s="12" t="str">
        <f>VLOOKUP(J1417,'[1]Mã Misa'!$B$2:$D$74,2,0)</f>
        <v>Chân giò heo muối 300g</v>
      </c>
      <c r="L1417" s="12" t="str">
        <f>VLOOKUP(K1417,'[1]Mã Misa'!$C$2:$D$74,2,0)</f>
        <v>CGM300</v>
      </c>
      <c r="M1417" s="2">
        <v>73431</v>
      </c>
      <c r="N1417" t="s">
        <v>2147</v>
      </c>
      <c r="O1417" s="10" t="str">
        <f t="shared" si="117"/>
        <v>0026324</v>
      </c>
      <c r="P1417" s="3">
        <v>44634</v>
      </c>
      <c r="Q1417" t="s">
        <v>1267</v>
      </c>
      <c r="T1417" s="12" t="str">
        <f t="shared" si="113"/>
        <v xml:space="preserve">WM+ DNG </v>
      </c>
      <c r="U1417" s="20" t="s">
        <v>4534</v>
      </c>
      <c r="V1417" s="20"/>
      <c r="W1417" s="10" t="e">
        <f>VLOOKUP(U1417,[2]Sheet1!$B$4:$C$893,2,0)</f>
        <v>#N/A</v>
      </c>
      <c r="X1417" s="20"/>
      <c r="Y1417" s="10" t="str">
        <f t="shared" si="118"/>
        <v>WINCOMDANANG</v>
      </c>
      <c r="Z1417" s="2">
        <v>146862</v>
      </c>
    </row>
    <row r="1418" spans="1:26" x14ac:dyDescent="0.2">
      <c r="A1418" t="s">
        <v>0</v>
      </c>
      <c r="B1418" t="s">
        <v>2146</v>
      </c>
      <c r="C1418" t="s">
        <v>9</v>
      </c>
      <c r="D1418" t="s">
        <v>3</v>
      </c>
      <c r="E1418" s="2">
        <v>55595</v>
      </c>
      <c r="F1418" s="6">
        <v>60042.600000000006</v>
      </c>
      <c r="G1418" s="2">
        <v>1</v>
      </c>
      <c r="H1418" t="s">
        <v>4</v>
      </c>
      <c r="I1418" t="s">
        <v>10</v>
      </c>
      <c r="J1418" s="9" t="str">
        <f t="shared" si="116"/>
        <v>Tai heo muối gói 200g</v>
      </c>
      <c r="K1418" s="12" t="str">
        <f>VLOOKUP(J1418,'[1]Mã Misa'!$B$2:$D$74,2,0)</f>
        <v>Tai heo muối 200g</v>
      </c>
      <c r="L1418" s="12" t="str">
        <f>VLOOKUP(K1418,'[1]Mã Misa'!$C$2:$D$74,2,0)</f>
        <v>TH200</v>
      </c>
      <c r="M1418" s="2">
        <v>55595</v>
      </c>
      <c r="N1418" t="s">
        <v>2147</v>
      </c>
      <c r="O1418" s="10" t="str">
        <f t="shared" si="117"/>
        <v>0026324</v>
      </c>
      <c r="P1418" s="3">
        <v>44634</v>
      </c>
      <c r="Q1418" t="s">
        <v>1267</v>
      </c>
      <c r="T1418" s="12" t="str">
        <f t="shared" si="113"/>
        <v xml:space="preserve">WM+ DNG </v>
      </c>
      <c r="U1418" s="20" t="s">
        <v>4534</v>
      </c>
      <c r="V1418" s="20"/>
      <c r="W1418" s="10" t="e">
        <f>VLOOKUP(U1418,[2]Sheet1!$B$4:$C$893,2,0)</f>
        <v>#N/A</v>
      </c>
      <c r="X1418" s="20"/>
      <c r="Y1418" s="10" t="str">
        <f t="shared" si="118"/>
        <v>WINCOMDANANG</v>
      </c>
      <c r="Z1418" s="2">
        <v>55595</v>
      </c>
    </row>
    <row r="1419" spans="1:26" x14ac:dyDescent="0.2">
      <c r="A1419" t="s">
        <v>0</v>
      </c>
      <c r="B1419" t="s">
        <v>2146</v>
      </c>
      <c r="C1419" t="s">
        <v>26</v>
      </c>
      <c r="D1419" t="s">
        <v>3</v>
      </c>
      <c r="E1419" s="2">
        <v>100364</v>
      </c>
      <c r="F1419" s="6">
        <v>108393.12000000001</v>
      </c>
      <c r="G1419" s="2">
        <v>2</v>
      </c>
      <c r="H1419" t="s">
        <v>4</v>
      </c>
      <c r="I1419" t="s">
        <v>27</v>
      </c>
      <c r="J1419" s="9" t="str">
        <f t="shared" si="116"/>
        <v>Giò tai lưỡi xào gói 250g</v>
      </c>
      <c r="K1419" s="12" t="str">
        <f>VLOOKUP(J1419,'[1]Mã Misa'!$B$2:$D$74,2,0)</f>
        <v>Giò Tai Lưỡi Xào 250g</v>
      </c>
      <c r="L1419" s="12" t="str">
        <f>VLOOKUP(K1419,'[1]Mã Misa'!$C$2:$D$74,2,0)</f>
        <v>GTLX250G</v>
      </c>
      <c r="M1419" s="2">
        <v>50182</v>
      </c>
      <c r="N1419" t="s">
        <v>2147</v>
      </c>
      <c r="O1419" s="10" t="str">
        <f t="shared" si="117"/>
        <v>0026324</v>
      </c>
      <c r="P1419" s="3">
        <v>44634</v>
      </c>
      <c r="Q1419" t="s">
        <v>1267</v>
      </c>
      <c r="T1419" s="12" t="str">
        <f t="shared" si="113"/>
        <v xml:space="preserve">WM+ DNG </v>
      </c>
      <c r="U1419" s="20" t="s">
        <v>4534</v>
      </c>
      <c r="V1419" s="20"/>
      <c r="W1419" s="10" t="e">
        <f>VLOOKUP(U1419,[2]Sheet1!$B$4:$C$893,2,0)</f>
        <v>#N/A</v>
      </c>
      <c r="X1419" s="20"/>
      <c r="Y1419" s="10" t="str">
        <f t="shared" si="118"/>
        <v>WINCOMDANANG</v>
      </c>
      <c r="Z1419" s="2">
        <v>100364</v>
      </c>
    </row>
    <row r="1420" spans="1:26" x14ac:dyDescent="0.2">
      <c r="A1420" t="s">
        <v>0</v>
      </c>
      <c r="B1420" t="s">
        <v>2148</v>
      </c>
      <c r="C1420" t="s">
        <v>9</v>
      </c>
      <c r="D1420" t="s">
        <v>3</v>
      </c>
      <c r="E1420" s="2">
        <v>222380</v>
      </c>
      <c r="F1420" s="6">
        <v>240170.40000000002</v>
      </c>
      <c r="G1420" s="2">
        <v>4</v>
      </c>
      <c r="H1420" t="s">
        <v>4</v>
      </c>
      <c r="I1420" t="s">
        <v>10</v>
      </c>
      <c r="J1420" s="9" t="str">
        <f t="shared" si="116"/>
        <v>Tai heo muối gói 200g</v>
      </c>
      <c r="K1420" s="12" t="str">
        <f>VLOOKUP(J1420,'[1]Mã Misa'!$B$2:$D$74,2,0)</f>
        <v>Tai heo muối 200g</v>
      </c>
      <c r="L1420" s="12" t="str">
        <f>VLOOKUP(K1420,'[1]Mã Misa'!$C$2:$D$74,2,0)</f>
        <v>TH200</v>
      </c>
      <c r="M1420" s="2">
        <v>55595</v>
      </c>
      <c r="N1420" t="s">
        <v>2149</v>
      </c>
      <c r="O1420" s="10" t="str">
        <f t="shared" si="117"/>
        <v>0004862</v>
      </c>
      <c r="P1420" s="3">
        <v>44634</v>
      </c>
      <c r="Q1420" t="s">
        <v>2150</v>
      </c>
      <c r="T1420" s="12" t="str">
        <f t="shared" si="113"/>
        <v xml:space="preserve">WM+ HDG </v>
      </c>
      <c r="U1420" s="20" t="s">
        <v>4788</v>
      </c>
      <c r="V1420" s="20"/>
      <c r="W1420" s="10" t="e">
        <f>VLOOKUP(U1420,[2]Sheet1!$B$4:$C$893,2,0)</f>
        <v>#N/A</v>
      </c>
      <c r="X1420" s="20"/>
      <c r="Y1420" s="10" t="str">
        <f t="shared" si="118"/>
        <v>WINCOMHAIDUONG</v>
      </c>
      <c r="Z1420" s="2">
        <v>222380</v>
      </c>
    </row>
    <row r="1421" spans="1:26" x14ac:dyDescent="0.2">
      <c r="A1421" t="s">
        <v>0</v>
      </c>
      <c r="B1421" t="s">
        <v>2148</v>
      </c>
      <c r="C1421" t="s">
        <v>13</v>
      </c>
      <c r="D1421" t="s">
        <v>3</v>
      </c>
      <c r="E1421" s="2">
        <v>90750</v>
      </c>
      <c r="F1421" s="6">
        <v>98010</v>
      </c>
      <c r="G1421" s="2">
        <v>1</v>
      </c>
      <c r="H1421" t="s">
        <v>4</v>
      </c>
      <c r="I1421" t="s">
        <v>14</v>
      </c>
      <c r="J1421" s="9" t="str">
        <f t="shared" si="116"/>
        <v>_Chân gà sốt cay 400g</v>
      </c>
      <c r="K1421" s="12" t="str">
        <f>VLOOKUP(J1421,'[1]Mã Misa'!$B$2:$D$74,2,0)</f>
        <v>Chân gà sốt cay 400g</v>
      </c>
      <c r="L1421" s="12" t="str">
        <f>VLOOKUP(K1421,'[1]Mã Misa'!$C$2:$D$74,2,0)</f>
        <v>CGSC400</v>
      </c>
      <c r="M1421" s="2">
        <v>90750</v>
      </c>
      <c r="N1421" t="s">
        <v>2149</v>
      </c>
      <c r="O1421" s="10" t="str">
        <f t="shared" si="117"/>
        <v>0004862</v>
      </c>
      <c r="P1421" s="3">
        <v>44634</v>
      </c>
      <c r="Q1421" t="s">
        <v>2150</v>
      </c>
      <c r="T1421" s="12" t="str">
        <f t="shared" si="113"/>
        <v xml:space="preserve">WM+ HDG </v>
      </c>
      <c r="U1421" s="20" t="s">
        <v>4788</v>
      </c>
      <c r="V1421" s="20"/>
      <c r="W1421" s="10" t="e">
        <f>VLOOKUP(U1421,[2]Sheet1!$B$4:$C$893,2,0)</f>
        <v>#N/A</v>
      </c>
      <c r="X1421" s="20"/>
      <c r="Y1421" s="10" t="str">
        <f t="shared" si="118"/>
        <v>WINCOMHAIDUONG</v>
      </c>
      <c r="Z1421" s="2">
        <v>90750</v>
      </c>
    </row>
    <row r="1422" spans="1:26" x14ac:dyDescent="0.2">
      <c r="A1422" t="s">
        <v>0</v>
      </c>
      <c r="B1422" t="s">
        <v>2151</v>
      </c>
      <c r="C1422" t="s">
        <v>26</v>
      </c>
      <c r="D1422" t="s">
        <v>3</v>
      </c>
      <c r="E1422" s="2">
        <v>351274</v>
      </c>
      <c r="F1422" s="6">
        <v>379375.92000000004</v>
      </c>
      <c r="G1422" s="2">
        <v>7</v>
      </c>
      <c r="H1422" t="s">
        <v>4</v>
      </c>
      <c r="I1422" t="s">
        <v>27</v>
      </c>
      <c r="J1422" s="9" t="str">
        <f t="shared" si="116"/>
        <v>Giò tai lưỡi xào gói 250g</v>
      </c>
      <c r="K1422" s="12" t="str">
        <f>VLOOKUP(J1422,'[1]Mã Misa'!$B$2:$D$74,2,0)</f>
        <v>Giò Tai Lưỡi Xào 250g</v>
      </c>
      <c r="L1422" s="12" t="str">
        <f>VLOOKUP(K1422,'[1]Mã Misa'!$C$2:$D$74,2,0)</f>
        <v>GTLX250G</v>
      </c>
      <c r="M1422" s="2">
        <v>50182</v>
      </c>
      <c r="N1422" t="s">
        <v>2152</v>
      </c>
      <c r="O1422" s="10" t="str">
        <f t="shared" si="117"/>
        <v>0201435</v>
      </c>
      <c r="P1422" s="3">
        <v>44634</v>
      </c>
      <c r="Q1422" t="s">
        <v>2153</v>
      </c>
      <c r="T1422" s="12" t="str">
        <f t="shared" ref="T1422:T1485" si="119">LEFT(U1422,8)</f>
        <v xml:space="preserve">WM+ HNI </v>
      </c>
      <c r="U1422" s="20" t="s">
        <v>4789</v>
      </c>
      <c r="V1422" s="20"/>
      <c r="W1422" s="10" t="e">
        <f>VLOOKUP(U1422,[2]Sheet1!$B$4:$C$893,2,0)</f>
        <v>#N/A</v>
      </c>
      <c r="X1422" s="20"/>
      <c r="Y1422" s="10" t="str">
        <f t="shared" si="118"/>
        <v>WINCOMHANOI</v>
      </c>
      <c r="Z1422" s="2">
        <v>351274</v>
      </c>
    </row>
    <row r="1423" spans="1:26" x14ac:dyDescent="0.2">
      <c r="A1423" t="s">
        <v>0</v>
      </c>
      <c r="B1423" t="s">
        <v>2151</v>
      </c>
      <c r="C1423" t="s">
        <v>50</v>
      </c>
      <c r="D1423" t="s">
        <v>3</v>
      </c>
      <c r="E1423" s="2">
        <v>61050</v>
      </c>
      <c r="F1423" s="6">
        <v>65934</v>
      </c>
      <c r="G1423" s="2">
        <v>1</v>
      </c>
      <c r="H1423" t="s">
        <v>4</v>
      </c>
      <c r="I1423" t="s">
        <v>51</v>
      </c>
      <c r="J1423" s="9" t="str">
        <f t="shared" si="116"/>
        <v>_Giò sụn gà 250g</v>
      </c>
      <c r="K1423" s="12" t="str">
        <f>VLOOKUP(J1423,'[1]Mã Misa'!$B$2:$D$74,2,0)</f>
        <v>Giò sụn gà 250g</v>
      </c>
      <c r="L1423" s="12" t="str">
        <f>VLOOKUP(K1423,'[1]Mã Misa'!$C$2:$D$74,2,0)</f>
        <v>GSG250</v>
      </c>
      <c r="M1423" s="2">
        <v>61050</v>
      </c>
      <c r="N1423" t="s">
        <v>2152</v>
      </c>
      <c r="O1423" s="10" t="str">
        <f t="shared" si="117"/>
        <v>0201435</v>
      </c>
      <c r="P1423" s="3">
        <v>44634</v>
      </c>
      <c r="Q1423" t="s">
        <v>2153</v>
      </c>
      <c r="T1423" s="12" t="str">
        <f t="shared" si="119"/>
        <v xml:space="preserve">WM+ HNI </v>
      </c>
      <c r="U1423" s="20" t="s">
        <v>4789</v>
      </c>
      <c r="V1423" s="20"/>
      <c r="W1423" s="10" t="e">
        <f>VLOOKUP(U1423,[2]Sheet1!$B$4:$C$893,2,0)</f>
        <v>#N/A</v>
      </c>
      <c r="X1423" s="20"/>
      <c r="Y1423" s="10" t="str">
        <f t="shared" si="118"/>
        <v>WINCOMHANOI</v>
      </c>
      <c r="Z1423" s="2">
        <v>61050</v>
      </c>
    </row>
    <row r="1424" spans="1:26" x14ac:dyDescent="0.2">
      <c r="A1424" t="s">
        <v>0</v>
      </c>
      <c r="B1424" t="s">
        <v>2154</v>
      </c>
      <c r="C1424" t="s">
        <v>2</v>
      </c>
      <c r="D1424" t="s">
        <v>3</v>
      </c>
      <c r="E1424" s="2">
        <v>111058</v>
      </c>
      <c r="F1424" s="6">
        <v>119942.64000000001</v>
      </c>
      <c r="G1424" s="2">
        <v>1</v>
      </c>
      <c r="H1424" t="s">
        <v>4</v>
      </c>
      <c r="I1424" t="s">
        <v>5</v>
      </c>
      <c r="J1424" s="9" t="str">
        <f t="shared" si="116"/>
        <v>Gà muối gói 500g</v>
      </c>
      <c r="K1424" s="12" t="str">
        <f>VLOOKUP(J1424,'[1]Mã Misa'!$B$2:$D$74,2,0)</f>
        <v>Gà muối 500g</v>
      </c>
      <c r="L1424" s="12" t="str">
        <f>VLOOKUP(K1424,'[1]Mã Misa'!$C$2:$D$74,2,0)</f>
        <v>GM500</v>
      </c>
      <c r="M1424" s="2">
        <v>111058</v>
      </c>
      <c r="N1424" t="s">
        <v>2155</v>
      </c>
      <c r="O1424" s="10" t="str">
        <f t="shared" si="117"/>
        <v>0004217</v>
      </c>
      <c r="P1424" s="3">
        <v>44634</v>
      </c>
      <c r="Q1424" t="s">
        <v>2156</v>
      </c>
      <c r="T1424" s="12" t="str">
        <f t="shared" si="119"/>
        <v xml:space="preserve">WM+ VTU </v>
      </c>
      <c r="U1424" s="20" t="s">
        <v>4790</v>
      </c>
      <c r="V1424" s="20"/>
      <c r="W1424" s="10" t="e">
        <f>VLOOKUP(U1424,[2]Sheet1!$B$4:$C$893,2,0)</f>
        <v>#N/A</v>
      </c>
      <c r="X1424" s="20"/>
      <c r="Y1424" s="10" t="str">
        <f t="shared" si="118"/>
        <v>WINCOMVUNGTAU</v>
      </c>
      <c r="Z1424" s="2">
        <v>111058</v>
      </c>
    </row>
    <row r="1425" spans="1:26" x14ac:dyDescent="0.2">
      <c r="A1425" t="s">
        <v>0</v>
      </c>
      <c r="B1425" t="s">
        <v>2157</v>
      </c>
      <c r="C1425" t="s">
        <v>30</v>
      </c>
      <c r="D1425" t="s">
        <v>3</v>
      </c>
      <c r="E1425" s="2">
        <v>316200</v>
      </c>
      <c r="F1425" s="6">
        <v>341496</v>
      </c>
      <c r="G1425" s="2">
        <v>3</v>
      </c>
      <c r="H1425" t="s">
        <v>4</v>
      </c>
      <c r="I1425" t="s">
        <v>31</v>
      </c>
      <c r="J1425" s="9" t="str">
        <f t="shared" si="116"/>
        <v>_Đùi gà sốt cay 500g</v>
      </c>
      <c r="K1425" s="12" t="str">
        <f>VLOOKUP(J1425,'[1]Mã Misa'!$B$2:$D$74,2,0)</f>
        <v>Đùi gà sốt cay 500g</v>
      </c>
      <c r="L1425" s="12" t="str">
        <f>VLOOKUP(K1425,'[1]Mã Misa'!$C$2:$D$74,2,0)</f>
        <v>DGSC500</v>
      </c>
      <c r="M1425" s="2">
        <v>105400</v>
      </c>
      <c r="N1425" t="s">
        <v>2158</v>
      </c>
      <c r="O1425" s="10" t="str">
        <f t="shared" si="117"/>
        <v>0201453</v>
      </c>
      <c r="P1425" s="3">
        <v>44634</v>
      </c>
      <c r="Q1425" t="s">
        <v>2159</v>
      </c>
      <c r="T1425" s="12" t="str">
        <f t="shared" si="119"/>
        <v xml:space="preserve">WM+ HNI </v>
      </c>
      <c r="U1425" s="20" t="s">
        <v>4791</v>
      </c>
      <c r="V1425" s="20"/>
      <c r="W1425" s="10" t="e">
        <f>VLOOKUP(U1425,[2]Sheet1!$B$4:$C$893,2,0)</f>
        <v>#N/A</v>
      </c>
      <c r="X1425" s="20"/>
      <c r="Y1425" s="10" t="str">
        <f t="shared" si="118"/>
        <v>WINCOMHANOI</v>
      </c>
      <c r="Z1425" s="2">
        <v>316200</v>
      </c>
    </row>
    <row r="1426" spans="1:26" x14ac:dyDescent="0.2">
      <c r="A1426" t="s">
        <v>0</v>
      </c>
      <c r="B1426" t="s">
        <v>2157</v>
      </c>
      <c r="C1426" t="s">
        <v>13</v>
      </c>
      <c r="D1426" t="s">
        <v>3</v>
      </c>
      <c r="E1426" s="2">
        <v>90750</v>
      </c>
      <c r="F1426" s="6">
        <v>98010</v>
      </c>
      <c r="G1426" s="2">
        <v>1</v>
      </c>
      <c r="H1426" t="s">
        <v>4</v>
      </c>
      <c r="I1426" t="s">
        <v>14</v>
      </c>
      <c r="J1426" s="9" t="str">
        <f t="shared" si="116"/>
        <v>_Chân gà sốt cay 400g</v>
      </c>
      <c r="K1426" s="12" t="str">
        <f>VLOOKUP(J1426,'[1]Mã Misa'!$B$2:$D$74,2,0)</f>
        <v>Chân gà sốt cay 400g</v>
      </c>
      <c r="L1426" s="12" t="str">
        <f>VLOOKUP(K1426,'[1]Mã Misa'!$C$2:$D$74,2,0)</f>
        <v>CGSC400</v>
      </c>
      <c r="M1426" s="2">
        <v>90750</v>
      </c>
      <c r="N1426" t="s">
        <v>2158</v>
      </c>
      <c r="O1426" s="10" t="str">
        <f t="shared" si="117"/>
        <v>0201453</v>
      </c>
      <c r="P1426" s="3">
        <v>44634</v>
      </c>
      <c r="Q1426" t="s">
        <v>2159</v>
      </c>
      <c r="T1426" s="12" t="str">
        <f t="shared" si="119"/>
        <v xml:space="preserve">WM+ HNI </v>
      </c>
      <c r="U1426" s="20" t="s">
        <v>4791</v>
      </c>
      <c r="V1426" s="20"/>
      <c r="W1426" s="10" t="e">
        <f>VLOOKUP(U1426,[2]Sheet1!$B$4:$C$893,2,0)</f>
        <v>#N/A</v>
      </c>
      <c r="X1426" s="20"/>
      <c r="Y1426" s="10" t="str">
        <f t="shared" si="118"/>
        <v>WINCOMHANOI</v>
      </c>
      <c r="Z1426" s="2">
        <v>90750</v>
      </c>
    </row>
    <row r="1427" spans="1:26" x14ac:dyDescent="0.2">
      <c r="A1427" t="s">
        <v>0</v>
      </c>
      <c r="B1427" t="s">
        <v>2160</v>
      </c>
      <c r="C1427" t="s">
        <v>17</v>
      </c>
      <c r="D1427" t="s">
        <v>3</v>
      </c>
      <c r="E1427" s="2">
        <v>203978</v>
      </c>
      <c r="F1427" s="6">
        <v>220296.24000000002</v>
      </c>
      <c r="G1427" s="2">
        <v>2</v>
      </c>
      <c r="H1427" t="s">
        <v>4</v>
      </c>
      <c r="I1427" t="s">
        <v>18</v>
      </c>
      <c r="J1427" s="9" t="str">
        <f t="shared" si="116"/>
        <v>Giò tai nấm hương 500g</v>
      </c>
      <c r="K1427" s="12" t="str">
        <f>VLOOKUP(J1427,'[1]Mã Misa'!$B$2:$D$74,2,0)</f>
        <v>Giò tai nấm hương 500g</v>
      </c>
      <c r="L1427" s="12" t="str">
        <f>VLOOKUP(K1427,'[1]Mã Misa'!$C$2:$D$74,2,0)</f>
        <v>GTNH500</v>
      </c>
      <c r="M1427" s="2">
        <v>101989</v>
      </c>
      <c r="N1427" t="s">
        <v>2161</v>
      </c>
      <c r="O1427" s="10" t="str">
        <f t="shared" si="117"/>
        <v>0000324</v>
      </c>
      <c r="P1427" s="3">
        <v>44634</v>
      </c>
      <c r="Q1427" t="s">
        <v>2162</v>
      </c>
      <c r="T1427" s="12" t="str">
        <f t="shared" si="119"/>
        <v xml:space="preserve">WM+ HNI </v>
      </c>
      <c r="U1427" s="20" t="s">
        <v>4791</v>
      </c>
      <c r="V1427" s="20"/>
      <c r="W1427" s="10" t="e">
        <f>VLOOKUP(U1427,[2]Sheet1!$B$4:$C$893,2,0)</f>
        <v>#N/A</v>
      </c>
      <c r="X1427" s="20"/>
      <c r="Y1427" s="10" t="str">
        <f t="shared" si="118"/>
        <v>WINCOMHANOI</v>
      </c>
      <c r="Z1427" s="2">
        <v>203978</v>
      </c>
    </row>
    <row r="1428" spans="1:26" x14ac:dyDescent="0.2">
      <c r="A1428" t="s">
        <v>0</v>
      </c>
      <c r="B1428" t="s">
        <v>2160</v>
      </c>
      <c r="C1428" t="s">
        <v>13</v>
      </c>
      <c r="D1428" t="s">
        <v>3</v>
      </c>
      <c r="E1428" s="2">
        <v>272250</v>
      </c>
      <c r="F1428" s="6">
        <v>294030</v>
      </c>
      <c r="G1428" s="2">
        <v>3</v>
      </c>
      <c r="H1428" t="s">
        <v>4</v>
      </c>
      <c r="I1428" t="s">
        <v>14</v>
      </c>
      <c r="J1428" s="9" t="str">
        <f t="shared" si="116"/>
        <v>_Chân gà sốt cay 400g</v>
      </c>
      <c r="K1428" s="12" t="str">
        <f>VLOOKUP(J1428,'[1]Mã Misa'!$B$2:$D$74,2,0)</f>
        <v>Chân gà sốt cay 400g</v>
      </c>
      <c r="L1428" s="12" t="str">
        <f>VLOOKUP(K1428,'[1]Mã Misa'!$C$2:$D$74,2,0)</f>
        <v>CGSC400</v>
      </c>
      <c r="M1428" s="2">
        <v>90750</v>
      </c>
      <c r="N1428" t="s">
        <v>2161</v>
      </c>
      <c r="O1428" s="10" t="str">
        <f t="shared" si="117"/>
        <v>0000324</v>
      </c>
      <c r="P1428" s="3">
        <v>44634</v>
      </c>
      <c r="Q1428" t="s">
        <v>2162</v>
      </c>
      <c r="T1428" s="12" t="str">
        <f t="shared" si="119"/>
        <v xml:space="preserve">WM+ HNI </v>
      </c>
      <c r="U1428" s="20" t="s">
        <v>4791</v>
      </c>
      <c r="V1428" s="20"/>
      <c r="W1428" s="10" t="e">
        <f>VLOOKUP(U1428,[2]Sheet1!$B$4:$C$893,2,0)</f>
        <v>#N/A</v>
      </c>
      <c r="X1428" s="20"/>
      <c r="Y1428" s="10" t="str">
        <f t="shared" si="118"/>
        <v>WINCOMHANOI</v>
      </c>
      <c r="Z1428" s="2">
        <v>272250</v>
      </c>
    </row>
    <row r="1429" spans="1:26" x14ac:dyDescent="0.2">
      <c r="A1429" t="s">
        <v>0</v>
      </c>
      <c r="B1429" t="s">
        <v>2163</v>
      </c>
      <c r="C1429" t="s">
        <v>17</v>
      </c>
      <c r="D1429" t="s">
        <v>3</v>
      </c>
      <c r="E1429" s="2">
        <v>1529835</v>
      </c>
      <c r="F1429" s="6">
        <v>1652221.8</v>
      </c>
      <c r="G1429" s="2">
        <v>15</v>
      </c>
      <c r="H1429" t="s">
        <v>4</v>
      </c>
      <c r="I1429" t="s">
        <v>18</v>
      </c>
      <c r="J1429" s="9" t="str">
        <f t="shared" si="116"/>
        <v>Giò tai nấm hương 500g</v>
      </c>
      <c r="K1429" s="12" t="str">
        <f>VLOOKUP(J1429,'[1]Mã Misa'!$B$2:$D$74,2,0)</f>
        <v>Giò tai nấm hương 500g</v>
      </c>
      <c r="L1429" s="12" t="str">
        <f>VLOOKUP(K1429,'[1]Mã Misa'!$C$2:$D$74,2,0)</f>
        <v>GTNH500</v>
      </c>
      <c r="M1429" s="2">
        <v>101989</v>
      </c>
      <c r="N1429" t="s">
        <v>2164</v>
      </c>
      <c r="O1429" s="10" t="str">
        <f t="shared" si="117"/>
        <v>0017796</v>
      </c>
      <c r="P1429" s="3">
        <v>44634</v>
      </c>
      <c r="Q1429" t="s">
        <v>2165</v>
      </c>
      <c r="T1429" s="12" t="str">
        <f t="shared" si="119"/>
        <v xml:space="preserve">WM+ QNH </v>
      </c>
      <c r="U1429" s="20" t="s">
        <v>4792</v>
      </c>
      <c r="V1429" s="20"/>
      <c r="W1429" s="10" t="e">
        <f>VLOOKUP(U1429,[2]Sheet1!$B$4:$C$893,2,0)</f>
        <v>#N/A</v>
      </c>
      <c r="X1429" s="20"/>
      <c r="Y1429" s="10" t="str">
        <f t="shared" si="118"/>
        <v>WINCOMQUANGNINH</v>
      </c>
      <c r="Z1429" s="2">
        <v>1529835</v>
      </c>
    </row>
    <row r="1430" spans="1:26" x14ac:dyDescent="0.2">
      <c r="A1430" t="s">
        <v>0</v>
      </c>
      <c r="B1430" t="s">
        <v>2166</v>
      </c>
      <c r="C1430" t="s">
        <v>2</v>
      </c>
      <c r="D1430" t="s">
        <v>3</v>
      </c>
      <c r="E1430" s="2">
        <v>444232</v>
      </c>
      <c r="F1430" s="6">
        <v>479770.56000000006</v>
      </c>
      <c r="G1430" s="2">
        <v>4</v>
      </c>
      <c r="H1430" t="s">
        <v>4</v>
      </c>
      <c r="I1430" t="s">
        <v>5</v>
      </c>
      <c r="J1430" s="9" t="str">
        <f t="shared" si="116"/>
        <v>Gà muối gói 500g</v>
      </c>
      <c r="K1430" s="12" t="str">
        <f>VLOOKUP(J1430,'[1]Mã Misa'!$B$2:$D$74,2,0)</f>
        <v>Gà muối 500g</v>
      </c>
      <c r="L1430" s="12" t="str">
        <f>VLOOKUP(K1430,'[1]Mã Misa'!$C$2:$D$74,2,0)</f>
        <v>GM500</v>
      </c>
      <c r="M1430" s="2">
        <v>111058</v>
      </c>
      <c r="N1430" t="s">
        <v>2167</v>
      </c>
      <c r="O1430" s="10" t="str">
        <f t="shared" si="117"/>
        <v>0060498</v>
      </c>
      <c r="P1430" s="3">
        <v>44634</v>
      </c>
      <c r="Q1430" t="s">
        <v>2168</v>
      </c>
      <c r="T1430" s="12" t="str">
        <f t="shared" si="119"/>
        <v xml:space="preserve">WM+ HCM </v>
      </c>
      <c r="U1430" s="20" t="s">
        <v>4793</v>
      </c>
      <c r="V1430" s="20"/>
      <c r="W1430" s="10" t="e">
        <f>VLOOKUP(U1430,[2]Sheet1!$B$4:$C$893,2,0)</f>
        <v>#N/A</v>
      </c>
      <c r="X1430" s="20"/>
      <c r="Y1430" s="10" t="str">
        <f t="shared" si="118"/>
        <v>WINCOMHOCHIMINH</v>
      </c>
      <c r="Z1430" s="2">
        <v>444232</v>
      </c>
    </row>
    <row r="1431" spans="1:26" x14ac:dyDescent="0.2">
      <c r="A1431" t="s">
        <v>0</v>
      </c>
      <c r="B1431" t="s">
        <v>2166</v>
      </c>
      <c r="C1431" t="s">
        <v>45</v>
      </c>
      <c r="D1431" t="s">
        <v>3</v>
      </c>
      <c r="E1431" s="2">
        <v>222750</v>
      </c>
      <c r="F1431" s="6">
        <v>240570.00000000003</v>
      </c>
      <c r="G1431" s="2">
        <v>3</v>
      </c>
      <c r="H1431" t="s">
        <v>4</v>
      </c>
      <c r="I1431" t="s">
        <v>46</v>
      </c>
      <c r="J1431" s="9" t="str">
        <f t="shared" si="116"/>
        <v>_Chả cốm 300g</v>
      </c>
      <c r="K1431" s="12" t="str">
        <f>VLOOKUP(J1431,'[1]Mã Misa'!$B$2:$D$74,2,0)</f>
        <v>Chả cốm 300g</v>
      </c>
      <c r="L1431" s="12" t="str">
        <f>VLOOKUP(K1431,'[1]Mã Misa'!$C$2:$D$74,2,0)</f>
        <v>CC300</v>
      </c>
      <c r="M1431" s="2">
        <v>74250</v>
      </c>
      <c r="N1431" t="s">
        <v>2167</v>
      </c>
      <c r="O1431" s="10" t="str">
        <f t="shared" si="117"/>
        <v>0060498</v>
      </c>
      <c r="P1431" s="3">
        <v>44634</v>
      </c>
      <c r="Q1431" t="s">
        <v>2168</v>
      </c>
      <c r="T1431" s="12" t="str">
        <f t="shared" si="119"/>
        <v xml:space="preserve">WM+ HCM </v>
      </c>
      <c r="U1431" s="20" t="s">
        <v>4793</v>
      </c>
      <c r="V1431" s="20"/>
      <c r="W1431" s="10" t="e">
        <f>VLOOKUP(U1431,[2]Sheet1!$B$4:$C$893,2,0)</f>
        <v>#N/A</v>
      </c>
      <c r="X1431" s="20"/>
      <c r="Y1431" s="10" t="str">
        <f t="shared" si="118"/>
        <v>WINCOMHOCHIMINH</v>
      </c>
      <c r="Z1431" s="2">
        <v>222750</v>
      </c>
    </row>
    <row r="1432" spans="1:26" x14ac:dyDescent="0.2">
      <c r="A1432" t="s">
        <v>0</v>
      </c>
      <c r="B1432" t="s">
        <v>2166</v>
      </c>
      <c r="C1432" t="s">
        <v>43</v>
      </c>
      <c r="D1432" t="s">
        <v>3</v>
      </c>
      <c r="E1432" s="2">
        <v>496650</v>
      </c>
      <c r="F1432" s="6">
        <v>536382</v>
      </c>
      <c r="G1432" s="2">
        <v>7</v>
      </c>
      <c r="H1432" t="s">
        <v>4</v>
      </c>
      <c r="I1432" t="s">
        <v>44</v>
      </c>
      <c r="J1432" s="9" t="str">
        <f t="shared" si="116"/>
        <v>_Chả nướng 300g</v>
      </c>
      <c r="K1432" s="12" t="str">
        <f>VLOOKUP(J1432,'[1]Mã Misa'!$B$2:$D$74,2,0)</f>
        <v>Chả nướng 300g</v>
      </c>
      <c r="L1432" s="12" t="str">
        <f>VLOOKUP(K1432,'[1]Mã Misa'!$C$2:$D$74,2,0)</f>
        <v>CN300</v>
      </c>
      <c r="M1432" s="2">
        <v>70950</v>
      </c>
      <c r="N1432" t="s">
        <v>2167</v>
      </c>
      <c r="O1432" s="10" t="str">
        <f t="shared" si="117"/>
        <v>0060498</v>
      </c>
      <c r="P1432" s="3">
        <v>44634</v>
      </c>
      <c r="Q1432" t="s">
        <v>2168</v>
      </c>
      <c r="T1432" s="12" t="str">
        <f t="shared" si="119"/>
        <v xml:space="preserve">WM+ HCM </v>
      </c>
      <c r="U1432" s="20" t="s">
        <v>4793</v>
      </c>
      <c r="V1432" s="20"/>
      <c r="W1432" s="10" t="e">
        <f>VLOOKUP(U1432,[2]Sheet1!$B$4:$C$893,2,0)</f>
        <v>#N/A</v>
      </c>
      <c r="X1432" s="20"/>
      <c r="Y1432" s="10" t="str">
        <f t="shared" si="118"/>
        <v>WINCOMHOCHIMINH</v>
      </c>
      <c r="Z1432" s="2">
        <v>496650</v>
      </c>
    </row>
    <row r="1433" spans="1:26" x14ac:dyDescent="0.2">
      <c r="A1433" t="s">
        <v>0</v>
      </c>
      <c r="B1433" t="s">
        <v>2166</v>
      </c>
      <c r="C1433" t="s">
        <v>26</v>
      </c>
      <c r="D1433" t="s">
        <v>3</v>
      </c>
      <c r="E1433" s="2">
        <v>150546</v>
      </c>
      <c r="F1433" s="6">
        <v>162589.68000000002</v>
      </c>
      <c r="G1433" s="2">
        <v>3</v>
      </c>
      <c r="H1433" t="s">
        <v>4</v>
      </c>
      <c r="I1433" t="s">
        <v>27</v>
      </c>
      <c r="J1433" s="9" t="str">
        <f t="shared" si="116"/>
        <v>Giò tai lưỡi xào gói 250g</v>
      </c>
      <c r="K1433" s="12" t="str">
        <f>VLOOKUP(J1433,'[1]Mã Misa'!$B$2:$D$74,2,0)</f>
        <v>Giò Tai Lưỡi Xào 250g</v>
      </c>
      <c r="L1433" s="12" t="str">
        <f>VLOOKUP(K1433,'[1]Mã Misa'!$C$2:$D$74,2,0)</f>
        <v>GTLX250G</v>
      </c>
      <c r="M1433" s="2">
        <v>50182</v>
      </c>
      <c r="N1433" t="s">
        <v>2167</v>
      </c>
      <c r="O1433" s="10" t="str">
        <f t="shared" si="117"/>
        <v>0060498</v>
      </c>
      <c r="P1433" s="3">
        <v>44634</v>
      </c>
      <c r="Q1433" t="s">
        <v>2168</v>
      </c>
      <c r="T1433" s="12" t="str">
        <f t="shared" si="119"/>
        <v xml:space="preserve">WM+ HCM </v>
      </c>
      <c r="U1433" s="20" t="s">
        <v>4793</v>
      </c>
      <c r="V1433" s="20"/>
      <c r="W1433" s="10" t="e">
        <f>VLOOKUP(U1433,[2]Sheet1!$B$4:$C$893,2,0)</f>
        <v>#N/A</v>
      </c>
      <c r="X1433" s="20"/>
      <c r="Y1433" s="10" t="str">
        <f t="shared" si="118"/>
        <v>WINCOMHOCHIMINH</v>
      </c>
      <c r="Z1433" s="2">
        <v>150546</v>
      </c>
    </row>
    <row r="1434" spans="1:26" x14ac:dyDescent="0.2">
      <c r="A1434" t="s">
        <v>0</v>
      </c>
      <c r="B1434" t="s">
        <v>2166</v>
      </c>
      <c r="C1434" t="s">
        <v>32</v>
      </c>
      <c r="D1434" t="s">
        <v>3</v>
      </c>
      <c r="E1434" s="2">
        <v>220293</v>
      </c>
      <c r="F1434" s="6">
        <v>237916.44</v>
      </c>
      <c r="G1434" s="2">
        <v>3</v>
      </c>
      <c r="H1434" t="s">
        <v>4</v>
      </c>
      <c r="I1434" t="s">
        <v>33</v>
      </c>
      <c r="J1434" s="9" t="str">
        <f t="shared" si="116"/>
        <v>Chân giò heo muối gói 300g</v>
      </c>
      <c r="K1434" s="12" t="str">
        <f>VLOOKUP(J1434,'[1]Mã Misa'!$B$2:$D$74,2,0)</f>
        <v>Chân giò heo muối 300g</v>
      </c>
      <c r="L1434" s="12" t="str">
        <f>VLOOKUP(K1434,'[1]Mã Misa'!$C$2:$D$74,2,0)</f>
        <v>CGM300</v>
      </c>
      <c r="M1434" s="2">
        <v>73431</v>
      </c>
      <c r="N1434" t="s">
        <v>2167</v>
      </c>
      <c r="O1434" s="10" t="str">
        <f t="shared" si="117"/>
        <v>0060498</v>
      </c>
      <c r="P1434" s="3">
        <v>44634</v>
      </c>
      <c r="Q1434" t="s">
        <v>2168</v>
      </c>
      <c r="T1434" s="12" t="str">
        <f t="shared" si="119"/>
        <v xml:space="preserve">WM+ HCM </v>
      </c>
      <c r="U1434" s="20" t="s">
        <v>4793</v>
      </c>
      <c r="V1434" s="20"/>
      <c r="W1434" s="10" t="e">
        <f>VLOOKUP(U1434,[2]Sheet1!$B$4:$C$893,2,0)</f>
        <v>#N/A</v>
      </c>
      <c r="X1434" s="20"/>
      <c r="Y1434" s="10" t="str">
        <f t="shared" si="118"/>
        <v>WINCOMHOCHIMINH</v>
      </c>
      <c r="Z1434" s="2">
        <v>220293</v>
      </c>
    </row>
    <row r="1435" spans="1:26" x14ac:dyDescent="0.2">
      <c r="A1435" t="s">
        <v>0</v>
      </c>
      <c r="B1435" t="s">
        <v>2166</v>
      </c>
      <c r="C1435" t="s">
        <v>50</v>
      </c>
      <c r="D1435" t="s">
        <v>3</v>
      </c>
      <c r="E1435" s="2">
        <v>122100</v>
      </c>
      <c r="F1435" s="6">
        <v>131868</v>
      </c>
      <c r="G1435" s="2">
        <v>2</v>
      </c>
      <c r="H1435" t="s">
        <v>4</v>
      </c>
      <c r="I1435" t="s">
        <v>51</v>
      </c>
      <c r="J1435" s="9" t="str">
        <f t="shared" si="116"/>
        <v>_Giò sụn gà 250g</v>
      </c>
      <c r="K1435" s="12" t="str">
        <f>VLOOKUP(J1435,'[1]Mã Misa'!$B$2:$D$74,2,0)</f>
        <v>Giò sụn gà 250g</v>
      </c>
      <c r="L1435" s="12" t="str">
        <f>VLOOKUP(K1435,'[1]Mã Misa'!$C$2:$D$74,2,0)</f>
        <v>GSG250</v>
      </c>
      <c r="M1435" s="2">
        <v>61050</v>
      </c>
      <c r="N1435" t="s">
        <v>2167</v>
      </c>
      <c r="O1435" s="10" t="str">
        <f t="shared" si="117"/>
        <v>0060498</v>
      </c>
      <c r="P1435" s="3">
        <v>44634</v>
      </c>
      <c r="Q1435" t="s">
        <v>2168</v>
      </c>
      <c r="T1435" s="12" t="str">
        <f t="shared" si="119"/>
        <v xml:space="preserve">WM+ HCM </v>
      </c>
      <c r="U1435" s="20" t="s">
        <v>4793</v>
      </c>
      <c r="V1435" s="20"/>
      <c r="W1435" s="10" t="e">
        <f>VLOOKUP(U1435,[2]Sheet1!$B$4:$C$893,2,0)</f>
        <v>#N/A</v>
      </c>
      <c r="X1435" s="20"/>
      <c r="Y1435" s="10" t="str">
        <f t="shared" si="118"/>
        <v>WINCOMHOCHIMINH</v>
      </c>
      <c r="Z1435" s="2">
        <v>122100</v>
      </c>
    </row>
    <row r="1436" spans="1:26" x14ac:dyDescent="0.2">
      <c r="A1436" t="s">
        <v>0</v>
      </c>
      <c r="B1436" t="s">
        <v>2169</v>
      </c>
      <c r="C1436" t="s">
        <v>82</v>
      </c>
      <c r="D1436" t="s">
        <v>3</v>
      </c>
      <c r="E1436" s="2">
        <v>138000</v>
      </c>
      <c r="F1436" s="6">
        <v>149040</v>
      </c>
      <c r="G1436" s="2">
        <v>3</v>
      </c>
      <c r="H1436" t="s">
        <v>4</v>
      </c>
      <c r="I1436" t="s">
        <v>83</v>
      </c>
      <c r="J1436" s="9" t="str">
        <f t="shared" si="116"/>
        <v>Mộc nấm hương gói 250g</v>
      </c>
      <c r="K1436" s="12" t="str">
        <f>VLOOKUP(J1436,'[1]Mã Misa'!$B$2:$D$74,2,0)</f>
        <v>Mộc Nấm Hương 250g</v>
      </c>
      <c r="L1436" s="12" t="str">
        <f>VLOOKUP(K1436,'[1]Mã Misa'!$C$2:$D$74,2,0)</f>
        <v>MNH250</v>
      </c>
      <c r="M1436" s="2">
        <v>46000</v>
      </c>
      <c r="N1436" t="s">
        <v>2170</v>
      </c>
      <c r="O1436" s="10" t="str">
        <f t="shared" si="117"/>
        <v>0060500</v>
      </c>
      <c r="P1436" s="3">
        <v>44634</v>
      </c>
      <c r="Q1436" t="s">
        <v>145</v>
      </c>
      <c r="T1436" s="12" t="str">
        <f t="shared" si="119"/>
        <v xml:space="preserve">WM+ HCM </v>
      </c>
      <c r="U1436" s="20" t="s">
        <v>4189</v>
      </c>
      <c r="V1436" s="20"/>
      <c r="W1436" s="10" t="e">
        <f>VLOOKUP(U1436,[2]Sheet1!$B$4:$C$893,2,0)</f>
        <v>#N/A</v>
      </c>
      <c r="X1436" s="20"/>
      <c r="Y1436" s="10" t="str">
        <f t="shared" si="118"/>
        <v>WINCOMHOCHIMINH</v>
      </c>
      <c r="Z1436" s="2">
        <v>138000</v>
      </c>
    </row>
    <row r="1437" spans="1:26" x14ac:dyDescent="0.2">
      <c r="A1437" t="s">
        <v>0</v>
      </c>
      <c r="B1437" t="s">
        <v>2169</v>
      </c>
      <c r="C1437" t="s">
        <v>2</v>
      </c>
      <c r="D1437" t="s">
        <v>3</v>
      </c>
      <c r="E1437" s="2">
        <v>111058</v>
      </c>
      <c r="F1437" s="6">
        <v>119942.64000000001</v>
      </c>
      <c r="G1437" s="2">
        <v>1</v>
      </c>
      <c r="H1437" t="s">
        <v>4</v>
      </c>
      <c r="I1437" t="s">
        <v>5</v>
      </c>
      <c r="J1437" s="9" t="str">
        <f t="shared" si="116"/>
        <v>Gà muối gói 500g</v>
      </c>
      <c r="K1437" s="12" t="str">
        <f>VLOOKUP(J1437,'[1]Mã Misa'!$B$2:$D$74,2,0)</f>
        <v>Gà muối 500g</v>
      </c>
      <c r="L1437" s="12" t="str">
        <f>VLOOKUP(K1437,'[1]Mã Misa'!$C$2:$D$74,2,0)</f>
        <v>GM500</v>
      </c>
      <c r="M1437" s="2">
        <v>111058</v>
      </c>
      <c r="N1437" t="s">
        <v>2170</v>
      </c>
      <c r="O1437" s="10" t="str">
        <f t="shared" si="117"/>
        <v>0060500</v>
      </c>
      <c r="P1437" s="3">
        <v>44634</v>
      </c>
      <c r="Q1437" t="s">
        <v>145</v>
      </c>
      <c r="T1437" s="12" t="str">
        <f t="shared" si="119"/>
        <v xml:space="preserve">WM+ HCM </v>
      </c>
      <c r="U1437" s="20" t="s">
        <v>4189</v>
      </c>
      <c r="V1437" s="20"/>
      <c r="W1437" s="10" t="e">
        <f>VLOOKUP(U1437,[2]Sheet1!$B$4:$C$893,2,0)</f>
        <v>#N/A</v>
      </c>
      <c r="X1437" s="20"/>
      <c r="Y1437" s="10" t="str">
        <f t="shared" si="118"/>
        <v>WINCOMHOCHIMINH</v>
      </c>
      <c r="Z1437" s="2">
        <v>111058</v>
      </c>
    </row>
    <row r="1438" spans="1:26" x14ac:dyDescent="0.2">
      <c r="A1438" t="s">
        <v>0</v>
      </c>
      <c r="B1438" t="s">
        <v>2171</v>
      </c>
      <c r="C1438" t="s">
        <v>45</v>
      </c>
      <c r="D1438" t="s">
        <v>3</v>
      </c>
      <c r="E1438" s="2">
        <v>222750</v>
      </c>
      <c r="F1438" s="6">
        <v>240570.00000000003</v>
      </c>
      <c r="G1438" s="2">
        <v>3</v>
      </c>
      <c r="H1438" t="s">
        <v>4</v>
      </c>
      <c r="I1438" t="s">
        <v>46</v>
      </c>
      <c r="J1438" s="9" t="str">
        <f t="shared" si="116"/>
        <v>_Chả cốm 300g</v>
      </c>
      <c r="K1438" s="12" t="str">
        <f>VLOOKUP(J1438,'[1]Mã Misa'!$B$2:$D$74,2,0)</f>
        <v>Chả cốm 300g</v>
      </c>
      <c r="L1438" s="12" t="str">
        <f>VLOOKUP(K1438,'[1]Mã Misa'!$C$2:$D$74,2,0)</f>
        <v>CC300</v>
      </c>
      <c r="M1438" s="2">
        <v>74250</v>
      </c>
      <c r="N1438" t="s">
        <v>2172</v>
      </c>
      <c r="O1438" s="10" t="str">
        <f t="shared" si="117"/>
        <v>0201469</v>
      </c>
      <c r="P1438" s="3">
        <v>44634</v>
      </c>
      <c r="Q1438" t="s">
        <v>672</v>
      </c>
      <c r="T1438" s="12" t="str">
        <f t="shared" si="119"/>
        <v xml:space="preserve">WM+ HNI </v>
      </c>
      <c r="U1438" s="20" t="s">
        <v>4355</v>
      </c>
      <c r="V1438" s="20"/>
      <c r="W1438" s="10" t="e">
        <f>VLOOKUP(U1438,[2]Sheet1!$B$4:$C$893,2,0)</f>
        <v>#N/A</v>
      </c>
      <c r="X1438" s="20"/>
      <c r="Y1438" s="10" t="str">
        <f t="shared" si="118"/>
        <v>WINCOMHANOI</v>
      </c>
      <c r="Z1438" s="2">
        <v>222750</v>
      </c>
    </row>
    <row r="1439" spans="1:26" x14ac:dyDescent="0.2">
      <c r="A1439" t="s">
        <v>0</v>
      </c>
      <c r="B1439" t="s">
        <v>2173</v>
      </c>
      <c r="C1439" t="s">
        <v>2</v>
      </c>
      <c r="D1439" t="s">
        <v>3</v>
      </c>
      <c r="E1439" s="2">
        <v>111058</v>
      </c>
      <c r="F1439" s="6">
        <v>119942.64000000001</v>
      </c>
      <c r="G1439" s="2">
        <v>1</v>
      </c>
      <c r="H1439" t="s">
        <v>4</v>
      </c>
      <c r="I1439" t="s">
        <v>5</v>
      </c>
      <c r="J1439" s="9" t="str">
        <f t="shared" si="116"/>
        <v>Gà muối gói 500g</v>
      </c>
      <c r="K1439" s="12" t="str">
        <f>VLOOKUP(J1439,'[1]Mã Misa'!$B$2:$D$74,2,0)</f>
        <v>Gà muối 500g</v>
      </c>
      <c r="L1439" s="12" t="str">
        <f>VLOOKUP(K1439,'[1]Mã Misa'!$C$2:$D$74,2,0)</f>
        <v>GM500</v>
      </c>
      <c r="M1439" s="2">
        <v>111058</v>
      </c>
      <c r="N1439" t="s">
        <v>2174</v>
      </c>
      <c r="O1439" s="10" t="str">
        <f t="shared" si="117"/>
        <v>0201474</v>
      </c>
      <c r="P1439" s="3">
        <v>44634</v>
      </c>
      <c r="Q1439" t="s">
        <v>2175</v>
      </c>
      <c r="T1439" s="12" t="str">
        <f t="shared" si="119"/>
        <v xml:space="preserve">WM+ HNI </v>
      </c>
      <c r="U1439" s="20" t="s">
        <v>4794</v>
      </c>
      <c r="V1439" s="20"/>
      <c r="W1439" s="10" t="e">
        <f>VLOOKUP(U1439,[2]Sheet1!$B$4:$C$893,2,0)</f>
        <v>#N/A</v>
      </c>
      <c r="X1439" s="20"/>
      <c r="Y1439" s="10" t="str">
        <f t="shared" si="118"/>
        <v>WINCOMHANOI</v>
      </c>
      <c r="Z1439" s="2">
        <v>111058</v>
      </c>
    </row>
    <row r="1440" spans="1:26" x14ac:dyDescent="0.2">
      <c r="A1440" t="s">
        <v>0</v>
      </c>
      <c r="B1440" t="s">
        <v>2176</v>
      </c>
      <c r="C1440" t="s">
        <v>82</v>
      </c>
      <c r="D1440" t="s">
        <v>3</v>
      </c>
      <c r="E1440" s="2">
        <v>92000</v>
      </c>
      <c r="F1440" s="6">
        <v>99360</v>
      </c>
      <c r="G1440" s="2">
        <v>2</v>
      </c>
      <c r="H1440" t="s">
        <v>4</v>
      </c>
      <c r="I1440" t="s">
        <v>83</v>
      </c>
      <c r="J1440" s="9" t="str">
        <f t="shared" si="116"/>
        <v>Mộc nấm hương gói 250g</v>
      </c>
      <c r="K1440" s="12" t="str">
        <f>VLOOKUP(J1440,'[1]Mã Misa'!$B$2:$D$74,2,0)</f>
        <v>Mộc Nấm Hương 250g</v>
      </c>
      <c r="L1440" s="12" t="str">
        <f>VLOOKUP(K1440,'[1]Mã Misa'!$C$2:$D$74,2,0)</f>
        <v>MNH250</v>
      </c>
      <c r="M1440" s="2">
        <v>46000</v>
      </c>
      <c r="N1440" t="s">
        <v>2177</v>
      </c>
      <c r="O1440" s="10" t="str">
        <f t="shared" si="117"/>
        <v>0060506</v>
      </c>
      <c r="P1440" s="3">
        <v>44634</v>
      </c>
      <c r="Q1440" t="s">
        <v>753</v>
      </c>
      <c r="T1440" s="12" t="str">
        <f t="shared" si="119"/>
        <v xml:space="preserve">WM+ HCM </v>
      </c>
      <c r="U1440" s="20" t="s">
        <v>4380</v>
      </c>
      <c r="V1440" s="20"/>
      <c r="W1440" s="10" t="e">
        <f>VLOOKUP(U1440,[2]Sheet1!$B$4:$C$893,2,0)</f>
        <v>#N/A</v>
      </c>
      <c r="X1440" s="20"/>
      <c r="Y1440" s="10" t="str">
        <f t="shared" si="118"/>
        <v>WINCOMHOCHIMINH</v>
      </c>
      <c r="Z1440" s="2">
        <v>92000</v>
      </c>
    </row>
    <row r="1441" spans="1:26" x14ac:dyDescent="0.2">
      <c r="A1441" t="s">
        <v>0</v>
      </c>
      <c r="B1441" t="s">
        <v>2178</v>
      </c>
      <c r="C1441" t="s">
        <v>43</v>
      </c>
      <c r="D1441" t="s">
        <v>3</v>
      </c>
      <c r="E1441" s="2">
        <v>212850</v>
      </c>
      <c r="F1441" s="6">
        <v>229878.00000000003</v>
      </c>
      <c r="G1441" s="2">
        <v>3</v>
      </c>
      <c r="H1441" t="s">
        <v>4</v>
      </c>
      <c r="I1441" t="s">
        <v>44</v>
      </c>
      <c r="J1441" s="9" t="str">
        <f t="shared" si="116"/>
        <v>_Chả nướng 300g</v>
      </c>
      <c r="K1441" s="12" t="str">
        <f>VLOOKUP(J1441,'[1]Mã Misa'!$B$2:$D$74,2,0)</f>
        <v>Chả nướng 300g</v>
      </c>
      <c r="L1441" s="12" t="str">
        <f>VLOOKUP(K1441,'[1]Mã Misa'!$C$2:$D$74,2,0)</f>
        <v>CN300</v>
      </c>
      <c r="M1441" s="2">
        <v>70950</v>
      </c>
      <c r="N1441" t="s">
        <v>2179</v>
      </c>
      <c r="O1441" s="10" t="str">
        <f t="shared" si="117"/>
        <v>0060507</v>
      </c>
      <c r="P1441" s="3">
        <v>44634</v>
      </c>
      <c r="Q1441" t="s">
        <v>2180</v>
      </c>
      <c r="T1441" s="12" t="str">
        <f t="shared" si="119"/>
        <v xml:space="preserve">WM+ HCM </v>
      </c>
      <c r="U1441" s="20" t="s">
        <v>4795</v>
      </c>
      <c r="V1441" s="20"/>
      <c r="W1441" s="10" t="e">
        <f>VLOOKUP(U1441,[2]Sheet1!$B$4:$C$893,2,0)</f>
        <v>#N/A</v>
      </c>
      <c r="X1441" s="20"/>
      <c r="Y1441" s="10" t="str">
        <f t="shared" si="118"/>
        <v>WINCOMHOCHIMINH</v>
      </c>
      <c r="Z1441" s="2">
        <v>212850</v>
      </c>
    </row>
    <row r="1442" spans="1:26" x14ac:dyDescent="0.2">
      <c r="A1442" t="s">
        <v>0</v>
      </c>
      <c r="B1442" t="s">
        <v>2181</v>
      </c>
      <c r="C1442" t="s">
        <v>17</v>
      </c>
      <c r="D1442" t="s">
        <v>3</v>
      </c>
      <c r="E1442" s="2">
        <v>305967</v>
      </c>
      <c r="F1442" s="6">
        <v>330444.36000000004</v>
      </c>
      <c r="G1442" s="2">
        <v>3</v>
      </c>
      <c r="H1442" t="s">
        <v>4</v>
      </c>
      <c r="I1442" t="s">
        <v>18</v>
      </c>
      <c r="J1442" s="9" t="str">
        <f t="shared" si="116"/>
        <v>Giò tai nấm hương 500g</v>
      </c>
      <c r="K1442" s="12" t="str">
        <f>VLOOKUP(J1442,'[1]Mã Misa'!$B$2:$D$74,2,0)</f>
        <v>Giò tai nấm hương 500g</v>
      </c>
      <c r="L1442" s="12" t="str">
        <f>VLOOKUP(K1442,'[1]Mã Misa'!$C$2:$D$74,2,0)</f>
        <v>GTNH500</v>
      </c>
      <c r="M1442" s="2">
        <v>101989</v>
      </c>
      <c r="N1442" t="s">
        <v>2182</v>
      </c>
      <c r="O1442" s="10" t="str">
        <f t="shared" si="117"/>
        <v>0201476</v>
      </c>
      <c r="P1442" s="3">
        <v>44634</v>
      </c>
      <c r="Q1442" t="s">
        <v>2183</v>
      </c>
      <c r="T1442" s="12" t="str">
        <f t="shared" si="119"/>
        <v xml:space="preserve">WM+ HNI </v>
      </c>
      <c r="U1442" s="20" t="s">
        <v>4796</v>
      </c>
      <c r="V1442" s="20"/>
      <c r="W1442" s="10" t="e">
        <f>VLOOKUP(U1442,[2]Sheet1!$B$4:$C$893,2,0)</f>
        <v>#N/A</v>
      </c>
      <c r="X1442" s="20"/>
      <c r="Y1442" s="10" t="str">
        <f t="shared" si="118"/>
        <v>WINCOMHANOI</v>
      </c>
      <c r="Z1442" s="2">
        <v>305967</v>
      </c>
    </row>
    <row r="1443" spans="1:26" x14ac:dyDescent="0.2">
      <c r="A1443" t="s">
        <v>0</v>
      </c>
      <c r="B1443" t="s">
        <v>2184</v>
      </c>
      <c r="C1443" t="s">
        <v>32</v>
      </c>
      <c r="D1443" t="s">
        <v>3</v>
      </c>
      <c r="E1443" s="2">
        <v>73431</v>
      </c>
      <c r="F1443" s="6">
        <v>79305.48000000001</v>
      </c>
      <c r="G1443" s="2">
        <v>1</v>
      </c>
      <c r="H1443" t="s">
        <v>4</v>
      </c>
      <c r="I1443" t="s">
        <v>33</v>
      </c>
      <c r="J1443" s="9" t="str">
        <f t="shared" si="116"/>
        <v>Chân giò heo muối gói 300g</v>
      </c>
      <c r="K1443" s="12" t="str">
        <f>VLOOKUP(J1443,'[1]Mã Misa'!$B$2:$D$74,2,0)</f>
        <v>Chân giò heo muối 300g</v>
      </c>
      <c r="L1443" s="12" t="str">
        <f>VLOOKUP(K1443,'[1]Mã Misa'!$C$2:$D$74,2,0)</f>
        <v>CGM300</v>
      </c>
      <c r="M1443" s="2">
        <v>73431</v>
      </c>
      <c r="N1443" t="s">
        <v>2185</v>
      </c>
      <c r="O1443" s="10" t="str">
        <f t="shared" si="117"/>
        <v>0201486</v>
      </c>
      <c r="P1443" s="3">
        <v>44634</v>
      </c>
      <c r="Q1443" t="s">
        <v>2186</v>
      </c>
      <c r="T1443" s="12" t="str">
        <f t="shared" si="119"/>
        <v xml:space="preserve">WM+ HNI </v>
      </c>
      <c r="U1443" s="20" t="s">
        <v>4797</v>
      </c>
      <c r="V1443" s="20"/>
      <c r="W1443" s="10" t="e">
        <f>VLOOKUP(U1443,[2]Sheet1!$B$4:$C$893,2,0)</f>
        <v>#N/A</v>
      </c>
      <c r="X1443" s="20"/>
      <c r="Y1443" s="10" t="str">
        <f t="shared" si="118"/>
        <v>WINCOMHANOI</v>
      </c>
      <c r="Z1443" s="2">
        <v>73431</v>
      </c>
    </row>
    <row r="1444" spans="1:26" x14ac:dyDescent="0.2">
      <c r="A1444" t="s">
        <v>0</v>
      </c>
      <c r="B1444" t="s">
        <v>2187</v>
      </c>
      <c r="C1444" t="s">
        <v>45</v>
      </c>
      <c r="D1444" t="s">
        <v>3</v>
      </c>
      <c r="E1444" s="2">
        <v>74250</v>
      </c>
      <c r="F1444" s="6">
        <v>80190</v>
      </c>
      <c r="G1444" s="2">
        <v>1</v>
      </c>
      <c r="H1444" t="s">
        <v>4</v>
      </c>
      <c r="I1444" t="s">
        <v>46</v>
      </c>
      <c r="J1444" s="9" t="str">
        <f t="shared" si="116"/>
        <v>_Chả cốm 300g</v>
      </c>
      <c r="K1444" s="12" t="str">
        <f>VLOOKUP(J1444,'[1]Mã Misa'!$B$2:$D$74,2,0)</f>
        <v>Chả cốm 300g</v>
      </c>
      <c r="L1444" s="12" t="str">
        <f>VLOOKUP(K1444,'[1]Mã Misa'!$C$2:$D$74,2,0)</f>
        <v>CC300</v>
      </c>
      <c r="M1444" s="2">
        <v>74250</v>
      </c>
      <c r="N1444" t="s">
        <v>2188</v>
      </c>
      <c r="O1444" s="10" t="str">
        <f t="shared" si="117"/>
        <v>0201489</v>
      </c>
      <c r="P1444" s="3">
        <v>44634</v>
      </c>
      <c r="Q1444" t="s">
        <v>2189</v>
      </c>
      <c r="T1444" s="12" t="str">
        <f t="shared" si="119"/>
        <v xml:space="preserve">WM+ HNI </v>
      </c>
      <c r="U1444" s="20" t="s">
        <v>4798</v>
      </c>
      <c r="V1444" s="20"/>
      <c r="W1444" s="10" t="e">
        <f>VLOOKUP(U1444,[2]Sheet1!$B$4:$C$893,2,0)</f>
        <v>#N/A</v>
      </c>
      <c r="X1444" s="20"/>
      <c r="Y1444" s="10" t="str">
        <f t="shared" si="118"/>
        <v>WINCOMHANOI</v>
      </c>
      <c r="Z1444" s="2">
        <v>74250</v>
      </c>
    </row>
    <row r="1445" spans="1:26" x14ac:dyDescent="0.2">
      <c r="A1445" t="s">
        <v>0</v>
      </c>
      <c r="B1445" t="s">
        <v>2190</v>
      </c>
      <c r="C1445" t="s">
        <v>2</v>
      </c>
      <c r="D1445" t="s">
        <v>3</v>
      </c>
      <c r="E1445" s="2">
        <v>222116</v>
      </c>
      <c r="F1445" s="6">
        <v>239885.28000000003</v>
      </c>
      <c r="G1445" s="2">
        <v>2</v>
      </c>
      <c r="H1445" t="s">
        <v>4</v>
      </c>
      <c r="I1445" t="s">
        <v>5</v>
      </c>
      <c r="J1445" s="9" t="str">
        <f t="shared" si="116"/>
        <v>Gà muối gói 500g</v>
      </c>
      <c r="K1445" s="12" t="str">
        <f>VLOOKUP(J1445,'[1]Mã Misa'!$B$2:$D$74,2,0)</f>
        <v>Gà muối 500g</v>
      </c>
      <c r="L1445" s="12" t="str">
        <f>VLOOKUP(K1445,'[1]Mã Misa'!$C$2:$D$74,2,0)</f>
        <v>GM500</v>
      </c>
      <c r="M1445" s="2">
        <v>111058</v>
      </c>
      <c r="N1445" t="s">
        <v>2191</v>
      </c>
      <c r="O1445" s="10" t="str">
        <f t="shared" si="117"/>
        <v>0060517</v>
      </c>
      <c r="P1445" s="3">
        <v>44634</v>
      </c>
      <c r="Q1445" t="s">
        <v>1505</v>
      </c>
      <c r="T1445" s="12" t="str">
        <f t="shared" si="119"/>
        <v xml:space="preserve">WM+ HCM </v>
      </c>
      <c r="U1445" s="20" t="s">
        <v>4605</v>
      </c>
      <c r="V1445" s="20"/>
      <c r="W1445" s="10" t="e">
        <f>VLOOKUP(U1445,[2]Sheet1!$B$4:$C$893,2,0)</f>
        <v>#N/A</v>
      </c>
      <c r="X1445" s="20"/>
      <c r="Y1445" s="10" t="str">
        <f t="shared" si="118"/>
        <v>WINCOMHOCHIMINH</v>
      </c>
      <c r="Z1445" s="2">
        <v>222116</v>
      </c>
    </row>
    <row r="1446" spans="1:26" x14ac:dyDescent="0.2">
      <c r="A1446" t="s">
        <v>0</v>
      </c>
      <c r="B1446" t="s">
        <v>2192</v>
      </c>
      <c r="C1446" t="s">
        <v>82</v>
      </c>
      <c r="D1446" t="s">
        <v>3</v>
      </c>
      <c r="E1446" s="2">
        <v>230000</v>
      </c>
      <c r="F1446" s="6">
        <v>248400.00000000003</v>
      </c>
      <c r="G1446" s="2">
        <v>5</v>
      </c>
      <c r="H1446" t="s">
        <v>4</v>
      </c>
      <c r="I1446" t="s">
        <v>83</v>
      </c>
      <c r="J1446" s="9" t="str">
        <f t="shared" si="116"/>
        <v>Mộc nấm hương gói 250g</v>
      </c>
      <c r="K1446" s="12" t="str">
        <f>VLOOKUP(J1446,'[1]Mã Misa'!$B$2:$D$74,2,0)</f>
        <v>Mộc Nấm Hương 250g</v>
      </c>
      <c r="L1446" s="12" t="str">
        <f>VLOOKUP(K1446,'[1]Mã Misa'!$C$2:$D$74,2,0)</f>
        <v>MNH250</v>
      </c>
      <c r="M1446" s="2">
        <v>46000</v>
      </c>
      <c r="N1446" t="s">
        <v>2193</v>
      </c>
      <c r="O1446" s="10" t="str">
        <f t="shared" si="117"/>
        <v>0017800</v>
      </c>
      <c r="P1446" s="3">
        <v>44634</v>
      </c>
      <c r="Q1446" t="s">
        <v>1967</v>
      </c>
      <c r="T1446" s="12" t="str">
        <f t="shared" si="119"/>
        <v xml:space="preserve">WM+ QNH </v>
      </c>
      <c r="U1446" s="20" t="s">
        <v>4737</v>
      </c>
      <c r="V1446" s="20"/>
      <c r="W1446" s="10" t="e">
        <f>VLOOKUP(U1446,[2]Sheet1!$B$4:$C$893,2,0)</f>
        <v>#N/A</v>
      </c>
      <c r="X1446" s="20"/>
      <c r="Y1446" s="10" t="str">
        <f t="shared" si="118"/>
        <v>WINCOMQUANGNINH</v>
      </c>
      <c r="Z1446" s="2">
        <v>230000</v>
      </c>
    </row>
    <row r="1447" spans="1:26" x14ac:dyDescent="0.2">
      <c r="A1447" t="s">
        <v>0</v>
      </c>
      <c r="B1447" t="s">
        <v>2194</v>
      </c>
      <c r="C1447" t="s">
        <v>2</v>
      </c>
      <c r="D1447" t="s">
        <v>3</v>
      </c>
      <c r="E1447" s="2">
        <v>111058</v>
      </c>
      <c r="F1447" s="6">
        <v>119942.64000000001</v>
      </c>
      <c r="G1447" s="2">
        <v>1</v>
      </c>
      <c r="H1447" t="s">
        <v>4</v>
      </c>
      <c r="I1447" t="s">
        <v>5</v>
      </c>
      <c r="J1447" s="9" t="str">
        <f t="shared" si="116"/>
        <v>Gà muối gói 500g</v>
      </c>
      <c r="K1447" s="12" t="str">
        <f>VLOOKUP(J1447,'[1]Mã Misa'!$B$2:$D$74,2,0)</f>
        <v>Gà muối 500g</v>
      </c>
      <c r="L1447" s="12" t="str">
        <f>VLOOKUP(K1447,'[1]Mã Misa'!$C$2:$D$74,2,0)</f>
        <v>GM500</v>
      </c>
      <c r="M1447" s="2">
        <v>111058</v>
      </c>
      <c r="N1447" t="s">
        <v>2195</v>
      </c>
      <c r="O1447" s="10" t="str">
        <f t="shared" si="117"/>
        <v>0002257</v>
      </c>
      <c r="P1447" s="3">
        <v>44634</v>
      </c>
      <c r="Q1447" t="s">
        <v>451</v>
      </c>
      <c r="T1447" s="12" t="str">
        <f t="shared" si="119"/>
        <v xml:space="preserve">WM+ TNN </v>
      </c>
      <c r="U1447" s="20" t="s">
        <v>4287</v>
      </c>
      <c r="V1447" s="20"/>
      <c r="W1447" s="10" t="e">
        <f>VLOOKUP(U1447,[2]Sheet1!$B$4:$C$893,2,0)</f>
        <v>#N/A</v>
      </c>
      <c r="X1447" s="20"/>
      <c r="Y1447" s="10" t="str">
        <f t="shared" si="118"/>
        <v>WINCOMTHAINGUYEN</v>
      </c>
      <c r="Z1447" s="2">
        <v>111058</v>
      </c>
    </row>
    <row r="1448" spans="1:26" x14ac:dyDescent="0.2">
      <c r="A1448" t="s">
        <v>0</v>
      </c>
      <c r="B1448" t="s">
        <v>2196</v>
      </c>
      <c r="C1448" t="s">
        <v>45</v>
      </c>
      <c r="D1448" t="s">
        <v>3</v>
      </c>
      <c r="E1448" s="2">
        <v>148500</v>
      </c>
      <c r="F1448" s="6">
        <v>160380</v>
      </c>
      <c r="G1448" s="2">
        <v>2</v>
      </c>
      <c r="H1448" t="s">
        <v>4</v>
      </c>
      <c r="I1448" t="s">
        <v>46</v>
      </c>
      <c r="J1448" s="9" t="str">
        <f t="shared" si="116"/>
        <v>_Chả cốm 300g</v>
      </c>
      <c r="K1448" s="12" t="str">
        <f>VLOOKUP(J1448,'[1]Mã Misa'!$B$2:$D$74,2,0)</f>
        <v>Chả cốm 300g</v>
      </c>
      <c r="L1448" s="12" t="str">
        <f>VLOOKUP(K1448,'[1]Mã Misa'!$C$2:$D$74,2,0)</f>
        <v>CC300</v>
      </c>
      <c r="M1448" s="2">
        <v>74250</v>
      </c>
      <c r="N1448" t="s">
        <v>2197</v>
      </c>
      <c r="O1448" s="10" t="str">
        <f t="shared" si="117"/>
        <v>0060518</v>
      </c>
      <c r="P1448" s="3">
        <v>44634</v>
      </c>
      <c r="Q1448" t="s">
        <v>302</v>
      </c>
      <c r="T1448" s="12" t="str">
        <f t="shared" si="119"/>
        <v xml:space="preserve">WM+ HCM </v>
      </c>
      <c r="U1448" s="20" t="s">
        <v>4238</v>
      </c>
      <c r="V1448" s="20"/>
      <c r="W1448" s="10" t="e">
        <f>VLOOKUP(U1448,[2]Sheet1!$B$4:$C$893,2,0)</f>
        <v>#N/A</v>
      </c>
      <c r="X1448" s="20"/>
      <c r="Y1448" s="10" t="str">
        <f t="shared" si="118"/>
        <v>WINCOMHOCHIMINH</v>
      </c>
      <c r="Z1448" s="2">
        <v>148500</v>
      </c>
    </row>
    <row r="1449" spans="1:26" x14ac:dyDescent="0.2">
      <c r="A1449" t="s">
        <v>0</v>
      </c>
      <c r="B1449" t="s">
        <v>2198</v>
      </c>
      <c r="C1449" t="s">
        <v>45</v>
      </c>
      <c r="D1449" t="s">
        <v>3</v>
      </c>
      <c r="E1449" s="2">
        <v>74250</v>
      </c>
      <c r="F1449" s="6">
        <v>80190</v>
      </c>
      <c r="G1449" s="2">
        <v>1</v>
      </c>
      <c r="H1449" t="s">
        <v>4</v>
      </c>
      <c r="I1449" t="s">
        <v>46</v>
      </c>
      <c r="J1449" s="9" t="str">
        <f t="shared" si="116"/>
        <v>_Chả cốm 300g</v>
      </c>
      <c r="K1449" s="12" t="str">
        <f>VLOOKUP(J1449,'[1]Mã Misa'!$B$2:$D$74,2,0)</f>
        <v>Chả cốm 300g</v>
      </c>
      <c r="L1449" s="12" t="str">
        <f>VLOOKUP(K1449,'[1]Mã Misa'!$C$2:$D$74,2,0)</f>
        <v>CC300</v>
      </c>
      <c r="M1449" s="2">
        <v>74250</v>
      </c>
      <c r="N1449" t="s">
        <v>2199</v>
      </c>
      <c r="O1449" s="10" t="str">
        <f t="shared" si="117"/>
        <v>0201499</v>
      </c>
      <c r="P1449" s="3">
        <v>44634</v>
      </c>
      <c r="Q1449" t="s">
        <v>2200</v>
      </c>
      <c r="T1449" s="12" t="str">
        <f t="shared" si="119"/>
        <v xml:space="preserve">WM+ HNI </v>
      </c>
      <c r="U1449" s="20" t="s">
        <v>4799</v>
      </c>
      <c r="V1449" s="20"/>
      <c r="W1449" s="10" t="e">
        <f>VLOOKUP(U1449,[2]Sheet1!$B$4:$C$893,2,0)</f>
        <v>#N/A</v>
      </c>
      <c r="X1449" s="20"/>
      <c r="Y1449" s="10" t="str">
        <f t="shared" si="118"/>
        <v>WINCOMHANOI</v>
      </c>
      <c r="Z1449" s="2">
        <v>74250</v>
      </c>
    </row>
    <row r="1450" spans="1:26" x14ac:dyDescent="0.2">
      <c r="A1450" t="s">
        <v>0</v>
      </c>
      <c r="B1450" t="s">
        <v>2198</v>
      </c>
      <c r="C1450" t="s">
        <v>9</v>
      </c>
      <c r="D1450" t="s">
        <v>3</v>
      </c>
      <c r="E1450" s="2">
        <v>111190</v>
      </c>
      <c r="F1450" s="6">
        <v>120085.20000000001</v>
      </c>
      <c r="G1450" s="2">
        <v>2</v>
      </c>
      <c r="H1450" t="s">
        <v>4</v>
      </c>
      <c r="I1450" t="s">
        <v>10</v>
      </c>
      <c r="J1450" s="9" t="str">
        <f t="shared" si="116"/>
        <v>Tai heo muối gói 200g</v>
      </c>
      <c r="K1450" s="12" t="str">
        <f>VLOOKUP(J1450,'[1]Mã Misa'!$B$2:$D$74,2,0)</f>
        <v>Tai heo muối 200g</v>
      </c>
      <c r="L1450" s="12" t="str">
        <f>VLOOKUP(K1450,'[1]Mã Misa'!$C$2:$D$74,2,0)</f>
        <v>TH200</v>
      </c>
      <c r="M1450" s="2">
        <v>55595</v>
      </c>
      <c r="N1450" t="s">
        <v>2199</v>
      </c>
      <c r="O1450" s="10" t="str">
        <f t="shared" si="117"/>
        <v>0201499</v>
      </c>
      <c r="P1450" s="3">
        <v>44634</v>
      </c>
      <c r="Q1450" t="s">
        <v>2200</v>
      </c>
      <c r="T1450" s="12" t="str">
        <f t="shared" si="119"/>
        <v xml:space="preserve">WM+ HNI </v>
      </c>
      <c r="U1450" s="20" t="s">
        <v>4799</v>
      </c>
      <c r="V1450" s="20"/>
      <c r="W1450" s="10" t="e">
        <f>VLOOKUP(U1450,[2]Sheet1!$B$4:$C$893,2,0)</f>
        <v>#N/A</v>
      </c>
      <c r="X1450" s="20"/>
      <c r="Y1450" s="10" t="str">
        <f t="shared" si="118"/>
        <v>WINCOMHANOI</v>
      </c>
      <c r="Z1450" s="2">
        <v>111190</v>
      </c>
    </row>
    <row r="1451" spans="1:26" x14ac:dyDescent="0.2">
      <c r="A1451" t="s">
        <v>0</v>
      </c>
      <c r="B1451" t="s">
        <v>2198</v>
      </c>
      <c r="C1451" t="s">
        <v>82</v>
      </c>
      <c r="D1451" t="s">
        <v>3</v>
      </c>
      <c r="E1451" s="2">
        <v>46000</v>
      </c>
      <c r="F1451" s="6">
        <v>49680</v>
      </c>
      <c r="G1451" s="2">
        <v>1</v>
      </c>
      <c r="H1451" t="s">
        <v>4</v>
      </c>
      <c r="I1451" t="s">
        <v>83</v>
      </c>
      <c r="J1451" s="9" t="str">
        <f t="shared" si="116"/>
        <v>Mộc nấm hương gói 250g</v>
      </c>
      <c r="K1451" s="12" t="str">
        <f>VLOOKUP(J1451,'[1]Mã Misa'!$B$2:$D$74,2,0)</f>
        <v>Mộc Nấm Hương 250g</v>
      </c>
      <c r="L1451" s="12" t="str">
        <f>VLOOKUP(K1451,'[1]Mã Misa'!$C$2:$D$74,2,0)</f>
        <v>MNH250</v>
      </c>
      <c r="M1451" s="2">
        <v>46000</v>
      </c>
      <c r="N1451" t="s">
        <v>2199</v>
      </c>
      <c r="O1451" s="10" t="str">
        <f t="shared" si="117"/>
        <v>0201499</v>
      </c>
      <c r="P1451" s="3">
        <v>44634</v>
      </c>
      <c r="Q1451" t="s">
        <v>2200</v>
      </c>
      <c r="T1451" s="12" t="str">
        <f t="shared" si="119"/>
        <v xml:space="preserve">WM+ HNI </v>
      </c>
      <c r="U1451" s="20" t="s">
        <v>4799</v>
      </c>
      <c r="V1451" s="20"/>
      <c r="W1451" s="10" t="e">
        <f>VLOOKUP(U1451,[2]Sheet1!$B$4:$C$893,2,0)</f>
        <v>#N/A</v>
      </c>
      <c r="X1451" s="20"/>
      <c r="Y1451" s="10" t="str">
        <f t="shared" si="118"/>
        <v>WINCOMHANOI</v>
      </c>
      <c r="Z1451" s="2">
        <v>46000</v>
      </c>
    </row>
    <row r="1452" spans="1:26" x14ac:dyDescent="0.2">
      <c r="A1452" t="s">
        <v>0</v>
      </c>
      <c r="B1452" t="s">
        <v>2201</v>
      </c>
      <c r="C1452" t="s">
        <v>2</v>
      </c>
      <c r="D1452" t="s">
        <v>3</v>
      </c>
      <c r="E1452" s="2">
        <v>111058</v>
      </c>
      <c r="F1452" s="6">
        <v>119942.64000000001</v>
      </c>
      <c r="G1452" s="2">
        <v>1</v>
      </c>
      <c r="H1452" t="s">
        <v>4</v>
      </c>
      <c r="I1452" t="s">
        <v>5</v>
      </c>
      <c r="J1452" s="9" t="str">
        <f t="shared" si="116"/>
        <v>Gà muối gói 500g</v>
      </c>
      <c r="K1452" s="12" t="str">
        <f>VLOOKUP(J1452,'[1]Mã Misa'!$B$2:$D$74,2,0)</f>
        <v>Gà muối 500g</v>
      </c>
      <c r="L1452" s="12" t="str">
        <f>VLOOKUP(K1452,'[1]Mã Misa'!$C$2:$D$74,2,0)</f>
        <v>GM500</v>
      </c>
      <c r="M1452" s="2">
        <v>111058</v>
      </c>
      <c r="N1452" t="s">
        <v>2202</v>
      </c>
      <c r="O1452" s="10" t="str">
        <f t="shared" si="117"/>
        <v>0201502</v>
      </c>
      <c r="P1452" s="3">
        <v>44634</v>
      </c>
      <c r="Q1452" t="s">
        <v>2203</v>
      </c>
      <c r="T1452" s="12" t="str">
        <f t="shared" si="119"/>
        <v xml:space="preserve">WM+ HNI </v>
      </c>
      <c r="U1452" s="20" t="s">
        <v>4800</v>
      </c>
      <c r="V1452" s="20"/>
      <c r="W1452" s="10" t="e">
        <f>VLOOKUP(U1452,[2]Sheet1!$B$4:$C$893,2,0)</f>
        <v>#N/A</v>
      </c>
      <c r="X1452" s="20"/>
      <c r="Y1452" s="10" t="str">
        <f t="shared" si="118"/>
        <v>WINCOMHANOI</v>
      </c>
      <c r="Z1452" s="2">
        <v>111058</v>
      </c>
    </row>
    <row r="1453" spans="1:26" x14ac:dyDescent="0.2">
      <c r="A1453" t="s">
        <v>0</v>
      </c>
      <c r="B1453" t="s">
        <v>2201</v>
      </c>
      <c r="C1453" t="s">
        <v>13</v>
      </c>
      <c r="D1453" t="s">
        <v>3</v>
      </c>
      <c r="E1453" s="2">
        <v>181500</v>
      </c>
      <c r="F1453" s="6">
        <v>196020</v>
      </c>
      <c r="G1453" s="2">
        <v>2</v>
      </c>
      <c r="H1453" t="s">
        <v>4</v>
      </c>
      <c r="I1453" t="s">
        <v>14</v>
      </c>
      <c r="J1453" s="9" t="str">
        <f t="shared" si="116"/>
        <v>_Chân gà sốt cay 400g</v>
      </c>
      <c r="K1453" s="12" t="str">
        <f>VLOOKUP(J1453,'[1]Mã Misa'!$B$2:$D$74,2,0)</f>
        <v>Chân gà sốt cay 400g</v>
      </c>
      <c r="L1453" s="12" t="str">
        <f>VLOOKUP(K1453,'[1]Mã Misa'!$C$2:$D$74,2,0)</f>
        <v>CGSC400</v>
      </c>
      <c r="M1453" s="2">
        <v>90750</v>
      </c>
      <c r="N1453" t="s">
        <v>2202</v>
      </c>
      <c r="O1453" s="10" t="str">
        <f t="shared" si="117"/>
        <v>0201502</v>
      </c>
      <c r="P1453" s="3">
        <v>44634</v>
      </c>
      <c r="Q1453" t="s">
        <v>2203</v>
      </c>
      <c r="T1453" s="12" t="str">
        <f t="shared" si="119"/>
        <v xml:space="preserve">WM+ HNI </v>
      </c>
      <c r="U1453" s="20" t="s">
        <v>4800</v>
      </c>
      <c r="V1453" s="20"/>
      <c r="W1453" s="10" t="e">
        <f>VLOOKUP(U1453,[2]Sheet1!$B$4:$C$893,2,0)</f>
        <v>#N/A</v>
      </c>
      <c r="X1453" s="20"/>
      <c r="Y1453" s="10" t="str">
        <f t="shared" si="118"/>
        <v>WINCOMHANOI</v>
      </c>
      <c r="Z1453" s="2">
        <v>181500</v>
      </c>
    </row>
    <row r="1454" spans="1:26" x14ac:dyDescent="0.2">
      <c r="A1454" t="s">
        <v>0</v>
      </c>
      <c r="B1454" t="s">
        <v>2204</v>
      </c>
      <c r="C1454" t="s">
        <v>491</v>
      </c>
      <c r="D1454" t="s">
        <v>460</v>
      </c>
      <c r="E1454" s="2">
        <v>704700</v>
      </c>
      <c r="F1454" s="6">
        <v>704700</v>
      </c>
      <c r="G1454" s="2">
        <v>2</v>
      </c>
      <c r="H1454" t="s">
        <v>461</v>
      </c>
      <c r="I1454" t="s">
        <v>492</v>
      </c>
      <c r="J1454" s="9" t="str">
        <f t="shared" si="116"/>
        <v xml:space="preserve"> Tôm mũ ni bỏ đầu 450g</v>
      </c>
      <c r="K1454" s="12" t="str">
        <f>VLOOKUP(J1454,'[1]Mã Misa'!$B$2:$D$74,2,0)</f>
        <v>Tôm mũ ni bỏ đầu 450g</v>
      </c>
      <c r="L1454" s="12" t="str">
        <f>VLOOKUP(K1454,'[1]Mã Misa'!$C$2:$D$74,2,0)</f>
        <v>TBĐ450</v>
      </c>
      <c r="M1454" s="2">
        <v>352350</v>
      </c>
      <c r="N1454" t="s">
        <v>2205</v>
      </c>
      <c r="O1454" s="10" t="str">
        <f t="shared" si="117"/>
        <v>0201512</v>
      </c>
      <c r="P1454" s="3">
        <v>44634</v>
      </c>
      <c r="Q1454" t="s">
        <v>2206</v>
      </c>
      <c r="T1454" s="12" t="str">
        <f t="shared" si="119"/>
        <v xml:space="preserve">WM+ HNI </v>
      </c>
      <c r="U1454" s="20" t="s">
        <v>4801</v>
      </c>
      <c r="V1454" s="20"/>
      <c r="W1454" s="10" t="e">
        <f>VLOOKUP(U1454,[2]Sheet1!$B$4:$C$893,2,0)</f>
        <v>#N/A</v>
      </c>
      <c r="X1454" s="20"/>
      <c r="Y1454" s="10" t="str">
        <f t="shared" si="118"/>
        <v>WINCOMHANOI</v>
      </c>
      <c r="Z1454" s="2">
        <v>704700</v>
      </c>
    </row>
    <row r="1455" spans="1:26" x14ac:dyDescent="0.2">
      <c r="A1455" t="s">
        <v>0</v>
      </c>
      <c r="B1455" t="s">
        <v>2207</v>
      </c>
      <c r="C1455" t="s">
        <v>2</v>
      </c>
      <c r="D1455" t="s">
        <v>3</v>
      </c>
      <c r="E1455" s="2">
        <v>111058</v>
      </c>
      <c r="F1455" s="6">
        <v>119942.64000000001</v>
      </c>
      <c r="G1455" s="2">
        <v>1</v>
      </c>
      <c r="H1455" t="s">
        <v>4</v>
      </c>
      <c r="I1455" t="s">
        <v>5</v>
      </c>
      <c r="J1455" s="9" t="str">
        <f t="shared" si="116"/>
        <v>Gà muối gói 500g</v>
      </c>
      <c r="K1455" s="12" t="str">
        <f>VLOOKUP(J1455,'[1]Mã Misa'!$B$2:$D$74,2,0)</f>
        <v>Gà muối 500g</v>
      </c>
      <c r="L1455" s="12" t="str">
        <f>VLOOKUP(K1455,'[1]Mã Misa'!$C$2:$D$74,2,0)</f>
        <v>GM500</v>
      </c>
      <c r="M1455" s="2">
        <v>111058</v>
      </c>
      <c r="N1455" t="s">
        <v>2208</v>
      </c>
      <c r="O1455" s="10" t="str">
        <f t="shared" si="117"/>
        <v>0201513</v>
      </c>
      <c r="P1455" s="3">
        <v>44634</v>
      </c>
      <c r="Q1455" t="s">
        <v>2206</v>
      </c>
      <c r="T1455" s="12" t="str">
        <f t="shared" si="119"/>
        <v xml:space="preserve">WM+ HNI </v>
      </c>
      <c r="U1455" s="20" t="s">
        <v>4801</v>
      </c>
      <c r="V1455" s="20"/>
      <c r="W1455" s="10" t="e">
        <f>VLOOKUP(U1455,[2]Sheet1!$B$4:$C$893,2,0)</f>
        <v>#N/A</v>
      </c>
      <c r="X1455" s="20"/>
      <c r="Y1455" s="10" t="str">
        <f t="shared" si="118"/>
        <v>WINCOMHANOI</v>
      </c>
      <c r="Z1455" s="2">
        <v>111058</v>
      </c>
    </row>
    <row r="1456" spans="1:26" x14ac:dyDescent="0.2">
      <c r="A1456" t="s">
        <v>0</v>
      </c>
      <c r="B1456" t="s">
        <v>2207</v>
      </c>
      <c r="C1456" t="s">
        <v>67</v>
      </c>
      <c r="D1456" t="s">
        <v>3</v>
      </c>
      <c r="E1456" s="2">
        <v>59400</v>
      </c>
      <c r="F1456" s="6">
        <v>64152.000000000007</v>
      </c>
      <c r="G1456" s="2">
        <v>1</v>
      </c>
      <c r="H1456" t="s">
        <v>4</v>
      </c>
      <c r="I1456" t="s">
        <v>68</v>
      </c>
      <c r="J1456" s="9" t="str">
        <f t="shared" si="116"/>
        <v>_Giò lụa 250g</v>
      </c>
      <c r="K1456" s="12" t="str">
        <f>VLOOKUP(J1456,'[1]Mã Misa'!$B$2:$D$74,2,0)</f>
        <v>Giò lụa 250g</v>
      </c>
      <c r="L1456" s="12" t="str">
        <f>VLOOKUP(K1456,'[1]Mã Misa'!$C$2:$D$74,2,0)</f>
        <v>GL250</v>
      </c>
      <c r="M1456" s="2">
        <v>59400</v>
      </c>
      <c r="N1456" t="s">
        <v>2208</v>
      </c>
      <c r="O1456" s="10" t="str">
        <f t="shared" si="117"/>
        <v>0201513</v>
      </c>
      <c r="P1456" s="3">
        <v>44634</v>
      </c>
      <c r="Q1456" t="s">
        <v>2206</v>
      </c>
      <c r="T1456" s="12" t="str">
        <f t="shared" si="119"/>
        <v xml:space="preserve">WM+ HNI </v>
      </c>
      <c r="U1456" s="20" t="s">
        <v>4801</v>
      </c>
      <c r="V1456" s="20"/>
      <c r="W1456" s="10" t="e">
        <f>VLOOKUP(U1456,[2]Sheet1!$B$4:$C$893,2,0)</f>
        <v>#N/A</v>
      </c>
      <c r="X1456" s="20"/>
      <c r="Y1456" s="10" t="str">
        <f t="shared" si="118"/>
        <v>WINCOMHANOI</v>
      </c>
      <c r="Z1456" s="2">
        <v>59400</v>
      </c>
    </row>
    <row r="1457" spans="1:26" x14ac:dyDescent="0.2">
      <c r="A1457" t="s">
        <v>0</v>
      </c>
      <c r="B1457" t="s">
        <v>2209</v>
      </c>
      <c r="C1457" t="s">
        <v>9</v>
      </c>
      <c r="D1457" t="s">
        <v>3</v>
      </c>
      <c r="E1457" s="2">
        <v>55595</v>
      </c>
      <c r="F1457" s="6">
        <v>60042.600000000006</v>
      </c>
      <c r="G1457" s="2">
        <v>1</v>
      </c>
      <c r="H1457" t="s">
        <v>4</v>
      </c>
      <c r="I1457" t="s">
        <v>10</v>
      </c>
      <c r="J1457" s="9" t="str">
        <f t="shared" si="116"/>
        <v>Tai heo muối gói 200g</v>
      </c>
      <c r="K1457" s="12" t="str">
        <f>VLOOKUP(J1457,'[1]Mã Misa'!$B$2:$D$74,2,0)</f>
        <v>Tai heo muối 200g</v>
      </c>
      <c r="L1457" s="12" t="str">
        <f>VLOOKUP(K1457,'[1]Mã Misa'!$C$2:$D$74,2,0)</f>
        <v>TH200</v>
      </c>
      <c r="M1457" s="2">
        <v>55595</v>
      </c>
      <c r="N1457" t="s">
        <v>2210</v>
      </c>
      <c r="O1457" s="10" t="str">
        <f t="shared" si="117"/>
        <v>0201514</v>
      </c>
      <c r="P1457" s="3">
        <v>44634</v>
      </c>
      <c r="Q1457" t="s">
        <v>2211</v>
      </c>
      <c r="T1457" s="12" t="str">
        <f t="shared" si="119"/>
        <v xml:space="preserve">WM+ HNI </v>
      </c>
      <c r="U1457" s="20" t="s">
        <v>4802</v>
      </c>
      <c r="V1457" s="20"/>
      <c r="W1457" s="10" t="e">
        <f>VLOOKUP(U1457,[2]Sheet1!$B$4:$C$893,2,0)</f>
        <v>#N/A</v>
      </c>
      <c r="X1457" s="20"/>
      <c r="Y1457" s="10" t="str">
        <f t="shared" si="118"/>
        <v>WINCOMHANOI</v>
      </c>
      <c r="Z1457" s="2">
        <v>55595</v>
      </c>
    </row>
    <row r="1458" spans="1:26" x14ac:dyDescent="0.2">
      <c r="A1458" t="s">
        <v>0</v>
      </c>
      <c r="B1458" t="s">
        <v>2212</v>
      </c>
      <c r="C1458" t="s">
        <v>9</v>
      </c>
      <c r="D1458" t="s">
        <v>3</v>
      </c>
      <c r="E1458" s="2">
        <v>111190</v>
      </c>
      <c r="F1458" s="6">
        <v>120085.20000000001</v>
      </c>
      <c r="G1458" s="2">
        <v>2</v>
      </c>
      <c r="H1458" t="s">
        <v>4</v>
      </c>
      <c r="I1458" t="s">
        <v>10</v>
      </c>
      <c r="J1458" s="9" t="str">
        <f t="shared" si="116"/>
        <v>Tai heo muối gói 200g</v>
      </c>
      <c r="K1458" s="12" t="str">
        <f>VLOOKUP(J1458,'[1]Mã Misa'!$B$2:$D$74,2,0)</f>
        <v>Tai heo muối 200g</v>
      </c>
      <c r="L1458" s="12" t="str">
        <f>VLOOKUP(K1458,'[1]Mã Misa'!$C$2:$D$74,2,0)</f>
        <v>TH200</v>
      </c>
      <c r="M1458" s="2">
        <v>55595</v>
      </c>
      <c r="N1458" t="s">
        <v>2213</v>
      </c>
      <c r="O1458" s="10" t="str">
        <f t="shared" si="117"/>
        <v>0201517</v>
      </c>
      <c r="P1458" s="3">
        <v>44634</v>
      </c>
      <c r="Q1458" t="s">
        <v>2214</v>
      </c>
      <c r="T1458" s="12" t="str">
        <f t="shared" si="119"/>
        <v xml:space="preserve">WM+ HNI </v>
      </c>
      <c r="U1458" s="20" t="s">
        <v>4803</v>
      </c>
      <c r="V1458" s="20"/>
      <c r="W1458" s="10" t="e">
        <f>VLOOKUP(U1458,[2]Sheet1!$B$4:$C$893,2,0)</f>
        <v>#N/A</v>
      </c>
      <c r="X1458" s="20"/>
      <c r="Y1458" s="10" t="str">
        <f t="shared" si="118"/>
        <v>WINCOMHANOI</v>
      </c>
      <c r="Z1458" s="2">
        <v>111190</v>
      </c>
    </row>
    <row r="1459" spans="1:26" x14ac:dyDescent="0.2">
      <c r="A1459" t="s">
        <v>0</v>
      </c>
      <c r="B1459" t="s">
        <v>2215</v>
      </c>
      <c r="C1459" t="s">
        <v>82</v>
      </c>
      <c r="D1459" t="s">
        <v>3</v>
      </c>
      <c r="E1459" s="2">
        <v>46000</v>
      </c>
      <c r="F1459" s="6">
        <v>49680</v>
      </c>
      <c r="G1459" s="2">
        <v>1</v>
      </c>
      <c r="H1459" t="s">
        <v>4</v>
      </c>
      <c r="I1459" t="s">
        <v>83</v>
      </c>
      <c r="J1459" s="9" t="str">
        <f t="shared" si="116"/>
        <v>Mộc nấm hương gói 250g</v>
      </c>
      <c r="K1459" s="12" t="str">
        <f>VLOOKUP(J1459,'[1]Mã Misa'!$B$2:$D$74,2,0)</f>
        <v>Mộc Nấm Hương 250g</v>
      </c>
      <c r="L1459" s="12" t="str">
        <f>VLOOKUP(K1459,'[1]Mã Misa'!$C$2:$D$74,2,0)</f>
        <v>MNH250</v>
      </c>
      <c r="M1459" s="2">
        <v>46000</v>
      </c>
      <c r="N1459" t="s">
        <v>2216</v>
      </c>
      <c r="O1459" s="10" t="str">
        <f t="shared" si="117"/>
        <v>0060524</v>
      </c>
      <c r="P1459" s="3">
        <v>44634</v>
      </c>
      <c r="Q1459" t="s">
        <v>1955</v>
      </c>
      <c r="T1459" s="12" t="str">
        <f t="shared" si="119"/>
        <v xml:space="preserve">WM+ HCM </v>
      </c>
      <c r="U1459" s="20" t="s">
        <v>4733</v>
      </c>
      <c r="V1459" s="20"/>
      <c r="W1459" s="10" t="e">
        <f>VLOOKUP(U1459,[2]Sheet1!$B$4:$C$893,2,0)</f>
        <v>#N/A</v>
      </c>
      <c r="X1459" s="20"/>
      <c r="Y1459" s="10" t="str">
        <f t="shared" si="118"/>
        <v>WINCOMHOCHIMINH</v>
      </c>
      <c r="Z1459" s="2">
        <v>46000</v>
      </c>
    </row>
    <row r="1460" spans="1:26" x14ac:dyDescent="0.2">
      <c r="A1460" t="s">
        <v>0</v>
      </c>
      <c r="B1460" t="s">
        <v>2215</v>
      </c>
      <c r="C1460" t="s">
        <v>50</v>
      </c>
      <c r="D1460" t="s">
        <v>3</v>
      </c>
      <c r="E1460" s="2">
        <v>61050</v>
      </c>
      <c r="F1460" s="6">
        <v>65934</v>
      </c>
      <c r="G1460" s="2">
        <v>1</v>
      </c>
      <c r="H1460" t="s">
        <v>4</v>
      </c>
      <c r="I1460" t="s">
        <v>51</v>
      </c>
      <c r="J1460" s="9" t="str">
        <f t="shared" si="116"/>
        <v>_Giò sụn gà 250g</v>
      </c>
      <c r="K1460" s="12" t="str">
        <f>VLOOKUP(J1460,'[1]Mã Misa'!$B$2:$D$74,2,0)</f>
        <v>Giò sụn gà 250g</v>
      </c>
      <c r="L1460" s="12" t="str">
        <f>VLOOKUP(K1460,'[1]Mã Misa'!$C$2:$D$74,2,0)</f>
        <v>GSG250</v>
      </c>
      <c r="M1460" s="2">
        <v>61050</v>
      </c>
      <c r="N1460" t="s">
        <v>2216</v>
      </c>
      <c r="O1460" s="10" t="str">
        <f t="shared" si="117"/>
        <v>0060524</v>
      </c>
      <c r="P1460" s="3">
        <v>44634</v>
      </c>
      <c r="Q1460" t="s">
        <v>1955</v>
      </c>
      <c r="T1460" s="12" t="str">
        <f t="shared" si="119"/>
        <v xml:space="preserve">WM+ HCM </v>
      </c>
      <c r="U1460" s="20" t="s">
        <v>4733</v>
      </c>
      <c r="V1460" s="20"/>
      <c r="W1460" s="10" t="e">
        <f>VLOOKUP(U1460,[2]Sheet1!$B$4:$C$893,2,0)</f>
        <v>#N/A</v>
      </c>
      <c r="X1460" s="20"/>
      <c r="Y1460" s="10" t="str">
        <f t="shared" si="118"/>
        <v>WINCOMHOCHIMINH</v>
      </c>
      <c r="Z1460" s="2">
        <v>61050</v>
      </c>
    </row>
    <row r="1461" spans="1:26" x14ac:dyDescent="0.2">
      <c r="A1461" t="s">
        <v>0</v>
      </c>
      <c r="B1461" t="s">
        <v>2217</v>
      </c>
      <c r="C1461" t="s">
        <v>82</v>
      </c>
      <c r="D1461" t="s">
        <v>3</v>
      </c>
      <c r="E1461" s="2">
        <v>138000</v>
      </c>
      <c r="F1461" s="6">
        <v>149040</v>
      </c>
      <c r="G1461" s="2">
        <v>3</v>
      </c>
      <c r="H1461" t="s">
        <v>4</v>
      </c>
      <c r="I1461" t="s">
        <v>83</v>
      </c>
      <c r="J1461" s="9" t="str">
        <f t="shared" si="116"/>
        <v>Mộc nấm hương gói 250g</v>
      </c>
      <c r="K1461" s="12" t="str">
        <f>VLOOKUP(J1461,'[1]Mã Misa'!$B$2:$D$74,2,0)</f>
        <v>Mộc Nấm Hương 250g</v>
      </c>
      <c r="L1461" s="12" t="str">
        <f>VLOOKUP(K1461,'[1]Mã Misa'!$C$2:$D$74,2,0)</f>
        <v>MNH250</v>
      </c>
      <c r="M1461" s="2">
        <v>46000</v>
      </c>
      <c r="N1461" t="s">
        <v>2218</v>
      </c>
      <c r="O1461" s="10" t="str">
        <f t="shared" si="117"/>
        <v>0002822</v>
      </c>
      <c r="P1461" s="3">
        <v>44634</v>
      </c>
      <c r="Q1461" t="s">
        <v>2219</v>
      </c>
      <c r="T1461" s="12" t="str">
        <f t="shared" si="119"/>
        <v xml:space="preserve">WM+ BTN </v>
      </c>
      <c r="U1461" s="20" t="s">
        <v>4804</v>
      </c>
      <c r="V1461" s="20"/>
      <c r="W1461" s="10" t="e">
        <f>VLOOKUP(U1461,[2]Sheet1!$B$4:$C$893,2,0)</f>
        <v>#N/A</v>
      </c>
      <c r="X1461" s="20"/>
      <c r="Y1461" s="10" t="str">
        <f t="shared" si="118"/>
        <v>WINCOMBINHTHUAN</v>
      </c>
      <c r="Z1461" s="2">
        <v>138000</v>
      </c>
    </row>
    <row r="1462" spans="1:26" x14ac:dyDescent="0.2">
      <c r="A1462" t="s">
        <v>0</v>
      </c>
      <c r="B1462" t="s">
        <v>2220</v>
      </c>
      <c r="C1462" t="s">
        <v>26</v>
      </c>
      <c r="D1462" t="s">
        <v>3</v>
      </c>
      <c r="E1462" s="2">
        <v>100364</v>
      </c>
      <c r="F1462" s="6">
        <v>108393.12000000001</v>
      </c>
      <c r="G1462" s="2">
        <v>2</v>
      </c>
      <c r="H1462" t="s">
        <v>4</v>
      </c>
      <c r="I1462" t="s">
        <v>27</v>
      </c>
      <c r="J1462" s="9" t="str">
        <f t="shared" si="116"/>
        <v>Giò tai lưỡi xào gói 250g</v>
      </c>
      <c r="K1462" s="12" t="str">
        <f>VLOOKUP(J1462,'[1]Mã Misa'!$B$2:$D$74,2,0)</f>
        <v>Giò Tai Lưỡi Xào 250g</v>
      </c>
      <c r="L1462" s="12" t="str">
        <f>VLOOKUP(K1462,'[1]Mã Misa'!$C$2:$D$74,2,0)</f>
        <v>GTLX250G</v>
      </c>
      <c r="M1462" s="2">
        <v>50182</v>
      </c>
      <c r="N1462" t="s">
        <v>2221</v>
      </c>
      <c r="O1462" s="10" t="str">
        <f t="shared" si="117"/>
        <v>0060528</v>
      </c>
      <c r="P1462" s="3">
        <v>44634</v>
      </c>
      <c r="Q1462" t="s">
        <v>2222</v>
      </c>
      <c r="T1462" s="12" t="str">
        <f t="shared" si="119"/>
        <v xml:space="preserve">WM+ HCM </v>
      </c>
      <c r="U1462" s="20" t="s">
        <v>4805</v>
      </c>
      <c r="V1462" s="20"/>
      <c r="W1462" s="10" t="e">
        <f>VLOOKUP(U1462,[2]Sheet1!$B$4:$C$893,2,0)</f>
        <v>#N/A</v>
      </c>
      <c r="X1462" s="20"/>
      <c r="Y1462" s="10" t="str">
        <f t="shared" si="118"/>
        <v>WINCOMHOCHIMINH</v>
      </c>
      <c r="Z1462" s="2">
        <v>100364</v>
      </c>
    </row>
    <row r="1463" spans="1:26" x14ac:dyDescent="0.2">
      <c r="A1463" t="s">
        <v>0</v>
      </c>
      <c r="B1463" t="s">
        <v>2220</v>
      </c>
      <c r="C1463" t="s">
        <v>9</v>
      </c>
      <c r="D1463" t="s">
        <v>3</v>
      </c>
      <c r="E1463" s="2">
        <v>444760</v>
      </c>
      <c r="F1463" s="6">
        <v>480340.80000000005</v>
      </c>
      <c r="G1463" s="2">
        <v>8</v>
      </c>
      <c r="H1463" t="s">
        <v>4</v>
      </c>
      <c r="I1463" t="s">
        <v>10</v>
      </c>
      <c r="J1463" s="9" t="str">
        <f t="shared" si="116"/>
        <v>Tai heo muối gói 200g</v>
      </c>
      <c r="K1463" s="12" t="str">
        <f>VLOOKUP(J1463,'[1]Mã Misa'!$B$2:$D$74,2,0)</f>
        <v>Tai heo muối 200g</v>
      </c>
      <c r="L1463" s="12" t="str">
        <f>VLOOKUP(K1463,'[1]Mã Misa'!$C$2:$D$74,2,0)</f>
        <v>TH200</v>
      </c>
      <c r="M1463" s="2">
        <v>55595</v>
      </c>
      <c r="N1463" t="s">
        <v>2221</v>
      </c>
      <c r="O1463" s="10" t="str">
        <f t="shared" si="117"/>
        <v>0060528</v>
      </c>
      <c r="P1463" s="3">
        <v>44634</v>
      </c>
      <c r="Q1463" t="s">
        <v>2222</v>
      </c>
      <c r="T1463" s="12" t="str">
        <f t="shared" si="119"/>
        <v xml:space="preserve">WM+ HCM </v>
      </c>
      <c r="U1463" s="20" t="s">
        <v>4805</v>
      </c>
      <c r="V1463" s="20"/>
      <c r="W1463" s="10" t="e">
        <f>VLOOKUP(U1463,[2]Sheet1!$B$4:$C$893,2,0)</f>
        <v>#N/A</v>
      </c>
      <c r="X1463" s="20"/>
      <c r="Y1463" s="10" t="str">
        <f t="shared" si="118"/>
        <v>WINCOMHOCHIMINH</v>
      </c>
      <c r="Z1463" s="2">
        <v>444760</v>
      </c>
    </row>
    <row r="1464" spans="1:26" x14ac:dyDescent="0.2">
      <c r="A1464" t="s">
        <v>0</v>
      </c>
      <c r="B1464" t="s">
        <v>2220</v>
      </c>
      <c r="C1464" t="s">
        <v>236</v>
      </c>
      <c r="D1464" t="s">
        <v>3</v>
      </c>
      <c r="E1464" s="2">
        <v>263361</v>
      </c>
      <c r="F1464" s="6">
        <v>284429.88</v>
      </c>
      <c r="G1464" s="2">
        <v>3</v>
      </c>
      <c r="H1464" t="s">
        <v>4</v>
      </c>
      <c r="I1464" t="s">
        <v>237</v>
      </c>
      <c r="J1464" s="9" t="str">
        <f t="shared" si="116"/>
        <v>Bắp bò muối gói 200g</v>
      </c>
      <c r="K1464" s="12" t="str">
        <f>VLOOKUP(J1464,'[1]Mã Misa'!$B$2:$D$74,2,0)</f>
        <v>Bắp bò muối 200g</v>
      </c>
      <c r="L1464" s="12" t="str">
        <f>VLOOKUP(K1464,'[1]Mã Misa'!$C$2:$D$74,2,0)</f>
        <v>BBM200</v>
      </c>
      <c r="M1464" s="2">
        <v>87787</v>
      </c>
      <c r="N1464" t="s">
        <v>2221</v>
      </c>
      <c r="O1464" s="10" t="str">
        <f t="shared" si="117"/>
        <v>0060528</v>
      </c>
      <c r="P1464" s="3">
        <v>44634</v>
      </c>
      <c r="Q1464" t="s">
        <v>2222</v>
      </c>
      <c r="T1464" s="12" t="str">
        <f t="shared" si="119"/>
        <v xml:space="preserve">WM+ HCM </v>
      </c>
      <c r="U1464" s="20" t="s">
        <v>4805</v>
      </c>
      <c r="V1464" s="20"/>
      <c r="W1464" s="10" t="e">
        <f>VLOOKUP(U1464,[2]Sheet1!$B$4:$C$893,2,0)</f>
        <v>#N/A</v>
      </c>
      <c r="X1464" s="20"/>
      <c r="Y1464" s="10" t="str">
        <f t="shared" si="118"/>
        <v>WINCOMHOCHIMINH</v>
      </c>
      <c r="Z1464" s="2">
        <v>263361</v>
      </c>
    </row>
    <row r="1465" spans="1:26" x14ac:dyDescent="0.2">
      <c r="A1465" t="s">
        <v>0</v>
      </c>
      <c r="B1465" t="s">
        <v>2223</v>
      </c>
      <c r="C1465" t="s">
        <v>15</v>
      </c>
      <c r="D1465" t="s">
        <v>3</v>
      </c>
      <c r="E1465" s="2">
        <v>658091</v>
      </c>
      <c r="F1465" s="6">
        <v>710738.28</v>
      </c>
      <c r="G1465" s="2">
        <v>7</v>
      </c>
      <c r="H1465" t="s">
        <v>4</v>
      </c>
      <c r="I1465" t="s">
        <v>16</v>
      </c>
      <c r="J1465" s="9" t="str">
        <f t="shared" si="116"/>
        <v xml:space="preserve"> Giò lụa 500g</v>
      </c>
      <c r="K1465" s="12" t="str">
        <f>VLOOKUP(J1465,'[1]Mã Misa'!$B$2:$D$74,2,0)</f>
        <v>Giò lụa 500g</v>
      </c>
      <c r="L1465" s="12" t="str">
        <f>VLOOKUP(K1465,'[1]Mã Misa'!$C$2:$D$74,2,0)</f>
        <v>GL500</v>
      </c>
      <c r="M1465" s="2">
        <v>94013</v>
      </c>
      <c r="N1465" t="s">
        <v>2224</v>
      </c>
      <c r="O1465" s="10" t="str">
        <f t="shared" si="117"/>
        <v>0004223</v>
      </c>
      <c r="P1465" s="3">
        <v>44634</v>
      </c>
      <c r="Q1465" t="s">
        <v>2225</v>
      </c>
      <c r="T1465" s="12" t="str">
        <f t="shared" si="119"/>
        <v xml:space="preserve">WM+ BDG </v>
      </c>
      <c r="U1465" s="20" t="s">
        <v>4806</v>
      </c>
      <c r="V1465" s="20"/>
      <c r="W1465" s="10" t="e">
        <f>VLOOKUP(U1465,[2]Sheet1!$B$4:$C$893,2,0)</f>
        <v>#N/A</v>
      </c>
      <c r="X1465" s="20"/>
      <c r="Y1465" s="10" t="str">
        <f t="shared" si="118"/>
        <v>WINCOMBINHDUONG</v>
      </c>
      <c r="Z1465" s="2">
        <v>658091</v>
      </c>
    </row>
    <row r="1466" spans="1:26" x14ac:dyDescent="0.2">
      <c r="A1466" t="s">
        <v>0</v>
      </c>
      <c r="B1466" t="s">
        <v>2223</v>
      </c>
      <c r="C1466" t="s">
        <v>17</v>
      </c>
      <c r="D1466" t="s">
        <v>3</v>
      </c>
      <c r="E1466" s="2">
        <v>1223868</v>
      </c>
      <c r="F1466" s="6">
        <v>1321777.4400000002</v>
      </c>
      <c r="G1466" s="2">
        <v>12</v>
      </c>
      <c r="H1466" t="s">
        <v>4</v>
      </c>
      <c r="I1466" t="s">
        <v>18</v>
      </c>
      <c r="J1466" s="9" t="str">
        <f t="shared" si="116"/>
        <v>Giò tai nấm hương 500g</v>
      </c>
      <c r="K1466" s="12" t="str">
        <f>VLOOKUP(J1466,'[1]Mã Misa'!$B$2:$D$74,2,0)</f>
        <v>Giò tai nấm hương 500g</v>
      </c>
      <c r="L1466" s="12" t="str">
        <f>VLOOKUP(K1466,'[1]Mã Misa'!$C$2:$D$74,2,0)</f>
        <v>GTNH500</v>
      </c>
      <c r="M1466" s="2">
        <v>101989</v>
      </c>
      <c r="N1466" t="s">
        <v>2224</v>
      </c>
      <c r="O1466" s="10" t="str">
        <f t="shared" si="117"/>
        <v>0004223</v>
      </c>
      <c r="P1466" s="3">
        <v>44634</v>
      </c>
      <c r="Q1466" t="s">
        <v>2225</v>
      </c>
      <c r="T1466" s="12" t="str">
        <f t="shared" si="119"/>
        <v xml:space="preserve">WM+ BDG </v>
      </c>
      <c r="U1466" s="20" t="s">
        <v>4806</v>
      </c>
      <c r="V1466" s="20"/>
      <c r="W1466" s="10" t="e">
        <f>VLOOKUP(U1466,[2]Sheet1!$B$4:$C$893,2,0)</f>
        <v>#N/A</v>
      </c>
      <c r="X1466" s="20"/>
      <c r="Y1466" s="10" t="str">
        <f t="shared" si="118"/>
        <v>WINCOMBINHDUONG</v>
      </c>
      <c r="Z1466" s="2">
        <v>1223868</v>
      </c>
    </row>
    <row r="1467" spans="1:26" x14ac:dyDescent="0.2">
      <c r="A1467" t="s">
        <v>0</v>
      </c>
      <c r="B1467" t="s">
        <v>2223</v>
      </c>
      <c r="C1467" t="s">
        <v>9</v>
      </c>
      <c r="D1467" t="s">
        <v>3</v>
      </c>
      <c r="E1467" s="2">
        <v>55595</v>
      </c>
      <c r="F1467" s="6">
        <v>60042.600000000006</v>
      </c>
      <c r="G1467" s="2">
        <v>1</v>
      </c>
      <c r="H1467" t="s">
        <v>4</v>
      </c>
      <c r="I1467" t="s">
        <v>10</v>
      </c>
      <c r="J1467" s="9" t="str">
        <f t="shared" si="116"/>
        <v>Tai heo muối gói 200g</v>
      </c>
      <c r="K1467" s="12" t="str">
        <f>VLOOKUP(J1467,'[1]Mã Misa'!$B$2:$D$74,2,0)</f>
        <v>Tai heo muối 200g</v>
      </c>
      <c r="L1467" s="12" t="str">
        <f>VLOOKUP(K1467,'[1]Mã Misa'!$C$2:$D$74,2,0)</f>
        <v>TH200</v>
      </c>
      <c r="M1467" s="2">
        <v>55595</v>
      </c>
      <c r="N1467" t="s">
        <v>2224</v>
      </c>
      <c r="O1467" s="10" t="str">
        <f t="shared" si="117"/>
        <v>0004223</v>
      </c>
      <c r="P1467" s="3">
        <v>44634</v>
      </c>
      <c r="Q1467" t="s">
        <v>2225</v>
      </c>
      <c r="T1467" s="12" t="str">
        <f t="shared" si="119"/>
        <v xml:space="preserve">WM+ BDG </v>
      </c>
      <c r="U1467" s="20" t="s">
        <v>4806</v>
      </c>
      <c r="V1467" s="20"/>
      <c r="W1467" s="10" t="e">
        <f>VLOOKUP(U1467,[2]Sheet1!$B$4:$C$893,2,0)</f>
        <v>#N/A</v>
      </c>
      <c r="X1467" s="20"/>
      <c r="Y1467" s="10" t="str">
        <f t="shared" si="118"/>
        <v>WINCOMBINHDUONG</v>
      </c>
      <c r="Z1467" s="2">
        <v>55595</v>
      </c>
    </row>
    <row r="1468" spans="1:26" x14ac:dyDescent="0.2">
      <c r="A1468" t="s">
        <v>0</v>
      </c>
      <c r="B1468" t="s">
        <v>2226</v>
      </c>
      <c r="C1468" t="s">
        <v>43</v>
      </c>
      <c r="D1468" t="s">
        <v>3</v>
      </c>
      <c r="E1468" s="2">
        <v>212850</v>
      </c>
      <c r="F1468" s="6">
        <v>229878.00000000003</v>
      </c>
      <c r="G1468" s="2">
        <v>3</v>
      </c>
      <c r="H1468" t="s">
        <v>4</v>
      </c>
      <c r="I1468" t="s">
        <v>44</v>
      </c>
      <c r="J1468" s="9" t="str">
        <f t="shared" si="116"/>
        <v>_Chả nướng 300g</v>
      </c>
      <c r="K1468" s="12" t="str">
        <f>VLOOKUP(J1468,'[1]Mã Misa'!$B$2:$D$74,2,0)</f>
        <v>Chả nướng 300g</v>
      </c>
      <c r="L1468" s="12" t="str">
        <f>VLOOKUP(K1468,'[1]Mã Misa'!$C$2:$D$74,2,0)</f>
        <v>CN300</v>
      </c>
      <c r="M1468" s="2">
        <v>70950</v>
      </c>
      <c r="N1468" t="s">
        <v>2227</v>
      </c>
      <c r="O1468" s="10" t="str">
        <f t="shared" si="117"/>
        <v>0003734</v>
      </c>
      <c r="P1468" s="3">
        <v>44634</v>
      </c>
      <c r="Q1468" t="s">
        <v>2228</v>
      </c>
      <c r="T1468" s="12" t="str">
        <f t="shared" si="119"/>
        <v xml:space="preserve">WM+ PTO </v>
      </c>
      <c r="U1468" s="20" t="s">
        <v>4807</v>
      </c>
      <c r="V1468" s="20"/>
      <c r="W1468" s="10" t="e">
        <f>VLOOKUP(U1468,[2]Sheet1!$B$4:$C$893,2,0)</f>
        <v>#N/A</v>
      </c>
      <c r="X1468" s="20"/>
      <c r="Y1468" s="10" t="str">
        <f t="shared" si="118"/>
        <v>WINCOMPHUTHO</v>
      </c>
      <c r="Z1468" s="2">
        <v>212850</v>
      </c>
    </row>
    <row r="1469" spans="1:26" x14ac:dyDescent="0.2">
      <c r="A1469" t="s">
        <v>0</v>
      </c>
      <c r="B1469" t="s">
        <v>2226</v>
      </c>
      <c r="C1469" t="s">
        <v>30</v>
      </c>
      <c r="D1469" t="s">
        <v>3</v>
      </c>
      <c r="E1469" s="2">
        <v>632400</v>
      </c>
      <c r="F1469" s="6">
        <v>682992</v>
      </c>
      <c r="G1469" s="2">
        <v>6</v>
      </c>
      <c r="H1469" t="s">
        <v>4</v>
      </c>
      <c r="I1469" t="s">
        <v>31</v>
      </c>
      <c r="J1469" s="9" t="str">
        <f t="shared" si="116"/>
        <v>_Đùi gà sốt cay 500g</v>
      </c>
      <c r="K1469" s="12" t="str">
        <f>VLOOKUP(J1469,'[1]Mã Misa'!$B$2:$D$74,2,0)</f>
        <v>Đùi gà sốt cay 500g</v>
      </c>
      <c r="L1469" s="12" t="str">
        <f>VLOOKUP(K1469,'[1]Mã Misa'!$C$2:$D$74,2,0)</f>
        <v>DGSC500</v>
      </c>
      <c r="M1469" s="2">
        <v>105400</v>
      </c>
      <c r="N1469" t="s">
        <v>2227</v>
      </c>
      <c r="O1469" s="10" t="str">
        <f t="shared" si="117"/>
        <v>0003734</v>
      </c>
      <c r="P1469" s="3">
        <v>44634</v>
      </c>
      <c r="Q1469" t="s">
        <v>2228</v>
      </c>
      <c r="T1469" s="12" t="str">
        <f t="shared" si="119"/>
        <v xml:space="preserve">WM+ PTO </v>
      </c>
      <c r="U1469" s="20" t="s">
        <v>4807</v>
      </c>
      <c r="V1469" s="20"/>
      <c r="W1469" s="10" t="e">
        <f>VLOOKUP(U1469,[2]Sheet1!$B$4:$C$893,2,0)</f>
        <v>#N/A</v>
      </c>
      <c r="X1469" s="20"/>
      <c r="Y1469" s="10" t="str">
        <f t="shared" si="118"/>
        <v>WINCOMPHUTHO</v>
      </c>
      <c r="Z1469" s="2">
        <v>632400</v>
      </c>
    </row>
    <row r="1470" spans="1:26" x14ac:dyDescent="0.2">
      <c r="A1470" t="s">
        <v>0</v>
      </c>
      <c r="B1470" t="s">
        <v>2229</v>
      </c>
      <c r="C1470" t="s">
        <v>32</v>
      </c>
      <c r="D1470" t="s">
        <v>3</v>
      </c>
      <c r="E1470" s="2">
        <v>73431</v>
      </c>
      <c r="F1470" s="6">
        <v>79305.48000000001</v>
      </c>
      <c r="G1470" s="2">
        <v>1</v>
      </c>
      <c r="H1470" t="s">
        <v>4</v>
      </c>
      <c r="I1470" t="s">
        <v>33</v>
      </c>
      <c r="J1470" s="9" t="str">
        <f t="shared" si="116"/>
        <v>Chân giò heo muối gói 300g</v>
      </c>
      <c r="K1470" s="12" t="str">
        <f>VLOOKUP(J1470,'[1]Mã Misa'!$B$2:$D$74,2,0)</f>
        <v>Chân giò heo muối 300g</v>
      </c>
      <c r="L1470" s="12" t="str">
        <f>VLOOKUP(K1470,'[1]Mã Misa'!$C$2:$D$74,2,0)</f>
        <v>CGM300</v>
      </c>
      <c r="M1470" s="2">
        <v>73431</v>
      </c>
      <c r="N1470" t="s">
        <v>2230</v>
      </c>
      <c r="O1470" s="10" t="str">
        <f t="shared" si="117"/>
        <v>0201527</v>
      </c>
      <c r="P1470" s="3">
        <v>44634</v>
      </c>
      <c r="Q1470" t="s">
        <v>2231</v>
      </c>
      <c r="T1470" s="12" t="str">
        <f t="shared" si="119"/>
        <v xml:space="preserve">WM+ HNI </v>
      </c>
      <c r="U1470" s="20" t="s">
        <v>4808</v>
      </c>
      <c r="V1470" s="20"/>
      <c r="W1470" s="10" t="e">
        <f>VLOOKUP(U1470,[2]Sheet1!$B$4:$C$893,2,0)</f>
        <v>#N/A</v>
      </c>
      <c r="X1470" s="20"/>
      <c r="Y1470" s="10" t="str">
        <f t="shared" si="118"/>
        <v>WINCOMHANOI</v>
      </c>
      <c r="Z1470" s="2">
        <v>73431</v>
      </c>
    </row>
    <row r="1471" spans="1:26" x14ac:dyDescent="0.2">
      <c r="A1471" t="s">
        <v>0</v>
      </c>
      <c r="B1471" t="s">
        <v>2232</v>
      </c>
      <c r="C1471" t="s">
        <v>67</v>
      </c>
      <c r="D1471" t="s">
        <v>3</v>
      </c>
      <c r="E1471" s="2">
        <v>118800</v>
      </c>
      <c r="F1471" s="6">
        <v>128304.00000000001</v>
      </c>
      <c r="G1471" s="2">
        <v>2</v>
      </c>
      <c r="H1471" t="s">
        <v>4</v>
      </c>
      <c r="I1471" t="s">
        <v>68</v>
      </c>
      <c r="J1471" s="9" t="str">
        <f t="shared" si="116"/>
        <v>_Giò lụa 250g</v>
      </c>
      <c r="K1471" s="12" t="str">
        <f>VLOOKUP(J1471,'[1]Mã Misa'!$B$2:$D$74,2,0)</f>
        <v>Giò lụa 250g</v>
      </c>
      <c r="L1471" s="12" t="str">
        <f>VLOOKUP(K1471,'[1]Mã Misa'!$C$2:$D$74,2,0)</f>
        <v>GL250</v>
      </c>
      <c r="M1471" s="2">
        <v>59400</v>
      </c>
      <c r="N1471" t="s">
        <v>2233</v>
      </c>
      <c r="O1471" s="10" t="str">
        <f t="shared" si="117"/>
        <v>0201529</v>
      </c>
      <c r="P1471" s="3">
        <v>44634</v>
      </c>
      <c r="Q1471" t="s">
        <v>2200</v>
      </c>
      <c r="T1471" s="12" t="str">
        <f t="shared" si="119"/>
        <v xml:space="preserve">WM+ HNI </v>
      </c>
      <c r="U1471" s="20" t="s">
        <v>4799</v>
      </c>
      <c r="V1471" s="20"/>
      <c r="W1471" s="10" t="e">
        <f>VLOOKUP(U1471,[2]Sheet1!$B$4:$C$893,2,0)</f>
        <v>#N/A</v>
      </c>
      <c r="X1471" s="20"/>
      <c r="Y1471" s="10" t="str">
        <f t="shared" si="118"/>
        <v>WINCOMHANOI</v>
      </c>
      <c r="Z1471" s="2">
        <v>118800</v>
      </c>
    </row>
    <row r="1472" spans="1:26" x14ac:dyDescent="0.2">
      <c r="A1472" t="s">
        <v>0</v>
      </c>
      <c r="B1472" t="s">
        <v>2234</v>
      </c>
      <c r="C1472" t="s">
        <v>236</v>
      </c>
      <c r="D1472" t="s">
        <v>3</v>
      </c>
      <c r="E1472" s="2">
        <v>526722</v>
      </c>
      <c r="F1472" s="6">
        <v>568859.76</v>
      </c>
      <c r="G1472" s="2">
        <v>6</v>
      </c>
      <c r="H1472" t="s">
        <v>4</v>
      </c>
      <c r="I1472" t="s">
        <v>237</v>
      </c>
      <c r="J1472" s="9" t="str">
        <f t="shared" si="116"/>
        <v>Bắp bò muối gói 200g</v>
      </c>
      <c r="K1472" s="12" t="str">
        <f>VLOOKUP(J1472,'[1]Mã Misa'!$B$2:$D$74,2,0)</f>
        <v>Bắp bò muối 200g</v>
      </c>
      <c r="L1472" s="12" t="str">
        <f>VLOOKUP(K1472,'[1]Mã Misa'!$C$2:$D$74,2,0)</f>
        <v>BBM200</v>
      </c>
      <c r="M1472" s="2">
        <v>87787</v>
      </c>
      <c r="N1472" t="s">
        <v>2235</v>
      </c>
      <c r="O1472" s="10" t="str">
        <f t="shared" si="117"/>
        <v>0002905</v>
      </c>
      <c r="P1472" s="3">
        <v>44634</v>
      </c>
      <c r="Q1472" t="s">
        <v>702</v>
      </c>
      <c r="T1472" s="12" t="str">
        <f t="shared" si="119"/>
        <v xml:space="preserve">WM+ HTH </v>
      </c>
      <c r="U1472" s="20" t="s">
        <v>4365</v>
      </c>
      <c r="V1472" s="20"/>
      <c r="W1472" s="10" t="e">
        <f>VLOOKUP(U1472,[2]Sheet1!$B$4:$C$893,2,0)</f>
        <v>#N/A</v>
      </c>
      <c r="X1472" s="20"/>
      <c r="Y1472" s="10" t="str">
        <f t="shared" si="118"/>
        <v>WINCOMHATINH</v>
      </c>
      <c r="Z1472" s="2">
        <v>526722</v>
      </c>
    </row>
    <row r="1473" spans="1:26" x14ac:dyDescent="0.2">
      <c r="A1473" t="s">
        <v>0</v>
      </c>
      <c r="B1473" t="s">
        <v>2234</v>
      </c>
      <c r="C1473" t="s">
        <v>82</v>
      </c>
      <c r="D1473" t="s">
        <v>3</v>
      </c>
      <c r="E1473" s="2">
        <v>92000</v>
      </c>
      <c r="F1473" s="6">
        <v>99360</v>
      </c>
      <c r="G1473" s="2">
        <v>2</v>
      </c>
      <c r="H1473" t="s">
        <v>4</v>
      </c>
      <c r="I1473" t="s">
        <v>83</v>
      </c>
      <c r="J1473" s="9" t="str">
        <f t="shared" si="116"/>
        <v>Mộc nấm hương gói 250g</v>
      </c>
      <c r="K1473" s="12" t="str">
        <f>VLOOKUP(J1473,'[1]Mã Misa'!$B$2:$D$74,2,0)</f>
        <v>Mộc Nấm Hương 250g</v>
      </c>
      <c r="L1473" s="12" t="str">
        <f>VLOOKUP(K1473,'[1]Mã Misa'!$C$2:$D$74,2,0)</f>
        <v>MNH250</v>
      </c>
      <c r="M1473" s="2">
        <v>46000</v>
      </c>
      <c r="N1473" t="s">
        <v>2235</v>
      </c>
      <c r="O1473" s="10" t="str">
        <f t="shared" si="117"/>
        <v>0002905</v>
      </c>
      <c r="P1473" s="3">
        <v>44634</v>
      </c>
      <c r="Q1473" t="s">
        <v>702</v>
      </c>
      <c r="T1473" s="12" t="str">
        <f t="shared" si="119"/>
        <v xml:space="preserve">WM+ HTH </v>
      </c>
      <c r="U1473" s="20" t="s">
        <v>4365</v>
      </c>
      <c r="V1473" s="20"/>
      <c r="W1473" s="10" t="e">
        <f>VLOOKUP(U1473,[2]Sheet1!$B$4:$C$893,2,0)</f>
        <v>#N/A</v>
      </c>
      <c r="X1473" s="20"/>
      <c r="Y1473" s="10" t="str">
        <f t="shared" si="118"/>
        <v>WINCOMHATINH</v>
      </c>
      <c r="Z1473" s="2">
        <v>92000</v>
      </c>
    </row>
    <row r="1474" spans="1:26" x14ac:dyDescent="0.2">
      <c r="A1474" t="s">
        <v>0</v>
      </c>
      <c r="B1474" t="s">
        <v>2236</v>
      </c>
      <c r="C1474" t="s">
        <v>236</v>
      </c>
      <c r="D1474" t="s">
        <v>3</v>
      </c>
      <c r="E1474" s="2">
        <v>87787</v>
      </c>
      <c r="F1474" s="6">
        <v>94809.96</v>
      </c>
      <c r="G1474" s="2">
        <v>1</v>
      </c>
      <c r="H1474" t="s">
        <v>4</v>
      </c>
      <c r="I1474" t="s">
        <v>237</v>
      </c>
      <c r="J1474" s="9" t="str">
        <f t="shared" si="116"/>
        <v>Bắp bò muối gói 200g</v>
      </c>
      <c r="K1474" s="12" t="str">
        <f>VLOOKUP(J1474,'[1]Mã Misa'!$B$2:$D$74,2,0)</f>
        <v>Bắp bò muối 200g</v>
      </c>
      <c r="L1474" s="12" t="str">
        <f>VLOOKUP(K1474,'[1]Mã Misa'!$C$2:$D$74,2,0)</f>
        <v>BBM200</v>
      </c>
      <c r="M1474" s="2">
        <v>87787</v>
      </c>
      <c r="N1474" t="s">
        <v>2237</v>
      </c>
      <c r="O1474" s="10" t="str">
        <f t="shared" si="117"/>
        <v>0201533</v>
      </c>
      <c r="P1474" s="3">
        <v>44634</v>
      </c>
      <c r="Q1474" t="s">
        <v>812</v>
      </c>
      <c r="T1474" s="12" t="str">
        <f t="shared" si="119"/>
        <v xml:space="preserve">WM+ HNI </v>
      </c>
      <c r="U1474" s="20" t="s">
        <v>4395</v>
      </c>
      <c r="V1474" s="20"/>
      <c r="W1474" s="10" t="e">
        <f>VLOOKUP(U1474,[2]Sheet1!$B$4:$C$893,2,0)</f>
        <v>#N/A</v>
      </c>
      <c r="X1474" s="20"/>
      <c r="Y1474" s="10" t="str">
        <f t="shared" si="118"/>
        <v>WINCOMHANOI</v>
      </c>
      <c r="Z1474" s="2">
        <v>87787</v>
      </c>
    </row>
    <row r="1475" spans="1:26" x14ac:dyDescent="0.2">
      <c r="A1475" t="s">
        <v>0</v>
      </c>
      <c r="B1475" t="s">
        <v>2238</v>
      </c>
      <c r="C1475" t="s">
        <v>26</v>
      </c>
      <c r="D1475" t="s">
        <v>3</v>
      </c>
      <c r="E1475" s="2">
        <v>250910</v>
      </c>
      <c r="F1475" s="6">
        <v>270982.80000000005</v>
      </c>
      <c r="G1475" s="2">
        <v>5</v>
      </c>
      <c r="H1475" t="s">
        <v>4</v>
      </c>
      <c r="I1475" t="s">
        <v>27</v>
      </c>
      <c r="J1475" s="9" t="str">
        <f t="shared" si="116"/>
        <v>Giò tai lưỡi xào gói 250g</v>
      </c>
      <c r="K1475" s="12" t="str">
        <f>VLOOKUP(J1475,'[1]Mã Misa'!$B$2:$D$74,2,0)</f>
        <v>Giò Tai Lưỡi Xào 250g</v>
      </c>
      <c r="L1475" s="12" t="str">
        <f>VLOOKUP(K1475,'[1]Mã Misa'!$C$2:$D$74,2,0)</f>
        <v>GTLX250G</v>
      </c>
      <c r="M1475" s="2">
        <v>50182</v>
      </c>
      <c r="N1475" t="s">
        <v>2239</v>
      </c>
      <c r="O1475" s="10" t="str">
        <f t="shared" si="117"/>
        <v>0002823</v>
      </c>
      <c r="P1475" s="3">
        <v>44634</v>
      </c>
      <c r="Q1475" t="s">
        <v>2240</v>
      </c>
      <c r="T1475" s="12" t="str">
        <f t="shared" si="119"/>
        <v xml:space="preserve">WM+ BTN </v>
      </c>
      <c r="U1475" s="20" t="s">
        <v>4809</v>
      </c>
      <c r="V1475" s="20"/>
      <c r="W1475" s="10" t="e">
        <f>VLOOKUP(U1475,[2]Sheet1!$B$4:$C$893,2,0)</f>
        <v>#N/A</v>
      </c>
      <c r="X1475" s="20"/>
      <c r="Y1475" s="10" t="str">
        <f t="shared" si="118"/>
        <v>WINCOMBINHTHUAN</v>
      </c>
      <c r="Z1475" s="2">
        <v>250910</v>
      </c>
    </row>
    <row r="1476" spans="1:26" x14ac:dyDescent="0.2">
      <c r="A1476" t="s">
        <v>0</v>
      </c>
      <c r="B1476" t="s">
        <v>2238</v>
      </c>
      <c r="C1476" t="s">
        <v>82</v>
      </c>
      <c r="D1476" t="s">
        <v>3</v>
      </c>
      <c r="E1476" s="2">
        <v>92000</v>
      </c>
      <c r="F1476" s="6">
        <v>99360</v>
      </c>
      <c r="G1476" s="2">
        <v>2</v>
      </c>
      <c r="H1476" t="s">
        <v>4</v>
      </c>
      <c r="I1476" t="s">
        <v>83</v>
      </c>
      <c r="J1476" s="9" t="str">
        <f t="shared" ref="J1476:J1539" si="120">MID(I1476,10,26)</f>
        <v>Mộc nấm hương gói 250g</v>
      </c>
      <c r="K1476" s="12" t="str">
        <f>VLOOKUP(J1476,'[1]Mã Misa'!$B$2:$D$74,2,0)</f>
        <v>Mộc Nấm Hương 250g</v>
      </c>
      <c r="L1476" s="12" t="str">
        <f>VLOOKUP(K1476,'[1]Mã Misa'!$C$2:$D$74,2,0)</f>
        <v>MNH250</v>
      </c>
      <c r="M1476" s="2">
        <v>46000</v>
      </c>
      <c r="N1476" t="s">
        <v>2239</v>
      </c>
      <c r="O1476" s="10" t="str">
        <f t="shared" ref="O1476:O1539" si="121">RIGHT(N1476,7)</f>
        <v>0002823</v>
      </c>
      <c r="P1476" s="3">
        <v>44634</v>
      </c>
      <c r="Q1476" t="s">
        <v>2240</v>
      </c>
      <c r="T1476" s="12" t="str">
        <f t="shared" si="119"/>
        <v xml:space="preserve">WM+ BTN </v>
      </c>
      <c r="U1476" s="20" t="s">
        <v>4809</v>
      </c>
      <c r="V1476" s="20"/>
      <c r="W1476" s="10" t="e">
        <f>VLOOKUP(U1476,[2]Sheet1!$B$4:$C$893,2,0)</f>
        <v>#N/A</v>
      </c>
      <c r="X1476" s="20"/>
      <c r="Y1476" s="10" t="str">
        <f t="shared" ref="Y1476:Y1539" si="122">IF(ISNUMBER(SEARCH($V$3,T1476)),"WINCOMHANOI",IF(ISNUMBER(SEARCH($V$4,T1476)),"WINCOMHOCHIMINH",IF(ISNUMBER(SEARCH($V$5,T1476)),"WINCOMDANANG",IF(ISNUMBER(SEARCH($V$6,T1476)),"WINCOMHAIDUONG",IF(ISNUMBER(SEARCH($V$7,T1476)),"WINCOMQUANGNINH",IF(ISNUMBER(SEARCH($V$8,T1476)),"WINCOMHAIPHONG",IF(ISNUMBER(SEARCH($V$9,T1476)),"WINCOMBACGIANG",IF(ISNUMBER(SEARCH($V$10,T1476)),"WINCOMBACNINH",IF(ISNUMBER(SEARCH($V$11,T1476)),"WINCOMPHUTHO",IF(ISNUMBER(SEARCH($V$12,T1476)),"WINCOMHATINH",IF(ISNUMBER(SEARCH($V$13,T1476)),"WINCOMTHAINGUYEN",IF(ISNUMBER(SEARCH($V$14,T1476)),"WINCOMKHANHHOA",IF(ISNUMBER(SEARCH($V$15,T1476)),"WINCOMHUNGYEN",IF(ISNUMBER(SEARCH($V$16,T1476)),"WINCOMNGHEAN",IF(ISNUMBER(SEARCH($V$17,T1476)),"WINCOMLAOCAI",IF(ISNUMBER(SEARCH($V$18,T1476)),"WINCOMVUNGTAU",IF(ISNUMBER(SEARCH($V$19,T1476)),"WINCOMBINHDUONG",IF(ISNUMBER(SEARCH($V$20,T1476)),"WINCOMKIENGIANG",IF(ISNUMBER(SEARCH($V$21,T1476)),"WINCOMHANAM",IF(ISNUMBER(SEARCH($V$22,T1476)),"WINCOMNAMDINH",IF(ISNUMBER(SEARCH($V$23,T1476)),"WINCOMLANGSON",IF(ISNUMBER(SEARCH($V$24,T1476)),"WINCOMTHANHHOA",IF(ISNUMBER(SEARCH($V$25,T1476)),"WINCOMYENBAI",IF(ISNUMBER(SEARCH($V$26,T1476)),"WINCOMTUYENQUANG",IF(ISNUMBER(SEARCH($V$27,T1476)),"WINCOMHUE",IF(ISNUMBER(SEARCH($V$28,T1476)),"WINCOMQUANGNAM",IF(ISNUMBER(SEARCH($V$29,T1476)),"WINCOMVINHPHUC",IF(ISNUMBER(SEARCH($V$30,T1476)),"WINCOMHAGIANG",IF(ISNUMBER(SEARCH($V$31,T1476)),"WINCOMNINHBINH",IF(ISNUMBER(SEARCH($V$32,T1476)),"WINCOMTRAVINH",IF(ISNUMBER(SEARCH($V$33,T1476)),"WINCOMCANTHO",IF(ISNUMBER(SEARCH($V$34,T1476)),"WINCOMBENTRE",IF(ISNUMBER(SEARCH($V$35,T1476)),"WINCOMCAMAU",IF(ISNUMBER(SEARCH($V$36,T1476)),"WINCOMANGIANG",IF(ISNUMBER(SEARCH($V$37,T1476)),"WINCOMNINHTHUAN",IF(ISNUMBER(SEARCH($V$38,T1476)),"WINCOMTHAIBINH",IF(ISNUMBER(SEARCH($V$39,T1476)),"WINCOMGIALAI",IF(ISNUMBER(SEARCH($V$40,T1476)),"WINCOMHOABINH",IF(ISNUMBER(SEARCH($V$41,T1476)),"WINCOMQUANGNGAI",IF(ISNUMBER(SEARCH($V$42,T1476)),"WINCOMBINHTHUAN",IF(ISNUMBER(SEARCH($V$43,T1476)),"WINCOMDAKLAK",IF(ISNUMBER(SEARCH($V$44,T1476)),"WINCOMSOCTRANG",IF(ISNUMBER(SEARCH($V$45,T1476)),"WINCOMSONLA",IF(ISNUMBER(SEARCH($V$46,T1476)),"WINCOMKONTUM",IF(ISNUMBER(SEARCH($V$47,T1476)),"WINCOMPHUYEN",IF(ISNUMBER(SEARCH($V$48,T1476)),"WINCOMQUANGTRI",IF(ISNUMBER(SEARCH($V$49,T1476)),"WINCOMBINHDINH",IF(ISNUMBER(SEARCH($V$50,T1476)),"WINCOMCAOBANG",IF(ISNUMBER(SEARCH($V$51,T1476)),"WINCOMQUANGBINH",IF(ISNUMBER(SEARCH($V$52,T1476)),"WINCOMLAMDONG",IF(ISNUMBER(SEARCH($V$53,T1476)),"WINCOMVINHLONG",IF(ISNUMBER(SEARCH($V$54,T1476)),"WINCOMDONGTHAP",IF(ISNUMBER(SEARCH($V$55,T1476)),"WINCOMTIENGIANG",IF(ISNUMBER(SEARCH($V$56,T1476)),"WINCOMQUANGNINH",IF(ISNUMBER(SEARCH($V$57,T1476)),"WINCOMDONGNAI",IF(ISNUMBER(SEARCH($V$58,T1476)),"WINCOMHAUGIANG",0))))))))))))))))))))))))))))))))))))))))))))))))))))))))</f>
        <v>WINCOMBINHTHUAN</v>
      </c>
      <c r="Z1476" s="2">
        <v>92000</v>
      </c>
    </row>
    <row r="1477" spans="1:26" x14ac:dyDescent="0.2">
      <c r="A1477" t="s">
        <v>0</v>
      </c>
      <c r="B1477" t="s">
        <v>2241</v>
      </c>
      <c r="C1477" t="s">
        <v>82</v>
      </c>
      <c r="D1477" t="s">
        <v>3</v>
      </c>
      <c r="E1477" s="2">
        <v>46000</v>
      </c>
      <c r="F1477" s="6">
        <v>49680</v>
      </c>
      <c r="G1477" s="2">
        <v>1</v>
      </c>
      <c r="H1477" t="s">
        <v>4</v>
      </c>
      <c r="I1477" t="s">
        <v>83</v>
      </c>
      <c r="J1477" s="9" t="str">
        <f t="shared" si="120"/>
        <v>Mộc nấm hương gói 250g</v>
      </c>
      <c r="K1477" s="12" t="str">
        <f>VLOOKUP(J1477,'[1]Mã Misa'!$B$2:$D$74,2,0)</f>
        <v>Mộc Nấm Hương 250g</v>
      </c>
      <c r="L1477" s="12" t="str">
        <f>VLOOKUP(K1477,'[1]Mã Misa'!$C$2:$D$74,2,0)</f>
        <v>MNH250</v>
      </c>
      <c r="M1477" s="2">
        <v>46000</v>
      </c>
      <c r="N1477" t="s">
        <v>2242</v>
      </c>
      <c r="O1477" s="10" t="str">
        <f t="shared" si="121"/>
        <v>0015076</v>
      </c>
      <c r="P1477" s="3">
        <v>44634</v>
      </c>
      <c r="Q1477" t="s">
        <v>2243</v>
      </c>
      <c r="T1477" s="12" t="str">
        <f t="shared" si="119"/>
        <v xml:space="preserve">WM+ HPG </v>
      </c>
      <c r="U1477" s="20" t="s">
        <v>4810</v>
      </c>
      <c r="V1477" s="20"/>
      <c r="W1477" s="10" t="e">
        <f>VLOOKUP(U1477,[2]Sheet1!$B$4:$C$893,2,0)</f>
        <v>#N/A</v>
      </c>
      <c r="X1477" s="20"/>
      <c r="Y1477" s="10" t="str">
        <f t="shared" si="122"/>
        <v>WINCOMHAIPHONG</v>
      </c>
      <c r="Z1477" s="2">
        <v>46000</v>
      </c>
    </row>
    <row r="1478" spans="1:26" x14ac:dyDescent="0.2">
      <c r="A1478" t="s">
        <v>0</v>
      </c>
      <c r="B1478" t="s">
        <v>2244</v>
      </c>
      <c r="C1478" t="s">
        <v>32</v>
      </c>
      <c r="D1478" t="s">
        <v>3</v>
      </c>
      <c r="E1478" s="2">
        <v>220293</v>
      </c>
      <c r="F1478" s="6">
        <v>237916.44</v>
      </c>
      <c r="G1478" s="2">
        <v>3</v>
      </c>
      <c r="H1478" t="s">
        <v>4</v>
      </c>
      <c r="I1478" t="s">
        <v>33</v>
      </c>
      <c r="J1478" s="9" t="str">
        <f t="shared" si="120"/>
        <v>Chân giò heo muối gói 300g</v>
      </c>
      <c r="K1478" s="12" t="str">
        <f>VLOOKUP(J1478,'[1]Mã Misa'!$B$2:$D$74,2,0)</f>
        <v>Chân giò heo muối 300g</v>
      </c>
      <c r="L1478" s="12" t="str">
        <f>VLOOKUP(K1478,'[1]Mã Misa'!$C$2:$D$74,2,0)</f>
        <v>CGM300</v>
      </c>
      <c r="M1478" s="2">
        <v>73431</v>
      </c>
      <c r="N1478" t="s">
        <v>2245</v>
      </c>
      <c r="O1478" s="10" t="str">
        <f t="shared" si="121"/>
        <v>0005119</v>
      </c>
      <c r="P1478" s="3">
        <v>44634</v>
      </c>
      <c r="Q1478" t="s">
        <v>2246</v>
      </c>
      <c r="T1478" s="12" t="str">
        <f t="shared" si="119"/>
        <v xml:space="preserve">WM+ BNH </v>
      </c>
      <c r="U1478" s="20" t="s">
        <v>4811</v>
      </c>
      <c r="V1478" s="20"/>
      <c r="W1478" s="10" t="e">
        <f>VLOOKUP(U1478,[2]Sheet1!$B$4:$C$893,2,0)</f>
        <v>#N/A</v>
      </c>
      <c r="X1478" s="20"/>
      <c r="Y1478" s="10" t="str">
        <f t="shared" si="122"/>
        <v>WINCOMBACNINH</v>
      </c>
      <c r="Z1478" s="2">
        <v>220293</v>
      </c>
    </row>
    <row r="1479" spans="1:26" x14ac:dyDescent="0.2">
      <c r="A1479" t="s">
        <v>0</v>
      </c>
      <c r="B1479" t="s">
        <v>2247</v>
      </c>
      <c r="C1479" t="s">
        <v>2</v>
      </c>
      <c r="D1479" t="s">
        <v>3</v>
      </c>
      <c r="E1479" s="2">
        <v>111058</v>
      </c>
      <c r="F1479" s="6">
        <v>119942.64000000001</v>
      </c>
      <c r="G1479" s="2">
        <v>1</v>
      </c>
      <c r="H1479" t="s">
        <v>4</v>
      </c>
      <c r="I1479" t="s">
        <v>5</v>
      </c>
      <c r="J1479" s="9" t="str">
        <f t="shared" si="120"/>
        <v>Gà muối gói 500g</v>
      </c>
      <c r="K1479" s="12" t="str">
        <f>VLOOKUP(J1479,'[1]Mã Misa'!$B$2:$D$74,2,0)</f>
        <v>Gà muối 500g</v>
      </c>
      <c r="L1479" s="12" t="str">
        <f>VLOOKUP(K1479,'[1]Mã Misa'!$C$2:$D$74,2,0)</f>
        <v>GM500</v>
      </c>
      <c r="M1479" s="2">
        <v>111058</v>
      </c>
      <c r="N1479" t="s">
        <v>2248</v>
      </c>
      <c r="O1479" s="10" t="str">
        <f t="shared" si="121"/>
        <v>0060531</v>
      </c>
      <c r="P1479" s="3">
        <v>44634</v>
      </c>
      <c r="Q1479" t="s">
        <v>2249</v>
      </c>
      <c r="T1479" s="12" t="str">
        <f t="shared" si="119"/>
        <v xml:space="preserve">WM+ HCM </v>
      </c>
      <c r="U1479" s="20" t="s">
        <v>4812</v>
      </c>
      <c r="V1479" s="20"/>
      <c r="W1479" s="10" t="e">
        <f>VLOOKUP(U1479,[2]Sheet1!$B$4:$C$893,2,0)</f>
        <v>#N/A</v>
      </c>
      <c r="X1479" s="20"/>
      <c r="Y1479" s="10" t="str">
        <f t="shared" si="122"/>
        <v>WINCOMHOCHIMINH</v>
      </c>
      <c r="Z1479" s="2">
        <v>111058</v>
      </c>
    </row>
    <row r="1480" spans="1:26" x14ac:dyDescent="0.2">
      <c r="A1480" t="s">
        <v>0</v>
      </c>
      <c r="B1480" t="s">
        <v>2247</v>
      </c>
      <c r="C1480" t="s">
        <v>17</v>
      </c>
      <c r="D1480" t="s">
        <v>3</v>
      </c>
      <c r="E1480" s="2">
        <v>305967</v>
      </c>
      <c r="F1480" s="6">
        <v>330444.36000000004</v>
      </c>
      <c r="G1480" s="2">
        <v>3</v>
      </c>
      <c r="H1480" t="s">
        <v>4</v>
      </c>
      <c r="I1480" t="s">
        <v>18</v>
      </c>
      <c r="J1480" s="9" t="str">
        <f t="shared" si="120"/>
        <v>Giò tai nấm hương 500g</v>
      </c>
      <c r="K1480" s="12" t="str">
        <f>VLOOKUP(J1480,'[1]Mã Misa'!$B$2:$D$74,2,0)</f>
        <v>Giò tai nấm hương 500g</v>
      </c>
      <c r="L1480" s="12" t="str">
        <f>VLOOKUP(K1480,'[1]Mã Misa'!$C$2:$D$74,2,0)</f>
        <v>GTNH500</v>
      </c>
      <c r="M1480" s="2">
        <v>101989</v>
      </c>
      <c r="N1480" t="s">
        <v>2248</v>
      </c>
      <c r="O1480" s="10" t="str">
        <f t="shared" si="121"/>
        <v>0060531</v>
      </c>
      <c r="P1480" s="3">
        <v>44634</v>
      </c>
      <c r="Q1480" t="s">
        <v>2249</v>
      </c>
      <c r="T1480" s="12" t="str">
        <f t="shared" si="119"/>
        <v xml:space="preserve">WM+ HCM </v>
      </c>
      <c r="U1480" s="20" t="s">
        <v>4812</v>
      </c>
      <c r="V1480" s="20"/>
      <c r="W1480" s="10" t="e">
        <f>VLOOKUP(U1480,[2]Sheet1!$B$4:$C$893,2,0)</f>
        <v>#N/A</v>
      </c>
      <c r="X1480" s="20"/>
      <c r="Y1480" s="10" t="str">
        <f t="shared" si="122"/>
        <v>WINCOMHOCHIMINH</v>
      </c>
      <c r="Z1480" s="2">
        <v>305967</v>
      </c>
    </row>
    <row r="1481" spans="1:26" x14ac:dyDescent="0.2">
      <c r="A1481" t="s">
        <v>0</v>
      </c>
      <c r="B1481" t="s">
        <v>2250</v>
      </c>
      <c r="C1481" t="s">
        <v>15</v>
      </c>
      <c r="D1481" t="s">
        <v>3</v>
      </c>
      <c r="E1481" s="2">
        <v>376052</v>
      </c>
      <c r="F1481" s="6">
        <v>406136.16000000003</v>
      </c>
      <c r="G1481" s="2">
        <v>4</v>
      </c>
      <c r="H1481" t="s">
        <v>4</v>
      </c>
      <c r="I1481" t="s">
        <v>16</v>
      </c>
      <c r="J1481" s="9" t="str">
        <f t="shared" si="120"/>
        <v xml:space="preserve"> Giò lụa 500g</v>
      </c>
      <c r="K1481" s="12" t="str">
        <f>VLOOKUP(J1481,'[1]Mã Misa'!$B$2:$D$74,2,0)</f>
        <v>Giò lụa 500g</v>
      </c>
      <c r="L1481" s="12" t="str">
        <f>VLOOKUP(K1481,'[1]Mã Misa'!$C$2:$D$74,2,0)</f>
        <v>GL500</v>
      </c>
      <c r="M1481" s="2">
        <v>94013</v>
      </c>
      <c r="N1481" t="s">
        <v>2251</v>
      </c>
      <c r="O1481" s="10" t="str">
        <f t="shared" si="121"/>
        <v>0201541</v>
      </c>
      <c r="P1481" s="3">
        <v>44634</v>
      </c>
      <c r="Q1481" t="s">
        <v>2252</v>
      </c>
      <c r="T1481" s="12" t="str">
        <f t="shared" si="119"/>
        <v>WM HNI V</v>
      </c>
      <c r="U1481" s="20" t="s">
        <v>4813</v>
      </c>
      <c r="V1481" s="20"/>
      <c r="W1481" s="10" t="e">
        <f>VLOOKUP(U1481,[2]Sheet1!$B$4:$C$893,2,0)</f>
        <v>#N/A</v>
      </c>
      <c r="X1481" s="20"/>
      <c r="Y1481" s="10" t="str">
        <f t="shared" si="122"/>
        <v>WINCOMHANOI</v>
      </c>
      <c r="Z1481" s="2">
        <v>376052</v>
      </c>
    </row>
    <row r="1482" spans="1:26" x14ac:dyDescent="0.2">
      <c r="A1482" t="s">
        <v>0</v>
      </c>
      <c r="B1482" t="s">
        <v>2250</v>
      </c>
      <c r="C1482" t="s">
        <v>32</v>
      </c>
      <c r="D1482" t="s">
        <v>3</v>
      </c>
      <c r="E1482" s="2">
        <v>73431</v>
      </c>
      <c r="F1482" s="6">
        <v>79305.48000000001</v>
      </c>
      <c r="G1482" s="2">
        <v>1</v>
      </c>
      <c r="H1482" t="s">
        <v>4</v>
      </c>
      <c r="I1482" t="s">
        <v>33</v>
      </c>
      <c r="J1482" s="9" t="str">
        <f t="shared" si="120"/>
        <v>Chân giò heo muối gói 300g</v>
      </c>
      <c r="K1482" s="12" t="str">
        <f>VLOOKUP(J1482,'[1]Mã Misa'!$B$2:$D$74,2,0)</f>
        <v>Chân giò heo muối 300g</v>
      </c>
      <c r="L1482" s="12" t="str">
        <f>VLOOKUP(K1482,'[1]Mã Misa'!$C$2:$D$74,2,0)</f>
        <v>CGM300</v>
      </c>
      <c r="M1482" s="2">
        <v>73431</v>
      </c>
      <c r="N1482" t="s">
        <v>2251</v>
      </c>
      <c r="O1482" s="10" t="str">
        <f t="shared" si="121"/>
        <v>0201541</v>
      </c>
      <c r="P1482" s="3">
        <v>44634</v>
      </c>
      <c r="Q1482" t="s">
        <v>2252</v>
      </c>
      <c r="T1482" s="12" t="str">
        <f t="shared" si="119"/>
        <v>WM HNI V</v>
      </c>
      <c r="U1482" s="20" t="s">
        <v>4813</v>
      </c>
      <c r="V1482" s="20"/>
      <c r="W1482" s="10" t="e">
        <f>VLOOKUP(U1482,[2]Sheet1!$B$4:$C$893,2,0)</f>
        <v>#N/A</v>
      </c>
      <c r="X1482" s="20"/>
      <c r="Y1482" s="10" t="str">
        <f t="shared" si="122"/>
        <v>WINCOMHANOI</v>
      </c>
      <c r="Z1482" s="2">
        <v>73431</v>
      </c>
    </row>
    <row r="1483" spans="1:26" x14ac:dyDescent="0.2">
      <c r="A1483" t="s">
        <v>0</v>
      </c>
      <c r="B1483" t="s">
        <v>2250</v>
      </c>
      <c r="C1483" t="s">
        <v>2</v>
      </c>
      <c r="D1483" t="s">
        <v>3</v>
      </c>
      <c r="E1483" s="2">
        <v>111058</v>
      </c>
      <c r="F1483" s="6">
        <v>119942.64000000001</v>
      </c>
      <c r="G1483" s="2">
        <v>1</v>
      </c>
      <c r="H1483" t="s">
        <v>4</v>
      </c>
      <c r="I1483" t="s">
        <v>5</v>
      </c>
      <c r="J1483" s="9" t="str">
        <f t="shared" si="120"/>
        <v>Gà muối gói 500g</v>
      </c>
      <c r="K1483" s="12" t="str">
        <f>VLOOKUP(J1483,'[1]Mã Misa'!$B$2:$D$74,2,0)</f>
        <v>Gà muối 500g</v>
      </c>
      <c r="L1483" s="12" t="str">
        <f>VLOOKUP(K1483,'[1]Mã Misa'!$C$2:$D$74,2,0)</f>
        <v>GM500</v>
      </c>
      <c r="M1483" s="2">
        <v>111058</v>
      </c>
      <c r="N1483" t="s">
        <v>2251</v>
      </c>
      <c r="O1483" s="10" t="str">
        <f t="shared" si="121"/>
        <v>0201541</v>
      </c>
      <c r="P1483" s="3">
        <v>44634</v>
      </c>
      <c r="Q1483" t="s">
        <v>2252</v>
      </c>
      <c r="T1483" s="12" t="str">
        <f t="shared" si="119"/>
        <v>WM HNI V</v>
      </c>
      <c r="U1483" s="20" t="s">
        <v>4813</v>
      </c>
      <c r="V1483" s="20"/>
      <c r="W1483" s="10" t="e">
        <f>VLOOKUP(U1483,[2]Sheet1!$B$4:$C$893,2,0)</f>
        <v>#N/A</v>
      </c>
      <c r="X1483" s="20"/>
      <c r="Y1483" s="10" t="str">
        <f t="shared" si="122"/>
        <v>WINCOMHANOI</v>
      </c>
      <c r="Z1483" s="2">
        <v>111058</v>
      </c>
    </row>
    <row r="1484" spans="1:26" x14ac:dyDescent="0.2">
      <c r="A1484" t="s">
        <v>0</v>
      </c>
      <c r="B1484" t="s">
        <v>2250</v>
      </c>
      <c r="C1484" t="s">
        <v>26</v>
      </c>
      <c r="D1484" t="s">
        <v>3</v>
      </c>
      <c r="E1484" s="2">
        <v>150546</v>
      </c>
      <c r="F1484" s="6">
        <v>162589.68000000002</v>
      </c>
      <c r="G1484" s="2">
        <v>3</v>
      </c>
      <c r="H1484" t="s">
        <v>4</v>
      </c>
      <c r="I1484" t="s">
        <v>27</v>
      </c>
      <c r="J1484" s="9" t="str">
        <f t="shared" si="120"/>
        <v>Giò tai lưỡi xào gói 250g</v>
      </c>
      <c r="K1484" s="12" t="str">
        <f>VLOOKUP(J1484,'[1]Mã Misa'!$B$2:$D$74,2,0)</f>
        <v>Giò Tai Lưỡi Xào 250g</v>
      </c>
      <c r="L1484" s="12" t="str">
        <f>VLOOKUP(K1484,'[1]Mã Misa'!$C$2:$D$74,2,0)</f>
        <v>GTLX250G</v>
      </c>
      <c r="M1484" s="2">
        <v>50182</v>
      </c>
      <c r="N1484" t="s">
        <v>2251</v>
      </c>
      <c r="O1484" s="10" t="str">
        <f t="shared" si="121"/>
        <v>0201541</v>
      </c>
      <c r="P1484" s="3">
        <v>44634</v>
      </c>
      <c r="Q1484" t="s">
        <v>2252</v>
      </c>
      <c r="T1484" s="12" t="str">
        <f t="shared" si="119"/>
        <v>WM HNI V</v>
      </c>
      <c r="U1484" s="20" t="s">
        <v>4813</v>
      </c>
      <c r="V1484" s="20"/>
      <c r="W1484" s="10" t="e">
        <f>VLOOKUP(U1484,[2]Sheet1!$B$4:$C$893,2,0)</f>
        <v>#N/A</v>
      </c>
      <c r="X1484" s="20"/>
      <c r="Y1484" s="10" t="str">
        <f t="shared" si="122"/>
        <v>WINCOMHANOI</v>
      </c>
      <c r="Z1484" s="2">
        <v>150546</v>
      </c>
    </row>
    <row r="1485" spans="1:26" x14ac:dyDescent="0.2">
      <c r="A1485" t="s">
        <v>0</v>
      </c>
      <c r="B1485" t="s">
        <v>2250</v>
      </c>
      <c r="C1485" t="s">
        <v>17</v>
      </c>
      <c r="D1485" t="s">
        <v>3</v>
      </c>
      <c r="E1485" s="2">
        <v>713923</v>
      </c>
      <c r="F1485" s="6">
        <v>771036.84000000008</v>
      </c>
      <c r="G1485" s="2">
        <v>7</v>
      </c>
      <c r="H1485" t="s">
        <v>4</v>
      </c>
      <c r="I1485" t="s">
        <v>18</v>
      </c>
      <c r="J1485" s="9" t="str">
        <f t="shared" si="120"/>
        <v>Giò tai nấm hương 500g</v>
      </c>
      <c r="K1485" s="12" t="str">
        <f>VLOOKUP(J1485,'[1]Mã Misa'!$B$2:$D$74,2,0)</f>
        <v>Giò tai nấm hương 500g</v>
      </c>
      <c r="L1485" s="12" t="str">
        <f>VLOOKUP(K1485,'[1]Mã Misa'!$C$2:$D$74,2,0)</f>
        <v>GTNH500</v>
      </c>
      <c r="M1485" s="2">
        <v>101989</v>
      </c>
      <c r="N1485" t="s">
        <v>2251</v>
      </c>
      <c r="O1485" s="10" t="str">
        <f t="shared" si="121"/>
        <v>0201541</v>
      </c>
      <c r="P1485" s="3">
        <v>44634</v>
      </c>
      <c r="Q1485" t="s">
        <v>2252</v>
      </c>
      <c r="T1485" s="12" t="str">
        <f t="shared" si="119"/>
        <v>WM HNI V</v>
      </c>
      <c r="U1485" s="20" t="s">
        <v>4813</v>
      </c>
      <c r="V1485" s="20"/>
      <c r="W1485" s="10" t="e">
        <f>VLOOKUP(U1485,[2]Sheet1!$B$4:$C$893,2,0)</f>
        <v>#N/A</v>
      </c>
      <c r="X1485" s="20"/>
      <c r="Y1485" s="10" t="str">
        <f t="shared" si="122"/>
        <v>WINCOMHANOI</v>
      </c>
      <c r="Z1485" s="2">
        <v>713923</v>
      </c>
    </row>
    <row r="1486" spans="1:26" x14ac:dyDescent="0.2">
      <c r="A1486" t="s">
        <v>0</v>
      </c>
      <c r="B1486" t="s">
        <v>2253</v>
      </c>
      <c r="C1486" t="s">
        <v>2</v>
      </c>
      <c r="D1486" t="s">
        <v>3</v>
      </c>
      <c r="E1486" s="2">
        <v>222116</v>
      </c>
      <c r="F1486" s="6">
        <v>239885.28000000003</v>
      </c>
      <c r="G1486" s="2">
        <v>2</v>
      </c>
      <c r="H1486" t="s">
        <v>4</v>
      </c>
      <c r="I1486" t="s">
        <v>5</v>
      </c>
      <c r="J1486" s="9" t="str">
        <f t="shared" si="120"/>
        <v>Gà muối gói 500g</v>
      </c>
      <c r="K1486" s="12" t="str">
        <f>VLOOKUP(J1486,'[1]Mã Misa'!$B$2:$D$74,2,0)</f>
        <v>Gà muối 500g</v>
      </c>
      <c r="L1486" s="12" t="str">
        <f>VLOOKUP(K1486,'[1]Mã Misa'!$C$2:$D$74,2,0)</f>
        <v>GM500</v>
      </c>
      <c r="M1486" s="2">
        <v>111058</v>
      </c>
      <c r="N1486" t="s">
        <v>2254</v>
      </c>
      <c r="O1486" s="10" t="str">
        <f t="shared" si="121"/>
        <v>0005327</v>
      </c>
      <c r="P1486" s="3">
        <v>44634</v>
      </c>
      <c r="Q1486" t="s">
        <v>2255</v>
      </c>
      <c r="T1486" s="12" t="str">
        <f t="shared" ref="T1486:T1549" si="123">LEFT(U1486,8)</f>
        <v xml:space="preserve">WM+ DNI </v>
      </c>
      <c r="U1486" s="20" t="s">
        <v>4814</v>
      </c>
      <c r="V1486" s="20"/>
      <c r="W1486" s="10" t="e">
        <f>VLOOKUP(U1486,[2]Sheet1!$B$4:$C$893,2,0)</f>
        <v>#N/A</v>
      </c>
      <c r="X1486" s="20"/>
      <c r="Y1486" s="10" t="str">
        <f t="shared" si="122"/>
        <v>WINCOMDONGNAI</v>
      </c>
      <c r="Z1486" s="2">
        <v>222116</v>
      </c>
    </row>
    <row r="1487" spans="1:26" x14ac:dyDescent="0.2">
      <c r="A1487" t="s">
        <v>0</v>
      </c>
      <c r="B1487" t="s">
        <v>2256</v>
      </c>
      <c r="C1487" t="s">
        <v>13</v>
      </c>
      <c r="D1487" t="s">
        <v>3</v>
      </c>
      <c r="E1487" s="2">
        <v>90750</v>
      </c>
      <c r="F1487" s="6">
        <v>98010</v>
      </c>
      <c r="G1487" s="2">
        <v>1</v>
      </c>
      <c r="H1487" t="s">
        <v>4</v>
      </c>
      <c r="I1487" t="s">
        <v>14</v>
      </c>
      <c r="J1487" s="9" t="str">
        <f t="shared" si="120"/>
        <v>_Chân gà sốt cay 400g</v>
      </c>
      <c r="K1487" s="12" t="str">
        <f>VLOOKUP(J1487,'[1]Mã Misa'!$B$2:$D$74,2,0)</f>
        <v>Chân gà sốt cay 400g</v>
      </c>
      <c r="L1487" s="12" t="str">
        <f>VLOOKUP(K1487,'[1]Mã Misa'!$C$2:$D$74,2,0)</f>
        <v>CGSC400</v>
      </c>
      <c r="M1487" s="2">
        <v>90750</v>
      </c>
      <c r="N1487" t="s">
        <v>2257</v>
      </c>
      <c r="O1487" s="10" t="str">
        <f t="shared" si="121"/>
        <v>0005120</v>
      </c>
      <c r="P1487" s="3">
        <v>44634</v>
      </c>
      <c r="Q1487" t="s">
        <v>2258</v>
      </c>
      <c r="T1487" s="12" t="str">
        <f t="shared" si="123"/>
        <v xml:space="preserve">WM+ BNH </v>
      </c>
      <c r="U1487" s="20" t="s">
        <v>4815</v>
      </c>
      <c r="V1487" s="20"/>
      <c r="W1487" s="10" t="e">
        <f>VLOOKUP(U1487,[2]Sheet1!$B$4:$C$893,2,0)</f>
        <v>#N/A</v>
      </c>
      <c r="X1487" s="20"/>
      <c r="Y1487" s="10" t="str">
        <f t="shared" si="122"/>
        <v>WINCOMBACNINH</v>
      </c>
      <c r="Z1487" s="2">
        <v>90750</v>
      </c>
    </row>
    <row r="1488" spans="1:26" x14ac:dyDescent="0.2">
      <c r="A1488" t="s">
        <v>0</v>
      </c>
      <c r="B1488" t="s">
        <v>2259</v>
      </c>
      <c r="C1488" t="s">
        <v>50</v>
      </c>
      <c r="D1488" t="s">
        <v>3</v>
      </c>
      <c r="E1488" s="2">
        <v>122100</v>
      </c>
      <c r="F1488" s="6">
        <v>131868</v>
      </c>
      <c r="G1488" s="2">
        <v>2</v>
      </c>
      <c r="H1488" t="s">
        <v>4</v>
      </c>
      <c r="I1488" t="s">
        <v>51</v>
      </c>
      <c r="J1488" s="9" t="str">
        <f t="shared" si="120"/>
        <v>_Giò sụn gà 250g</v>
      </c>
      <c r="K1488" s="12" t="str">
        <f>VLOOKUP(J1488,'[1]Mã Misa'!$B$2:$D$74,2,0)</f>
        <v>Giò sụn gà 250g</v>
      </c>
      <c r="L1488" s="12" t="str">
        <f>VLOOKUP(K1488,'[1]Mã Misa'!$C$2:$D$74,2,0)</f>
        <v>GSG250</v>
      </c>
      <c r="M1488" s="2">
        <v>61050</v>
      </c>
      <c r="N1488" t="s">
        <v>2260</v>
      </c>
      <c r="O1488" s="10" t="str">
        <f t="shared" si="121"/>
        <v>0201551</v>
      </c>
      <c r="P1488" s="3">
        <v>44634</v>
      </c>
      <c r="Q1488" t="s">
        <v>2261</v>
      </c>
      <c r="T1488" s="12" t="str">
        <f t="shared" si="123"/>
        <v xml:space="preserve">WM+ HNI </v>
      </c>
      <c r="U1488" s="20" t="s">
        <v>4816</v>
      </c>
      <c r="V1488" s="20"/>
      <c r="W1488" s="10" t="e">
        <f>VLOOKUP(U1488,[2]Sheet1!$B$4:$C$893,2,0)</f>
        <v>#N/A</v>
      </c>
      <c r="X1488" s="20"/>
      <c r="Y1488" s="10" t="str">
        <f t="shared" si="122"/>
        <v>WINCOMHANOI</v>
      </c>
      <c r="Z1488" s="2">
        <v>122100</v>
      </c>
    </row>
    <row r="1489" spans="1:26" x14ac:dyDescent="0.2">
      <c r="A1489" t="s">
        <v>0</v>
      </c>
      <c r="B1489" t="s">
        <v>2259</v>
      </c>
      <c r="C1489" t="s">
        <v>32</v>
      </c>
      <c r="D1489" t="s">
        <v>3</v>
      </c>
      <c r="E1489" s="2">
        <v>73431</v>
      </c>
      <c r="F1489" s="6">
        <v>79305.48000000001</v>
      </c>
      <c r="G1489" s="2">
        <v>1</v>
      </c>
      <c r="H1489" t="s">
        <v>4</v>
      </c>
      <c r="I1489" t="s">
        <v>33</v>
      </c>
      <c r="J1489" s="9" t="str">
        <f t="shared" si="120"/>
        <v>Chân giò heo muối gói 300g</v>
      </c>
      <c r="K1489" s="12" t="str">
        <f>VLOOKUP(J1489,'[1]Mã Misa'!$B$2:$D$74,2,0)</f>
        <v>Chân giò heo muối 300g</v>
      </c>
      <c r="L1489" s="12" t="str">
        <f>VLOOKUP(K1489,'[1]Mã Misa'!$C$2:$D$74,2,0)</f>
        <v>CGM300</v>
      </c>
      <c r="M1489" s="2">
        <v>73431</v>
      </c>
      <c r="N1489" t="s">
        <v>2260</v>
      </c>
      <c r="O1489" s="10" t="str">
        <f t="shared" si="121"/>
        <v>0201551</v>
      </c>
      <c r="P1489" s="3">
        <v>44634</v>
      </c>
      <c r="Q1489" t="s">
        <v>2261</v>
      </c>
      <c r="T1489" s="12" t="str">
        <f t="shared" si="123"/>
        <v xml:space="preserve">WM+ HNI </v>
      </c>
      <c r="U1489" s="20" t="s">
        <v>4816</v>
      </c>
      <c r="V1489" s="20"/>
      <c r="W1489" s="10" t="e">
        <f>VLOOKUP(U1489,[2]Sheet1!$B$4:$C$893,2,0)</f>
        <v>#N/A</v>
      </c>
      <c r="X1489" s="20"/>
      <c r="Y1489" s="10" t="str">
        <f t="shared" si="122"/>
        <v>WINCOMHANOI</v>
      </c>
      <c r="Z1489" s="2">
        <v>73431</v>
      </c>
    </row>
    <row r="1490" spans="1:26" x14ac:dyDescent="0.2">
      <c r="A1490" t="s">
        <v>0</v>
      </c>
      <c r="B1490" t="s">
        <v>2262</v>
      </c>
      <c r="C1490" t="s">
        <v>43</v>
      </c>
      <c r="D1490" t="s">
        <v>3</v>
      </c>
      <c r="E1490" s="2">
        <v>70950</v>
      </c>
      <c r="F1490" s="6">
        <v>76626</v>
      </c>
      <c r="G1490" s="2">
        <v>1</v>
      </c>
      <c r="H1490" t="s">
        <v>4</v>
      </c>
      <c r="I1490" t="s">
        <v>44</v>
      </c>
      <c r="J1490" s="9" t="str">
        <f t="shared" si="120"/>
        <v>_Chả nướng 300g</v>
      </c>
      <c r="K1490" s="12" t="str">
        <f>VLOOKUP(J1490,'[1]Mã Misa'!$B$2:$D$74,2,0)</f>
        <v>Chả nướng 300g</v>
      </c>
      <c r="L1490" s="12" t="str">
        <f>VLOOKUP(K1490,'[1]Mã Misa'!$C$2:$D$74,2,0)</f>
        <v>CN300</v>
      </c>
      <c r="M1490" s="2">
        <v>70950</v>
      </c>
      <c r="N1490" t="s">
        <v>2263</v>
      </c>
      <c r="O1490" s="10" t="str">
        <f t="shared" si="121"/>
        <v>0001030</v>
      </c>
      <c r="P1490" s="3">
        <v>44634</v>
      </c>
      <c r="Q1490" t="s">
        <v>2264</v>
      </c>
      <c r="T1490" s="12" t="str">
        <f t="shared" si="123"/>
        <v xml:space="preserve">WM+ LCI </v>
      </c>
      <c r="U1490" s="20" t="s">
        <v>4817</v>
      </c>
      <c r="V1490" s="20"/>
      <c r="W1490" s="10" t="e">
        <f>VLOOKUP(U1490,[2]Sheet1!$B$4:$C$893,2,0)</f>
        <v>#N/A</v>
      </c>
      <c r="X1490" s="20"/>
      <c r="Y1490" s="10" t="str">
        <f t="shared" si="122"/>
        <v>WINCOMLAOCAI</v>
      </c>
      <c r="Z1490" s="2">
        <v>70950</v>
      </c>
    </row>
    <row r="1491" spans="1:26" x14ac:dyDescent="0.2">
      <c r="A1491" t="s">
        <v>0</v>
      </c>
      <c r="B1491" t="s">
        <v>2262</v>
      </c>
      <c r="C1491" t="s">
        <v>30</v>
      </c>
      <c r="D1491" t="s">
        <v>3</v>
      </c>
      <c r="E1491" s="2">
        <v>105400</v>
      </c>
      <c r="F1491" s="6">
        <v>113832.00000000001</v>
      </c>
      <c r="G1491" s="2">
        <v>1</v>
      </c>
      <c r="H1491" t="s">
        <v>4</v>
      </c>
      <c r="I1491" t="s">
        <v>31</v>
      </c>
      <c r="J1491" s="9" t="str">
        <f t="shared" si="120"/>
        <v>_Đùi gà sốt cay 500g</v>
      </c>
      <c r="K1491" s="12" t="str">
        <f>VLOOKUP(J1491,'[1]Mã Misa'!$B$2:$D$74,2,0)</f>
        <v>Đùi gà sốt cay 500g</v>
      </c>
      <c r="L1491" s="12" t="str">
        <f>VLOOKUP(K1491,'[1]Mã Misa'!$C$2:$D$74,2,0)</f>
        <v>DGSC500</v>
      </c>
      <c r="M1491" s="2">
        <v>105400</v>
      </c>
      <c r="N1491" t="s">
        <v>2263</v>
      </c>
      <c r="O1491" s="10" t="str">
        <f t="shared" si="121"/>
        <v>0001030</v>
      </c>
      <c r="P1491" s="3">
        <v>44634</v>
      </c>
      <c r="Q1491" t="s">
        <v>2264</v>
      </c>
      <c r="T1491" s="12" t="str">
        <f t="shared" si="123"/>
        <v xml:space="preserve">WM+ LCI </v>
      </c>
      <c r="U1491" s="20" t="s">
        <v>4817</v>
      </c>
      <c r="V1491" s="20"/>
      <c r="W1491" s="10" t="e">
        <f>VLOOKUP(U1491,[2]Sheet1!$B$4:$C$893,2,0)</f>
        <v>#N/A</v>
      </c>
      <c r="X1491" s="20"/>
      <c r="Y1491" s="10" t="str">
        <f t="shared" si="122"/>
        <v>WINCOMLAOCAI</v>
      </c>
      <c r="Z1491" s="2">
        <v>105400</v>
      </c>
    </row>
    <row r="1492" spans="1:26" x14ac:dyDescent="0.2">
      <c r="A1492" t="s">
        <v>0</v>
      </c>
      <c r="B1492" t="s">
        <v>2262</v>
      </c>
      <c r="C1492" t="s">
        <v>2</v>
      </c>
      <c r="D1492" t="s">
        <v>3</v>
      </c>
      <c r="E1492" s="2">
        <v>111058</v>
      </c>
      <c r="F1492" s="6">
        <v>119942.64000000001</v>
      </c>
      <c r="G1492" s="2">
        <v>1</v>
      </c>
      <c r="H1492" t="s">
        <v>4</v>
      </c>
      <c r="I1492" t="s">
        <v>5</v>
      </c>
      <c r="J1492" s="9" t="str">
        <f t="shared" si="120"/>
        <v>Gà muối gói 500g</v>
      </c>
      <c r="K1492" s="12" t="str">
        <f>VLOOKUP(J1492,'[1]Mã Misa'!$B$2:$D$74,2,0)</f>
        <v>Gà muối 500g</v>
      </c>
      <c r="L1492" s="12" t="str">
        <f>VLOOKUP(K1492,'[1]Mã Misa'!$C$2:$D$74,2,0)</f>
        <v>GM500</v>
      </c>
      <c r="M1492" s="2">
        <v>111058</v>
      </c>
      <c r="N1492" t="s">
        <v>2263</v>
      </c>
      <c r="O1492" s="10" t="str">
        <f t="shared" si="121"/>
        <v>0001030</v>
      </c>
      <c r="P1492" s="3">
        <v>44634</v>
      </c>
      <c r="Q1492" t="s">
        <v>2264</v>
      </c>
      <c r="T1492" s="12" t="str">
        <f t="shared" si="123"/>
        <v xml:space="preserve">WM+ LCI </v>
      </c>
      <c r="U1492" s="20" t="s">
        <v>4817</v>
      </c>
      <c r="V1492" s="20"/>
      <c r="W1492" s="10" t="e">
        <f>VLOOKUP(U1492,[2]Sheet1!$B$4:$C$893,2,0)</f>
        <v>#N/A</v>
      </c>
      <c r="X1492" s="20"/>
      <c r="Y1492" s="10" t="str">
        <f t="shared" si="122"/>
        <v>WINCOMLAOCAI</v>
      </c>
      <c r="Z1492" s="2">
        <v>111058</v>
      </c>
    </row>
    <row r="1493" spans="1:26" x14ac:dyDescent="0.2">
      <c r="A1493" t="s">
        <v>0</v>
      </c>
      <c r="B1493" t="s">
        <v>2265</v>
      </c>
      <c r="C1493" t="s">
        <v>2</v>
      </c>
      <c r="D1493" t="s">
        <v>3</v>
      </c>
      <c r="E1493" s="2">
        <v>222116</v>
      </c>
      <c r="F1493" s="6">
        <v>239885.28000000003</v>
      </c>
      <c r="G1493" s="2">
        <v>2</v>
      </c>
      <c r="H1493" t="s">
        <v>4</v>
      </c>
      <c r="I1493" t="s">
        <v>5</v>
      </c>
      <c r="J1493" s="9" t="str">
        <f t="shared" si="120"/>
        <v>Gà muối gói 500g</v>
      </c>
      <c r="K1493" s="12" t="str">
        <f>VLOOKUP(J1493,'[1]Mã Misa'!$B$2:$D$74,2,0)</f>
        <v>Gà muối 500g</v>
      </c>
      <c r="L1493" s="12" t="str">
        <f>VLOOKUP(K1493,'[1]Mã Misa'!$C$2:$D$74,2,0)</f>
        <v>GM500</v>
      </c>
      <c r="M1493" s="2">
        <v>111058</v>
      </c>
      <c r="N1493" t="s">
        <v>2266</v>
      </c>
      <c r="O1493" s="10" t="str">
        <f t="shared" si="121"/>
        <v>0201567</v>
      </c>
      <c r="P1493" s="3">
        <v>44634</v>
      </c>
      <c r="Q1493" t="s">
        <v>2267</v>
      </c>
      <c r="T1493" s="12" t="str">
        <f t="shared" si="123"/>
        <v xml:space="preserve">WM+ HNI </v>
      </c>
      <c r="U1493" s="20" t="s">
        <v>4818</v>
      </c>
      <c r="V1493" s="20"/>
      <c r="W1493" s="10" t="e">
        <f>VLOOKUP(U1493,[2]Sheet1!$B$4:$C$893,2,0)</f>
        <v>#N/A</v>
      </c>
      <c r="X1493" s="20"/>
      <c r="Y1493" s="10" t="str">
        <f t="shared" si="122"/>
        <v>WINCOMHANOI</v>
      </c>
      <c r="Z1493" s="2">
        <v>222116</v>
      </c>
    </row>
    <row r="1494" spans="1:26" x14ac:dyDescent="0.2">
      <c r="A1494" t="s">
        <v>0</v>
      </c>
      <c r="B1494" t="s">
        <v>2268</v>
      </c>
      <c r="C1494" t="s">
        <v>26</v>
      </c>
      <c r="D1494" t="s">
        <v>3</v>
      </c>
      <c r="E1494" s="2">
        <v>200728</v>
      </c>
      <c r="F1494" s="6">
        <v>216786.24000000002</v>
      </c>
      <c r="G1494" s="2">
        <v>4</v>
      </c>
      <c r="H1494" t="s">
        <v>4</v>
      </c>
      <c r="I1494" t="s">
        <v>27</v>
      </c>
      <c r="J1494" s="9" t="str">
        <f t="shared" si="120"/>
        <v>Giò tai lưỡi xào gói 250g</v>
      </c>
      <c r="K1494" s="12" t="str">
        <f>VLOOKUP(J1494,'[1]Mã Misa'!$B$2:$D$74,2,0)</f>
        <v>Giò Tai Lưỡi Xào 250g</v>
      </c>
      <c r="L1494" s="12" t="str">
        <f>VLOOKUP(K1494,'[1]Mã Misa'!$C$2:$D$74,2,0)</f>
        <v>GTLX250G</v>
      </c>
      <c r="M1494" s="2">
        <v>50182</v>
      </c>
      <c r="N1494" t="s">
        <v>2269</v>
      </c>
      <c r="O1494" s="10" t="str">
        <f t="shared" si="121"/>
        <v>0003027</v>
      </c>
      <c r="P1494" s="3">
        <v>44634</v>
      </c>
      <c r="Q1494" t="s">
        <v>2270</v>
      </c>
      <c r="T1494" s="12" t="str">
        <f t="shared" si="123"/>
        <v xml:space="preserve">WM+ HYN </v>
      </c>
      <c r="U1494" s="20" t="s">
        <v>4819</v>
      </c>
      <c r="V1494" s="20"/>
      <c r="W1494" s="10" t="e">
        <f>VLOOKUP(U1494,[2]Sheet1!$B$4:$C$893,2,0)</f>
        <v>#N/A</v>
      </c>
      <c r="X1494" s="20"/>
      <c r="Y1494" s="10" t="str">
        <f t="shared" si="122"/>
        <v>WINCOMHUNGYEN</v>
      </c>
      <c r="Z1494" s="2">
        <v>200728</v>
      </c>
    </row>
    <row r="1495" spans="1:26" x14ac:dyDescent="0.2">
      <c r="A1495" t="s">
        <v>0</v>
      </c>
      <c r="B1495" t="s">
        <v>2271</v>
      </c>
      <c r="C1495" t="s">
        <v>2</v>
      </c>
      <c r="D1495" t="s">
        <v>3</v>
      </c>
      <c r="E1495" s="2">
        <v>111058</v>
      </c>
      <c r="F1495" s="6">
        <v>119942.64000000001</v>
      </c>
      <c r="G1495" s="2">
        <v>1</v>
      </c>
      <c r="H1495" t="s">
        <v>4</v>
      </c>
      <c r="I1495" t="s">
        <v>5</v>
      </c>
      <c r="J1495" s="9" t="str">
        <f t="shared" si="120"/>
        <v>Gà muối gói 500g</v>
      </c>
      <c r="K1495" s="12" t="str">
        <f>VLOOKUP(J1495,'[1]Mã Misa'!$B$2:$D$74,2,0)</f>
        <v>Gà muối 500g</v>
      </c>
      <c r="L1495" s="12" t="str">
        <f>VLOOKUP(K1495,'[1]Mã Misa'!$C$2:$D$74,2,0)</f>
        <v>GM500</v>
      </c>
      <c r="M1495" s="2">
        <v>111058</v>
      </c>
      <c r="N1495" t="s">
        <v>2272</v>
      </c>
      <c r="O1495" s="10" t="str">
        <f t="shared" si="121"/>
        <v>0201584</v>
      </c>
      <c r="P1495" s="3">
        <v>44634</v>
      </c>
      <c r="Q1495" t="s">
        <v>2273</v>
      </c>
      <c r="T1495" s="12" t="str">
        <f t="shared" si="123"/>
        <v xml:space="preserve">WM+ HNI </v>
      </c>
      <c r="U1495" s="20" t="s">
        <v>4820</v>
      </c>
      <c r="V1495" s="20"/>
      <c r="W1495" s="10" t="e">
        <f>VLOOKUP(U1495,[2]Sheet1!$B$4:$C$893,2,0)</f>
        <v>#N/A</v>
      </c>
      <c r="X1495" s="20"/>
      <c r="Y1495" s="10" t="str">
        <f t="shared" si="122"/>
        <v>WINCOMHANOI</v>
      </c>
      <c r="Z1495" s="2">
        <v>111058</v>
      </c>
    </row>
    <row r="1496" spans="1:26" x14ac:dyDescent="0.2">
      <c r="A1496" t="s">
        <v>0</v>
      </c>
      <c r="B1496" t="s">
        <v>2271</v>
      </c>
      <c r="C1496" t="s">
        <v>9</v>
      </c>
      <c r="D1496" t="s">
        <v>3</v>
      </c>
      <c r="E1496" s="2">
        <v>55595</v>
      </c>
      <c r="F1496" s="6">
        <v>60042.600000000006</v>
      </c>
      <c r="G1496" s="2">
        <v>1</v>
      </c>
      <c r="H1496" t="s">
        <v>4</v>
      </c>
      <c r="I1496" t="s">
        <v>10</v>
      </c>
      <c r="J1496" s="9" t="str">
        <f t="shared" si="120"/>
        <v>Tai heo muối gói 200g</v>
      </c>
      <c r="K1496" s="12" t="str">
        <f>VLOOKUP(J1496,'[1]Mã Misa'!$B$2:$D$74,2,0)</f>
        <v>Tai heo muối 200g</v>
      </c>
      <c r="L1496" s="12" t="str">
        <f>VLOOKUP(K1496,'[1]Mã Misa'!$C$2:$D$74,2,0)</f>
        <v>TH200</v>
      </c>
      <c r="M1496" s="2">
        <v>55595</v>
      </c>
      <c r="N1496" t="s">
        <v>2272</v>
      </c>
      <c r="O1496" s="10" t="str">
        <f t="shared" si="121"/>
        <v>0201584</v>
      </c>
      <c r="P1496" s="3">
        <v>44634</v>
      </c>
      <c r="Q1496" t="s">
        <v>2273</v>
      </c>
      <c r="T1496" s="12" t="str">
        <f t="shared" si="123"/>
        <v xml:space="preserve">WM+ HNI </v>
      </c>
      <c r="U1496" s="20" t="s">
        <v>4820</v>
      </c>
      <c r="V1496" s="20"/>
      <c r="W1496" s="10" t="e">
        <f>VLOOKUP(U1496,[2]Sheet1!$B$4:$C$893,2,0)</f>
        <v>#N/A</v>
      </c>
      <c r="X1496" s="20"/>
      <c r="Y1496" s="10" t="str">
        <f t="shared" si="122"/>
        <v>WINCOMHANOI</v>
      </c>
      <c r="Z1496" s="2">
        <v>55595</v>
      </c>
    </row>
    <row r="1497" spans="1:26" x14ac:dyDescent="0.2">
      <c r="A1497" t="s">
        <v>0</v>
      </c>
      <c r="B1497" t="s">
        <v>2271</v>
      </c>
      <c r="C1497" t="s">
        <v>17</v>
      </c>
      <c r="D1497" t="s">
        <v>3</v>
      </c>
      <c r="E1497" s="2">
        <v>203978</v>
      </c>
      <c r="F1497" s="6">
        <v>220296.24000000002</v>
      </c>
      <c r="G1497" s="2">
        <v>2</v>
      </c>
      <c r="H1497" t="s">
        <v>4</v>
      </c>
      <c r="I1497" t="s">
        <v>18</v>
      </c>
      <c r="J1497" s="9" t="str">
        <f t="shared" si="120"/>
        <v>Giò tai nấm hương 500g</v>
      </c>
      <c r="K1497" s="12" t="str">
        <f>VLOOKUP(J1497,'[1]Mã Misa'!$B$2:$D$74,2,0)</f>
        <v>Giò tai nấm hương 500g</v>
      </c>
      <c r="L1497" s="12" t="str">
        <f>VLOOKUP(K1497,'[1]Mã Misa'!$C$2:$D$74,2,0)</f>
        <v>GTNH500</v>
      </c>
      <c r="M1497" s="2">
        <v>101989</v>
      </c>
      <c r="N1497" t="s">
        <v>2272</v>
      </c>
      <c r="O1497" s="10" t="str">
        <f t="shared" si="121"/>
        <v>0201584</v>
      </c>
      <c r="P1497" s="3">
        <v>44634</v>
      </c>
      <c r="Q1497" t="s">
        <v>2273</v>
      </c>
      <c r="T1497" s="12" t="str">
        <f t="shared" si="123"/>
        <v xml:space="preserve">WM+ HNI </v>
      </c>
      <c r="U1497" s="20" t="s">
        <v>4820</v>
      </c>
      <c r="V1497" s="20"/>
      <c r="W1497" s="10" t="e">
        <f>VLOOKUP(U1497,[2]Sheet1!$B$4:$C$893,2,0)</f>
        <v>#N/A</v>
      </c>
      <c r="X1497" s="20"/>
      <c r="Y1497" s="10" t="str">
        <f t="shared" si="122"/>
        <v>WINCOMHANOI</v>
      </c>
      <c r="Z1497" s="2">
        <v>203978</v>
      </c>
    </row>
    <row r="1498" spans="1:26" x14ac:dyDescent="0.2">
      <c r="A1498" t="s">
        <v>0</v>
      </c>
      <c r="B1498" t="s">
        <v>2271</v>
      </c>
      <c r="C1498" t="s">
        <v>26</v>
      </c>
      <c r="D1498" t="s">
        <v>3</v>
      </c>
      <c r="E1498" s="2">
        <v>100364</v>
      </c>
      <c r="F1498" s="6">
        <v>108393.12000000001</v>
      </c>
      <c r="G1498" s="2">
        <v>2</v>
      </c>
      <c r="H1498" t="s">
        <v>4</v>
      </c>
      <c r="I1498" t="s">
        <v>27</v>
      </c>
      <c r="J1498" s="9" t="str">
        <f t="shared" si="120"/>
        <v>Giò tai lưỡi xào gói 250g</v>
      </c>
      <c r="K1498" s="12" t="str">
        <f>VLOOKUP(J1498,'[1]Mã Misa'!$B$2:$D$74,2,0)</f>
        <v>Giò Tai Lưỡi Xào 250g</v>
      </c>
      <c r="L1498" s="12" t="str">
        <f>VLOOKUP(K1498,'[1]Mã Misa'!$C$2:$D$74,2,0)</f>
        <v>GTLX250G</v>
      </c>
      <c r="M1498" s="2">
        <v>50182</v>
      </c>
      <c r="N1498" t="s">
        <v>2272</v>
      </c>
      <c r="O1498" s="10" t="str">
        <f t="shared" si="121"/>
        <v>0201584</v>
      </c>
      <c r="P1498" s="3">
        <v>44634</v>
      </c>
      <c r="Q1498" t="s">
        <v>2273</v>
      </c>
      <c r="T1498" s="12" t="str">
        <f t="shared" si="123"/>
        <v xml:space="preserve">WM+ HNI </v>
      </c>
      <c r="U1498" s="20" t="s">
        <v>4820</v>
      </c>
      <c r="V1498" s="20"/>
      <c r="W1498" s="10" t="e">
        <f>VLOOKUP(U1498,[2]Sheet1!$B$4:$C$893,2,0)</f>
        <v>#N/A</v>
      </c>
      <c r="X1498" s="20"/>
      <c r="Y1498" s="10" t="str">
        <f t="shared" si="122"/>
        <v>WINCOMHANOI</v>
      </c>
      <c r="Z1498" s="2">
        <v>100364</v>
      </c>
    </row>
    <row r="1499" spans="1:26" x14ac:dyDescent="0.2">
      <c r="A1499" t="s">
        <v>0</v>
      </c>
      <c r="B1499" t="s">
        <v>2274</v>
      </c>
      <c r="C1499" t="s">
        <v>13</v>
      </c>
      <c r="D1499" t="s">
        <v>3</v>
      </c>
      <c r="E1499" s="2">
        <v>453750</v>
      </c>
      <c r="F1499" s="6">
        <v>490050.00000000006</v>
      </c>
      <c r="G1499" s="2">
        <v>5</v>
      </c>
      <c r="H1499" t="s">
        <v>4</v>
      </c>
      <c r="I1499" t="s">
        <v>14</v>
      </c>
      <c r="J1499" s="9" t="str">
        <f t="shared" si="120"/>
        <v>_Chân gà sốt cay 400g</v>
      </c>
      <c r="K1499" s="12" t="str">
        <f>VLOOKUP(J1499,'[1]Mã Misa'!$B$2:$D$74,2,0)</f>
        <v>Chân gà sốt cay 400g</v>
      </c>
      <c r="L1499" s="12" t="str">
        <f>VLOOKUP(K1499,'[1]Mã Misa'!$C$2:$D$74,2,0)</f>
        <v>CGSC400</v>
      </c>
      <c r="M1499" s="2">
        <v>90750</v>
      </c>
      <c r="N1499" t="s">
        <v>2275</v>
      </c>
      <c r="O1499" s="10" t="str">
        <f t="shared" si="121"/>
        <v>0004871</v>
      </c>
      <c r="P1499" s="3">
        <v>44634</v>
      </c>
      <c r="Q1499" t="s">
        <v>2276</v>
      </c>
      <c r="T1499" s="12" t="str">
        <f t="shared" si="123"/>
        <v xml:space="preserve">WM+ HDG </v>
      </c>
      <c r="U1499" s="20" t="s">
        <v>4821</v>
      </c>
      <c r="V1499" s="20"/>
      <c r="W1499" s="10" t="e">
        <f>VLOOKUP(U1499,[2]Sheet1!$B$4:$C$893,2,0)</f>
        <v>#N/A</v>
      </c>
      <c r="X1499" s="20"/>
      <c r="Y1499" s="10" t="str">
        <f t="shared" si="122"/>
        <v>WINCOMHAIDUONG</v>
      </c>
      <c r="Z1499" s="2">
        <v>453750</v>
      </c>
    </row>
    <row r="1500" spans="1:26" x14ac:dyDescent="0.2">
      <c r="A1500" t="s">
        <v>0</v>
      </c>
      <c r="B1500" t="s">
        <v>2277</v>
      </c>
      <c r="C1500" t="s">
        <v>236</v>
      </c>
      <c r="D1500" t="s">
        <v>3</v>
      </c>
      <c r="E1500" s="2">
        <v>175574</v>
      </c>
      <c r="F1500" s="6">
        <v>189619.92</v>
      </c>
      <c r="G1500" s="2">
        <v>2</v>
      </c>
      <c r="H1500" t="s">
        <v>4</v>
      </c>
      <c r="I1500" t="s">
        <v>237</v>
      </c>
      <c r="J1500" s="9" t="str">
        <f t="shared" si="120"/>
        <v>Bắp bò muối gói 200g</v>
      </c>
      <c r="K1500" s="12" t="str">
        <f>VLOOKUP(J1500,'[1]Mã Misa'!$B$2:$D$74,2,0)</f>
        <v>Bắp bò muối 200g</v>
      </c>
      <c r="L1500" s="12" t="str">
        <f>VLOOKUP(K1500,'[1]Mã Misa'!$C$2:$D$74,2,0)</f>
        <v>BBM200</v>
      </c>
      <c r="M1500" s="2">
        <v>87787</v>
      </c>
      <c r="N1500" t="s">
        <v>2278</v>
      </c>
      <c r="O1500" s="10" t="str">
        <f t="shared" si="121"/>
        <v>0060559</v>
      </c>
      <c r="P1500" s="3">
        <v>44634</v>
      </c>
      <c r="Q1500" t="s">
        <v>2279</v>
      </c>
      <c r="T1500" s="12" t="str">
        <f t="shared" si="123"/>
        <v xml:space="preserve">WM+ HCM </v>
      </c>
      <c r="U1500" s="20" t="s">
        <v>4822</v>
      </c>
      <c r="V1500" s="20"/>
      <c r="W1500" s="10" t="e">
        <f>VLOOKUP(U1500,[2]Sheet1!$B$4:$C$893,2,0)</f>
        <v>#N/A</v>
      </c>
      <c r="X1500" s="20"/>
      <c r="Y1500" s="10" t="str">
        <f t="shared" si="122"/>
        <v>WINCOMHOCHIMINH</v>
      </c>
      <c r="Z1500" s="2">
        <v>175574</v>
      </c>
    </row>
    <row r="1501" spans="1:26" x14ac:dyDescent="0.2">
      <c r="A1501" t="s">
        <v>0</v>
      </c>
      <c r="B1501" t="s">
        <v>2277</v>
      </c>
      <c r="C1501" t="s">
        <v>2</v>
      </c>
      <c r="D1501" t="s">
        <v>3</v>
      </c>
      <c r="E1501" s="2">
        <v>333174</v>
      </c>
      <c r="F1501" s="6">
        <v>359827.92000000004</v>
      </c>
      <c r="G1501" s="2">
        <v>3</v>
      </c>
      <c r="H1501" t="s">
        <v>4</v>
      </c>
      <c r="I1501" t="s">
        <v>5</v>
      </c>
      <c r="J1501" s="9" t="str">
        <f t="shared" si="120"/>
        <v>Gà muối gói 500g</v>
      </c>
      <c r="K1501" s="12" t="str">
        <f>VLOOKUP(J1501,'[1]Mã Misa'!$B$2:$D$74,2,0)</f>
        <v>Gà muối 500g</v>
      </c>
      <c r="L1501" s="12" t="str">
        <f>VLOOKUP(K1501,'[1]Mã Misa'!$C$2:$D$74,2,0)</f>
        <v>GM500</v>
      </c>
      <c r="M1501" s="2">
        <v>111058</v>
      </c>
      <c r="N1501" t="s">
        <v>2278</v>
      </c>
      <c r="O1501" s="10" t="str">
        <f t="shared" si="121"/>
        <v>0060559</v>
      </c>
      <c r="P1501" s="3">
        <v>44634</v>
      </c>
      <c r="Q1501" t="s">
        <v>2279</v>
      </c>
      <c r="T1501" s="12" t="str">
        <f t="shared" si="123"/>
        <v xml:space="preserve">WM+ HCM </v>
      </c>
      <c r="U1501" s="20" t="s">
        <v>4822</v>
      </c>
      <c r="V1501" s="20"/>
      <c r="W1501" s="10" t="e">
        <f>VLOOKUP(U1501,[2]Sheet1!$B$4:$C$893,2,0)</f>
        <v>#N/A</v>
      </c>
      <c r="X1501" s="20"/>
      <c r="Y1501" s="10" t="str">
        <f t="shared" si="122"/>
        <v>WINCOMHOCHIMINH</v>
      </c>
      <c r="Z1501" s="2">
        <v>333174</v>
      </c>
    </row>
    <row r="1502" spans="1:26" x14ac:dyDescent="0.2">
      <c r="A1502" t="s">
        <v>0</v>
      </c>
      <c r="B1502" t="s">
        <v>2277</v>
      </c>
      <c r="C1502" t="s">
        <v>45</v>
      </c>
      <c r="D1502" t="s">
        <v>3</v>
      </c>
      <c r="E1502" s="2">
        <v>222750</v>
      </c>
      <c r="F1502" s="6">
        <v>240570.00000000003</v>
      </c>
      <c r="G1502" s="2">
        <v>3</v>
      </c>
      <c r="H1502" t="s">
        <v>4</v>
      </c>
      <c r="I1502" t="s">
        <v>46</v>
      </c>
      <c r="J1502" s="9" t="str">
        <f t="shared" si="120"/>
        <v>_Chả cốm 300g</v>
      </c>
      <c r="K1502" s="12" t="str">
        <f>VLOOKUP(J1502,'[1]Mã Misa'!$B$2:$D$74,2,0)</f>
        <v>Chả cốm 300g</v>
      </c>
      <c r="L1502" s="12" t="str">
        <f>VLOOKUP(K1502,'[1]Mã Misa'!$C$2:$D$74,2,0)</f>
        <v>CC300</v>
      </c>
      <c r="M1502" s="2">
        <v>74250</v>
      </c>
      <c r="N1502" t="s">
        <v>2278</v>
      </c>
      <c r="O1502" s="10" t="str">
        <f t="shared" si="121"/>
        <v>0060559</v>
      </c>
      <c r="P1502" s="3">
        <v>44634</v>
      </c>
      <c r="Q1502" t="s">
        <v>2279</v>
      </c>
      <c r="T1502" s="12" t="str">
        <f t="shared" si="123"/>
        <v xml:space="preserve">WM+ HCM </v>
      </c>
      <c r="U1502" s="20" t="s">
        <v>4822</v>
      </c>
      <c r="V1502" s="20"/>
      <c r="W1502" s="10" t="e">
        <f>VLOOKUP(U1502,[2]Sheet1!$B$4:$C$893,2,0)</f>
        <v>#N/A</v>
      </c>
      <c r="X1502" s="20"/>
      <c r="Y1502" s="10" t="str">
        <f t="shared" si="122"/>
        <v>WINCOMHOCHIMINH</v>
      </c>
      <c r="Z1502" s="2">
        <v>222750</v>
      </c>
    </row>
    <row r="1503" spans="1:26" x14ac:dyDescent="0.2">
      <c r="A1503" t="s">
        <v>0</v>
      </c>
      <c r="B1503" t="s">
        <v>2277</v>
      </c>
      <c r="C1503" t="s">
        <v>30</v>
      </c>
      <c r="D1503" t="s">
        <v>3</v>
      </c>
      <c r="E1503" s="2">
        <v>105400</v>
      </c>
      <c r="F1503" s="6">
        <v>113832.00000000001</v>
      </c>
      <c r="G1503" s="2">
        <v>1</v>
      </c>
      <c r="H1503" t="s">
        <v>4</v>
      </c>
      <c r="I1503" t="s">
        <v>31</v>
      </c>
      <c r="J1503" s="9" t="str">
        <f t="shared" si="120"/>
        <v>_Đùi gà sốt cay 500g</v>
      </c>
      <c r="K1503" s="12" t="str">
        <f>VLOOKUP(J1503,'[1]Mã Misa'!$B$2:$D$74,2,0)</f>
        <v>Đùi gà sốt cay 500g</v>
      </c>
      <c r="L1503" s="12" t="str">
        <f>VLOOKUP(K1503,'[1]Mã Misa'!$C$2:$D$74,2,0)</f>
        <v>DGSC500</v>
      </c>
      <c r="M1503" s="2">
        <v>105400</v>
      </c>
      <c r="N1503" t="s">
        <v>2278</v>
      </c>
      <c r="O1503" s="10" t="str">
        <f t="shared" si="121"/>
        <v>0060559</v>
      </c>
      <c r="P1503" s="3">
        <v>44634</v>
      </c>
      <c r="Q1503" t="s">
        <v>2279</v>
      </c>
      <c r="T1503" s="12" t="str">
        <f t="shared" si="123"/>
        <v xml:space="preserve">WM+ HCM </v>
      </c>
      <c r="U1503" s="20" t="s">
        <v>4822</v>
      </c>
      <c r="V1503" s="20"/>
      <c r="W1503" s="10" t="e">
        <f>VLOOKUP(U1503,[2]Sheet1!$B$4:$C$893,2,0)</f>
        <v>#N/A</v>
      </c>
      <c r="X1503" s="20"/>
      <c r="Y1503" s="10" t="str">
        <f t="shared" si="122"/>
        <v>WINCOMHOCHIMINH</v>
      </c>
      <c r="Z1503" s="2">
        <v>105400</v>
      </c>
    </row>
    <row r="1504" spans="1:26" x14ac:dyDescent="0.2">
      <c r="A1504" t="s">
        <v>0</v>
      </c>
      <c r="B1504" t="s">
        <v>2277</v>
      </c>
      <c r="C1504" t="s">
        <v>82</v>
      </c>
      <c r="D1504" t="s">
        <v>3</v>
      </c>
      <c r="E1504" s="2">
        <v>368000</v>
      </c>
      <c r="F1504" s="6">
        <v>397440</v>
      </c>
      <c r="G1504" s="2">
        <v>8</v>
      </c>
      <c r="H1504" t="s">
        <v>4</v>
      </c>
      <c r="I1504" t="s">
        <v>83</v>
      </c>
      <c r="J1504" s="9" t="str">
        <f t="shared" si="120"/>
        <v>Mộc nấm hương gói 250g</v>
      </c>
      <c r="K1504" s="12" t="str">
        <f>VLOOKUP(J1504,'[1]Mã Misa'!$B$2:$D$74,2,0)</f>
        <v>Mộc Nấm Hương 250g</v>
      </c>
      <c r="L1504" s="12" t="str">
        <f>VLOOKUP(K1504,'[1]Mã Misa'!$C$2:$D$74,2,0)</f>
        <v>MNH250</v>
      </c>
      <c r="M1504" s="2">
        <v>46000</v>
      </c>
      <c r="N1504" t="s">
        <v>2278</v>
      </c>
      <c r="O1504" s="10" t="str">
        <f t="shared" si="121"/>
        <v>0060559</v>
      </c>
      <c r="P1504" s="3">
        <v>44634</v>
      </c>
      <c r="Q1504" t="s">
        <v>2279</v>
      </c>
      <c r="T1504" s="12" t="str">
        <f t="shared" si="123"/>
        <v xml:space="preserve">WM+ HCM </v>
      </c>
      <c r="U1504" s="20" t="s">
        <v>4822</v>
      </c>
      <c r="V1504" s="20"/>
      <c r="W1504" s="10" t="e">
        <f>VLOOKUP(U1504,[2]Sheet1!$B$4:$C$893,2,0)</f>
        <v>#N/A</v>
      </c>
      <c r="X1504" s="20"/>
      <c r="Y1504" s="10" t="str">
        <f t="shared" si="122"/>
        <v>WINCOMHOCHIMINH</v>
      </c>
      <c r="Z1504" s="2">
        <v>368000</v>
      </c>
    </row>
    <row r="1505" spans="1:26" x14ac:dyDescent="0.2">
      <c r="A1505" t="s">
        <v>0</v>
      </c>
      <c r="B1505" t="s">
        <v>2280</v>
      </c>
      <c r="C1505" t="s">
        <v>26</v>
      </c>
      <c r="D1505" t="s">
        <v>3</v>
      </c>
      <c r="E1505" s="2">
        <v>702548</v>
      </c>
      <c r="F1505" s="6">
        <v>758751.84000000008</v>
      </c>
      <c r="G1505" s="2">
        <v>14</v>
      </c>
      <c r="H1505" t="s">
        <v>4</v>
      </c>
      <c r="I1505" t="s">
        <v>27</v>
      </c>
      <c r="J1505" s="9" t="str">
        <f t="shared" si="120"/>
        <v>Giò tai lưỡi xào gói 250g</v>
      </c>
      <c r="K1505" s="12" t="str">
        <f>VLOOKUP(J1505,'[1]Mã Misa'!$B$2:$D$74,2,0)</f>
        <v>Giò Tai Lưỡi Xào 250g</v>
      </c>
      <c r="L1505" s="12" t="str">
        <f>VLOOKUP(K1505,'[1]Mã Misa'!$C$2:$D$74,2,0)</f>
        <v>GTLX250G</v>
      </c>
      <c r="M1505" s="2">
        <v>50182</v>
      </c>
      <c r="N1505" t="s">
        <v>2281</v>
      </c>
      <c r="O1505" s="10" t="str">
        <f t="shared" si="121"/>
        <v>0201600</v>
      </c>
      <c r="P1505" s="3">
        <v>44634</v>
      </c>
      <c r="Q1505" t="s">
        <v>907</v>
      </c>
      <c r="T1505" s="12" t="str">
        <f t="shared" si="123"/>
        <v xml:space="preserve">WM+ HNI </v>
      </c>
      <c r="U1505" s="20" t="s">
        <v>4424</v>
      </c>
      <c r="V1505" s="20"/>
      <c r="W1505" s="10" t="e">
        <f>VLOOKUP(U1505,[2]Sheet1!$B$4:$C$893,2,0)</f>
        <v>#N/A</v>
      </c>
      <c r="X1505" s="20"/>
      <c r="Y1505" s="10" t="str">
        <f t="shared" si="122"/>
        <v>WINCOMHANOI</v>
      </c>
      <c r="Z1505" s="2">
        <v>702548</v>
      </c>
    </row>
    <row r="1506" spans="1:26" x14ac:dyDescent="0.2">
      <c r="A1506" t="s">
        <v>0</v>
      </c>
      <c r="B1506" t="s">
        <v>2282</v>
      </c>
      <c r="C1506" t="s">
        <v>2</v>
      </c>
      <c r="D1506" t="s">
        <v>3</v>
      </c>
      <c r="E1506" s="2">
        <v>111058</v>
      </c>
      <c r="F1506" s="6">
        <v>119942.64000000001</v>
      </c>
      <c r="G1506" s="2">
        <v>1</v>
      </c>
      <c r="H1506" t="s">
        <v>4</v>
      </c>
      <c r="I1506" t="s">
        <v>5</v>
      </c>
      <c r="J1506" s="9" t="str">
        <f t="shared" si="120"/>
        <v>Gà muối gói 500g</v>
      </c>
      <c r="K1506" s="12" t="str">
        <f>VLOOKUP(J1506,'[1]Mã Misa'!$B$2:$D$74,2,0)</f>
        <v>Gà muối 500g</v>
      </c>
      <c r="L1506" s="12" t="str">
        <f>VLOOKUP(K1506,'[1]Mã Misa'!$C$2:$D$74,2,0)</f>
        <v>GM500</v>
      </c>
      <c r="M1506" s="2">
        <v>111058</v>
      </c>
      <c r="N1506" t="s">
        <v>2283</v>
      </c>
      <c r="O1506" s="10" t="str">
        <f t="shared" si="121"/>
        <v>0201602</v>
      </c>
      <c r="P1506" s="3">
        <v>44634</v>
      </c>
      <c r="Q1506" t="s">
        <v>2284</v>
      </c>
      <c r="T1506" s="12" t="str">
        <f t="shared" si="123"/>
        <v xml:space="preserve">WM+ HNI </v>
      </c>
      <c r="U1506" s="20" t="s">
        <v>4823</v>
      </c>
      <c r="V1506" s="20"/>
      <c r="W1506" s="10" t="e">
        <f>VLOOKUP(U1506,[2]Sheet1!$B$4:$C$893,2,0)</f>
        <v>#N/A</v>
      </c>
      <c r="X1506" s="20"/>
      <c r="Y1506" s="10" t="str">
        <f t="shared" si="122"/>
        <v>WINCOMHANOI</v>
      </c>
      <c r="Z1506" s="2">
        <v>111058</v>
      </c>
    </row>
    <row r="1507" spans="1:26" x14ac:dyDescent="0.2">
      <c r="A1507" t="s">
        <v>0</v>
      </c>
      <c r="B1507" t="s">
        <v>2285</v>
      </c>
      <c r="C1507" t="s">
        <v>43</v>
      </c>
      <c r="D1507" t="s">
        <v>3</v>
      </c>
      <c r="E1507" s="2">
        <v>212850</v>
      </c>
      <c r="F1507" s="6">
        <v>229878.00000000003</v>
      </c>
      <c r="G1507" s="2">
        <v>3</v>
      </c>
      <c r="H1507" t="s">
        <v>4</v>
      </c>
      <c r="I1507" t="s">
        <v>44</v>
      </c>
      <c r="J1507" s="9" t="str">
        <f t="shared" si="120"/>
        <v>_Chả nướng 300g</v>
      </c>
      <c r="K1507" s="12" t="str">
        <f>VLOOKUP(J1507,'[1]Mã Misa'!$B$2:$D$74,2,0)</f>
        <v>Chả nướng 300g</v>
      </c>
      <c r="L1507" s="12" t="str">
        <f>VLOOKUP(K1507,'[1]Mã Misa'!$C$2:$D$74,2,0)</f>
        <v>CN300</v>
      </c>
      <c r="M1507" s="2">
        <v>70950</v>
      </c>
      <c r="N1507" t="s">
        <v>2286</v>
      </c>
      <c r="O1507" s="10" t="str">
        <f t="shared" si="121"/>
        <v>0060565</v>
      </c>
      <c r="P1507" s="3">
        <v>44634</v>
      </c>
      <c r="Q1507" t="s">
        <v>2287</v>
      </c>
      <c r="T1507" s="12" t="str">
        <f t="shared" si="123"/>
        <v xml:space="preserve">WM+ HCM </v>
      </c>
      <c r="U1507" s="20" t="s">
        <v>4824</v>
      </c>
      <c r="V1507" s="20"/>
      <c r="W1507" s="10" t="e">
        <f>VLOOKUP(U1507,[2]Sheet1!$B$4:$C$893,2,0)</f>
        <v>#N/A</v>
      </c>
      <c r="X1507" s="20"/>
      <c r="Y1507" s="10" t="str">
        <f t="shared" si="122"/>
        <v>WINCOMHOCHIMINH</v>
      </c>
      <c r="Z1507" s="2">
        <v>212850</v>
      </c>
    </row>
    <row r="1508" spans="1:26" x14ac:dyDescent="0.2">
      <c r="A1508" t="s">
        <v>0</v>
      </c>
      <c r="B1508" t="s">
        <v>2285</v>
      </c>
      <c r="C1508" t="s">
        <v>45</v>
      </c>
      <c r="D1508" t="s">
        <v>3</v>
      </c>
      <c r="E1508" s="2">
        <v>222750</v>
      </c>
      <c r="F1508" s="6">
        <v>240570.00000000003</v>
      </c>
      <c r="G1508" s="2">
        <v>3</v>
      </c>
      <c r="H1508" t="s">
        <v>4</v>
      </c>
      <c r="I1508" t="s">
        <v>46</v>
      </c>
      <c r="J1508" s="9" t="str">
        <f t="shared" si="120"/>
        <v>_Chả cốm 300g</v>
      </c>
      <c r="K1508" s="12" t="str">
        <f>VLOOKUP(J1508,'[1]Mã Misa'!$B$2:$D$74,2,0)</f>
        <v>Chả cốm 300g</v>
      </c>
      <c r="L1508" s="12" t="str">
        <f>VLOOKUP(K1508,'[1]Mã Misa'!$C$2:$D$74,2,0)</f>
        <v>CC300</v>
      </c>
      <c r="M1508" s="2">
        <v>74250</v>
      </c>
      <c r="N1508" t="s">
        <v>2286</v>
      </c>
      <c r="O1508" s="10" t="str">
        <f t="shared" si="121"/>
        <v>0060565</v>
      </c>
      <c r="P1508" s="3">
        <v>44634</v>
      </c>
      <c r="Q1508" t="s">
        <v>2287</v>
      </c>
      <c r="T1508" s="12" t="str">
        <f t="shared" si="123"/>
        <v xml:space="preserve">WM+ HCM </v>
      </c>
      <c r="U1508" s="20" t="s">
        <v>4824</v>
      </c>
      <c r="V1508" s="20"/>
      <c r="W1508" s="10" t="e">
        <f>VLOOKUP(U1508,[2]Sheet1!$B$4:$C$893,2,0)</f>
        <v>#N/A</v>
      </c>
      <c r="X1508" s="20"/>
      <c r="Y1508" s="10" t="str">
        <f t="shared" si="122"/>
        <v>WINCOMHOCHIMINH</v>
      </c>
      <c r="Z1508" s="2">
        <v>222750</v>
      </c>
    </row>
    <row r="1509" spans="1:26" x14ac:dyDescent="0.2">
      <c r="A1509" t="s">
        <v>0</v>
      </c>
      <c r="B1509" t="s">
        <v>2285</v>
      </c>
      <c r="C1509" t="s">
        <v>30</v>
      </c>
      <c r="D1509" t="s">
        <v>3</v>
      </c>
      <c r="E1509" s="2">
        <v>421600</v>
      </c>
      <c r="F1509" s="6">
        <v>455328.00000000006</v>
      </c>
      <c r="G1509" s="2">
        <v>4</v>
      </c>
      <c r="H1509" t="s">
        <v>4</v>
      </c>
      <c r="I1509" t="s">
        <v>31</v>
      </c>
      <c r="J1509" s="9" t="str">
        <f t="shared" si="120"/>
        <v>_Đùi gà sốt cay 500g</v>
      </c>
      <c r="K1509" s="12" t="str">
        <f>VLOOKUP(J1509,'[1]Mã Misa'!$B$2:$D$74,2,0)</f>
        <v>Đùi gà sốt cay 500g</v>
      </c>
      <c r="L1509" s="12" t="str">
        <f>VLOOKUP(K1509,'[1]Mã Misa'!$C$2:$D$74,2,0)</f>
        <v>DGSC500</v>
      </c>
      <c r="M1509" s="2">
        <v>105400</v>
      </c>
      <c r="N1509" t="s">
        <v>2286</v>
      </c>
      <c r="O1509" s="10" t="str">
        <f t="shared" si="121"/>
        <v>0060565</v>
      </c>
      <c r="P1509" s="3">
        <v>44634</v>
      </c>
      <c r="Q1509" t="s">
        <v>2287</v>
      </c>
      <c r="T1509" s="12" t="str">
        <f t="shared" si="123"/>
        <v xml:space="preserve">WM+ HCM </v>
      </c>
      <c r="U1509" s="20" t="s">
        <v>4824</v>
      </c>
      <c r="V1509" s="20"/>
      <c r="W1509" s="10" t="e">
        <f>VLOOKUP(U1509,[2]Sheet1!$B$4:$C$893,2,0)</f>
        <v>#N/A</v>
      </c>
      <c r="X1509" s="20"/>
      <c r="Y1509" s="10" t="str">
        <f t="shared" si="122"/>
        <v>WINCOMHOCHIMINH</v>
      </c>
      <c r="Z1509" s="2">
        <v>421600</v>
      </c>
    </row>
    <row r="1510" spans="1:26" x14ac:dyDescent="0.2">
      <c r="A1510" t="s">
        <v>0</v>
      </c>
      <c r="B1510" t="s">
        <v>2285</v>
      </c>
      <c r="C1510" t="s">
        <v>13</v>
      </c>
      <c r="D1510" t="s">
        <v>3</v>
      </c>
      <c r="E1510" s="2">
        <v>272250</v>
      </c>
      <c r="F1510" s="6">
        <v>294030</v>
      </c>
      <c r="G1510" s="2">
        <v>3</v>
      </c>
      <c r="H1510" t="s">
        <v>4</v>
      </c>
      <c r="I1510" t="s">
        <v>14</v>
      </c>
      <c r="J1510" s="9" t="str">
        <f t="shared" si="120"/>
        <v>_Chân gà sốt cay 400g</v>
      </c>
      <c r="K1510" s="12" t="str">
        <f>VLOOKUP(J1510,'[1]Mã Misa'!$B$2:$D$74,2,0)</f>
        <v>Chân gà sốt cay 400g</v>
      </c>
      <c r="L1510" s="12" t="str">
        <f>VLOOKUP(K1510,'[1]Mã Misa'!$C$2:$D$74,2,0)</f>
        <v>CGSC400</v>
      </c>
      <c r="M1510" s="2">
        <v>90750</v>
      </c>
      <c r="N1510" t="s">
        <v>2286</v>
      </c>
      <c r="O1510" s="10" t="str">
        <f t="shared" si="121"/>
        <v>0060565</v>
      </c>
      <c r="P1510" s="3">
        <v>44634</v>
      </c>
      <c r="Q1510" t="s">
        <v>2287</v>
      </c>
      <c r="T1510" s="12" t="str">
        <f t="shared" si="123"/>
        <v xml:space="preserve">WM+ HCM </v>
      </c>
      <c r="U1510" s="20" t="s">
        <v>4824</v>
      </c>
      <c r="V1510" s="20"/>
      <c r="W1510" s="10" t="e">
        <f>VLOOKUP(U1510,[2]Sheet1!$B$4:$C$893,2,0)</f>
        <v>#N/A</v>
      </c>
      <c r="X1510" s="20"/>
      <c r="Y1510" s="10" t="str">
        <f t="shared" si="122"/>
        <v>WINCOMHOCHIMINH</v>
      </c>
      <c r="Z1510" s="2">
        <v>272250</v>
      </c>
    </row>
    <row r="1511" spans="1:26" x14ac:dyDescent="0.2">
      <c r="A1511" t="s">
        <v>0</v>
      </c>
      <c r="B1511" t="s">
        <v>2288</v>
      </c>
      <c r="C1511" t="s">
        <v>15</v>
      </c>
      <c r="D1511" t="s">
        <v>3</v>
      </c>
      <c r="E1511" s="2">
        <v>376052</v>
      </c>
      <c r="F1511" s="6">
        <v>406136.16000000003</v>
      </c>
      <c r="G1511" s="2">
        <v>4</v>
      </c>
      <c r="H1511" t="s">
        <v>4</v>
      </c>
      <c r="I1511" t="s">
        <v>16</v>
      </c>
      <c r="J1511" s="9" t="str">
        <f t="shared" si="120"/>
        <v xml:space="preserve"> Giò lụa 500g</v>
      </c>
      <c r="K1511" s="12" t="str">
        <f>VLOOKUP(J1511,'[1]Mã Misa'!$B$2:$D$74,2,0)</f>
        <v>Giò lụa 500g</v>
      </c>
      <c r="L1511" s="12" t="str">
        <f>VLOOKUP(K1511,'[1]Mã Misa'!$C$2:$D$74,2,0)</f>
        <v>GL500</v>
      </c>
      <c r="M1511" s="2">
        <v>94013</v>
      </c>
      <c r="N1511" t="s">
        <v>2289</v>
      </c>
      <c r="O1511" s="10" t="str">
        <f t="shared" si="121"/>
        <v>0201612</v>
      </c>
      <c r="P1511" s="3">
        <v>44634</v>
      </c>
      <c r="Q1511" t="s">
        <v>731</v>
      </c>
      <c r="T1511" s="12" t="str">
        <f t="shared" si="123"/>
        <v xml:space="preserve">WM+ HNI </v>
      </c>
      <c r="U1511" s="20" t="s">
        <v>4374</v>
      </c>
      <c r="V1511" s="20"/>
      <c r="W1511" s="10" t="e">
        <f>VLOOKUP(U1511,[2]Sheet1!$B$4:$C$893,2,0)</f>
        <v>#N/A</v>
      </c>
      <c r="X1511" s="20"/>
      <c r="Y1511" s="10" t="str">
        <f t="shared" si="122"/>
        <v>WINCOMHANOI</v>
      </c>
      <c r="Z1511" s="2">
        <v>376052</v>
      </c>
    </row>
    <row r="1512" spans="1:26" x14ac:dyDescent="0.2">
      <c r="A1512" t="s">
        <v>0</v>
      </c>
      <c r="B1512" t="s">
        <v>2290</v>
      </c>
      <c r="C1512" t="s">
        <v>13</v>
      </c>
      <c r="D1512" t="s">
        <v>3</v>
      </c>
      <c r="E1512" s="2">
        <v>272250</v>
      </c>
      <c r="F1512" s="6">
        <v>294030</v>
      </c>
      <c r="G1512" s="2">
        <v>3</v>
      </c>
      <c r="H1512" t="s">
        <v>4</v>
      </c>
      <c r="I1512" t="s">
        <v>14</v>
      </c>
      <c r="J1512" s="9" t="str">
        <f t="shared" si="120"/>
        <v>_Chân gà sốt cay 400g</v>
      </c>
      <c r="K1512" s="12" t="str">
        <f>VLOOKUP(J1512,'[1]Mã Misa'!$B$2:$D$74,2,0)</f>
        <v>Chân gà sốt cay 400g</v>
      </c>
      <c r="L1512" s="12" t="str">
        <f>VLOOKUP(K1512,'[1]Mã Misa'!$C$2:$D$74,2,0)</f>
        <v>CGSC400</v>
      </c>
      <c r="M1512" s="2">
        <v>90750</v>
      </c>
      <c r="N1512" t="s">
        <v>2291</v>
      </c>
      <c r="O1512" s="10" t="str">
        <f t="shared" si="121"/>
        <v>0015088</v>
      </c>
      <c r="P1512" s="3">
        <v>44634</v>
      </c>
      <c r="Q1512" t="s">
        <v>2292</v>
      </c>
      <c r="T1512" s="12" t="str">
        <f t="shared" si="123"/>
        <v xml:space="preserve">WM+ HPG </v>
      </c>
      <c r="U1512" s="20" t="s">
        <v>4825</v>
      </c>
      <c r="V1512" s="20"/>
      <c r="W1512" s="10" t="e">
        <f>VLOOKUP(U1512,[2]Sheet1!$B$4:$C$893,2,0)</f>
        <v>#N/A</v>
      </c>
      <c r="X1512" s="20"/>
      <c r="Y1512" s="10" t="str">
        <f t="shared" si="122"/>
        <v>WINCOMHAIPHONG</v>
      </c>
      <c r="Z1512" s="2">
        <v>272250</v>
      </c>
    </row>
    <row r="1513" spans="1:26" x14ac:dyDescent="0.2">
      <c r="A1513" t="s">
        <v>0</v>
      </c>
      <c r="B1513" t="s">
        <v>2290</v>
      </c>
      <c r="C1513" t="s">
        <v>82</v>
      </c>
      <c r="D1513" t="s">
        <v>3</v>
      </c>
      <c r="E1513" s="2">
        <v>184000</v>
      </c>
      <c r="F1513" s="6">
        <v>198720</v>
      </c>
      <c r="G1513" s="2">
        <v>4</v>
      </c>
      <c r="H1513" t="s">
        <v>4</v>
      </c>
      <c r="I1513" t="s">
        <v>83</v>
      </c>
      <c r="J1513" s="9" t="str">
        <f t="shared" si="120"/>
        <v>Mộc nấm hương gói 250g</v>
      </c>
      <c r="K1513" s="12" t="str">
        <f>VLOOKUP(J1513,'[1]Mã Misa'!$B$2:$D$74,2,0)</f>
        <v>Mộc Nấm Hương 250g</v>
      </c>
      <c r="L1513" s="12" t="str">
        <f>VLOOKUP(K1513,'[1]Mã Misa'!$C$2:$D$74,2,0)</f>
        <v>MNH250</v>
      </c>
      <c r="M1513" s="2">
        <v>46000</v>
      </c>
      <c r="N1513" t="s">
        <v>2291</v>
      </c>
      <c r="O1513" s="10" t="str">
        <f t="shared" si="121"/>
        <v>0015088</v>
      </c>
      <c r="P1513" s="3">
        <v>44634</v>
      </c>
      <c r="Q1513" t="s">
        <v>2292</v>
      </c>
      <c r="T1513" s="12" t="str">
        <f t="shared" si="123"/>
        <v xml:space="preserve">WM+ HPG </v>
      </c>
      <c r="U1513" s="20" t="s">
        <v>4825</v>
      </c>
      <c r="V1513" s="20"/>
      <c r="W1513" s="10" t="e">
        <f>VLOOKUP(U1513,[2]Sheet1!$B$4:$C$893,2,0)</f>
        <v>#N/A</v>
      </c>
      <c r="X1513" s="20"/>
      <c r="Y1513" s="10" t="str">
        <f t="shared" si="122"/>
        <v>WINCOMHAIPHONG</v>
      </c>
      <c r="Z1513" s="2">
        <v>184000</v>
      </c>
    </row>
    <row r="1514" spans="1:26" x14ac:dyDescent="0.2">
      <c r="A1514" t="s">
        <v>0</v>
      </c>
      <c r="B1514" t="s">
        <v>2293</v>
      </c>
      <c r="C1514" t="s">
        <v>50</v>
      </c>
      <c r="D1514" t="s">
        <v>3</v>
      </c>
      <c r="E1514" s="2">
        <v>122100</v>
      </c>
      <c r="F1514" s="6">
        <v>131868</v>
      </c>
      <c r="G1514" s="2">
        <v>2</v>
      </c>
      <c r="H1514" t="s">
        <v>4</v>
      </c>
      <c r="I1514" t="s">
        <v>51</v>
      </c>
      <c r="J1514" s="9" t="str">
        <f t="shared" si="120"/>
        <v>_Giò sụn gà 250g</v>
      </c>
      <c r="K1514" s="12" t="str">
        <f>VLOOKUP(J1514,'[1]Mã Misa'!$B$2:$D$74,2,0)</f>
        <v>Giò sụn gà 250g</v>
      </c>
      <c r="L1514" s="12" t="str">
        <f>VLOOKUP(K1514,'[1]Mã Misa'!$C$2:$D$74,2,0)</f>
        <v>GSG250</v>
      </c>
      <c r="M1514" s="2">
        <v>61050</v>
      </c>
      <c r="N1514" t="s">
        <v>2294</v>
      </c>
      <c r="O1514" s="10" t="str">
        <f t="shared" si="121"/>
        <v>0000878</v>
      </c>
      <c r="P1514" s="3">
        <v>44634</v>
      </c>
      <c r="Q1514" t="s">
        <v>2295</v>
      </c>
      <c r="T1514" s="12" t="str">
        <f t="shared" si="123"/>
        <v xml:space="preserve">WM+ HGG </v>
      </c>
      <c r="U1514" s="20" t="s">
        <v>4826</v>
      </c>
      <c r="V1514" s="20"/>
      <c r="W1514" s="10" t="e">
        <f>VLOOKUP(U1514,[2]Sheet1!$B$4:$C$893,2,0)</f>
        <v>#N/A</v>
      </c>
      <c r="X1514" s="20"/>
      <c r="Y1514" s="10" t="str">
        <f t="shared" si="122"/>
        <v>WINCOMHAGIANG</v>
      </c>
      <c r="Z1514" s="2">
        <v>122100</v>
      </c>
    </row>
    <row r="1515" spans="1:26" x14ac:dyDescent="0.2">
      <c r="A1515" t="s">
        <v>0</v>
      </c>
      <c r="B1515" t="s">
        <v>2293</v>
      </c>
      <c r="C1515" t="s">
        <v>43</v>
      </c>
      <c r="D1515" t="s">
        <v>3</v>
      </c>
      <c r="E1515" s="2">
        <v>141900</v>
      </c>
      <c r="F1515" s="6">
        <v>153252</v>
      </c>
      <c r="G1515" s="2">
        <v>2</v>
      </c>
      <c r="H1515" t="s">
        <v>4</v>
      </c>
      <c r="I1515" t="s">
        <v>44</v>
      </c>
      <c r="J1515" s="9" t="str">
        <f t="shared" si="120"/>
        <v>_Chả nướng 300g</v>
      </c>
      <c r="K1515" s="12" t="str">
        <f>VLOOKUP(J1515,'[1]Mã Misa'!$B$2:$D$74,2,0)</f>
        <v>Chả nướng 300g</v>
      </c>
      <c r="L1515" s="12" t="str">
        <f>VLOOKUP(K1515,'[1]Mã Misa'!$C$2:$D$74,2,0)</f>
        <v>CN300</v>
      </c>
      <c r="M1515" s="2">
        <v>70950</v>
      </c>
      <c r="N1515" t="s">
        <v>2294</v>
      </c>
      <c r="O1515" s="10" t="str">
        <f t="shared" si="121"/>
        <v>0000878</v>
      </c>
      <c r="P1515" s="3">
        <v>44634</v>
      </c>
      <c r="Q1515" t="s">
        <v>2295</v>
      </c>
      <c r="T1515" s="12" t="str">
        <f t="shared" si="123"/>
        <v xml:space="preserve">WM+ HGG </v>
      </c>
      <c r="U1515" s="20" t="s">
        <v>4826</v>
      </c>
      <c r="V1515" s="20"/>
      <c r="W1515" s="10" t="e">
        <f>VLOOKUP(U1515,[2]Sheet1!$B$4:$C$893,2,0)</f>
        <v>#N/A</v>
      </c>
      <c r="X1515" s="20"/>
      <c r="Y1515" s="10" t="str">
        <f t="shared" si="122"/>
        <v>WINCOMHAGIANG</v>
      </c>
      <c r="Z1515" s="2">
        <v>141900</v>
      </c>
    </row>
    <row r="1516" spans="1:26" x14ac:dyDescent="0.2">
      <c r="A1516" t="s">
        <v>0</v>
      </c>
      <c r="B1516" t="s">
        <v>2293</v>
      </c>
      <c r="C1516" t="s">
        <v>30</v>
      </c>
      <c r="D1516" t="s">
        <v>3</v>
      </c>
      <c r="E1516" s="2">
        <v>421600</v>
      </c>
      <c r="F1516" s="6">
        <v>455328.00000000006</v>
      </c>
      <c r="G1516" s="2">
        <v>4</v>
      </c>
      <c r="H1516" t="s">
        <v>4</v>
      </c>
      <c r="I1516" t="s">
        <v>31</v>
      </c>
      <c r="J1516" s="9" t="str">
        <f t="shared" si="120"/>
        <v>_Đùi gà sốt cay 500g</v>
      </c>
      <c r="K1516" s="12" t="str">
        <f>VLOOKUP(J1516,'[1]Mã Misa'!$B$2:$D$74,2,0)</f>
        <v>Đùi gà sốt cay 500g</v>
      </c>
      <c r="L1516" s="12" t="str">
        <f>VLOOKUP(K1516,'[1]Mã Misa'!$C$2:$D$74,2,0)</f>
        <v>DGSC500</v>
      </c>
      <c r="M1516" s="2">
        <v>105400</v>
      </c>
      <c r="N1516" t="s">
        <v>2294</v>
      </c>
      <c r="O1516" s="10" t="str">
        <f t="shared" si="121"/>
        <v>0000878</v>
      </c>
      <c r="P1516" s="3">
        <v>44634</v>
      </c>
      <c r="Q1516" t="s">
        <v>2295</v>
      </c>
      <c r="T1516" s="12" t="str">
        <f t="shared" si="123"/>
        <v xml:space="preserve">WM+ HGG </v>
      </c>
      <c r="U1516" s="20" t="s">
        <v>4826</v>
      </c>
      <c r="V1516" s="20"/>
      <c r="W1516" s="10" t="e">
        <f>VLOOKUP(U1516,[2]Sheet1!$B$4:$C$893,2,0)</f>
        <v>#N/A</v>
      </c>
      <c r="X1516" s="20"/>
      <c r="Y1516" s="10" t="str">
        <f t="shared" si="122"/>
        <v>WINCOMHAGIANG</v>
      </c>
      <c r="Z1516" s="2">
        <v>421600</v>
      </c>
    </row>
    <row r="1517" spans="1:26" x14ac:dyDescent="0.2">
      <c r="A1517" t="s">
        <v>0</v>
      </c>
      <c r="B1517" t="s">
        <v>2296</v>
      </c>
      <c r="C1517" t="s">
        <v>17</v>
      </c>
      <c r="D1517" t="s">
        <v>3</v>
      </c>
      <c r="E1517" s="2">
        <v>815912</v>
      </c>
      <c r="F1517" s="6">
        <v>881184.96000000008</v>
      </c>
      <c r="G1517" s="2">
        <v>8</v>
      </c>
      <c r="H1517" t="s">
        <v>4</v>
      </c>
      <c r="I1517" t="s">
        <v>18</v>
      </c>
      <c r="J1517" s="9" t="str">
        <f t="shared" si="120"/>
        <v>Giò tai nấm hương 500g</v>
      </c>
      <c r="K1517" s="12" t="str">
        <f>VLOOKUP(J1517,'[1]Mã Misa'!$B$2:$D$74,2,0)</f>
        <v>Giò tai nấm hương 500g</v>
      </c>
      <c r="L1517" s="12" t="str">
        <f>VLOOKUP(K1517,'[1]Mã Misa'!$C$2:$D$74,2,0)</f>
        <v>GTNH500</v>
      </c>
      <c r="M1517" s="2">
        <v>101989</v>
      </c>
      <c r="N1517" t="s">
        <v>2297</v>
      </c>
      <c r="O1517" s="10" t="str">
        <f t="shared" si="121"/>
        <v>0002259</v>
      </c>
      <c r="P1517" s="3">
        <v>44634</v>
      </c>
      <c r="Q1517" t="s">
        <v>2298</v>
      </c>
      <c r="T1517" s="12" t="str">
        <f t="shared" si="123"/>
        <v xml:space="preserve">WM+ TNN </v>
      </c>
      <c r="U1517" s="20" t="s">
        <v>4827</v>
      </c>
      <c r="V1517" s="20"/>
      <c r="W1517" s="10" t="e">
        <f>VLOOKUP(U1517,[2]Sheet1!$B$4:$C$893,2,0)</f>
        <v>#N/A</v>
      </c>
      <c r="X1517" s="20"/>
      <c r="Y1517" s="10" t="str">
        <f t="shared" si="122"/>
        <v>WINCOMTHAINGUYEN</v>
      </c>
      <c r="Z1517" s="2">
        <v>815912</v>
      </c>
    </row>
    <row r="1518" spans="1:26" x14ac:dyDescent="0.2">
      <c r="A1518" t="s">
        <v>0</v>
      </c>
      <c r="B1518" t="s">
        <v>2296</v>
      </c>
      <c r="C1518" t="s">
        <v>67</v>
      </c>
      <c r="D1518" t="s">
        <v>3</v>
      </c>
      <c r="E1518" s="2">
        <v>356400</v>
      </c>
      <c r="F1518" s="6">
        <v>384912</v>
      </c>
      <c r="G1518" s="2">
        <v>6</v>
      </c>
      <c r="H1518" t="s">
        <v>4</v>
      </c>
      <c r="I1518" t="s">
        <v>68</v>
      </c>
      <c r="J1518" s="9" t="str">
        <f t="shared" si="120"/>
        <v>_Giò lụa 250g</v>
      </c>
      <c r="K1518" s="12" t="str">
        <f>VLOOKUP(J1518,'[1]Mã Misa'!$B$2:$D$74,2,0)</f>
        <v>Giò lụa 250g</v>
      </c>
      <c r="L1518" s="12" t="str">
        <f>VLOOKUP(K1518,'[1]Mã Misa'!$C$2:$D$74,2,0)</f>
        <v>GL250</v>
      </c>
      <c r="M1518" s="2">
        <v>59400</v>
      </c>
      <c r="N1518" t="s">
        <v>2297</v>
      </c>
      <c r="O1518" s="10" t="str">
        <f t="shared" si="121"/>
        <v>0002259</v>
      </c>
      <c r="P1518" s="3">
        <v>44634</v>
      </c>
      <c r="Q1518" t="s">
        <v>2298</v>
      </c>
      <c r="T1518" s="12" t="str">
        <f t="shared" si="123"/>
        <v xml:space="preserve">WM+ TNN </v>
      </c>
      <c r="U1518" s="20" t="s">
        <v>4827</v>
      </c>
      <c r="V1518" s="20"/>
      <c r="W1518" s="10" t="e">
        <f>VLOOKUP(U1518,[2]Sheet1!$B$4:$C$893,2,0)</f>
        <v>#N/A</v>
      </c>
      <c r="X1518" s="20"/>
      <c r="Y1518" s="10" t="str">
        <f t="shared" si="122"/>
        <v>WINCOMTHAINGUYEN</v>
      </c>
      <c r="Z1518" s="2">
        <v>356400</v>
      </c>
    </row>
    <row r="1519" spans="1:26" x14ac:dyDescent="0.2">
      <c r="A1519" t="s">
        <v>0</v>
      </c>
      <c r="B1519" t="s">
        <v>2296</v>
      </c>
      <c r="C1519" t="s">
        <v>50</v>
      </c>
      <c r="D1519" t="s">
        <v>3</v>
      </c>
      <c r="E1519" s="2">
        <v>427350</v>
      </c>
      <c r="F1519" s="6">
        <v>461538.00000000006</v>
      </c>
      <c r="G1519" s="2">
        <v>7</v>
      </c>
      <c r="H1519" t="s">
        <v>4</v>
      </c>
      <c r="I1519" t="s">
        <v>51</v>
      </c>
      <c r="J1519" s="9" t="str">
        <f t="shared" si="120"/>
        <v>_Giò sụn gà 250g</v>
      </c>
      <c r="K1519" s="12" t="str">
        <f>VLOOKUP(J1519,'[1]Mã Misa'!$B$2:$D$74,2,0)</f>
        <v>Giò sụn gà 250g</v>
      </c>
      <c r="L1519" s="12" t="str">
        <f>VLOOKUP(K1519,'[1]Mã Misa'!$C$2:$D$74,2,0)</f>
        <v>GSG250</v>
      </c>
      <c r="M1519" s="2">
        <v>61050</v>
      </c>
      <c r="N1519" t="s">
        <v>2297</v>
      </c>
      <c r="O1519" s="10" t="str">
        <f t="shared" si="121"/>
        <v>0002259</v>
      </c>
      <c r="P1519" s="3">
        <v>44634</v>
      </c>
      <c r="Q1519" t="s">
        <v>2298</v>
      </c>
      <c r="T1519" s="12" t="str">
        <f t="shared" si="123"/>
        <v xml:space="preserve">WM+ TNN </v>
      </c>
      <c r="U1519" s="20" t="s">
        <v>4827</v>
      </c>
      <c r="V1519" s="20"/>
      <c r="W1519" s="10" t="e">
        <f>VLOOKUP(U1519,[2]Sheet1!$B$4:$C$893,2,0)</f>
        <v>#N/A</v>
      </c>
      <c r="X1519" s="20"/>
      <c r="Y1519" s="10" t="str">
        <f t="shared" si="122"/>
        <v>WINCOMTHAINGUYEN</v>
      </c>
      <c r="Z1519" s="2">
        <v>427350</v>
      </c>
    </row>
    <row r="1520" spans="1:26" x14ac:dyDescent="0.2">
      <c r="A1520" t="s">
        <v>0</v>
      </c>
      <c r="B1520" t="s">
        <v>2299</v>
      </c>
      <c r="C1520" t="s">
        <v>67</v>
      </c>
      <c r="D1520" t="s">
        <v>3</v>
      </c>
      <c r="E1520" s="2">
        <v>237600</v>
      </c>
      <c r="F1520" s="6">
        <v>256608.00000000003</v>
      </c>
      <c r="G1520" s="2">
        <v>4</v>
      </c>
      <c r="H1520" t="s">
        <v>4</v>
      </c>
      <c r="I1520" t="s">
        <v>68</v>
      </c>
      <c r="J1520" s="9" t="str">
        <f t="shared" si="120"/>
        <v>_Giò lụa 250g</v>
      </c>
      <c r="K1520" s="12" t="str">
        <f>VLOOKUP(J1520,'[1]Mã Misa'!$B$2:$D$74,2,0)</f>
        <v>Giò lụa 250g</v>
      </c>
      <c r="L1520" s="12" t="str">
        <f>VLOOKUP(K1520,'[1]Mã Misa'!$C$2:$D$74,2,0)</f>
        <v>GL250</v>
      </c>
      <c r="M1520" s="2">
        <v>59400</v>
      </c>
      <c r="N1520" t="s">
        <v>2300</v>
      </c>
      <c r="O1520" s="10" t="str">
        <f t="shared" si="121"/>
        <v>0004874</v>
      </c>
      <c r="P1520" s="3">
        <v>44634</v>
      </c>
      <c r="Q1520" t="s">
        <v>2301</v>
      </c>
      <c r="T1520" s="12" t="str">
        <f t="shared" si="123"/>
        <v xml:space="preserve">WM+ HDG </v>
      </c>
      <c r="U1520" s="20" t="s">
        <v>4828</v>
      </c>
      <c r="V1520" s="20"/>
      <c r="W1520" s="10" t="e">
        <f>VLOOKUP(U1520,[2]Sheet1!$B$4:$C$893,2,0)</f>
        <v>#N/A</v>
      </c>
      <c r="X1520" s="20"/>
      <c r="Y1520" s="10" t="str">
        <f t="shared" si="122"/>
        <v>WINCOMHAIDUONG</v>
      </c>
      <c r="Z1520" s="2">
        <v>237600</v>
      </c>
    </row>
    <row r="1521" spans="1:26" x14ac:dyDescent="0.2">
      <c r="A1521" t="s">
        <v>0</v>
      </c>
      <c r="B1521" t="s">
        <v>2299</v>
      </c>
      <c r="C1521" t="s">
        <v>43</v>
      </c>
      <c r="D1521" t="s">
        <v>3</v>
      </c>
      <c r="E1521" s="2">
        <v>354750</v>
      </c>
      <c r="F1521" s="6">
        <v>383130</v>
      </c>
      <c r="G1521" s="2">
        <v>5</v>
      </c>
      <c r="H1521" t="s">
        <v>4</v>
      </c>
      <c r="I1521" t="s">
        <v>44</v>
      </c>
      <c r="J1521" s="9" t="str">
        <f t="shared" si="120"/>
        <v>_Chả nướng 300g</v>
      </c>
      <c r="K1521" s="12" t="str">
        <f>VLOOKUP(J1521,'[1]Mã Misa'!$B$2:$D$74,2,0)</f>
        <v>Chả nướng 300g</v>
      </c>
      <c r="L1521" s="12" t="str">
        <f>VLOOKUP(K1521,'[1]Mã Misa'!$C$2:$D$74,2,0)</f>
        <v>CN300</v>
      </c>
      <c r="M1521" s="2">
        <v>70950</v>
      </c>
      <c r="N1521" t="s">
        <v>2300</v>
      </c>
      <c r="O1521" s="10" t="str">
        <f t="shared" si="121"/>
        <v>0004874</v>
      </c>
      <c r="P1521" s="3">
        <v>44634</v>
      </c>
      <c r="Q1521" t="s">
        <v>2301</v>
      </c>
      <c r="T1521" s="12" t="str">
        <f t="shared" si="123"/>
        <v xml:space="preserve">WM+ HDG </v>
      </c>
      <c r="U1521" s="20" t="s">
        <v>4828</v>
      </c>
      <c r="V1521" s="20"/>
      <c r="W1521" s="10" t="e">
        <f>VLOOKUP(U1521,[2]Sheet1!$B$4:$C$893,2,0)</f>
        <v>#N/A</v>
      </c>
      <c r="X1521" s="20"/>
      <c r="Y1521" s="10" t="str">
        <f t="shared" si="122"/>
        <v>WINCOMHAIDUONG</v>
      </c>
      <c r="Z1521" s="2">
        <v>354750</v>
      </c>
    </row>
    <row r="1522" spans="1:26" x14ac:dyDescent="0.2">
      <c r="A1522" t="s">
        <v>0</v>
      </c>
      <c r="B1522" t="s">
        <v>2299</v>
      </c>
      <c r="C1522" t="s">
        <v>45</v>
      </c>
      <c r="D1522" t="s">
        <v>3</v>
      </c>
      <c r="E1522" s="2">
        <v>222750</v>
      </c>
      <c r="F1522" s="6">
        <v>240570.00000000003</v>
      </c>
      <c r="G1522" s="2">
        <v>3</v>
      </c>
      <c r="H1522" t="s">
        <v>4</v>
      </c>
      <c r="I1522" t="s">
        <v>46</v>
      </c>
      <c r="J1522" s="9" t="str">
        <f t="shared" si="120"/>
        <v>_Chả cốm 300g</v>
      </c>
      <c r="K1522" s="12" t="str">
        <f>VLOOKUP(J1522,'[1]Mã Misa'!$B$2:$D$74,2,0)</f>
        <v>Chả cốm 300g</v>
      </c>
      <c r="L1522" s="12" t="str">
        <f>VLOOKUP(K1522,'[1]Mã Misa'!$C$2:$D$74,2,0)</f>
        <v>CC300</v>
      </c>
      <c r="M1522" s="2">
        <v>74250</v>
      </c>
      <c r="N1522" t="s">
        <v>2300</v>
      </c>
      <c r="O1522" s="10" t="str">
        <f t="shared" si="121"/>
        <v>0004874</v>
      </c>
      <c r="P1522" s="3">
        <v>44634</v>
      </c>
      <c r="Q1522" t="s">
        <v>2301</v>
      </c>
      <c r="T1522" s="12" t="str">
        <f t="shared" si="123"/>
        <v xml:space="preserve">WM+ HDG </v>
      </c>
      <c r="U1522" s="20" t="s">
        <v>4828</v>
      </c>
      <c r="V1522" s="20"/>
      <c r="W1522" s="10" t="e">
        <f>VLOOKUP(U1522,[2]Sheet1!$B$4:$C$893,2,0)</f>
        <v>#N/A</v>
      </c>
      <c r="X1522" s="20"/>
      <c r="Y1522" s="10" t="str">
        <f t="shared" si="122"/>
        <v>WINCOMHAIDUONG</v>
      </c>
      <c r="Z1522" s="2">
        <v>222750</v>
      </c>
    </row>
    <row r="1523" spans="1:26" x14ac:dyDescent="0.2">
      <c r="A1523" t="s">
        <v>0</v>
      </c>
      <c r="B1523" t="s">
        <v>2302</v>
      </c>
      <c r="C1523" t="s">
        <v>2</v>
      </c>
      <c r="D1523" t="s">
        <v>3</v>
      </c>
      <c r="E1523" s="2">
        <v>111058</v>
      </c>
      <c r="F1523" s="6">
        <v>119942.64000000001</v>
      </c>
      <c r="G1523" s="2">
        <v>1</v>
      </c>
      <c r="H1523" t="s">
        <v>4</v>
      </c>
      <c r="I1523" t="s">
        <v>5</v>
      </c>
      <c r="J1523" s="9" t="str">
        <f t="shared" si="120"/>
        <v>Gà muối gói 500g</v>
      </c>
      <c r="K1523" s="12" t="str">
        <f>VLOOKUP(J1523,'[1]Mã Misa'!$B$2:$D$74,2,0)</f>
        <v>Gà muối 500g</v>
      </c>
      <c r="L1523" s="12" t="str">
        <f>VLOOKUP(K1523,'[1]Mã Misa'!$C$2:$D$74,2,0)</f>
        <v>GM500</v>
      </c>
      <c r="M1523" s="2">
        <v>111058</v>
      </c>
      <c r="N1523" t="s">
        <v>2303</v>
      </c>
      <c r="O1523" s="10" t="str">
        <f t="shared" si="121"/>
        <v>0201639</v>
      </c>
      <c r="P1523" s="3">
        <v>44634</v>
      </c>
      <c r="Q1523" t="s">
        <v>2304</v>
      </c>
      <c r="T1523" s="12" t="str">
        <f t="shared" si="123"/>
        <v xml:space="preserve">WM+ HNI </v>
      </c>
      <c r="U1523" s="20" t="s">
        <v>4829</v>
      </c>
      <c r="V1523" s="20"/>
      <c r="W1523" s="10" t="e">
        <f>VLOOKUP(U1523,[2]Sheet1!$B$4:$C$893,2,0)</f>
        <v>#N/A</v>
      </c>
      <c r="X1523" s="20"/>
      <c r="Y1523" s="10" t="str">
        <f t="shared" si="122"/>
        <v>WINCOMHANOI</v>
      </c>
      <c r="Z1523" s="2">
        <v>111058</v>
      </c>
    </row>
    <row r="1524" spans="1:26" x14ac:dyDescent="0.2">
      <c r="A1524" t="s">
        <v>0</v>
      </c>
      <c r="B1524" t="s">
        <v>2302</v>
      </c>
      <c r="C1524" t="s">
        <v>32</v>
      </c>
      <c r="D1524" t="s">
        <v>3</v>
      </c>
      <c r="E1524" s="2">
        <v>73431</v>
      </c>
      <c r="F1524" s="6">
        <v>79305.48000000001</v>
      </c>
      <c r="G1524" s="2">
        <v>1</v>
      </c>
      <c r="H1524" t="s">
        <v>4</v>
      </c>
      <c r="I1524" t="s">
        <v>33</v>
      </c>
      <c r="J1524" s="9" t="str">
        <f t="shared" si="120"/>
        <v>Chân giò heo muối gói 300g</v>
      </c>
      <c r="K1524" s="12" t="str">
        <f>VLOOKUP(J1524,'[1]Mã Misa'!$B$2:$D$74,2,0)</f>
        <v>Chân giò heo muối 300g</v>
      </c>
      <c r="L1524" s="12" t="str">
        <f>VLOOKUP(K1524,'[1]Mã Misa'!$C$2:$D$74,2,0)</f>
        <v>CGM300</v>
      </c>
      <c r="M1524" s="2">
        <v>73431</v>
      </c>
      <c r="N1524" t="s">
        <v>2303</v>
      </c>
      <c r="O1524" s="10" t="str">
        <f t="shared" si="121"/>
        <v>0201639</v>
      </c>
      <c r="P1524" s="3">
        <v>44634</v>
      </c>
      <c r="Q1524" t="s">
        <v>2304</v>
      </c>
      <c r="T1524" s="12" t="str">
        <f t="shared" si="123"/>
        <v xml:space="preserve">WM+ HNI </v>
      </c>
      <c r="U1524" s="20" t="s">
        <v>4829</v>
      </c>
      <c r="V1524" s="20"/>
      <c r="W1524" s="10" t="e">
        <f>VLOOKUP(U1524,[2]Sheet1!$B$4:$C$893,2,0)</f>
        <v>#N/A</v>
      </c>
      <c r="X1524" s="20"/>
      <c r="Y1524" s="10" t="str">
        <f t="shared" si="122"/>
        <v>WINCOMHANOI</v>
      </c>
      <c r="Z1524" s="2">
        <v>73431</v>
      </c>
    </row>
    <row r="1525" spans="1:26" x14ac:dyDescent="0.2">
      <c r="A1525" t="s">
        <v>0</v>
      </c>
      <c r="B1525" t="s">
        <v>2305</v>
      </c>
      <c r="C1525" t="s">
        <v>26</v>
      </c>
      <c r="D1525" t="s">
        <v>3</v>
      </c>
      <c r="E1525" s="2">
        <v>50182</v>
      </c>
      <c r="F1525" s="6">
        <v>54196.560000000005</v>
      </c>
      <c r="G1525" s="2">
        <v>1</v>
      </c>
      <c r="H1525" t="s">
        <v>4</v>
      </c>
      <c r="I1525" t="s">
        <v>27</v>
      </c>
      <c r="J1525" s="9" t="str">
        <f t="shared" si="120"/>
        <v>Giò tai lưỡi xào gói 250g</v>
      </c>
      <c r="K1525" s="12" t="str">
        <f>VLOOKUP(J1525,'[1]Mã Misa'!$B$2:$D$74,2,0)</f>
        <v>Giò Tai Lưỡi Xào 250g</v>
      </c>
      <c r="L1525" s="12" t="str">
        <f>VLOOKUP(K1525,'[1]Mã Misa'!$C$2:$D$74,2,0)</f>
        <v>GTLX250G</v>
      </c>
      <c r="M1525" s="2">
        <v>50182</v>
      </c>
      <c r="N1525" t="s">
        <v>2306</v>
      </c>
      <c r="O1525" s="10" t="str">
        <f t="shared" si="121"/>
        <v>0004876</v>
      </c>
      <c r="P1525" s="3">
        <v>44634</v>
      </c>
      <c r="Q1525" t="s">
        <v>2301</v>
      </c>
      <c r="T1525" s="12" t="str">
        <f t="shared" si="123"/>
        <v xml:space="preserve">WM+ HDG </v>
      </c>
      <c r="U1525" s="20" t="s">
        <v>4828</v>
      </c>
      <c r="V1525" s="20"/>
      <c r="W1525" s="10" t="e">
        <f>VLOOKUP(U1525,[2]Sheet1!$B$4:$C$893,2,0)</f>
        <v>#N/A</v>
      </c>
      <c r="X1525" s="20"/>
      <c r="Y1525" s="10" t="str">
        <f t="shared" si="122"/>
        <v>WINCOMHAIDUONG</v>
      </c>
      <c r="Z1525" s="2">
        <v>50182</v>
      </c>
    </row>
    <row r="1526" spans="1:26" x14ac:dyDescent="0.2">
      <c r="A1526" t="s">
        <v>0</v>
      </c>
      <c r="B1526" t="s">
        <v>2307</v>
      </c>
      <c r="C1526" t="s">
        <v>459</v>
      </c>
      <c r="D1526" t="s">
        <v>460</v>
      </c>
      <c r="E1526" s="2">
        <v>177188</v>
      </c>
      <c r="F1526" s="6">
        <v>177188</v>
      </c>
      <c r="G1526" s="2">
        <v>1</v>
      </c>
      <c r="H1526" t="s">
        <v>461</v>
      </c>
      <c r="I1526" t="s">
        <v>462</v>
      </c>
      <c r="J1526" s="9" t="str">
        <f t="shared" si="120"/>
        <v xml:space="preserve"> Mực lá câu làm sạch 450g</v>
      </c>
      <c r="K1526" s="12" t="str">
        <f>VLOOKUP(J1526,'[1]Mã Misa'!$B$2:$D$74,2,0)</f>
        <v>Mực lá câu làm sạch 450g</v>
      </c>
      <c r="L1526" s="12" t="str">
        <f>VLOOKUP(K1526,'[1]Mã Misa'!$C$2:$D$74,2,0)</f>
        <v>ML450</v>
      </c>
      <c r="M1526" s="2">
        <v>177188</v>
      </c>
      <c r="N1526" t="s">
        <v>2308</v>
      </c>
      <c r="O1526" s="10" t="str">
        <f t="shared" si="121"/>
        <v>0201651</v>
      </c>
      <c r="P1526" s="3">
        <v>44634</v>
      </c>
      <c r="Q1526" t="s">
        <v>2304</v>
      </c>
      <c r="T1526" s="12" t="str">
        <f t="shared" si="123"/>
        <v xml:space="preserve">WM+ HNI </v>
      </c>
      <c r="U1526" s="20" t="s">
        <v>4829</v>
      </c>
      <c r="V1526" s="20"/>
      <c r="W1526" s="10" t="e">
        <f>VLOOKUP(U1526,[2]Sheet1!$B$4:$C$893,2,0)</f>
        <v>#N/A</v>
      </c>
      <c r="X1526" s="20"/>
      <c r="Y1526" s="10" t="str">
        <f t="shared" si="122"/>
        <v>WINCOMHANOI</v>
      </c>
      <c r="Z1526" s="2">
        <v>177188</v>
      </c>
    </row>
    <row r="1527" spans="1:26" x14ac:dyDescent="0.2">
      <c r="A1527" t="s">
        <v>0</v>
      </c>
      <c r="B1527" t="s">
        <v>2309</v>
      </c>
      <c r="C1527" t="s">
        <v>26</v>
      </c>
      <c r="D1527" t="s">
        <v>3</v>
      </c>
      <c r="E1527" s="2">
        <v>50182</v>
      </c>
      <c r="F1527" s="6">
        <v>54196.560000000005</v>
      </c>
      <c r="G1527" s="2">
        <v>1</v>
      </c>
      <c r="H1527" t="s">
        <v>4</v>
      </c>
      <c r="I1527" t="s">
        <v>27</v>
      </c>
      <c r="J1527" s="9" t="str">
        <f t="shared" si="120"/>
        <v>Giò tai lưỡi xào gói 250g</v>
      </c>
      <c r="K1527" s="12" t="str">
        <f>VLOOKUP(J1527,'[1]Mã Misa'!$B$2:$D$74,2,0)</f>
        <v>Giò Tai Lưỡi Xào 250g</v>
      </c>
      <c r="L1527" s="12" t="str">
        <f>VLOOKUP(K1527,'[1]Mã Misa'!$C$2:$D$74,2,0)</f>
        <v>GTLX250G</v>
      </c>
      <c r="M1527" s="2">
        <v>50182</v>
      </c>
      <c r="N1527" t="s">
        <v>2310</v>
      </c>
      <c r="O1527" s="10" t="str">
        <f t="shared" si="121"/>
        <v>0005127</v>
      </c>
      <c r="P1527" s="3">
        <v>44634</v>
      </c>
      <c r="Q1527" t="s">
        <v>2311</v>
      </c>
      <c r="T1527" s="12" t="str">
        <f t="shared" si="123"/>
        <v xml:space="preserve">WM+ HNI </v>
      </c>
      <c r="U1527" s="20" t="s">
        <v>4829</v>
      </c>
      <c r="V1527" s="20"/>
      <c r="W1527" s="10" t="e">
        <f>VLOOKUP(U1527,[2]Sheet1!$B$4:$C$893,2,0)</f>
        <v>#N/A</v>
      </c>
      <c r="X1527" s="20"/>
      <c r="Y1527" s="10" t="str">
        <f t="shared" si="122"/>
        <v>WINCOMHANOI</v>
      </c>
      <c r="Z1527" s="2">
        <v>50182</v>
      </c>
    </row>
    <row r="1528" spans="1:26" x14ac:dyDescent="0.2">
      <c r="A1528" t="s">
        <v>0</v>
      </c>
      <c r="B1528" t="s">
        <v>2312</v>
      </c>
      <c r="C1528" t="s">
        <v>2</v>
      </c>
      <c r="D1528" t="s">
        <v>3</v>
      </c>
      <c r="E1528" s="2">
        <v>555290</v>
      </c>
      <c r="F1528" s="6">
        <v>599713.20000000007</v>
      </c>
      <c r="G1528" s="2">
        <v>5</v>
      </c>
      <c r="H1528" t="s">
        <v>4</v>
      </c>
      <c r="I1528" t="s">
        <v>5</v>
      </c>
      <c r="J1528" s="9" t="str">
        <f t="shared" si="120"/>
        <v>Gà muối gói 500g</v>
      </c>
      <c r="K1528" s="12" t="str">
        <f>VLOOKUP(J1528,'[1]Mã Misa'!$B$2:$D$74,2,0)</f>
        <v>Gà muối 500g</v>
      </c>
      <c r="L1528" s="12" t="str">
        <f>VLOOKUP(K1528,'[1]Mã Misa'!$C$2:$D$74,2,0)</f>
        <v>GM500</v>
      </c>
      <c r="M1528" s="2">
        <v>111058</v>
      </c>
      <c r="N1528" t="s">
        <v>2313</v>
      </c>
      <c r="O1528" s="10" t="str">
        <f t="shared" si="121"/>
        <v>0060584</v>
      </c>
      <c r="P1528" s="3">
        <v>44634</v>
      </c>
      <c r="Q1528" t="s">
        <v>1826</v>
      </c>
      <c r="T1528" s="12" t="str">
        <f t="shared" si="123"/>
        <v xml:space="preserve">WM+ HCM </v>
      </c>
      <c r="U1528" s="20" t="s">
        <v>4696</v>
      </c>
      <c r="V1528" s="20"/>
      <c r="W1528" s="10" t="e">
        <f>VLOOKUP(U1528,[2]Sheet1!$B$4:$C$893,2,0)</f>
        <v>#N/A</v>
      </c>
      <c r="X1528" s="20"/>
      <c r="Y1528" s="10" t="str">
        <f t="shared" si="122"/>
        <v>WINCOMHOCHIMINH</v>
      </c>
      <c r="Z1528" s="2">
        <v>555290</v>
      </c>
    </row>
    <row r="1529" spans="1:26" x14ac:dyDescent="0.2">
      <c r="A1529" t="s">
        <v>0</v>
      </c>
      <c r="B1529" t="s">
        <v>2314</v>
      </c>
      <c r="C1529" t="s">
        <v>45</v>
      </c>
      <c r="D1529" t="s">
        <v>3</v>
      </c>
      <c r="E1529" s="2">
        <v>74250</v>
      </c>
      <c r="F1529" s="6">
        <v>80190</v>
      </c>
      <c r="G1529" s="2">
        <v>1</v>
      </c>
      <c r="H1529" t="s">
        <v>4</v>
      </c>
      <c r="I1529" t="s">
        <v>46</v>
      </c>
      <c r="J1529" s="9" t="str">
        <f t="shared" si="120"/>
        <v>_Chả cốm 300g</v>
      </c>
      <c r="K1529" s="12" t="str">
        <f>VLOOKUP(J1529,'[1]Mã Misa'!$B$2:$D$74,2,0)</f>
        <v>Chả cốm 300g</v>
      </c>
      <c r="L1529" s="12" t="str">
        <f>VLOOKUP(K1529,'[1]Mã Misa'!$C$2:$D$74,2,0)</f>
        <v>CC300</v>
      </c>
      <c r="M1529" s="2">
        <v>74250</v>
      </c>
      <c r="N1529" t="s">
        <v>2315</v>
      </c>
      <c r="O1529" s="10" t="str">
        <f t="shared" si="121"/>
        <v>0201665</v>
      </c>
      <c r="P1529" s="3">
        <v>44634</v>
      </c>
      <c r="Q1529" t="s">
        <v>756</v>
      </c>
      <c r="T1529" s="12" t="str">
        <f t="shared" si="123"/>
        <v xml:space="preserve">WM+ HNI </v>
      </c>
      <c r="U1529" s="20" t="s">
        <v>4381</v>
      </c>
      <c r="V1529" s="20"/>
      <c r="W1529" s="10" t="e">
        <f>VLOOKUP(U1529,[2]Sheet1!$B$4:$C$893,2,0)</f>
        <v>#N/A</v>
      </c>
      <c r="X1529" s="20"/>
      <c r="Y1529" s="10" t="str">
        <f t="shared" si="122"/>
        <v>WINCOMHANOI</v>
      </c>
      <c r="Z1529" s="2">
        <v>74250</v>
      </c>
    </row>
    <row r="1530" spans="1:26" x14ac:dyDescent="0.2">
      <c r="A1530" t="s">
        <v>0</v>
      </c>
      <c r="B1530" t="s">
        <v>2314</v>
      </c>
      <c r="C1530" t="s">
        <v>30</v>
      </c>
      <c r="D1530" t="s">
        <v>3</v>
      </c>
      <c r="E1530" s="2">
        <v>737800</v>
      </c>
      <c r="F1530" s="6">
        <v>796824</v>
      </c>
      <c r="G1530" s="2">
        <v>7</v>
      </c>
      <c r="H1530" t="s">
        <v>4</v>
      </c>
      <c r="I1530" t="s">
        <v>31</v>
      </c>
      <c r="J1530" s="9" t="str">
        <f t="shared" si="120"/>
        <v>_Đùi gà sốt cay 500g</v>
      </c>
      <c r="K1530" s="12" t="str">
        <f>VLOOKUP(J1530,'[1]Mã Misa'!$B$2:$D$74,2,0)</f>
        <v>Đùi gà sốt cay 500g</v>
      </c>
      <c r="L1530" s="12" t="str">
        <f>VLOOKUP(K1530,'[1]Mã Misa'!$C$2:$D$74,2,0)</f>
        <v>DGSC500</v>
      </c>
      <c r="M1530" s="2">
        <v>105400</v>
      </c>
      <c r="N1530" t="s">
        <v>2315</v>
      </c>
      <c r="O1530" s="10" t="str">
        <f t="shared" si="121"/>
        <v>0201665</v>
      </c>
      <c r="P1530" s="3">
        <v>44634</v>
      </c>
      <c r="Q1530" t="s">
        <v>756</v>
      </c>
      <c r="T1530" s="12" t="str">
        <f t="shared" si="123"/>
        <v xml:space="preserve">WM+ HNI </v>
      </c>
      <c r="U1530" s="20" t="s">
        <v>4381</v>
      </c>
      <c r="V1530" s="20"/>
      <c r="W1530" s="10" t="e">
        <f>VLOOKUP(U1530,[2]Sheet1!$B$4:$C$893,2,0)</f>
        <v>#N/A</v>
      </c>
      <c r="X1530" s="20"/>
      <c r="Y1530" s="10" t="str">
        <f t="shared" si="122"/>
        <v>WINCOMHANOI</v>
      </c>
      <c r="Z1530" s="2">
        <v>737800</v>
      </c>
    </row>
    <row r="1531" spans="1:26" x14ac:dyDescent="0.2">
      <c r="A1531" t="s">
        <v>0</v>
      </c>
      <c r="B1531" t="s">
        <v>2316</v>
      </c>
      <c r="C1531" t="s">
        <v>15</v>
      </c>
      <c r="D1531" t="s">
        <v>3</v>
      </c>
      <c r="E1531" s="2">
        <v>282039</v>
      </c>
      <c r="F1531" s="6">
        <v>304602.12</v>
      </c>
      <c r="G1531" s="2">
        <v>3</v>
      </c>
      <c r="H1531" t="s">
        <v>4</v>
      </c>
      <c r="I1531" t="s">
        <v>16</v>
      </c>
      <c r="J1531" s="9" t="str">
        <f t="shared" si="120"/>
        <v xml:space="preserve"> Giò lụa 500g</v>
      </c>
      <c r="K1531" s="12" t="str">
        <f>VLOOKUP(J1531,'[1]Mã Misa'!$B$2:$D$74,2,0)</f>
        <v>Giò lụa 500g</v>
      </c>
      <c r="L1531" s="12" t="str">
        <f>VLOOKUP(K1531,'[1]Mã Misa'!$C$2:$D$74,2,0)</f>
        <v>GL500</v>
      </c>
      <c r="M1531" s="2">
        <v>94013</v>
      </c>
      <c r="N1531" t="s">
        <v>2317</v>
      </c>
      <c r="O1531" s="10" t="str">
        <f t="shared" si="121"/>
        <v>0003030</v>
      </c>
      <c r="P1531" s="3">
        <v>44634</v>
      </c>
      <c r="Q1531" t="s">
        <v>2318</v>
      </c>
      <c r="T1531" s="12" t="str">
        <f t="shared" si="123"/>
        <v xml:space="preserve">WM+ HYN </v>
      </c>
      <c r="U1531" s="20" t="s">
        <v>4830</v>
      </c>
      <c r="V1531" s="20"/>
      <c r="W1531" s="10" t="e">
        <f>VLOOKUP(U1531,[2]Sheet1!$B$4:$C$893,2,0)</f>
        <v>#N/A</v>
      </c>
      <c r="X1531" s="20"/>
      <c r="Y1531" s="10" t="str">
        <f t="shared" si="122"/>
        <v>WINCOMHUNGYEN</v>
      </c>
      <c r="Z1531" s="2">
        <v>282039</v>
      </c>
    </row>
    <row r="1532" spans="1:26" x14ac:dyDescent="0.2">
      <c r="A1532" t="s">
        <v>0</v>
      </c>
      <c r="B1532" t="s">
        <v>2316</v>
      </c>
      <c r="C1532" t="s">
        <v>67</v>
      </c>
      <c r="D1532" t="s">
        <v>3</v>
      </c>
      <c r="E1532" s="2">
        <v>356400</v>
      </c>
      <c r="F1532" s="6">
        <v>384912</v>
      </c>
      <c r="G1532" s="2">
        <v>6</v>
      </c>
      <c r="H1532" t="s">
        <v>4</v>
      </c>
      <c r="I1532" t="s">
        <v>68</v>
      </c>
      <c r="J1532" s="9" t="str">
        <f t="shared" si="120"/>
        <v>_Giò lụa 250g</v>
      </c>
      <c r="K1532" s="12" t="str">
        <f>VLOOKUP(J1532,'[1]Mã Misa'!$B$2:$D$74,2,0)</f>
        <v>Giò lụa 250g</v>
      </c>
      <c r="L1532" s="12" t="str">
        <f>VLOOKUP(K1532,'[1]Mã Misa'!$C$2:$D$74,2,0)</f>
        <v>GL250</v>
      </c>
      <c r="M1532" s="2">
        <v>59400</v>
      </c>
      <c r="N1532" t="s">
        <v>2317</v>
      </c>
      <c r="O1532" s="10" t="str">
        <f t="shared" si="121"/>
        <v>0003030</v>
      </c>
      <c r="P1532" s="3">
        <v>44634</v>
      </c>
      <c r="Q1532" t="s">
        <v>2318</v>
      </c>
      <c r="T1532" s="12" t="str">
        <f t="shared" si="123"/>
        <v xml:space="preserve">WM+ HYN </v>
      </c>
      <c r="U1532" s="20" t="s">
        <v>4830</v>
      </c>
      <c r="V1532" s="20"/>
      <c r="W1532" s="10" t="e">
        <f>VLOOKUP(U1532,[2]Sheet1!$B$4:$C$893,2,0)</f>
        <v>#N/A</v>
      </c>
      <c r="X1532" s="20"/>
      <c r="Y1532" s="10" t="str">
        <f t="shared" si="122"/>
        <v>WINCOMHUNGYEN</v>
      </c>
      <c r="Z1532" s="2">
        <v>356400</v>
      </c>
    </row>
    <row r="1533" spans="1:26" x14ac:dyDescent="0.2">
      <c r="A1533" t="s">
        <v>0</v>
      </c>
      <c r="B1533" t="s">
        <v>2316</v>
      </c>
      <c r="C1533" t="s">
        <v>17</v>
      </c>
      <c r="D1533" t="s">
        <v>3</v>
      </c>
      <c r="E1533" s="2">
        <v>305967</v>
      </c>
      <c r="F1533" s="6">
        <v>330444.36000000004</v>
      </c>
      <c r="G1533" s="2">
        <v>3</v>
      </c>
      <c r="H1533" t="s">
        <v>4</v>
      </c>
      <c r="I1533" t="s">
        <v>18</v>
      </c>
      <c r="J1533" s="9" t="str">
        <f t="shared" si="120"/>
        <v>Giò tai nấm hương 500g</v>
      </c>
      <c r="K1533" s="12" t="str">
        <f>VLOOKUP(J1533,'[1]Mã Misa'!$B$2:$D$74,2,0)</f>
        <v>Giò tai nấm hương 500g</v>
      </c>
      <c r="L1533" s="12" t="str">
        <f>VLOOKUP(K1533,'[1]Mã Misa'!$C$2:$D$74,2,0)</f>
        <v>GTNH500</v>
      </c>
      <c r="M1533" s="2">
        <v>101989</v>
      </c>
      <c r="N1533" t="s">
        <v>2317</v>
      </c>
      <c r="O1533" s="10" t="str">
        <f t="shared" si="121"/>
        <v>0003030</v>
      </c>
      <c r="P1533" s="3">
        <v>44634</v>
      </c>
      <c r="Q1533" t="s">
        <v>2318</v>
      </c>
      <c r="T1533" s="12" t="str">
        <f t="shared" si="123"/>
        <v xml:space="preserve">WM+ HYN </v>
      </c>
      <c r="U1533" s="20" t="s">
        <v>4830</v>
      </c>
      <c r="V1533" s="20"/>
      <c r="W1533" s="10" t="e">
        <f>VLOOKUP(U1533,[2]Sheet1!$B$4:$C$893,2,0)</f>
        <v>#N/A</v>
      </c>
      <c r="X1533" s="20"/>
      <c r="Y1533" s="10" t="str">
        <f t="shared" si="122"/>
        <v>WINCOMHUNGYEN</v>
      </c>
      <c r="Z1533" s="2">
        <v>305967</v>
      </c>
    </row>
    <row r="1534" spans="1:26" x14ac:dyDescent="0.2">
      <c r="A1534" t="s">
        <v>0</v>
      </c>
      <c r="B1534" t="s">
        <v>2319</v>
      </c>
      <c r="C1534" t="s">
        <v>32</v>
      </c>
      <c r="D1534" t="s">
        <v>3</v>
      </c>
      <c r="E1534" s="2">
        <v>220293</v>
      </c>
      <c r="F1534" s="6">
        <v>237916.44</v>
      </c>
      <c r="G1534" s="2">
        <v>3</v>
      </c>
      <c r="H1534" t="s">
        <v>4</v>
      </c>
      <c r="I1534" t="s">
        <v>33</v>
      </c>
      <c r="J1534" s="9" t="str">
        <f t="shared" si="120"/>
        <v>Chân giò heo muối gói 300g</v>
      </c>
      <c r="K1534" s="12" t="str">
        <f>VLOOKUP(J1534,'[1]Mã Misa'!$B$2:$D$74,2,0)</f>
        <v>Chân giò heo muối 300g</v>
      </c>
      <c r="L1534" s="12" t="str">
        <f>VLOOKUP(K1534,'[1]Mã Misa'!$C$2:$D$74,2,0)</f>
        <v>CGM300</v>
      </c>
      <c r="M1534" s="2">
        <v>73431</v>
      </c>
      <c r="N1534" t="s">
        <v>2320</v>
      </c>
      <c r="O1534" s="10" t="str">
        <f t="shared" si="121"/>
        <v>0201668</v>
      </c>
      <c r="P1534" s="3">
        <v>44634</v>
      </c>
      <c r="Q1534" t="s">
        <v>2321</v>
      </c>
      <c r="T1534" s="12" t="str">
        <f t="shared" si="123"/>
        <v xml:space="preserve">WM+ HNI </v>
      </c>
      <c r="U1534" s="20" t="s">
        <v>4831</v>
      </c>
      <c r="V1534" s="20"/>
      <c r="W1534" s="10" t="e">
        <f>VLOOKUP(U1534,[2]Sheet1!$B$4:$C$893,2,0)</f>
        <v>#N/A</v>
      </c>
      <c r="X1534" s="20"/>
      <c r="Y1534" s="10" t="str">
        <f t="shared" si="122"/>
        <v>WINCOMHANOI</v>
      </c>
      <c r="Z1534" s="2">
        <v>220293</v>
      </c>
    </row>
    <row r="1535" spans="1:26" x14ac:dyDescent="0.2">
      <c r="A1535" t="s">
        <v>0</v>
      </c>
      <c r="B1535" t="s">
        <v>2319</v>
      </c>
      <c r="C1535" t="s">
        <v>2</v>
      </c>
      <c r="D1535" t="s">
        <v>3</v>
      </c>
      <c r="E1535" s="2">
        <v>111058</v>
      </c>
      <c r="F1535" s="6">
        <v>119942.64000000001</v>
      </c>
      <c r="G1535" s="2">
        <v>1</v>
      </c>
      <c r="H1535" t="s">
        <v>4</v>
      </c>
      <c r="I1535" t="s">
        <v>5</v>
      </c>
      <c r="J1535" s="9" t="str">
        <f t="shared" si="120"/>
        <v>Gà muối gói 500g</v>
      </c>
      <c r="K1535" s="12" t="str">
        <f>VLOOKUP(J1535,'[1]Mã Misa'!$B$2:$D$74,2,0)</f>
        <v>Gà muối 500g</v>
      </c>
      <c r="L1535" s="12" t="str">
        <f>VLOOKUP(K1535,'[1]Mã Misa'!$C$2:$D$74,2,0)</f>
        <v>GM500</v>
      </c>
      <c r="M1535" s="2">
        <v>111058</v>
      </c>
      <c r="N1535" t="s">
        <v>2320</v>
      </c>
      <c r="O1535" s="10" t="str">
        <f t="shared" si="121"/>
        <v>0201668</v>
      </c>
      <c r="P1535" s="3">
        <v>44634</v>
      </c>
      <c r="Q1535" t="s">
        <v>2321</v>
      </c>
      <c r="T1535" s="12" t="str">
        <f t="shared" si="123"/>
        <v xml:space="preserve">WM+ HNI </v>
      </c>
      <c r="U1535" s="20" t="s">
        <v>4831</v>
      </c>
      <c r="V1535" s="20"/>
      <c r="W1535" s="10" t="e">
        <f>VLOOKUP(U1535,[2]Sheet1!$B$4:$C$893,2,0)</f>
        <v>#N/A</v>
      </c>
      <c r="X1535" s="20"/>
      <c r="Y1535" s="10" t="str">
        <f t="shared" si="122"/>
        <v>WINCOMHANOI</v>
      </c>
      <c r="Z1535" s="2">
        <v>111058</v>
      </c>
    </row>
    <row r="1536" spans="1:26" x14ac:dyDescent="0.2">
      <c r="A1536" t="s">
        <v>0</v>
      </c>
      <c r="B1536" t="s">
        <v>2319</v>
      </c>
      <c r="C1536" t="s">
        <v>26</v>
      </c>
      <c r="D1536" t="s">
        <v>3</v>
      </c>
      <c r="E1536" s="2">
        <v>200728</v>
      </c>
      <c r="F1536" s="6">
        <v>216786.24000000002</v>
      </c>
      <c r="G1536" s="2">
        <v>4</v>
      </c>
      <c r="H1536" t="s">
        <v>4</v>
      </c>
      <c r="I1536" t="s">
        <v>27</v>
      </c>
      <c r="J1536" s="9" t="str">
        <f t="shared" si="120"/>
        <v>Giò tai lưỡi xào gói 250g</v>
      </c>
      <c r="K1536" s="12" t="str">
        <f>VLOOKUP(J1536,'[1]Mã Misa'!$B$2:$D$74,2,0)</f>
        <v>Giò Tai Lưỡi Xào 250g</v>
      </c>
      <c r="L1536" s="12" t="str">
        <f>VLOOKUP(K1536,'[1]Mã Misa'!$C$2:$D$74,2,0)</f>
        <v>GTLX250G</v>
      </c>
      <c r="M1536" s="2">
        <v>50182</v>
      </c>
      <c r="N1536" t="s">
        <v>2320</v>
      </c>
      <c r="O1536" s="10" t="str">
        <f t="shared" si="121"/>
        <v>0201668</v>
      </c>
      <c r="P1536" s="3">
        <v>44634</v>
      </c>
      <c r="Q1536" t="s">
        <v>2321</v>
      </c>
      <c r="T1536" s="12" t="str">
        <f t="shared" si="123"/>
        <v xml:space="preserve">WM+ HNI </v>
      </c>
      <c r="U1536" s="20" t="s">
        <v>4831</v>
      </c>
      <c r="V1536" s="20"/>
      <c r="W1536" s="10" t="e">
        <f>VLOOKUP(U1536,[2]Sheet1!$B$4:$C$893,2,0)</f>
        <v>#N/A</v>
      </c>
      <c r="X1536" s="20"/>
      <c r="Y1536" s="10" t="str">
        <f t="shared" si="122"/>
        <v>WINCOMHANOI</v>
      </c>
      <c r="Z1536" s="2">
        <v>200728</v>
      </c>
    </row>
    <row r="1537" spans="1:26" x14ac:dyDescent="0.2">
      <c r="A1537" t="s">
        <v>0</v>
      </c>
      <c r="B1537" t="s">
        <v>2319</v>
      </c>
      <c r="C1537" t="s">
        <v>50</v>
      </c>
      <c r="D1537" t="s">
        <v>3</v>
      </c>
      <c r="E1537" s="2">
        <v>122100</v>
      </c>
      <c r="F1537" s="6">
        <v>131868</v>
      </c>
      <c r="G1537" s="2">
        <v>2</v>
      </c>
      <c r="H1537" t="s">
        <v>4</v>
      </c>
      <c r="I1537" t="s">
        <v>51</v>
      </c>
      <c r="J1537" s="9" t="str">
        <f t="shared" si="120"/>
        <v>_Giò sụn gà 250g</v>
      </c>
      <c r="K1537" s="12" t="str">
        <f>VLOOKUP(J1537,'[1]Mã Misa'!$B$2:$D$74,2,0)</f>
        <v>Giò sụn gà 250g</v>
      </c>
      <c r="L1537" s="12" t="str">
        <f>VLOOKUP(K1537,'[1]Mã Misa'!$C$2:$D$74,2,0)</f>
        <v>GSG250</v>
      </c>
      <c r="M1537" s="2">
        <v>61050</v>
      </c>
      <c r="N1537" t="s">
        <v>2320</v>
      </c>
      <c r="O1537" s="10" t="str">
        <f t="shared" si="121"/>
        <v>0201668</v>
      </c>
      <c r="P1537" s="3">
        <v>44634</v>
      </c>
      <c r="Q1537" t="s">
        <v>2321</v>
      </c>
      <c r="T1537" s="12" t="str">
        <f t="shared" si="123"/>
        <v xml:space="preserve">WM+ HNI </v>
      </c>
      <c r="U1537" s="20" t="s">
        <v>4831</v>
      </c>
      <c r="V1537" s="20"/>
      <c r="W1537" s="10" t="e">
        <f>VLOOKUP(U1537,[2]Sheet1!$B$4:$C$893,2,0)</f>
        <v>#N/A</v>
      </c>
      <c r="X1537" s="20"/>
      <c r="Y1537" s="10" t="str">
        <f t="shared" si="122"/>
        <v>WINCOMHANOI</v>
      </c>
      <c r="Z1537" s="2">
        <v>122100</v>
      </c>
    </row>
    <row r="1538" spans="1:26" x14ac:dyDescent="0.2">
      <c r="A1538" t="s">
        <v>0</v>
      </c>
      <c r="B1538" t="s">
        <v>2322</v>
      </c>
      <c r="C1538" t="s">
        <v>43</v>
      </c>
      <c r="D1538" t="s">
        <v>3</v>
      </c>
      <c r="E1538" s="2">
        <v>283800</v>
      </c>
      <c r="F1538" s="6">
        <v>306504</v>
      </c>
      <c r="G1538" s="2">
        <v>4</v>
      </c>
      <c r="H1538" t="s">
        <v>4</v>
      </c>
      <c r="I1538" t="s">
        <v>44</v>
      </c>
      <c r="J1538" s="9" t="str">
        <f t="shared" si="120"/>
        <v>_Chả nướng 300g</v>
      </c>
      <c r="K1538" s="12" t="str">
        <f>VLOOKUP(J1538,'[1]Mã Misa'!$B$2:$D$74,2,0)</f>
        <v>Chả nướng 300g</v>
      </c>
      <c r="L1538" s="12" t="str">
        <f>VLOOKUP(K1538,'[1]Mã Misa'!$C$2:$D$74,2,0)</f>
        <v>CN300</v>
      </c>
      <c r="M1538" s="2">
        <v>70950</v>
      </c>
      <c r="N1538" t="s">
        <v>2323</v>
      </c>
      <c r="O1538" s="10" t="str">
        <f t="shared" si="121"/>
        <v>0002260</v>
      </c>
      <c r="P1538" s="3">
        <v>44634</v>
      </c>
      <c r="Q1538" t="s">
        <v>2324</v>
      </c>
      <c r="T1538" s="12" t="str">
        <f t="shared" si="123"/>
        <v xml:space="preserve">WM+ TNN </v>
      </c>
      <c r="U1538" s="20" t="s">
        <v>4832</v>
      </c>
      <c r="V1538" s="20"/>
      <c r="W1538" s="10" t="e">
        <f>VLOOKUP(U1538,[2]Sheet1!$B$4:$C$893,2,0)</f>
        <v>#N/A</v>
      </c>
      <c r="X1538" s="20"/>
      <c r="Y1538" s="10" t="str">
        <f t="shared" si="122"/>
        <v>WINCOMTHAINGUYEN</v>
      </c>
      <c r="Z1538" s="2">
        <v>283800</v>
      </c>
    </row>
    <row r="1539" spans="1:26" x14ac:dyDescent="0.2">
      <c r="A1539" t="s">
        <v>0</v>
      </c>
      <c r="B1539" t="s">
        <v>2322</v>
      </c>
      <c r="C1539" t="s">
        <v>236</v>
      </c>
      <c r="D1539" t="s">
        <v>3</v>
      </c>
      <c r="E1539" s="2">
        <v>87787</v>
      </c>
      <c r="F1539" s="6">
        <v>94809.96</v>
      </c>
      <c r="G1539" s="2">
        <v>1</v>
      </c>
      <c r="H1539" t="s">
        <v>4</v>
      </c>
      <c r="I1539" t="s">
        <v>237</v>
      </c>
      <c r="J1539" s="9" t="str">
        <f t="shared" si="120"/>
        <v>Bắp bò muối gói 200g</v>
      </c>
      <c r="K1539" s="12" t="str">
        <f>VLOOKUP(J1539,'[1]Mã Misa'!$B$2:$D$74,2,0)</f>
        <v>Bắp bò muối 200g</v>
      </c>
      <c r="L1539" s="12" t="str">
        <f>VLOOKUP(K1539,'[1]Mã Misa'!$C$2:$D$74,2,0)</f>
        <v>BBM200</v>
      </c>
      <c r="M1539" s="2">
        <v>87787</v>
      </c>
      <c r="N1539" t="s">
        <v>2323</v>
      </c>
      <c r="O1539" s="10" t="str">
        <f t="shared" si="121"/>
        <v>0002260</v>
      </c>
      <c r="P1539" s="3">
        <v>44634</v>
      </c>
      <c r="Q1539" t="s">
        <v>2324</v>
      </c>
      <c r="T1539" s="12" t="str">
        <f t="shared" si="123"/>
        <v xml:space="preserve">WM+ TNN </v>
      </c>
      <c r="U1539" s="20" t="s">
        <v>4832</v>
      </c>
      <c r="V1539" s="20"/>
      <c r="W1539" s="10" t="e">
        <f>VLOOKUP(U1539,[2]Sheet1!$B$4:$C$893,2,0)</f>
        <v>#N/A</v>
      </c>
      <c r="X1539" s="20"/>
      <c r="Y1539" s="10" t="str">
        <f t="shared" si="122"/>
        <v>WINCOMTHAINGUYEN</v>
      </c>
      <c r="Z1539" s="2">
        <v>87787</v>
      </c>
    </row>
    <row r="1540" spans="1:26" x14ac:dyDescent="0.2">
      <c r="A1540" t="s">
        <v>0</v>
      </c>
      <c r="B1540" t="s">
        <v>2322</v>
      </c>
      <c r="C1540" t="s">
        <v>32</v>
      </c>
      <c r="D1540" t="s">
        <v>3</v>
      </c>
      <c r="E1540" s="2">
        <v>73431</v>
      </c>
      <c r="F1540" s="6">
        <v>79305.48000000001</v>
      </c>
      <c r="G1540" s="2">
        <v>1</v>
      </c>
      <c r="H1540" t="s">
        <v>4</v>
      </c>
      <c r="I1540" t="s">
        <v>33</v>
      </c>
      <c r="J1540" s="9" t="str">
        <f t="shared" ref="J1540:J1603" si="124">MID(I1540,10,26)</f>
        <v>Chân giò heo muối gói 300g</v>
      </c>
      <c r="K1540" s="12" t="str">
        <f>VLOOKUP(J1540,'[1]Mã Misa'!$B$2:$D$74,2,0)</f>
        <v>Chân giò heo muối 300g</v>
      </c>
      <c r="L1540" s="12" t="str">
        <f>VLOOKUP(K1540,'[1]Mã Misa'!$C$2:$D$74,2,0)</f>
        <v>CGM300</v>
      </c>
      <c r="M1540" s="2">
        <v>73431</v>
      </c>
      <c r="N1540" t="s">
        <v>2323</v>
      </c>
      <c r="O1540" s="10" t="str">
        <f t="shared" ref="O1540:O1603" si="125">RIGHT(N1540,7)</f>
        <v>0002260</v>
      </c>
      <c r="P1540" s="3">
        <v>44634</v>
      </c>
      <c r="Q1540" t="s">
        <v>2324</v>
      </c>
      <c r="T1540" s="12" t="str">
        <f t="shared" si="123"/>
        <v xml:space="preserve">WM+ TNN </v>
      </c>
      <c r="U1540" s="20" t="s">
        <v>4832</v>
      </c>
      <c r="V1540" s="20"/>
      <c r="W1540" s="10" t="e">
        <f>VLOOKUP(U1540,[2]Sheet1!$B$4:$C$893,2,0)</f>
        <v>#N/A</v>
      </c>
      <c r="X1540" s="20"/>
      <c r="Y1540" s="10" t="str">
        <f t="shared" ref="Y1540:Y1603" si="126">IF(ISNUMBER(SEARCH($V$3,T1540)),"WINCOMHANOI",IF(ISNUMBER(SEARCH($V$4,T1540)),"WINCOMHOCHIMINH",IF(ISNUMBER(SEARCH($V$5,T1540)),"WINCOMDANANG",IF(ISNUMBER(SEARCH($V$6,T1540)),"WINCOMHAIDUONG",IF(ISNUMBER(SEARCH($V$7,T1540)),"WINCOMQUANGNINH",IF(ISNUMBER(SEARCH($V$8,T1540)),"WINCOMHAIPHONG",IF(ISNUMBER(SEARCH($V$9,T1540)),"WINCOMBACGIANG",IF(ISNUMBER(SEARCH($V$10,T1540)),"WINCOMBACNINH",IF(ISNUMBER(SEARCH($V$11,T1540)),"WINCOMPHUTHO",IF(ISNUMBER(SEARCH($V$12,T1540)),"WINCOMHATINH",IF(ISNUMBER(SEARCH($V$13,T1540)),"WINCOMTHAINGUYEN",IF(ISNUMBER(SEARCH($V$14,T1540)),"WINCOMKHANHHOA",IF(ISNUMBER(SEARCH($V$15,T1540)),"WINCOMHUNGYEN",IF(ISNUMBER(SEARCH($V$16,T1540)),"WINCOMNGHEAN",IF(ISNUMBER(SEARCH($V$17,T1540)),"WINCOMLAOCAI",IF(ISNUMBER(SEARCH($V$18,T1540)),"WINCOMVUNGTAU",IF(ISNUMBER(SEARCH($V$19,T1540)),"WINCOMBINHDUONG",IF(ISNUMBER(SEARCH($V$20,T1540)),"WINCOMKIENGIANG",IF(ISNUMBER(SEARCH($V$21,T1540)),"WINCOMHANAM",IF(ISNUMBER(SEARCH($V$22,T1540)),"WINCOMNAMDINH",IF(ISNUMBER(SEARCH($V$23,T1540)),"WINCOMLANGSON",IF(ISNUMBER(SEARCH($V$24,T1540)),"WINCOMTHANHHOA",IF(ISNUMBER(SEARCH($V$25,T1540)),"WINCOMYENBAI",IF(ISNUMBER(SEARCH($V$26,T1540)),"WINCOMTUYENQUANG",IF(ISNUMBER(SEARCH($V$27,T1540)),"WINCOMHUE",IF(ISNUMBER(SEARCH($V$28,T1540)),"WINCOMQUANGNAM",IF(ISNUMBER(SEARCH($V$29,T1540)),"WINCOMVINHPHUC",IF(ISNUMBER(SEARCH($V$30,T1540)),"WINCOMHAGIANG",IF(ISNUMBER(SEARCH($V$31,T1540)),"WINCOMNINHBINH",IF(ISNUMBER(SEARCH($V$32,T1540)),"WINCOMTRAVINH",IF(ISNUMBER(SEARCH($V$33,T1540)),"WINCOMCANTHO",IF(ISNUMBER(SEARCH($V$34,T1540)),"WINCOMBENTRE",IF(ISNUMBER(SEARCH($V$35,T1540)),"WINCOMCAMAU",IF(ISNUMBER(SEARCH($V$36,T1540)),"WINCOMANGIANG",IF(ISNUMBER(SEARCH($V$37,T1540)),"WINCOMNINHTHUAN",IF(ISNUMBER(SEARCH($V$38,T1540)),"WINCOMTHAIBINH",IF(ISNUMBER(SEARCH($V$39,T1540)),"WINCOMGIALAI",IF(ISNUMBER(SEARCH($V$40,T1540)),"WINCOMHOABINH",IF(ISNUMBER(SEARCH($V$41,T1540)),"WINCOMQUANGNGAI",IF(ISNUMBER(SEARCH($V$42,T1540)),"WINCOMBINHTHUAN",IF(ISNUMBER(SEARCH($V$43,T1540)),"WINCOMDAKLAK",IF(ISNUMBER(SEARCH($V$44,T1540)),"WINCOMSOCTRANG",IF(ISNUMBER(SEARCH($V$45,T1540)),"WINCOMSONLA",IF(ISNUMBER(SEARCH($V$46,T1540)),"WINCOMKONTUM",IF(ISNUMBER(SEARCH($V$47,T1540)),"WINCOMPHUYEN",IF(ISNUMBER(SEARCH($V$48,T1540)),"WINCOMQUANGTRI",IF(ISNUMBER(SEARCH($V$49,T1540)),"WINCOMBINHDINH",IF(ISNUMBER(SEARCH($V$50,T1540)),"WINCOMCAOBANG",IF(ISNUMBER(SEARCH($V$51,T1540)),"WINCOMQUANGBINH",IF(ISNUMBER(SEARCH($V$52,T1540)),"WINCOMLAMDONG",IF(ISNUMBER(SEARCH($V$53,T1540)),"WINCOMVINHLONG",IF(ISNUMBER(SEARCH($V$54,T1540)),"WINCOMDONGTHAP",IF(ISNUMBER(SEARCH($V$55,T1540)),"WINCOMTIENGIANG",IF(ISNUMBER(SEARCH($V$56,T1540)),"WINCOMQUANGNINH",IF(ISNUMBER(SEARCH($V$57,T1540)),"WINCOMDONGNAI",IF(ISNUMBER(SEARCH($V$58,T1540)),"WINCOMHAUGIANG",0))))))))))))))))))))))))))))))))))))))))))))))))))))))))</f>
        <v>WINCOMTHAINGUYEN</v>
      </c>
      <c r="Z1540" s="2">
        <v>73431</v>
      </c>
    </row>
    <row r="1541" spans="1:26" x14ac:dyDescent="0.2">
      <c r="A1541" t="s">
        <v>0</v>
      </c>
      <c r="B1541" t="s">
        <v>2322</v>
      </c>
      <c r="C1541" t="s">
        <v>26</v>
      </c>
      <c r="D1541" t="s">
        <v>3</v>
      </c>
      <c r="E1541" s="2">
        <v>50182</v>
      </c>
      <c r="F1541" s="6">
        <v>54196.560000000005</v>
      </c>
      <c r="G1541" s="2">
        <v>1</v>
      </c>
      <c r="H1541" t="s">
        <v>4</v>
      </c>
      <c r="I1541" t="s">
        <v>27</v>
      </c>
      <c r="J1541" s="9" t="str">
        <f t="shared" si="124"/>
        <v>Giò tai lưỡi xào gói 250g</v>
      </c>
      <c r="K1541" s="12" t="str">
        <f>VLOOKUP(J1541,'[1]Mã Misa'!$B$2:$D$74,2,0)</f>
        <v>Giò Tai Lưỡi Xào 250g</v>
      </c>
      <c r="L1541" s="12" t="str">
        <f>VLOOKUP(K1541,'[1]Mã Misa'!$C$2:$D$74,2,0)</f>
        <v>GTLX250G</v>
      </c>
      <c r="M1541" s="2">
        <v>50182</v>
      </c>
      <c r="N1541" t="s">
        <v>2323</v>
      </c>
      <c r="O1541" s="10" t="str">
        <f t="shared" si="125"/>
        <v>0002260</v>
      </c>
      <c r="P1541" s="3">
        <v>44634</v>
      </c>
      <c r="Q1541" t="s">
        <v>2324</v>
      </c>
      <c r="T1541" s="12" t="str">
        <f t="shared" si="123"/>
        <v xml:space="preserve">WM+ TNN </v>
      </c>
      <c r="U1541" s="20" t="s">
        <v>4832</v>
      </c>
      <c r="V1541" s="20"/>
      <c r="W1541" s="10" t="e">
        <f>VLOOKUP(U1541,[2]Sheet1!$B$4:$C$893,2,0)</f>
        <v>#N/A</v>
      </c>
      <c r="X1541" s="20"/>
      <c r="Y1541" s="10" t="str">
        <f t="shared" si="126"/>
        <v>WINCOMTHAINGUYEN</v>
      </c>
      <c r="Z1541" s="2">
        <v>50182</v>
      </c>
    </row>
    <row r="1542" spans="1:26" x14ac:dyDescent="0.2">
      <c r="A1542" t="s">
        <v>0</v>
      </c>
      <c r="B1542" t="s">
        <v>2325</v>
      </c>
      <c r="C1542" t="s">
        <v>459</v>
      </c>
      <c r="D1542" t="s">
        <v>460</v>
      </c>
      <c r="E1542" s="2">
        <v>354376</v>
      </c>
      <c r="F1542" s="6">
        <v>354376</v>
      </c>
      <c r="G1542" s="2">
        <v>2</v>
      </c>
      <c r="H1542" t="s">
        <v>461</v>
      </c>
      <c r="I1542" t="s">
        <v>462</v>
      </c>
      <c r="J1542" s="9" t="str">
        <f t="shared" si="124"/>
        <v xml:space="preserve"> Mực lá câu làm sạch 450g</v>
      </c>
      <c r="K1542" s="12" t="str">
        <f>VLOOKUP(J1542,'[1]Mã Misa'!$B$2:$D$74,2,0)</f>
        <v>Mực lá câu làm sạch 450g</v>
      </c>
      <c r="L1542" s="12" t="str">
        <f>VLOOKUP(K1542,'[1]Mã Misa'!$C$2:$D$74,2,0)</f>
        <v>ML450</v>
      </c>
      <c r="M1542" s="2">
        <v>177188</v>
      </c>
      <c r="N1542" t="s">
        <v>2326</v>
      </c>
      <c r="O1542" s="10" t="str">
        <f t="shared" si="125"/>
        <v>0201685</v>
      </c>
      <c r="P1542" s="3">
        <v>44634</v>
      </c>
      <c r="Q1542" t="s">
        <v>2327</v>
      </c>
      <c r="T1542" s="12" t="str">
        <f t="shared" si="123"/>
        <v xml:space="preserve">WM+ HNI </v>
      </c>
      <c r="U1542" s="20" t="s">
        <v>4833</v>
      </c>
      <c r="V1542" s="20"/>
      <c r="W1542" s="10" t="e">
        <f>VLOOKUP(U1542,[2]Sheet1!$B$4:$C$893,2,0)</f>
        <v>#N/A</v>
      </c>
      <c r="X1542" s="20"/>
      <c r="Y1542" s="10" t="str">
        <f t="shared" si="126"/>
        <v>WINCOMHANOI</v>
      </c>
      <c r="Z1542" s="2">
        <v>354376</v>
      </c>
    </row>
    <row r="1543" spans="1:26" x14ac:dyDescent="0.2">
      <c r="A1543" t="s">
        <v>0</v>
      </c>
      <c r="B1543" t="s">
        <v>2328</v>
      </c>
      <c r="C1543" t="s">
        <v>2</v>
      </c>
      <c r="D1543" t="s">
        <v>3</v>
      </c>
      <c r="E1543" s="2">
        <v>555290</v>
      </c>
      <c r="F1543" s="6">
        <v>599713.20000000007</v>
      </c>
      <c r="G1543" s="2">
        <v>5</v>
      </c>
      <c r="H1543" t="s">
        <v>4</v>
      </c>
      <c r="I1543" t="s">
        <v>5</v>
      </c>
      <c r="J1543" s="9" t="str">
        <f t="shared" si="124"/>
        <v>Gà muối gói 500g</v>
      </c>
      <c r="K1543" s="12" t="str">
        <f>VLOOKUP(J1543,'[1]Mã Misa'!$B$2:$D$74,2,0)</f>
        <v>Gà muối 500g</v>
      </c>
      <c r="L1543" s="12" t="str">
        <f>VLOOKUP(K1543,'[1]Mã Misa'!$C$2:$D$74,2,0)</f>
        <v>GM500</v>
      </c>
      <c r="M1543" s="2">
        <v>111058</v>
      </c>
      <c r="N1543" t="s">
        <v>2329</v>
      </c>
      <c r="O1543" s="10" t="str">
        <f t="shared" si="125"/>
        <v>0060597</v>
      </c>
      <c r="P1543" s="3">
        <v>44634</v>
      </c>
      <c r="Q1543" t="s">
        <v>2330</v>
      </c>
      <c r="T1543" s="12" t="str">
        <f t="shared" si="123"/>
        <v xml:space="preserve">WM+ HCM </v>
      </c>
      <c r="U1543" s="20" t="s">
        <v>4834</v>
      </c>
      <c r="V1543" s="20"/>
      <c r="W1543" s="10" t="e">
        <f>VLOOKUP(U1543,[2]Sheet1!$B$4:$C$893,2,0)</f>
        <v>#N/A</v>
      </c>
      <c r="X1543" s="20"/>
      <c r="Y1543" s="10" t="str">
        <f t="shared" si="126"/>
        <v>WINCOMHOCHIMINH</v>
      </c>
      <c r="Z1543" s="2">
        <v>555290</v>
      </c>
    </row>
    <row r="1544" spans="1:26" x14ac:dyDescent="0.2">
      <c r="A1544" t="s">
        <v>0</v>
      </c>
      <c r="B1544" t="s">
        <v>2328</v>
      </c>
      <c r="C1544" t="s">
        <v>50</v>
      </c>
      <c r="D1544" t="s">
        <v>3</v>
      </c>
      <c r="E1544" s="2">
        <v>122100</v>
      </c>
      <c r="F1544" s="6">
        <v>131868</v>
      </c>
      <c r="G1544" s="2">
        <v>2</v>
      </c>
      <c r="H1544" t="s">
        <v>4</v>
      </c>
      <c r="I1544" t="s">
        <v>51</v>
      </c>
      <c r="J1544" s="9" t="str">
        <f t="shared" si="124"/>
        <v>_Giò sụn gà 250g</v>
      </c>
      <c r="K1544" s="12" t="str">
        <f>VLOOKUP(J1544,'[1]Mã Misa'!$B$2:$D$74,2,0)</f>
        <v>Giò sụn gà 250g</v>
      </c>
      <c r="L1544" s="12" t="str">
        <f>VLOOKUP(K1544,'[1]Mã Misa'!$C$2:$D$74,2,0)</f>
        <v>GSG250</v>
      </c>
      <c r="M1544" s="2">
        <v>61050</v>
      </c>
      <c r="N1544" t="s">
        <v>2329</v>
      </c>
      <c r="O1544" s="10" t="str">
        <f t="shared" si="125"/>
        <v>0060597</v>
      </c>
      <c r="P1544" s="3">
        <v>44634</v>
      </c>
      <c r="Q1544" t="s">
        <v>2330</v>
      </c>
      <c r="T1544" s="12" t="str">
        <f t="shared" si="123"/>
        <v xml:space="preserve">WM+ HCM </v>
      </c>
      <c r="U1544" s="20" t="s">
        <v>4834</v>
      </c>
      <c r="V1544" s="20"/>
      <c r="W1544" s="10" t="e">
        <f>VLOOKUP(U1544,[2]Sheet1!$B$4:$C$893,2,0)</f>
        <v>#N/A</v>
      </c>
      <c r="X1544" s="20"/>
      <c r="Y1544" s="10" t="str">
        <f t="shared" si="126"/>
        <v>WINCOMHOCHIMINH</v>
      </c>
      <c r="Z1544" s="2">
        <v>122100</v>
      </c>
    </row>
    <row r="1545" spans="1:26" x14ac:dyDescent="0.2">
      <c r="A1545" t="s">
        <v>0</v>
      </c>
      <c r="B1545" t="s">
        <v>2331</v>
      </c>
      <c r="C1545" t="s">
        <v>50</v>
      </c>
      <c r="D1545" t="s">
        <v>3</v>
      </c>
      <c r="E1545" s="2">
        <v>305250</v>
      </c>
      <c r="F1545" s="6">
        <v>329670</v>
      </c>
      <c r="G1545" s="2">
        <v>5</v>
      </c>
      <c r="H1545" t="s">
        <v>4</v>
      </c>
      <c r="I1545" t="s">
        <v>51</v>
      </c>
      <c r="J1545" s="9" t="str">
        <f t="shared" si="124"/>
        <v>_Giò sụn gà 250g</v>
      </c>
      <c r="K1545" s="12" t="str">
        <f>VLOOKUP(J1545,'[1]Mã Misa'!$B$2:$D$74,2,0)</f>
        <v>Giò sụn gà 250g</v>
      </c>
      <c r="L1545" s="12" t="str">
        <f>VLOOKUP(K1545,'[1]Mã Misa'!$C$2:$D$74,2,0)</f>
        <v>GSG250</v>
      </c>
      <c r="M1545" s="2">
        <v>61050</v>
      </c>
      <c r="N1545" t="s">
        <v>2332</v>
      </c>
      <c r="O1545" s="10" t="str">
        <f t="shared" si="125"/>
        <v>0060598</v>
      </c>
      <c r="P1545" s="3">
        <v>44634</v>
      </c>
      <c r="Q1545" t="s">
        <v>2333</v>
      </c>
      <c r="T1545" s="12" t="str">
        <f t="shared" si="123"/>
        <v xml:space="preserve">WM+ HCM </v>
      </c>
      <c r="U1545" s="20" t="s">
        <v>4835</v>
      </c>
      <c r="V1545" s="20"/>
      <c r="W1545" s="10" t="e">
        <f>VLOOKUP(U1545,[2]Sheet1!$B$4:$C$893,2,0)</f>
        <v>#N/A</v>
      </c>
      <c r="X1545" s="20"/>
      <c r="Y1545" s="10" t="str">
        <f t="shared" si="126"/>
        <v>WINCOMHOCHIMINH</v>
      </c>
      <c r="Z1545" s="2">
        <v>305250</v>
      </c>
    </row>
    <row r="1546" spans="1:26" x14ac:dyDescent="0.2">
      <c r="A1546" t="s">
        <v>0</v>
      </c>
      <c r="B1546" t="s">
        <v>2334</v>
      </c>
      <c r="C1546" t="s">
        <v>2</v>
      </c>
      <c r="D1546" t="s">
        <v>3</v>
      </c>
      <c r="E1546" s="2">
        <v>111058</v>
      </c>
      <c r="F1546" s="6">
        <v>119942.64000000001</v>
      </c>
      <c r="G1546" s="2">
        <v>1</v>
      </c>
      <c r="H1546" t="s">
        <v>4</v>
      </c>
      <c r="I1546" t="s">
        <v>5</v>
      </c>
      <c r="J1546" s="9" t="str">
        <f t="shared" si="124"/>
        <v>Gà muối gói 500g</v>
      </c>
      <c r="K1546" s="12" t="str">
        <f>VLOOKUP(J1546,'[1]Mã Misa'!$B$2:$D$74,2,0)</f>
        <v>Gà muối 500g</v>
      </c>
      <c r="L1546" s="12" t="str">
        <f>VLOOKUP(K1546,'[1]Mã Misa'!$C$2:$D$74,2,0)</f>
        <v>GM500</v>
      </c>
      <c r="M1546" s="2">
        <v>111058</v>
      </c>
      <c r="N1546" t="s">
        <v>2335</v>
      </c>
      <c r="O1546" s="10" t="str">
        <f t="shared" si="125"/>
        <v>0201688</v>
      </c>
      <c r="P1546" s="3">
        <v>44634</v>
      </c>
      <c r="Q1546" t="s">
        <v>2336</v>
      </c>
      <c r="T1546" s="12" t="str">
        <f t="shared" si="123"/>
        <v xml:space="preserve">WM+ HNI </v>
      </c>
      <c r="U1546" s="20" t="s">
        <v>4836</v>
      </c>
      <c r="V1546" s="20"/>
      <c r="W1546" s="10" t="e">
        <f>VLOOKUP(U1546,[2]Sheet1!$B$4:$C$893,2,0)</f>
        <v>#N/A</v>
      </c>
      <c r="X1546" s="20"/>
      <c r="Y1546" s="10" t="str">
        <f t="shared" si="126"/>
        <v>WINCOMHANOI</v>
      </c>
      <c r="Z1546" s="2">
        <v>111058</v>
      </c>
    </row>
    <row r="1547" spans="1:26" x14ac:dyDescent="0.2">
      <c r="A1547" t="s">
        <v>0</v>
      </c>
      <c r="B1547" t="s">
        <v>2337</v>
      </c>
      <c r="C1547" t="s">
        <v>236</v>
      </c>
      <c r="D1547" t="s">
        <v>3</v>
      </c>
      <c r="E1547" s="2">
        <v>614509</v>
      </c>
      <c r="F1547" s="6">
        <v>663669.72000000009</v>
      </c>
      <c r="G1547" s="2">
        <v>7</v>
      </c>
      <c r="H1547" t="s">
        <v>4</v>
      </c>
      <c r="I1547" t="s">
        <v>237</v>
      </c>
      <c r="J1547" s="9" t="str">
        <f t="shared" si="124"/>
        <v>Bắp bò muối gói 200g</v>
      </c>
      <c r="K1547" s="12" t="str">
        <f>VLOOKUP(J1547,'[1]Mã Misa'!$B$2:$D$74,2,0)</f>
        <v>Bắp bò muối 200g</v>
      </c>
      <c r="L1547" s="12" t="str">
        <f>VLOOKUP(K1547,'[1]Mã Misa'!$C$2:$D$74,2,0)</f>
        <v>BBM200</v>
      </c>
      <c r="M1547" s="2">
        <v>87787</v>
      </c>
      <c r="N1547" t="s">
        <v>2338</v>
      </c>
      <c r="O1547" s="10" t="str">
        <f t="shared" si="125"/>
        <v>0201715</v>
      </c>
      <c r="P1547" s="3">
        <v>44634</v>
      </c>
      <c r="Q1547" t="s">
        <v>2339</v>
      </c>
      <c r="T1547" s="12" t="str">
        <f t="shared" si="123"/>
        <v xml:space="preserve">WM+ HNI </v>
      </c>
      <c r="U1547" s="20" t="s">
        <v>4837</v>
      </c>
      <c r="V1547" s="20"/>
      <c r="W1547" s="10" t="e">
        <f>VLOOKUP(U1547,[2]Sheet1!$B$4:$C$893,2,0)</f>
        <v>#N/A</v>
      </c>
      <c r="X1547" s="20"/>
      <c r="Y1547" s="10" t="str">
        <f t="shared" si="126"/>
        <v>WINCOMHANOI</v>
      </c>
      <c r="Z1547" s="2">
        <v>614509</v>
      </c>
    </row>
    <row r="1548" spans="1:26" x14ac:dyDescent="0.2">
      <c r="A1548" t="s">
        <v>0</v>
      </c>
      <c r="B1548" t="s">
        <v>2337</v>
      </c>
      <c r="C1548" t="s">
        <v>32</v>
      </c>
      <c r="D1548" t="s">
        <v>3</v>
      </c>
      <c r="E1548" s="2">
        <v>73431</v>
      </c>
      <c r="F1548" s="6">
        <v>79305.48000000001</v>
      </c>
      <c r="G1548" s="2">
        <v>1</v>
      </c>
      <c r="H1548" t="s">
        <v>4</v>
      </c>
      <c r="I1548" t="s">
        <v>33</v>
      </c>
      <c r="J1548" s="9" t="str">
        <f t="shared" si="124"/>
        <v>Chân giò heo muối gói 300g</v>
      </c>
      <c r="K1548" s="12" t="str">
        <f>VLOOKUP(J1548,'[1]Mã Misa'!$B$2:$D$74,2,0)</f>
        <v>Chân giò heo muối 300g</v>
      </c>
      <c r="L1548" s="12" t="str">
        <f>VLOOKUP(K1548,'[1]Mã Misa'!$C$2:$D$74,2,0)</f>
        <v>CGM300</v>
      </c>
      <c r="M1548" s="2">
        <v>73431</v>
      </c>
      <c r="N1548" t="s">
        <v>2338</v>
      </c>
      <c r="O1548" s="10" t="str">
        <f t="shared" si="125"/>
        <v>0201715</v>
      </c>
      <c r="P1548" s="3">
        <v>44634</v>
      </c>
      <c r="Q1548" t="s">
        <v>2339</v>
      </c>
      <c r="T1548" s="12" t="str">
        <f t="shared" si="123"/>
        <v xml:space="preserve">WM+ HNI </v>
      </c>
      <c r="U1548" s="20" t="s">
        <v>4837</v>
      </c>
      <c r="V1548" s="20"/>
      <c r="W1548" s="10" t="e">
        <f>VLOOKUP(U1548,[2]Sheet1!$B$4:$C$893,2,0)</f>
        <v>#N/A</v>
      </c>
      <c r="X1548" s="20"/>
      <c r="Y1548" s="10" t="str">
        <f t="shared" si="126"/>
        <v>WINCOMHANOI</v>
      </c>
      <c r="Z1548" s="2">
        <v>73431</v>
      </c>
    </row>
    <row r="1549" spans="1:26" x14ac:dyDescent="0.2">
      <c r="A1549" t="s">
        <v>0</v>
      </c>
      <c r="B1549" t="s">
        <v>2337</v>
      </c>
      <c r="C1549" t="s">
        <v>17</v>
      </c>
      <c r="D1549" t="s">
        <v>3</v>
      </c>
      <c r="E1549" s="2">
        <v>509945</v>
      </c>
      <c r="F1549" s="6">
        <v>550740.60000000009</v>
      </c>
      <c r="G1549" s="2">
        <v>5</v>
      </c>
      <c r="H1549" t="s">
        <v>4</v>
      </c>
      <c r="I1549" t="s">
        <v>18</v>
      </c>
      <c r="J1549" s="9" t="str">
        <f t="shared" si="124"/>
        <v>Giò tai nấm hương 500g</v>
      </c>
      <c r="K1549" s="12" t="str">
        <f>VLOOKUP(J1549,'[1]Mã Misa'!$B$2:$D$74,2,0)</f>
        <v>Giò tai nấm hương 500g</v>
      </c>
      <c r="L1549" s="12" t="str">
        <f>VLOOKUP(K1549,'[1]Mã Misa'!$C$2:$D$74,2,0)</f>
        <v>GTNH500</v>
      </c>
      <c r="M1549" s="2">
        <v>101989</v>
      </c>
      <c r="N1549" t="s">
        <v>2338</v>
      </c>
      <c r="O1549" s="10" t="str">
        <f t="shared" si="125"/>
        <v>0201715</v>
      </c>
      <c r="P1549" s="3">
        <v>44634</v>
      </c>
      <c r="Q1549" t="s">
        <v>2339</v>
      </c>
      <c r="T1549" s="12" t="str">
        <f t="shared" si="123"/>
        <v xml:space="preserve">WM+ HNI </v>
      </c>
      <c r="U1549" s="20" t="s">
        <v>4837</v>
      </c>
      <c r="V1549" s="20"/>
      <c r="W1549" s="10" t="e">
        <f>VLOOKUP(U1549,[2]Sheet1!$B$4:$C$893,2,0)</f>
        <v>#N/A</v>
      </c>
      <c r="X1549" s="20"/>
      <c r="Y1549" s="10" t="str">
        <f t="shared" si="126"/>
        <v>WINCOMHANOI</v>
      </c>
      <c r="Z1549" s="2">
        <v>509945</v>
      </c>
    </row>
    <row r="1550" spans="1:26" x14ac:dyDescent="0.2">
      <c r="A1550" t="s">
        <v>0</v>
      </c>
      <c r="B1550" t="s">
        <v>2340</v>
      </c>
      <c r="C1550" t="s">
        <v>17</v>
      </c>
      <c r="D1550" t="s">
        <v>3</v>
      </c>
      <c r="E1550" s="2">
        <v>407956</v>
      </c>
      <c r="F1550" s="6">
        <v>440592.48000000004</v>
      </c>
      <c r="G1550" s="2">
        <v>4</v>
      </c>
      <c r="H1550" t="s">
        <v>4</v>
      </c>
      <c r="I1550" t="s">
        <v>18</v>
      </c>
      <c r="J1550" s="9" t="str">
        <f t="shared" si="124"/>
        <v>Giò tai nấm hương 500g</v>
      </c>
      <c r="K1550" s="12" t="str">
        <f>VLOOKUP(J1550,'[1]Mã Misa'!$B$2:$D$74,2,0)</f>
        <v>Giò tai nấm hương 500g</v>
      </c>
      <c r="L1550" s="12" t="str">
        <f>VLOOKUP(K1550,'[1]Mã Misa'!$C$2:$D$74,2,0)</f>
        <v>GTNH500</v>
      </c>
      <c r="M1550" s="2">
        <v>101989</v>
      </c>
      <c r="N1550" t="s">
        <v>2341</v>
      </c>
      <c r="O1550" s="10" t="str">
        <f t="shared" si="125"/>
        <v>0201716</v>
      </c>
      <c r="P1550" s="3">
        <v>44634</v>
      </c>
      <c r="Q1550" t="s">
        <v>2342</v>
      </c>
      <c r="T1550" s="12" t="str">
        <f t="shared" ref="T1550:T1613" si="127">LEFT(U1550,8)</f>
        <v xml:space="preserve">WM+ HNI </v>
      </c>
      <c r="U1550" s="20" t="s">
        <v>4838</v>
      </c>
      <c r="V1550" s="20"/>
      <c r="W1550" s="10" t="e">
        <f>VLOOKUP(U1550,[2]Sheet1!$B$4:$C$893,2,0)</f>
        <v>#N/A</v>
      </c>
      <c r="X1550" s="20"/>
      <c r="Y1550" s="10" t="str">
        <f t="shared" si="126"/>
        <v>WINCOMHANOI</v>
      </c>
      <c r="Z1550" s="2">
        <v>407956</v>
      </c>
    </row>
    <row r="1551" spans="1:26" x14ac:dyDescent="0.2">
      <c r="A1551" t="s">
        <v>0</v>
      </c>
      <c r="B1551" t="s">
        <v>2340</v>
      </c>
      <c r="C1551" t="s">
        <v>32</v>
      </c>
      <c r="D1551" t="s">
        <v>3</v>
      </c>
      <c r="E1551" s="2">
        <v>73431</v>
      </c>
      <c r="F1551" s="6">
        <v>79305.48000000001</v>
      </c>
      <c r="G1551" s="2">
        <v>1</v>
      </c>
      <c r="H1551" t="s">
        <v>4</v>
      </c>
      <c r="I1551" t="s">
        <v>33</v>
      </c>
      <c r="J1551" s="9" t="str">
        <f t="shared" si="124"/>
        <v>Chân giò heo muối gói 300g</v>
      </c>
      <c r="K1551" s="12" t="str">
        <f>VLOOKUP(J1551,'[1]Mã Misa'!$B$2:$D$74,2,0)</f>
        <v>Chân giò heo muối 300g</v>
      </c>
      <c r="L1551" s="12" t="str">
        <f>VLOOKUP(K1551,'[1]Mã Misa'!$C$2:$D$74,2,0)</f>
        <v>CGM300</v>
      </c>
      <c r="M1551" s="2">
        <v>73431</v>
      </c>
      <c r="N1551" t="s">
        <v>2341</v>
      </c>
      <c r="O1551" s="10" t="str">
        <f t="shared" si="125"/>
        <v>0201716</v>
      </c>
      <c r="P1551" s="3">
        <v>44634</v>
      </c>
      <c r="Q1551" t="s">
        <v>2342</v>
      </c>
      <c r="T1551" s="12" t="str">
        <f t="shared" si="127"/>
        <v xml:space="preserve">WM+ HNI </v>
      </c>
      <c r="U1551" s="20" t="s">
        <v>4838</v>
      </c>
      <c r="V1551" s="20"/>
      <c r="W1551" s="10" t="e">
        <f>VLOOKUP(U1551,[2]Sheet1!$B$4:$C$893,2,0)</f>
        <v>#N/A</v>
      </c>
      <c r="X1551" s="20"/>
      <c r="Y1551" s="10" t="str">
        <f t="shared" si="126"/>
        <v>WINCOMHANOI</v>
      </c>
      <c r="Z1551" s="2">
        <v>73431</v>
      </c>
    </row>
    <row r="1552" spans="1:26" x14ac:dyDescent="0.2">
      <c r="A1552" t="s">
        <v>0</v>
      </c>
      <c r="B1552" t="s">
        <v>2343</v>
      </c>
      <c r="C1552" t="s">
        <v>82</v>
      </c>
      <c r="D1552" t="s">
        <v>3</v>
      </c>
      <c r="E1552" s="2">
        <v>92000</v>
      </c>
      <c r="F1552" s="6">
        <v>99360</v>
      </c>
      <c r="G1552" s="2">
        <v>2</v>
      </c>
      <c r="H1552" t="s">
        <v>4</v>
      </c>
      <c r="I1552" t="s">
        <v>83</v>
      </c>
      <c r="J1552" s="9" t="str">
        <f t="shared" si="124"/>
        <v>Mộc nấm hương gói 250g</v>
      </c>
      <c r="K1552" s="12" t="str">
        <f>VLOOKUP(J1552,'[1]Mã Misa'!$B$2:$D$74,2,0)</f>
        <v>Mộc Nấm Hương 250g</v>
      </c>
      <c r="L1552" s="12" t="str">
        <f>VLOOKUP(K1552,'[1]Mã Misa'!$C$2:$D$74,2,0)</f>
        <v>MNH250</v>
      </c>
      <c r="M1552" s="2">
        <v>46000</v>
      </c>
      <c r="N1552" t="s">
        <v>2344</v>
      </c>
      <c r="O1552" s="10" t="str">
        <f t="shared" si="125"/>
        <v>0001224</v>
      </c>
      <c r="P1552" s="3">
        <v>44634</v>
      </c>
      <c r="Q1552" t="s">
        <v>2345</v>
      </c>
      <c r="T1552" s="12" t="str">
        <f t="shared" si="127"/>
        <v xml:space="preserve">WM+ VLG </v>
      </c>
      <c r="U1552" s="20" t="s">
        <v>4839</v>
      </c>
      <c r="V1552" s="20"/>
      <c r="W1552" s="10" t="e">
        <f>VLOOKUP(U1552,[2]Sheet1!$B$4:$C$893,2,0)</f>
        <v>#N/A</v>
      </c>
      <c r="X1552" s="20"/>
      <c r="Y1552" s="10" t="str">
        <f t="shared" si="126"/>
        <v>WINCOMVINHLONG</v>
      </c>
      <c r="Z1552" s="2">
        <v>92000</v>
      </c>
    </row>
    <row r="1553" spans="1:26" x14ac:dyDescent="0.2">
      <c r="A1553" t="s">
        <v>0</v>
      </c>
      <c r="B1553" t="s">
        <v>2346</v>
      </c>
      <c r="C1553" t="s">
        <v>26</v>
      </c>
      <c r="D1553" t="s">
        <v>3</v>
      </c>
      <c r="E1553" s="2">
        <v>150546</v>
      </c>
      <c r="F1553" s="6">
        <v>162589.68000000002</v>
      </c>
      <c r="G1553" s="2">
        <v>3</v>
      </c>
      <c r="H1553" t="s">
        <v>4</v>
      </c>
      <c r="I1553" t="s">
        <v>27</v>
      </c>
      <c r="J1553" s="9" t="str">
        <f t="shared" si="124"/>
        <v>Giò tai lưỡi xào gói 250g</v>
      </c>
      <c r="K1553" s="12" t="str">
        <f>VLOOKUP(J1553,'[1]Mã Misa'!$B$2:$D$74,2,0)</f>
        <v>Giò Tai Lưỡi Xào 250g</v>
      </c>
      <c r="L1553" s="12" t="str">
        <f>VLOOKUP(K1553,'[1]Mã Misa'!$C$2:$D$74,2,0)</f>
        <v>GTLX250G</v>
      </c>
      <c r="M1553" s="2">
        <v>50182</v>
      </c>
      <c r="N1553" t="s">
        <v>2347</v>
      </c>
      <c r="O1553" s="10" t="str">
        <f t="shared" si="125"/>
        <v>0201723</v>
      </c>
      <c r="P1553" s="3">
        <v>44634</v>
      </c>
      <c r="Q1553" t="s">
        <v>2348</v>
      </c>
      <c r="T1553" s="12" t="str">
        <f t="shared" si="127"/>
        <v xml:space="preserve">WM+ HNI </v>
      </c>
      <c r="U1553" s="20" t="s">
        <v>4840</v>
      </c>
      <c r="V1553" s="20"/>
      <c r="W1553" s="10" t="e">
        <f>VLOOKUP(U1553,[2]Sheet1!$B$4:$C$893,2,0)</f>
        <v>#N/A</v>
      </c>
      <c r="X1553" s="20"/>
      <c r="Y1553" s="10" t="str">
        <f t="shared" si="126"/>
        <v>WINCOMHANOI</v>
      </c>
      <c r="Z1553" s="2">
        <v>150546</v>
      </c>
    </row>
    <row r="1554" spans="1:26" x14ac:dyDescent="0.2">
      <c r="A1554" t="s">
        <v>0</v>
      </c>
      <c r="B1554" t="s">
        <v>2346</v>
      </c>
      <c r="C1554" t="s">
        <v>17</v>
      </c>
      <c r="D1554" t="s">
        <v>3</v>
      </c>
      <c r="E1554" s="2">
        <v>101989</v>
      </c>
      <c r="F1554" s="6">
        <v>110148.12000000001</v>
      </c>
      <c r="G1554" s="2">
        <v>1</v>
      </c>
      <c r="H1554" t="s">
        <v>4</v>
      </c>
      <c r="I1554" t="s">
        <v>18</v>
      </c>
      <c r="J1554" s="9" t="str">
        <f t="shared" si="124"/>
        <v>Giò tai nấm hương 500g</v>
      </c>
      <c r="K1554" s="12" t="str">
        <f>VLOOKUP(J1554,'[1]Mã Misa'!$B$2:$D$74,2,0)</f>
        <v>Giò tai nấm hương 500g</v>
      </c>
      <c r="L1554" s="12" t="str">
        <f>VLOOKUP(K1554,'[1]Mã Misa'!$C$2:$D$74,2,0)</f>
        <v>GTNH500</v>
      </c>
      <c r="M1554" s="2">
        <v>101989</v>
      </c>
      <c r="N1554" t="s">
        <v>2347</v>
      </c>
      <c r="O1554" s="10" t="str">
        <f t="shared" si="125"/>
        <v>0201723</v>
      </c>
      <c r="P1554" s="3">
        <v>44634</v>
      </c>
      <c r="Q1554" t="s">
        <v>2348</v>
      </c>
      <c r="T1554" s="12" t="str">
        <f t="shared" si="127"/>
        <v xml:space="preserve">WM+ HNI </v>
      </c>
      <c r="U1554" s="20" t="s">
        <v>4840</v>
      </c>
      <c r="V1554" s="20"/>
      <c r="W1554" s="10" t="e">
        <f>VLOOKUP(U1554,[2]Sheet1!$B$4:$C$893,2,0)</f>
        <v>#N/A</v>
      </c>
      <c r="X1554" s="20"/>
      <c r="Y1554" s="10" t="str">
        <f t="shared" si="126"/>
        <v>WINCOMHANOI</v>
      </c>
      <c r="Z1554" s="2">
        <v>101989</v>
      </c>
    </row>
    <row r="1555" spans="1:26" x14ac:dyDescent="0.2">
      <c r="A1555" t="s">
        <v>0</v>
      </c>
      <c r="B1555" t="s">
        <v>2349</v>
      </c>
      <c r="C1555" t="s">
        <v>236</v>
      </c>
      <c r="D1555" t="s">
        <v>3</v>
      </c>
      <c r="E1555" s="2">
        <v>87787</v>
      </c>
      <c r="F1555" s="6">
        <v>94809.96</v>
      </c>
      <c r="G1555" s="2">
        <v>1</v>
      </c>
      <c r="H1555" t="s">
        <v>4</v>
      </c>
      <c r="I1555" t="s">
        <v>237</v>
      </c>
      <c r="J1555" s="9" t="str">
        <f t="shared" si="124"/>
        <v>Bắp bò muối gói 200g</v>
      </c>
      <c r="K1555" s="12" t="str">
        <f>VLOOKUP(J1555,'[1]Mã Misa'!$B$2:$D$74,2,0)</f>
        <v>Bắp bò muối 200g</v>
      </c>
      <c r="L1555" s="12" t="str">
        <f>VLOOKUP(K1555,'[1]Mã Misa'!$C$2:$D$74,2,0)</f>
        <v>BBM200</v>
      </c>
      <c r="M1555" s="2">
        <v>87787</v>
      </c>
      <c r="N1555" t="s">
        <v>2350</v>
      </c>
      <c r="O1555" s="10" t="str">
        <f t="shared" si="125"/>
        <v>0017819</v>
      </c>
      <c r="P1555" s="3">
        <v>44634</v>
      </c>
      <c r="Q1555" t="s">
        <v>2351</v>
      </c>
      <c r="T1555" s="12" t="str">
        <f t="shared" si="127"/>
        <v xml:space="preserve">WM+ QNH </v>
      </c>
      <c r="U1555" s="20" t="s">
        <v>4841</v>
      </c>
      <c r="V1555" s="20"/>
      <c r="W1555" s="10" t="e">
        <f>VLOOKUP(U1555,[2]Sheet1!$B$4:$C$893,2,0)</f>
        <v>#N/A</v>
      </c>
      <c r="X1555" s="20"/>
      <c r="Y1555" s="10" t="str">
        <f t="shared" si="126"/>
        <v>WINCOMQUANGNINH</v>
      </c>
      <c r="Z1555" s="2">
        <v>87787</v>
      </c>
    </row>
    <row r="1556" spans="1:26" x14ac:dyDescent="0.2">
      <c r="A1556" t="s">
        <v>0</v>
      </c>
      <c r="B1556" t="s">
        <v>2349</v>
      </c>
      <c r="C1556" t="s">
        <v>32</v>
      </c>
      <c r="D1556" t="s">
        <v>3</v>
      </c>
      <c r="E1556" s="2">
        <v>73431</v>
      </c>
      <c r="F1556" s="6">
        <v>79305.48000000001</v>
      </c>
      <c r="G1556" s="2">
        <v>1</v>
      </c>
      <c r="H1556" t="s">
        <v>4</v>
      </c>
      <c r="I1556" t="s">
        <v>33</v>
      </c>
      <c r="J1556" s="9" t="str">
        <f t="shared" si="124"/>
        <v>Chân giò heo muối gói 300g</v>
      </c>
      <c r="K1556" s="12" t="str">
        <f>VLOOKUP(J1556,'[1]Mã Misa'!$B$2:$D$74,2,0)</f>
        <v>Chân giò heo muối 300g</v>
      </c>
      <c r="L1556" s="12" t="str">
        <f>VLOOKUP(K1556,'[1]Mã Misa'!$C$2:$D$74,2,0)</f>
        <v>CGM300</v>
      </c>
      <c r="M1556" s="2">
        <v>73431</v>
      </c>
      <c r="N1556" t="s">
        <v>2350</v>
      </c>
      <c r="O1556" s="10" t="str">
        <f t="shared" si="125"/>
        <v>0017819</v>
      </c>
      <c r="P1556" s="3">
        <v>44634</v>
      </c>
      <c r="Q1556" t="s">
        <v>2351</v>
      </c>
      <c r="T1556" s="12" t="str">
        <f t="shared" si="127"/>
        <v xml:space="preserve">WM+ QNH </v>
      </c>
      <c r="U1556" s="20" t="s">
        <v>4841</v>
      </c>
      <c r="V1556" s="20"/>
      <c r="W1556" s="10" t="e">
        <f>VLOOKUP(U1556,[2]Sheet1!$B$4:$C$893,2,0)</f>
        <v>#N/A</v>
      </c>
      <c r="X1556" s="20"/>
      <c r="Y1556" s="10" t="str">
        <f t="shared" si="126"/>
        <v>WINCOMQUANGNINH</v>
      </c>
      <c r="Z1556" s="2">
        <v>73431</v>
      </c>
    </row>
    <row r="1557" spans="1:26" x14ac:dyDescent="0.2">
      <c r="A1557" t="s">
        <v>0</v>
      </c>
      <c r="B1557" t="s">
        <v>2349</v>
      </c>
      <c r="C1557" t="s">
        <v>2</v>
      </c>
      <c r="D1557" t="s">
        <v>3</v>
      </c>
      <c r="E1557" s="2">
        <v>222116</v>
      </c>
      <c r="F1557" s="6">
        <v>239885.28000000003</v>
      </c>
      <c r="G1557" s="2">
        <v>2</v>
      </c>
      <c r="H1557" t="s">
        <v>4</v>
      </c>
      <c r="I1557" t="s">
        <v>5</v>
      </c>
      <c r="J1557" s="9" t="str">
        <f t="shared" si="124"/>
        <v>Gà muối gói 500g</v>
      </c>
      <c r="K1557" s="12" t="str">
        <f>VLOOKUP(J1557,'[1]Mã Misa'!$B$2:$D$74,2,0)</f>
        <v>Gà muối 500g</v>
      </c>
      <c r="L1557" s="12" t="str">
        <f>VLOOKUP(K1557,'[1]Mã Misa'!$C$2:$D$74,2,0)</f>
        <v>GM500</v>
      </c>
      <c r="M1557" s="2">
        <v>111058</v>
      </c>
      <c r="N1557" t="s">
        <v>2350</v>
      </c>
      <c r="O1557" s="10" t="str">
        <f t="shared" si="125"/>
        <v>0017819</v>
      </c>
      <c r="P1557" s="3">
        <v>44634</v>
      </c>
      <c r="Q1557" t="s">
        <v>2351</v>
      </c>
      <c r="T1557" s="12" t="str">
        <f t="shared" si="127"/>
        <v xml:space="preserve">WM+ QNH </v>
      </c>
      <c r="U1557" s="20" t="s">
        <v>4841</v>
      </c>
      <c r="V1557" s="20"/>
      <c r="W1557" s="10" t="e">
        <f>VLOOKUP(U1557,[2]Sheet1!$B$4:$C$893,2,0)</f>
        <v>#N/A</v>
      </c>
      <c r="X1557" s="20"/>
      <c r="Y1557" s="10" t="str">
        <f t="shared" si="126"/>
        <v>WINCOMQUANGNINH</v>
      </c>
      <c r="Z1557" s="2">
        <v>222116</v>
      </c>
    </row>
    <row r="1558" spans="1:26" x14ac:dyDescent="0.2">
      <c r="A1558" t="s">
        <v>0</v>
      </c>
      <c r="B1558" t="s">
        <v>2352</v>
      </c>
      <c r="C1558" t="s">
        <v>17</v>
      </c>
      <c r="D1558" t="s">
        <v>3</v>
      </c>
      <c r="E1558" s="2">
        <v>713923</v>
      </c>
      <c r="F1558" s="6">
        <v>771036.84000000008</v>
      </c>
      <c r="G1558" s="2">
        <v>7</v>
      </c>
      <c r="H1558" t="s">
        <v>4</v>
      </c>
      <c r="I1558" t="s">
        <v>18</v>
      </c>
      <c r="J1558" s="9" t="str">
        <f t="shared" si="124"/>
        <v>Giò tai nấm hương 500g</v>
      </c>
      <c r="K1558" s="12" t="str">
        <f>VLOOKUP(J1558,'[1]Mã Misa'!$B$2:$D$74,2,0)</f>
        <v>Giò tai nấm hương 500g</v>
      </c>
      <c r="L1558" s="12" t="str">
        <f>VLOOKUP(K1558,'[1]Mã Misa'!$C$2:$D$74,2,0)</f>
        <v>GTNH500</v>
      </c>
      <c r="M1558" s="2">
        <v>101989</v>
      </c>
      <c r="N1558" t="s">
        <v>2353</v>
      </c>
      <c r="O1558" s="10" t="str">
        <f t="shared" si="125"/>
        <v>0003314</v>
      </c>
      <c r="P1558" s="3">
        <v>44634</v>
      </c>
      <c r="Q1558" t="s">
        <v>2354</v>
      </c>
      <c r="T1558" s="12" t="str">
        <f t="shared" si="127"/>
        <v xml:space="preserve">WM+ BGG </v>
      </c>
      <c r="U1558" s="20" t="s">
        <v>4842</v>
      </c>
      <c r="V1558" s="20"/>
      <c r="W1558" s="10" t="e">
        <f>VLOOKUP(U1558,[2]Sheet1!$B$4:$C$893,2,0)</f>
        <v>#N/A</v>
      </c>
      <c r="X1558" s="20"/>
      <c r="Y1558" s="10" t="str">
        <f t="shared" si="126"/>
        <v>WINCOMBACGIANG</v>
      </c>
      <c r="Z1558" s="2">
        <v>713923</v>
      </c>
    </row>
    <row r="1559" spans="1:26" x14ac:dyDescent="0.2">
      <c r="A1559" t="s">
        <v>0</v>
      </c>
      <c r="B1559" t="s">
        <v>2355</v>
      </c>
      <c r="C1559" t="s">
        <v>50</v>
      </c>
      <c r="D1559" t="s">
        <v>3</v>
      </c>
      <c r="E1559" s="2">
        <v>61050</v>
      </c>
      <c r="F1559" s="6">
        <v>65934</v>
      </c>
      <c r="G1559" s="2">
        <v>1</v>
      </c>
      <c r="H1559" t="s">
        <v>4</v>
      </c>
      <c r="I1559" t="s">
        <v>51</v>
      </c>
      <c r="J1559" s="9" t="str">
        <f t="shared" si="124"/>
        <v>_Giò sụn gà 250g</v>
      </c>
      <c r="K1559" s="12" t="str">
        <f>VLOOKUP(J1559,'[1]Mã Misa'!$B$2:$D$74,2,0)</f>
        <v>Giò sụn gà 250g</v>
      </c>
      <c r="L1559" s="12" t="str">
        <f>VLOOKUP(K1559,'[1]Mã Misa'!$C$2:$D$74,2,0)</f>
        <v>GSG250</v>
      </c>
      <c r="M1559" s="2">
        <v>61050</v>
      </c>
      <c r="N1559" t="s">
        <v>2356</v>
      </c>
      <c r="O1559" s="10" t="str">
        <f t="shared" si="125"/>
        <v>0060619</v>
      </c>
      <c r="P1559" s="3">
        <v>44634</v>
      </c>
      <c r="Q1559" t="s">
        <v>2357</v>
      </c>
      <c r="T1559" s="12" t="str">
        <f t="shared" si="127"/>
        <v xml:space="preserve">WM+ HCM </v>
      </c>
      <c r="U1559" s="20" t="s">
        <v>4843</v>
      </c>
      <c r="V1559" s="20"/>
      <c r="W1559" s="10" t="e">
        <f>VLOOKUP(U1559,[2]Sheet1!$B$4:$C$893,2,0)</f>
        <v>#N/A</v>
      </c>
      <c r="X1559" s="20"/>
      <c r="Y1559" s="10" t="str">
        <f t="shared" si="126"/>
        <v>WINCOMHOCHIMINH</v>
      </c>
      <c r="Z1559" s="2">
        <v>61050</v>
      </c>
    </row>
    <row r="1560" spans="1:26" x14ac:dyDescent="0.2">
      <c r="A1560" t="s">
        <v>0</v>
      </c>
      <c r="B1560" t="s">
        <v>2355</v>
      </c>
      <c r="C1560" t="s">
        <v>2</v>
      </c>
      <c r="D1560" t="s">
        <v>3</v>
      </c>
      <c r="E1560" s="2">
        <v>222116</v>
      </c>
      <c r="F1560" s="6">
        <v>239885.28000000003</v>
      </c>
      <c r="G1560" s="2">
        <v>2</v>
      </c>
      <c r="H1560" t="s">
        <v>4</v>
      </c>
      <c r="I1560" t="s">
        <v>5</v>
      </c>
      <c r="J1560" s="9" t="str">
        <f t="shared" si="124"/>
        <v>Gà muối gói 500g</v>
      </c>
      <c r="K1560" s="12" t="str">
        <f>VLOOKUP(J1560,'[1]Mã Misa'!$B$2:$D$74,2,0)</f>
        <v>Gà muối 500g</v>
      </c>
      <c r="L1560" s="12" t="str">
        <f>VLOOKUP(K1560,'[1]Mã Misa'!$C$2:$D$74,2,0)</f>
        <v>GM500</v>
      </c>
      <c r="M1560" s="2">
        <v>111058</v>
      </c>
      <c r="N1560" t="s">
        <v>2356</v>
      </c>
      <c r="O1560" s="10" t="str">
        <f t="shared" si="125"/>
        <v>0060619</v>
      </c>
      <c r="P1560" s="3">
        <v>44634</v>
      </c>
      <c r="Q1560" t="s">
        <v>2357</v>
      </c>
      <c r="T1560" s="12" t="str">
        <f t="shared" si="127"/>
        <v xml:space="preserve">WM+ HCM </v>
      </c>
      <c r="U1560" s="20" t="s">
        <v>4843</v>
      </c>
      <c r="V1560" s="20"/>
      <c r="W1560" s="10" t="e">
        <f>VLOOKUP(U1560,[2]Sheet1!$B$4:$C$893,2,0)</f>
        <v>#N/A</v>
      </c>
      <c r="X1560" s="20"/>
      <c r="Y1560" s="10" t="str">
        <f t="shared" si="126"/>
        <v>WINCOMHOCHIMINH</v>
      </c>
      <c r="Z1560" s="2">
        <v>222116</v>
      </c>
    </row>
    <row r="1561" spans="1:26" x14ac:dyDescent="0.2">
      <c r="A1561" t="s">
        <v>0</v>
      </c>
      <c r="B1561" t="s">
        <v>2355</v>
      </c>
      <c r="C1561" t="s">
        <v>30</v>
      </c>
      <c r="D1561" t="s">
        <v>3</v>
      </c>
      <c r="E1561" s="2">
        <v>421600</v>
      </c>
      <c r="F1561" s="6">
        <v>455328.00000000006</v>
      </c>
      <c r="G1561" s="2">
        <v>4</v>
      </c>
      <c r="H1561" t="s">
        <v>4</v>
      </c>
      <c r="I1561" t="s">
        <v>31</v>
      </c>
      <c r="J1561" s="9" t="str">
        <f t="shared" si="124"/>
        <v>_Đùi gà sốt cay 500g</v>
      </c>
      <c r="K1561" s="12" t="str">
        <f>VLOOKUP(J1561,'[1]Mã Misa'!$B$2:$D$74,2,0)</f>
        <v>Đùi gà sốt cay 500g</v>
      </c>
      <c r="L1561" s="12" t="str">
        <f>VLOOKUP(K1561,'[1]Mã Misa'!$C$2:$D$74,2,0)</f>
        <v>DGSC500</v>
      </c>
      <c r="M1561" s="2">
        <v>105400</v>
      </c>
      <c r="N1561" t="s">
        <v>2356</v>
      </c>
      <c r="O1561" s="10" t="str">
        <f t="shared" si="125"/>
        <v>0060619</v>
      </c>
      <c r="P1561" s="3">
        <v>44634</v>
      </c>
      <c r="Q1561" t="s">
        <v>2357</v>
      </c>
      <c r="T1561" s="12" t="str">
        <f t="shared" si="127"/>
        <v xml:space="preserve">WM+ HCM </v>
      </c>
      <c r="U1561" s="20" t="s">
        <v>4843</v>
      </c>
      <c r="V1561" s="20"/>
      <c r="W1561" s="10" t="e">
        <f>VLOOKUP(U1561,[2]Sheet1!$B$4:$C$893,2,0)</f>
        <v>#N/A</v>
      </c>
      <c r="X1561" s="20"/>
      <c r="Y1561" s="10" t="str">
        <f t="shared" si="126"/>
        <v>WINCOMHOCHIMINH</v>
      </c>
      <c r="Z1561" s="2">
        <v>421600</v>
      </c>
    </row>
    <row r="1562" spans="1:26" x14ac:dyDescent="0.2">
      <c r="A1562" t="s">
        <v>0</v>
      </c>
      <c r="B1562" t="s">
        <v>2358</v>
      </c>
      <c r="C1562" t="s">
        <v>236</v>
      </c>
      <c r="D1562" t="s">
        <v>3</v>
      </c>
      <c r="E1562" s="2">
        <v>438935</v>
      </c>
      <c r="F1562" s="6">
        <v>474049.80000000005</v>
      </c>
      <c r="G1562" s="2">
        <v>5</v>
      </c>
      <c r="H1562" t="s">
        <v>4</v>
      </c>
      <c r="I1562" t="s">
        <v>237</v>
      </c>
      <c r="J1562" s="9" t="str">
        <f t="shared" si="124"/>
        <v>Bắp bò muối gói 200g</v>
      </c>
      <c r="K1562" s="12" t="str">
        <f>VLOOKUP(J1562,'[1]Mã Misa'!$B$2:$D$74,2,0)</f>
        <v>Bắp bò muối 200g</v>
      </c>
      <c r="L1562" s="12" t="str">
        <f>VLOOKUP(K1562,'[1]Mã Misa'!$C$2:$D$74,2,0)</f>
        <v>BBM200</v>
      </c>
      <c r="M1562" s="2">
        <v>87787</v>
      </c>
      <c r="N1562" t="s">
        <v>2359</v>
      </c>
      <c r="O1562" s="10" t="str">
        <f t="shared" si="125"/>
        <v>0060624</v>
      </c>
      <c r="P1562" s="3">
        <v>44634</v>
      </c>
      <c r="Q1562" t="s">
        <v>2360</v>
      </c>
      <c r="T1562" s="12" t="str">
        <f t="shared" si="127"/>
        <v xml:space="preserve">WM+ HCM </v>
      </c>
      <c r="U1562" s="20" t="s">
        <v>4844</v>
      </c>
      <c r="V1562" s="20"/>
      <c r="W1562" s="10" t="e">
        <f>VLOOKUP(U1562,[2]Sheet1!$B$4:$C$893,2,0)</f>
        <v>#N/A</v>
      </c>
      <c r="X1562" s="20"/>
      <c r="Y1562" s="10" t="str">
        <f t="shared" si="126"/>
        <v>WINCOMHOCHIMINH</v>
      </c>
      <c r="Z1562" s="2">
        <v>438935</v>
      </c>
    </row>
    <row r="1563" spans="1:26" x14ac:dyDescent="0.2">
      <c r="A1563" t="s">
        <v>0</v>
      </c>
      <c r="B1563" t="s">
        <v>2361</v>
      </c>
      <c r="C1563" t="s">
        <v>26</v>
      </c>
      <c r="D1563" t="s">
        <v>3</v>
      </c>
      <c r="E1563" s="2">
        <v>200728</v>
      </c>
      <c r="F1563" s="6">
        <v>216786.24000000002</v>
      </c>
      <c r="G1563" s="2">
        <v>4</v>
      </c>
      <c r="H1563" t="s">
        <v>4</v>
      </c>
      <c r="I1563" t="s">
        <v>27</v>
      </c>
      <c r="J1563" s="9" t="str">
        <f t="shared" si="124"/>
        <v>Giò tai lưỡi xào gói 250g</v>
      </c>
      <c r="K1563" s="12" t="str">
        <f>VLOOKUP(J1563,'[1]Mã Misa'!$B$2:$D$74,2,0)</f>
        <v>Giò Tai Lưỡi Xào 250g</v>
      </c>
      <c r="L1563" s="12" t="str">
        <f>VLOOKUP(K1563,'[1]Mã Misa'!$C$2:$D$74,2,0)</f>
        <v>GTLX250G</v>
      </c>
      <c r="M1563" s="2">
        <v>50182</v>
      </c>
      <c r="N1563" t="s">
        <v>2362</v>
      </c>
      <c r="O1563" s="10" t="str">
        <f t="shared" si="125"/>
        <v>0001925</v>
      </c>
      <c r="P1563" s="3">
        <v>44634</v>
      </c>
      <c r="Q1563" t="s">
        <v>1329</v>
      </c>
      <c r="T1563" s="12" t="str">
        <f t="shared" si="127"/>
        <v xml:space="preserve">WM+ BTE </v>
      </c>
      <c r="U1563" s="20" t="s">
        <v>4552</v>
      </c>
      <c r="V1563" s="20"/>
      <c r="W1563" s="10" t="e">
        <f>VLOOKUP(U1563,[2]Sheet1!$B$4:$C$893,2,0)</f>
        <v>#N/A</v>
      </c>
      <c r="X1563" s="20"/>
      <c r="Y1563" s="10" t="str">
        <f t="shared" si="126"/>
        <v>WINCOMBENTRE</v>
      </c>
      <c r="Z1563" s="2">
        <v>200728</v>
      </c>
    </row>
    <row r="1564" spans="1:26" x14ac:dyDescent="0.2">
      <c r="A1564" t="s">
        <v>0</v>
      </c>
      <c r="B1564" t="s">
        <v>2363</v>
      </c>
      <c r="C1564" t="s">
        <v>30</v>
      </c>
      <c r="D1564" t="s">
        <v>3</v>
      </c>
      <c r="E1564" s="2">
        <v>210800</v>
      </c>
      <c r="F1564" s="6">
        <v>227664.00000000003</v>
      </c>
      <c r="G1564" s="2">
        <v>2</v>
      </c>
      <c r="H1564" t="s">
        <v>4</v>
      </c>
      <c r="I1564" t="s">
        <v>31</v>
      </c>
      <c r="J1564" s="9" t="str">
        <f t="shared" si="124"/>
        <v>_Đùi gà sốt cay 500g</v>
      </c>
      <c r="K1564" s="12" t="str">
        <f>VLOOKUP(J1564,'[1]Mã Misa'!$B$2:$D$74,2,0)</f>
        <v>Đùi gà sốt cay 500g</v>
      </c>
      <c r="L1564" s="12" t="str">
        <f>VLOOKUP(K1564,'[1]Mã Misa'!$C$2:$D$74,2,0)</f>
        <v>DGSC500</v>
      </c>
      <c r="M1564" s="2">
        <v>105400</v>
      </c>
      <c r="N1564" t="s">
        <v>2364</v>
      </c>
      <c r="O1564" s="10" t="str">
        <f t="shared" si="125"/>
        <v>0017823</v>
      </c>
      <c r="P1564" s="3">
        <v>44634</v>
      </c>
      <c r="Q1564" t="s">
        <v>2365</v>
      </c>
      <c r="T1564" s="12" t="str">
        <f t="shared" si="127"/>
        <v xml:space="preserve">WM+ QNH </v>
      </c>
      <c r="U1564" s="20" t="s">
        <v>4845</v>
      </c>
      <c r="V1564" s="20"/>
      <c r="W1564" s="10" t="e">
        <f>VLOOKUP(U1564,[2]Sheet1!$B$4:$C$893,2,0)</f>
        <v>#N/A</v>
      </c>
      <c r="X1564" s="20"/>
      <c r="Y1564" s="10" t="str">
        <f t="shared" si="126"/>
        <v>WINCOMQUANGNINH</v>
      </c>
      <c r="Z1564" s="2">
        <v>210800</v>
      </c>
    </row>
    <row r="1565" spans="1:26" x14ac:dyDescent="0.2">
      <c r="A1565" t="s">
        <v>0</v>
      </c>
      <c r="B1565" t="s">
        <v>2366</v>
      </c>
      <c r="C1565" t="s">
        <v>30</v>
      </c>
      <c r="D1565" t="s">
        <v>3</v>
      </c>
      <c r="E1565" s="2">
        <v>316200</v>
      </c>
      <c r="F1565" s="6">
        <v>341496</v>
      </c>
      <c r="G1565" s="2">
        <v>3</v>
      </c>
      <c r="H1565" t="s">
        <v>4</v>
      </c>
      <c r="I1565" t="s">
        <v>31</v>
      </c>
      <c r="J1565" s="9" t="str">
        <f t="shared" si="124"/>
        <v>_Đùi gà sốt cay 500g</v>
      </c>
      <c r="K1565" s="12" t="str">
        <f>VLOOKUP(J1565,'[1]Mã Misa'!$B$2:$D$74,2,0)</f>
        <v>Đùi gà sốt cay 500g</v>
      </c>
      <c r="L1565" s="12" t="str">
        <f>VLOOKUP(K1565,'[1]Mã Misa'!$C$2:$D$74,2,0)</f>
        <v>DGSC500</v>
      </c>
      <c r="M1565" s="2">
        <v>105400</v>
      </c>
      <c r="N1565" t="s">
        <v>1600</v>
      </c>
      <c r="O1565" s="10" t="str">
        <f t="shared" si="125"/>
        <v>0001156</v>
      </c>
      <c r="P1565" s="3">
        <v>44634</v>
      </c>
      <c r="Q1565" t="s">
        <v>2367</v>
      </c>
      <c r="T1565" s="12" t="str">
        <f t="shared" si="127"/>
        <v xml:space="preserve">WM+ QBH </v>
      </c>
      <c r="U1565" s="20" t="s">
        <v>4846</v>
      </c>
      <c r="V1565" s="20"/>
      <c r="W1565" s="10" t="e">
        <f>VLOOKUP(U1565,[2]Sheet1!$B$4:$C$893,2,0)</f>
        <v>#N/A</v>
      </c>
      <c r="X1565" s="20"/>
      <c r="Y1565" s="10" t="str">
        <f t="shared" si="126"/>
        <v>WINCOMQUANGBINH</v>
      </c>
      <c r="Z1565" s="2">
        <v>316200</v>
      </c>
    </row>
    <row r="1566" spans="1:26" x14ac:dyDescent="0.2">
      <c r="A1566" t="s">
        <v>0</v>
      </c>
      <c r="B1566" t="s">
        <v>2368</v>
      </c>
      <c r="C1566" t="s">
        <v>43</v>
      </c>
      <c r="D1566" t="s">
        <v>3</v>
      </c>
      <c r="E1566" s="2">
        <v>354750</v>
      </c>
      <c r="F1566" s="6">
        <v>383130</v>
      </c>
      <c r="G1566" s="2">
        <v>5</v>
      </c>
      <c r="H1566" t="s">
        <v>4</v>
      </c>
      <c r="I1566" t="s">
        <v>44</v>
      </c>
      <c r="J1566" s="9" t="str">
        <f t="shared" si="124"/>
        <v>_Chả nướng 300g</v>
      </c>
      <c r="K1566" s="12" t="str">
        <f>VLOOKUP(J1566,'[1]Mã Misa'!$B$2:$D$74,2,0)</f>
        <v>Chả nướng 300g</v>
      </c>
      <c r="L1566" s="12" t="str">
        <f>VLOOKUP(K1566,'[1]Mã Misa'!$C$2:$D$74,2,0)</f>
        <v>CN300</v>
      </c>
      <c r="M1566" s="2">
        <v>70950</v>
      </c>
      <c r="N1566" t="s">
        <v>2369</v>
      </c>
      <c r="O1566" s="10" t="str">
        <f t="shared" si="125"/>
        <v>0060629</v>
      </c>
      <c r="P1566" s="3">
        <v>44634</v>
      </c>
      <c r="Q1566" t="s">
        <v>2370</v>
      </c>
      <c r="T1566" s="12" t="str">
        <f t="shared" si="127"/>
        <v xml:space="preserve">WM+ HCM </v>
      </c>
      <c r="U1566" s="20" t="s">
        <v>4847</v>
      </c>
      <c r="V1566" s="20"/>
      <c r="W1566" s="10" t="e">
        <f>VLOOKUP(U1566,[2]Sheet1!$B$4:$C$893,2,0)</f>
        <v>#N/A</v>
      </c>
      <c r="X1566" s="20"/>
      <c r="Y1566" s="10" t="str">
        <f t="shared" si="126"/>
        <v>WINCOMHOCHIMINH</v>
      </c>
      <c r="Z1566" s="2">
        <v>354750</v>
      </c>
    </row>
    <row r="1567" spans="1:26" x14ac:dyDescent="0.2">
      <c r="A1567" t="s">
        <v>0</v>
      </c>
      <c r="B1567" t="s">
        <v>2368</v>
      </c>
      <c r="C1567" t="s">
        <v>17</v>
      </c>
      <c r="D1567" t="s">
        <v>3</v>
      </c>
      <c r="E1567" s="2">
        <v>101989</v>
      </c>
      <c r="F1567" s="6">
        <v>110148.12000000001</v>
      </c>
      <c r="G1567" s="2">
        <v>1</v>
      </c>
      <c r="H1567" t="s">
        <v>4</v>
      </c>
      <c r="I1567" t="s">
        <v>18</v>
      </c>
      <c r="J1567" s="9" t="str">
        <f t="shared" si="124"/>
        <v>Giò tai nấm hương 500g</v>
      </c>
      <c r="K1567" s="12" t="str">
        <f>VLOOKUP(J1567,'[1]Mã Misa'!$B$2:$D$74,2,0)</f>
        <v>Giò tai nấm hương 500g</v>
      </c>
      <c r="L1567" s="12" t="str">
        <f>VLOOKUP(K1567,'[1]Mã Misa'!$C$2:$D$74,2,0)</f>
        <v>GTNH500</v>
      </c>
      <c r="M1567" s="2">
        <v>101989</v>
      </c>
      <c r="N1567" t="s">
        <v>2369</v>
      </c>
      <c r="O1567" s="10" t="str">
        <f t="shared" si="125"/>
        <v>0060629</v>
      </c>
      <c r="P1567" s="3">
        <v>44634</v>
      </c>
      <c r="Q1567" t="s">
        <v>2370</v>
      </c>
      <c r="T1567" s="12" t="str">
        <f t="shared" si="127"/>
        <v xml:space="preserve">WM+ HCM </v>
      </c>
      <c r="U1567" s="20" t="s">
        <v>4847</v>
      </c>
      <c r="V1567" s="20"/>
      <c r="W1567" s="10" t="e">
        <f>VLOOKUP(U1567,[2]Sheet1!$B$4:$C$893,2,0)</f>
        <v>#N/A</v>
      </c>
      <c r="X1567" s="20"/>
      <c r="Y1567" s="10" t="str">
        <f t="shared" si="126"/>
        <v>WINCOMHOCHIMINH</v>
      </c>
      <c r="Z1567" s="2">
        <v>101989</v>
      </c>
    </row>
    <row r="1568" spans="1:26" x14ac:dyDescent="0.2">
      <c r="A1568" t="s">
        <v>0</v>
      </c>
      <c r="B1568" t="s">
        <v>2368</v>
      </c>
      <c r="C1568" t="s">
        <v>50</v>
      </c>
      <c r="D1568" t="s">
        <v>3</v>
      </c>
      <c r="E1568" s="2">
        <v>183150</v>
      </c>
      <c r="F1568" s="6">
        <v>197802</v>
      </c>
      <c r="G1568" s="2">
        <v>3</v>
      </c>
      <c r="H1568" t="s">
        <v>4</v>
      </c>
      <c r="I1568" t="s">
        <v>51</v>
      </c>
      <c r="J1568" s="9" t="str">
        <f t="shared" si="124"/>
        <v>_Giò sụn gà 250g</v>
      </c>
      <c r="K1568" s="12" t="str">
        <f>VLOOKUP(J1568,'[1]Mã Misa'!$B$2:$D$74,2,0)</f>
        <v>Giò sụn gà 250g</v>
      </c>
      <c r="L1568" s="12" t="str">
        <f>VLOOKUP(K1568,'[1]Mã Misa'!$C$2:$D$74,2,0)</f>
        <v>GSG250</v>
      </c>
      <c r="M1568" s="2">
        <v>61050</v>
      </c>
      <c r="N1568" t="s">
        <v>2369</v>
      </c>
      <c r="O1568" s="10" t="str">
        <f t="shared" si="125"/>
        <v>0060629</v>
      </c>
      <c r="P1568" s="3">
        <v>44634</v>
      </c>
      <c r="Q1568" t="s">
        <v>2370</v>
      </c>
      <c r="T1568" s="12" t="str">
        <f t="shared" si="127"/>
        <v xml:space="preserve">WM+ HCM </v>
      </c>
      <c r="U1568" s="20" t="s">
        <v>4847</v>
      </c>
      <c r="V1568" s="20"/>
      <c r="W1568" s="10" t="e">
        <f>VLOOKUP(U1568,[2]Sheet1!$B$4:$C$893,2,0)</f>
        <v>#N/A</v>
      </c>
      <c r="X1568" s="20"/>
      <c r="Y1568" s="10" t="str">
        <f t="shared" si="126"/>
        <v>WINCOMHOCHIMINH</v>
      </c>
      <c r="Z1568" s="2">
        <v>183150</v>
      </c>
    </row>
    <row r="1569" spans="1:26" x14ac:dyDescent="0.2">
      <c r="A1569" t="s">
        <v>0</v>
      </c>
      <c r="B1569" t="s">
        <v>2368</v>
      </c>
      <c r="C1569" t="s">
        <v>236</v>
      </c>
      <c r="D1569" t="s">
        <v>3</v>
      </c>
      <c r="E1569" s="2">
        <v>87787</v>
      </c>
      <c r="F1569" s="6">
        <v>94809.96</v>
      </c>
      <c r="G1569" s="2">
        <v>1</v>
      </c>
      <c r="H1569" t="s">
        <v>4</v>
      </c>
      <c r="I1569" t="s">
        <v>237</v>
      </c>
      <c r="J1569" s="9" t="str">
        <f t="shared" si="124"/>
        <v>Bắp bò muối gói 200g</v>
      </c>
      <c r="K1569" s="12" t="str">
        <f>VLOOKUP(J1569,'[1]Mã Misa'!$B$2:$D$74,2,0)</f>
        <v>Bắp bò muối 200g</v>
      </c>
      <c r="L1569" s="12" t="str">
        <f>VLOOKUP(K1569,'[1]Mã Misa'!$C$2:$D$74,2,0)</f>
        <v>BBM200</v>
      </c>
      <c r="M1569" s="2">
        <v>87787</v>
      </c>
      <c r="N1569" t="s">
        <v>2369</v>
      </c>
      <c r="O1569" s="10" t="str">
        <f t="shared" si="125"/>
        <v>0060629</v>
      </c>
      <c r="P1569" s="3">
        <v>44634</v>
      </c>
      <c r="Q1569" t="s">
        <v>2370</v>
      </c>
      <c r="T1569" s="12" t="str">
        <f t="shared" si="127"/>
        <v xml:space="preserve">WM+ HCM </v>
      </c>
      <c r="U1569" s="20" t="s">
        <v>4847</v>
      </c>
      <c r="V1569" s="20"/>
      <c r="W1569" s="10" t="e">
        <f>VLOOKUP(U1569,[2]Sheet1!$B$4:$C$893,2,0)</f>
        <v>#N/A</v>
      </c>
      <c r="X1569" s="20"/>
      <c r="Y1569" s="10" t="str">
        <f t="shared" si="126"/>
        <v>WINCOMHOCHIMINH</v>
      </c>
      <c r="Z1569" s="2">
        <v>87787</v>
      </c>
    </row>
    <row r="1570" spans="1:26" x14ac:dyDescent="0.2">
      <c r="A1570" t="s">
        <v>0</v>
      </c>
      <c r="B1570" t="s">
        <v>2368</v>
      </c>
      <c r="C1570" t="s">
        <v>26</v>
      </c>
      <c r="D1570" t="s">
        <v>3</v>
      </c>
      <c r="E1570" s="2">
        <v>50182</v>
      </c>
      <c r="F1570" s="6">
        <v>54196.560000000005</v>
      </c>
      <c r="G1570" s="2">
        <v>1</v>
      </c>
      <c r="H1570" t="s">
        <v>4</v>
      </c>
      <c r="I1570" t="s">
        <v>27</v>
      </c>
      <c r="J1570" s="9" t="str">
        <f t="shared" si="124"/>
        <v>Giò tai lưỡi xào gói 250g</v>
      </c>
      <c r="K1570" s="12" t="str">
        <f>VLOOKUP(J1570,'[1]Mã Misa'!$B$2:$D$74,2,0)</f>
        <v>Giò Tai Lưỡi Xào 250g</v>
      </c>
      <c r="L1570" s="12" t="str">
        <f>VLOOKUP(K1570,'[1]Mã Misa'!$C$2:$D$74,2,0)</f>
        <v>GTLX250G</v>
      </c>
      <c r="M1570" s="2">
        <v>50182</v>
      </c>
      <c r="N1570" t="s">
        <v>2369</v>
      </c>
      <c r="O1570" s="10" t="str">
        <f t="shared" si="125"/>
        <v>0060629</v>
      </c>
      <c r="P1570" s="3">
        <v>44634</v>
      </c>
      <c r="Q1570" t="s">
        <v>2370</v>
      </c>
      <c r="T1570" s="12" t="str">
        <f t="shared" si="127"/>
        <v xml:space="preserve">WM+ HCM </v>
      </c>
      <c r="U1570" s="20" t="s">
        <v>4847</v>
      </c>
      <c r="V1570" s="20"/>
      <c r="W1570" s="10" t="e">
        <f>VLOOKUP(U1570,[2]Sheet1!$B$4:$C$893,2,0)</f>
        <v>#N/A</v>
      </c>
      <c r="X1570" s="20"/>
      <c r="Y1570" s="10" t="str">
        <f t="shared" si="126"/>
        <v>WINCOMHOCHIMINH</v>
      </c>
      <c r="Z1570" s="2">
        <v>50182</v>
      </c>
    </row>
    <row r="1571" spans="1:26" x14ac:dyDescent="0.2">
      <c r="A1571" t="s">
        <v>0</v>
      </c>
      <c r="B1571" t="s">
        <v>2368</v>
      </c>
      <c r="C1571" t="s">
        <v>67</v>
      </c>
      <c r="D1571" t="s">
        <v>3</v>
      </c>
      <c r="E1571" s="2">
        <v>59400</v>
      </c>
      <c r="F1571" s="6">
        <v>64152.000000000007</v>
      </c>
      <c r="G1571" s="2">
        <v>1</v>
      </c>
      <c r="H1571" t="s">
        <v>4</v>
      </c>
      <c r="I1571" t="s">
        <v>68</v>
      </c>
      <c r="J1571" s="9" t="str">
        <f t="shared" si="124"/>
        <v>_Giò lụa 250g</v>
      </c>
      <c r="K1571" s="12" t="str">
        <f>VLOOKUP(J1571,'[1]Mã Misa'!$B$2:$D$74,2,0)</f>
        <v>Giò lụa 250g</v>
      </c>
      <c r="L1571" s="12" t="str">
        <f>VLOOKUP(K1571,'[1]Mã Misa'!$C$2:$D$74,2,0)</f>
        <v>GL250</v>
      </c>
      <c r="M1571" s="2">
        <v>59400</v>
      </c>
      <c r="N1571" t="s">
        <v>2369</v>
      </c>
      <c r="O1571" s="10" t="str">
        <f t="shared" si="125"/>
        <v>0060629</v>
      </c>
      <c r="P1571" s="3">
        <v>44634</v>
      </c>
      <c r="Q1571" t="s">
        <v>2370</v>
      </c>
      <c r="T1571" s="12" t="str">
        <f t="shared" si="127"/>
        <v xml:space="preserve">WM+ HCM </v>
      </c>
      <c r="U1571" s="20" t="s">
        <v>4847</v>
      </c>
      <c r="V1571" s="20"/>
      <c r="W1571" s="10" t="e">
        <f>VLOOKUP(U1571,[2]Sheet1!$B$4:$C$893,2,0)</f>
        <v>#N/A</v>
      </c>
      <c r="X1571" s="20"/>
      <c r="Y1571" s="10" t="str">
        <f t="shared" si="126"/>
        <v>WINCOMHOCHIMINH</v>
      </c>
      <c r="Z1571" s="2">
        <v>59400</v>
      </c>
    </row>
    <row r="1572" spans="1:26" x14ac:dyDescent="0.2">
      <c r="A1572" t="s">
        <v>0</v>
      </c>
      <c r="B1572" t="s">
        <v>2368</v>
      </c>
      <c r="C1572" t="s">
        <v>32</v>
      </c>
      <c r="D1572" t="s">
        <v>3</v>
      </c>
      <c r="E1572" s="2">
        <v>73431</v>
      </c>
      <c r="F1572" s="6">
        <v>79305.48000000001</v>
      </c>
      <c r="G1572" s="2">
        <v>1</v>
      </c>
      <c r="H1572" t="s">
        <v>4</v>
      </c>
      <c r="I1572" t="s">
        <v>33</v>
      </c>
      <c r="J1572" s="9" t="str">
        <f t="shared" si="124"/>
        <v>Chân giò heo muối gói 300g</v>
      </c>
      <c r="K1572" s="12" t="str">
        <f>VLOOKUP(J1572,'[1]Mã Misa'!$B$2:$D$74,2,0)</f>
        <v>Chân giò heo muối 300g</v>
      </c>
      <c r="L1572" s="12" t="str">
        <f>VLOOKUP(K1572,'[1]Mã Misa'!$C$2:$D$74,2,0)</f>
        <v>CGM300</v>
      </c>
      <c r="M1572" s="2">
        <v>73431</v>
      </c>
      <c r="N1572" t="s">
        <v>2369</v>
      </c>
      <c r="O1572" s="10" t="str">
        <f t="shared" si="125"/>
        <v>0060629</v>
      </c>
      <c r="P1572" s="3">
        <v>44634</v>
      </c>
      <c r="Q1572" t="s">
        <v>2370</v>
      </c>
      <c r="T1572" s="12" t="str">
        <f t="shared" si="127"/>
        <v xml:space="preserve">WM+ HCM </v>
      </c>
      <c r="U1572" s="20" t="s">
        <v>4847</v>
      </c>
      <c r="V1572" s="20"/>
      <c r="W1572" s="10" t="e">
        <f>VLOOKUP(U1572,[2]Sheet1!$B$4:$C$893,2,0)</f>
        <v>#N/A</v>
      </c>
      <c r="X1572" s="20"/>
      <c r="Y1572" s="10" t="str">
        <f t="shared" si="126"/>
        <v>WINCOMHOCHIMINH</v>
      </c>
      <c r="Z1572" s="2">
        <v>73431</v>
      </c>
    </row>
    <row r="1573" spans="1:26" x14ac:dyDescent="0.2">
      <c r="A1573" t="s">
        <v>0</v>
      </c>
      <c r="B1573" t="s">
        <v>2368</v>
      </c>
      <c r="C1573" t="s">
        <v>13</v>
      </c>
      <c r="D1573" t="s">
        <v>3</v>
      </c>
      <c r="E1573" s="2">
        <v>544500</v>
      </c>
      <c r="F1573" s="6">
        <v>588060</v>
      </c>
      <c r="G1573" s="2">
        <v>6</v>
      </c>
      <c r="H1573" t="s">
        <v>4</v>
      </c>
      <c r="I1573" t="s">
        <v>14</v>
      </c>
      <c r="J1573" s="9" t="str">
        <f t="shared" si="124"/>
        <v>_Chân gà sốt cay 400g</v>
      </c>
      <c r="K1573" s="12" t="str">
        <f>VLOOKUP(J1573,'[1]Mã Misa'!$B$2:$D$74,2,0)</f>
        <v>Chân gà sốt cay 400g</v>
      </c>
      <c r="L1573" s="12" t="str">
        <f>VLOOKUP(K1573,'[1]Mã Misa'!$C$2:$D$74,2,0)</f>
        <v>CGSC400</v>
      </c>
      <c r="M1573" s="2">
        <v>90750</v>
      </c>
      <c r="N1573" t="s">
        <v>2369</v>
      </c>
      <c r="O1573" s="10" t="str">
        <f t="shared" si="125"/>
        <v>0060629</v>
      </c>
      <c r="P1573" s="3">
        <v>44634</v>
      </c>
      <c r="Q1573" t="s">
        <v>2370</v>
      </c>
      <c r="T1573" s="12" t="str">
        <f t="shared" si="127"/>
        <v xml:space="preserve">WM+ HCM </v>
      </c>
      <c r="U1573" s="20" t="s">
        <v>4847</v>
      </c>
      <c r="V1573" s="20"/>
      <c r="W1573" s="10" t="e">
        <f>VLOOKUP(U1573,[2]Sheet1!$B$4:$C$893,2,0)</f>
        <v>#N/A</v>
      </c>
      <c r="X1573" s="20"/>
      <c r="Y1573" s="10" t="str">
        <f t="shared" si="126"/>
        <v>WINCOMHOCHIMINH</v>
      </c>
      <c r="Z1573" s="2">
        <v>544500</v>
      </c>
    </row>
    <row r="1574" spans="1:26" x14ac:dyDescent="0.2">
      <c r="A1574" t="s">
        <v>0</v>
      </c>
      <c r="B1574" t="s">
        <v>2368</v>
      </c>
      <c r="C1574" t="s">
        <v>30</v>
      </c>
      <c r="D1574" t="s">
        <v>3</v>
      </c>
      <c r="E1574" s="2">
        <v>1159400</v>
      </c>
      <c r="F1574" s="6">
        <v>1252152</v>
      </c>
      <c r="G1574" s="2">
        <v>11</v>
      </c>
      <c r="H1574" t="s">
        <v>4</v>
      </c>
      <c r="I1574" t="s">
        <v>31</v>
      </c>
      <c r="J1574" s="9" t="str">
        <f t="shared" si="124"/>
        <v>_Đùi gà sốt cay 500g</v>
      </c>
      <c r="K1574" s="12" t="str">
        <f>VLOOKUP(J1574,'[1]Mã Misa'!$B$2:$D$74,2,0)</f>
        <v>Đùi gà sốt cay 500g</v>
      </c>
      <c r="L1574" s="12" t="str">
        <f>VLOOKUP(K1574,'[1]Mã Misa'!$C$2:$D$74,2,0)</f>
        <v>DGSC500</v>
      </c>
      <c r="M1574" s="2">
        <v>105400</v>
      </c>
      <c r="N1574" t="s">
        <v>2369</v>
      </c>
      <c r="O1574" s="10" t="str">
        <f t="shared" si="125"/>
        <v>0060629</v>
      </c>
      <c r="P1574" s="3">
        <v>44634</v>
      </c>
      <c r="Q1574" t="s">
        <v>2370</v>
      </c>
      <c r="T1574" s="12" t="str">
        <f t="shared" si="127"/>
        <v xml:space="preserve">WM+ HCM </v>
      </c>
      <c r="U1574" s="20" t="s">
        <v>4847</v>
      </c>
      <c r="V1574" s="20"/>
      <c r="W1574" s="10" t="e">
        <f>VLOOKUP(U1574,[2]Sheet1!$B$4:$C$893,2,0)</f>
        <v>#N/A</v>
      </c>
      <c r="X1574" s="20"/>
      <c r="Y1574" s="10" t="str">
        <f t="shared" si="126"/>
        <v>WINCOMHOCHIMINH</v>
      </c>
      <c r="Z1574" s="2">
        <v>1159400</v>
      </c>
    </row>
    <row r="1575" spans="1:26" x14ac:dyDescent="0.2">
      <c r="A1575" t="s">
        <v>0</v>
      </c>
      <c r="B1575" t="s">
        <v>2371</v>
      </c>
      <c r="C1575" t="s">
        <v>13</v>
      </c>
      <c r="D1575" t="s">
        <v>3</v>
      </c>
      <c r="E1575" s="2">
        <v>272250</v>
      </c>
      <c r="F1575" s="6">
        <v>294030</v>
      </c>
      <c r="G1575" s="2">
        <v>3</v>
      </c>
      <c r="H1575" t="s">
        <v>4</v>
      </c>
      <c r="I1575" t="s">
        <v>14</v>
      </c>
      <c r="J1575" s="9" t="str">
        <f t="shared" si="124"/>
        <v>_Chân gà sốt cay 400g</v>
      </c>
      <c r="K1575" s="12" t="str">
        <f>VLOOKUP(J1575,'[1]Mã Misa'!$B$2:$D$74,2,0)</f>
        <v>Chân gà sốt cay 400g</v>
      </c>
      <c r="L1575" s="12" t="str">
        <f>VLOOKUP(K1575,'[1]Mã Misa'!$C$2:$D$74,2,0)</f>
        <v>CGSC400</v>
      </c>
      <c r="M1575" s="2">
        <v>90750</v>
      </c>
      <c r="N1575" t="s">
        <v>2372</v>
      </c>
      <c r="O1575" s="10" t="str">
        <f t="shared" si="125"/>
        <v>0002262</v>
      </c>
      <c r="P1575" s="3">
        <v>44634</v>
      </c>
      <c r="Q1575" t="s">
        <v>2373</v>
      </c>
      <c r="T1575" s="12" t="str">
        <f t="shared" si="127"/>
        <v xml:space="preserve">WM+ TNN </v>
      </c>
      <c r="U1575" s="20" t="s">
        <v>4848</v>
      </c>
      <c r="V1575" s="20"/>
      <c r="W1575" s="10" t="e">
        <f>VLOOKUP(U1575,[2]Sheet1!$B$4:$C$893,2,0)</f>
        <v>#N/A</v>
      </c>
      <c r="X1575" s="20"/>
      <c r="Y1575" s="10" t="str">
        <f t="shared" si="126"/>
        <v>WINCOMTHAINGUYEN</v>
      </c>
      <c r="Z1575" s="2">
        <v>272250</v>
      </c>
    </row>
    <row r="1576" spans="1:26" x14ac:dyDescent="0.2">
      <c r="A1576" t="s">
        <v>0</v>
      </c>
      <c r="B1576" t="s">
        <v>2374</v>
      </c>
      <c r="C1576" t="s">
        <v>17</v>
      </c>
      <c r="D1576" t="s">
        <v>3</v>
      </c>
      <c r="E1576" s="2">
        <v>509945</v>
      </c>
      <c r="F1576" s="6">
        <v>550740.60000000009</v>
      </c>
      <c r="G1576" s="2">
        <v>5</v>
      </c>
      <c r="H1576" t="s">
        <v>4</v>
      </c>
      <c r="I1576" t="s">
        <v>18</v>
      </c>
      <c r="J1576" s="9" t="str">
        <f t="shared" si="124"/>
        <v>Giò tai nấm hương 500g</v>
      </c>
      <c r="K1576" s="12" t="str">
        <f>VLOOKUP(J1576,'[1]Mã Misa'!$B$2:$D$74,2,0)</f>
        <v>Giò tai nấm hương 500g</v>
      </c>
      <c r="L1576" s="12" t="str">
        <f>VLOOKUP(K1576,'[1]Mã Misa'!$C$2:$D$74,2,0)</f>
        <v>GTNH500</v>
      </c>
      <c r="M1576" s="2">
        <v>101989</v>
      </c>
      <c r="N1576" t="s">
        <v>2375</v>
      </c>
      <c r="O1576" s="10" t="str">
        <f t="shared" si="125"/>
        <v>0005129</v>
      </c>
      <c r="P1576" s="3">
        <v>44634</v>
      </c>
      <c r="Q1576" t="s">
        <v>2376</v>
      </c>
      <c r="T1576" s="12" t="str">
        <f t="shared" si="127"/>
        <v xml:space="preserve">WM+ BNH </v>
      </c>
      <c r="U1576" s="20" t="s">
        <v>4849</v>
      </c>
      <c r="V1576" s="20"/>
      <c r="W1576" s="10" t="e">
        <f>VLOOKUP(U1576,[2]Sheet1!$B$4:$C$893,2,0)</f>
        <v>#N/A</v>
      </c>
      <c r="X1576" s="20"/>
      <c r="Y1576" s="10" t="str">
        <f t="shared" si="126"/>
        <v>WINCOMBACNINH</v>
      </c>
      <c r="Z1576" s="2">
        <v>509945</v>
      </c>
    </row>
    <row r="1577" spans="1:26" x14ac:dyDescent="0.2">
      <c r="A1577" t="s">
        <v>0</v>
      </c>
      <c r="B1577" t="s">
        <v>2377</v>
      </c>
      <c r="C1577" t="s">
        <v>45</v>
      </c>
      <c r="D1577" t="s">
        <v>3</v>
      </c>
      <c r="E1577" s="2">
        <v>74250</v>
      </c>
      <c r="F1577" s="6">
        <v>80190</v>
      </c>
      <c r="G1577" s="2">
        <v>1</v>
      </c>
      <c r="H1577" t="s">
        <v>4</v>
      </c>
      <c r="I1577" t="s">
        <v>46</v>
      </c>
      <c r="J1577" s="9" t="str">
        <f t="shared" si="124"/>
        <v>_Chả cốm 300g</v>
      </c>
      <c r="K1577" s="12" t="str">
        <f>VLOOKUP(J1577,'[1]Mã Misa'!$B$2:$D$74,2,0)</f>
        <v>Chả cốm 300g</v>
      </c>
      <c r="L1577" s="12" t="str">
        <f>VLOOKUP(K1577,'[1]Mã Misa'!$C$2:$D$74,2,0)</f>
        <v>CC300</v>
      </c>
      <c r="M1577" s="2">
        <v>74250</v>
      </c>
      <c r="N1577" t="s">
        <v>2378</v>
      </c>
      <c r="O1577" s="10" t="str">
        <f t="shared" si="125"/>
        <v>0060631</v>
      </c>
      <c r="P1577" s="3">
        <v>44634</v>
      </c>
      <c r="Q1577" t="s">
        <v>2379</v>
      </c>
      <c r="T1577" s="12" t="str">
        <f>LEFT(U1577,7)</f>
        <v xml:space="preserve">WM+HCM </v>
      </c>
      <c r="U1577" s="20" t="s">
        <v>4850</v>
      </c>
      <c r="V1577" s="20"/>
      <c r="W1577" s="10" t="e">
        <f>VLOOKUP(U1577,[2]Sheet1!$B$4:$C$893,2,0)</f>
        <v>#N/A</v>
      </c>
      <c r="X1577" s="20"/>
      <c r="Y1577" s="10" t="str">
        <f t="shared" si="126"/>
        <v>WINCOMHOCHIMINH</v>
      </c>
      <c r="Z1577" s="2">
        <v>74250</v>
      </c>
    </row>
    <row r="1578" spans="1:26" x14ac:dyDescent="0.2">
      <c r="A1578" t="s">
        <v>0</v>
      </c>
      <c r="B1578" t="s">
        <v>2377</v>
      </c>
      <c r="C1578" t="s">
        <v>2</v>
      </c>
      <c r="D1578" t="s">
        <v>3</v>
      </c>
      <c r="E1578" s="2">
        <v>222116</v>
      </c>
      <c r="F1578" s="6">
        <v>239885.28000000003</v>
      </c>
      <c r="G1578" s="2">
        <v>2</v>
      </c>
      <c r="H1578" t="s">
        <v>4</v>
      </c>
      <c r="I1578" t="s">
        <v>5</v>
      </c>
      <c r="J1578" s="9" t="str">
        <f t="shared" si="124"/>
        <v>Gà muối gói 500g</v>
      </c>
      <c r="K1578" s="12" t="str">
        <f>VLOOKUP(J1578,'[1]Mã Misa'!$B$2:$D$74,2,0)</f>
        <v>Gà muối 500g</v>
      </c>
      <c r="L1578" s="12" t="str">
        <f>VLOOKUP(K1578,'[1]Mã Misa'!$C$2:$D$74,2,0)</f>
        <v>GM500</v>
      </c>
      <c r="M1578" s="2">
        <v>111058</v>
      </c>
      <c r="N1578" t="s">
        <v>2378</v>
      </c>
      <c r="O1578" s="10" t="str">
        <f t="shared" si="125"/>
        <v>0060631</v>
      </c>
      <c r="P1578" s="3">
        <v>44634</v>
      </c>
      <c r="Q1578" t="s">
        <v>2379</v>
      </c>
      <c r="T1578" s="12" t="str">
        <f>LEFT(U1578,7)</f>
        <v xml:space="preserve">WM+HCM </v>
      </c>
      <c r="U1578" s="20" t="s">
        <v>4850</v>
      </c>
      <c r="V1578" s="20"/>
      <c r="W1578" s="10" t="e">
        <f>VLOOKUP(U1578,[2]Sheet1!$B$4:$C$893,2,0)</f>
        <v>#N/A</v>
      </c>
      <c r="X1578" s="20"/>
      <c r="Y1578" s="10" t="str">
        <f t="shared" si="126"/>
        <v>WINCOMHOCHIMINH</v>
      </c>
      <c r="Z1578" s="2">
        <v>222116</v>
      </c>
    </row>
    <row r="1579" spans="1:26" x14ac:dyDescent="0.2">
      <c r="A1579" t="s">
        <v>0</v>
      </c>
      <c r="B1579" t="s">
        <v>2380</v>
      </c>
      <c r="C1579" t="s">
        <v>50</v>
      </c>
      <c r="D1579" t="s">
        <v>3</v>
      </c>
      <c r="E1579" s="2">
        <v>244200</v>
      </c>
      <c r="F1579" s="6">
        <v>263736</v>
      </c>
      <c r="G1579" s="2">
        <v>4</v>
      </c>
      <c r="H1579" t="s">
        <v>4</v>
      </c>
      <c r="I1579" t="s">
        <v>51</v>
      </c>
      <c r="J1579" s="9" t="str">
        <f t="shared" si="124"/>
        <v>_Giò sụn gà 250g</v>
      </c>
      <c r="K1579" s="12" t="str">
        <f>VLOOKUP(J1579,'[1]Mã Misa'!$B$2:$D$74,2,0)</f>
        <v>Giò sụn gà 250g</v>
      </c>
      <c r="L1579" s="12" t="str">
        <f>VLOOKUP(K1579,'[1]Mã Misa'!$C$2:$D$74,2,0)</f>
        <v>GSG250</v>
      </c>
      <c r="M1579" s="2">
        <v>61050</v>
      </c>
      <c r="N1579" t="s">
        <v>2381</v>
      </c>
      <c r="O1579" s="10" t="str">
        <f t="shared" si="125"/>
        <v>0201765</v>
      </c>
      <c r="P1579" s="3">
        <v>44634</v>
      </c>
      <c r="Q1579" t="s">
        <v>160</v>
      </c>
      <c r="T1579" s="12" t="str">
        <f t="shared" si="127"/>
        <v xml:space="preserve">WM+ HNI </v>
      </c>
      <c r="U1579" s="20" t="s">
        <v>4194</v>
      </c>
      <c r="V1579" s="20"/>
      <c r="W1579" s="10" t="e">
        <f>VLOOKUP(U1579,[2]Sheet1!$B$4:$C$893,2,0)</f>
        <v>#N/A</v>
      </c>
      <c r="X1579" s="20"/>
      <c r="Y1579" s="10" t="str">
        <f t="shared" si="126"/>
        <v>WINCOMHANOI</v>
      </c>
      <c r="Z1579" s="2">
        <v>244200</v>
      </c>
    </row>
    <row r="1580" spans="1:26" x14ac:dyDescent="0.2">
      <c r="A1580" t="s">
        <v>0</v>
      </c>
      <c r="B1580" t="s">
        <v>2382</v>
      </c>
      <c r="C1580" t="s">
        <v>2</v>
      </c>
      <c r="D1580" t="s">
        <v>3</v>
      </c>
      <c r="E1580" s="2">
        <v>444232</v>
      </c>
      <c r="F1580" s="6">
        <v>479770.56000000006</v>
      </c>
      <c r="G1580" s="2">
        <v>4</v>
      </c>
      <c r="H1580" t="s">
        <v>4</v>
      </c>
      <c r="I1580" t="s">
        <v>5</v>
      </c>
      <c r="J1580" s="9" t="str">
        <f t="shared" si="124"/>
        <v>Gà muối gói 500g</v>
      </c>
      <c r="K1580" s="12" t="str">
        <f>VLOOKUP(J1580,'[1]Mã Misa'!$B$2:$D$74,2,0)</f>
        <v>Gà muối 500g</v>
      </c>
      <c r="L1580" s="12" t="str">
        <f>VLOOKUP(K1580,'[1]Mã Misa'!$C$2:$D$74,2,0)</f>
        <v>GM500</v>
      </c>
      <c r="M1580" s="2">
        <v>111058</v>
      </c>
      <c r="N1580" t="s">
        <v>2383</v>
      </c>
      <c r="O1580" s="10" t="str">
        <f t="shared" si="125"/>
        <v>0026359</v>
      </c>
      <c r="P1580" s="3">
        <v>44634</v>
      </c>
      <c r="Q1580" t="s">
        <v>2384</v>
      </c>
      <c r="T1580" s="12" t="str">
        <f t="shared" si="127"/>
        <v xml:space="preserve">WM+ DNG </v>
      </c>
      <c r="U1580" s="20" t="s">
        <v>4851</v>
      </c>
      <c r="V1580" s="20"/>
      <c r="W1580" s="10" t="e">
        <f>VLOOKUP(U1580,[2]Sheet1!$B$4:$C$893,2,0)</f>
        <v>#N/A</v>
      </c>
      <c r="X1580" s="20"/>
      <c r="Y1580" s="10" t="str">
        <f t="shared" si="126"/>
        <v>WINCOMDANANG</v>
      </c>
      <c r="Z1580" s="2">
        <v>444232</v>
      </c>
    </row>
    <row r="1581" spans="1:26" x14ac:dyDescent="0.2">
      <c r="A1581" t="s">
        <v>0</v>
      </c>
      <c r="B1581" t="s">
        <v>2385</v>
      </c>
      <c r="C1581" t="s">
        <v>67</v>
      </c>
      <c r="D1581" t="s">
        <v>3</v>
      </c>
      <c r="E1581" s="2">
        <v>59400</v>
      </c>
      <c r="F1581" s="6">
        <v>64152.000000000007</v>
      </c>
      <c r="G1581" s="2">
        <v>1</v>
      </c>
      <c r="H1581" t="s">
        <v>4</v>
      </c>
      <c r="I1581" t="s">
        <v>68</v>
      </c>
      <c r="J1581" s="9" t="str">
        <f t="shared" si="124"/>
        <v>_Giò lụa 250g</v>
      </c>
      <c r="K1581" s="12" t="str">
        <f>VLOOKUP(J1581,'[1]Mã Misa'!$B$2:$D$74,2,0)</f>
        <v>Giò lụa 250g</v>
      </c>
      <c r="L1581" s="12" t="str">
        <f>VLOOKUP(K1581,'[1]Mã Misa'!$C$2:$D$74,2,0)</f>
        <v>GL250</v>
      </c>
      <c r="M1581" s="2">
        <v>59400</v>
      </c>
      <c r="N1581" t="s">
        <v>2138</v>
      </c>
      <c r="O1581" s="10" t="str">
        <f t="shared" si="125"/>
        <v>0001113</v>
      </c>
      <c r="P1581" s="3">
        <v>44634</v>
      </c>
      <c r="Q1581" t="s">
        <v>66</v>
      </c>
      <c r="T1581" s="12" t="str">
        <f>LEFT(U1581,11)</f>
        <v xml:space="preserve">WM VCP HBH </v>
      </c>
      <c r="U1581" s="20" t="s">
        <v>4165</v>
      </c>
      <c r="V1581" s="20"/>
      <c r="W1581" s="10" t="e">
        <f>VLOOKUP(U1581,[2]Sheet1!$B$4:$C$893,2,0)</f>
        <v>#N/A</v>
      </c>
      <c r="X1581" s="20"/>
      <c r="Y1581" s="10" t="str">
        <f t="shared" si="126"/>
        <v>WINCOMHOABINH</v>
      </c>
      <c r="Z1581" s="2">
        <v>59400</v>
      </c>
    </row>
    <row r="1582" spans="1:26" x14ac:dyDescent="0.2">
      <c r="A1582" t="s">
        <v>0</v>
      </c>
      <c r="B1582" t="s">
        <v>2385</v>
      </c>
      <c r="C1582" t="s">
        <v>15</v>
      </c>
      <c r="D1582" t="s">
        <v>3</v>
      </c>
      <c r="E1582" s="2">
        <v>1034143</v>
      </c>
      <c r="F1582" s="6">
        <v>1116874.4400000002</v>
      </c>
      <c r="G1582" s="2">
        <v>11</v>
      </c>
      <c r="H1582" t="s">
        <v>4</v>
      </c>
      <c r="I1582" t="s">
        <v>16</v>
      </c>
      <c r="J1582" s="9" t="str">
        <f t="shared" si="124"/>
        <v xml:space="preserve"> Giò lụa 500g</v>
      </c>
      <c r="K1582" s="12" t="str">
        <f>VLOOKUP(J1582,'[1]Mã Misa'!$B$2:$D$74,2,0)</f>
        <v>Giò lụa 500g</v>
      </c>
      <c r="L1582" s="12" t="str">
        <f>VLOOKUP(K1582,'[1]Mã Misa'!$C$2:$D$74,2,0)</f>
        <v>GL500</v>
      </c>
      <c r="M1582" s="2">
        <v>94013</v>
      </c>
      <c r="N1582" t="s">
        <v>2138</v>
      </c>
      <c r="O1582" s="10" t="str">
        <f t="shared" si="125"/>
        <v>0001113</v>
      </c>
      <c r="P1582" s="3">
        <v>44634</v>
      </c>
      <c r="Q1582" t="s">
        <v>66</v>
      </c>
      <c r="T1582" s="12" t="str">
        <f t="shared" ref="T1582:T1583" si="128">LEFT(U1582,11)</f>
        <v xml:space="preserve">WM VCP HBH </v>
      </c>
      <c r="U1582" s="20" t="s">
        <v>4165</v>
      </c>
      <c r="V1582" s="20"/>
      <c r="W1582" s="10" t="e">
        <f>VLOOKUP(U1582,[2]Sheet1!$B$4:$C$893,2,0)</f>
        <v>#N/A</v>
      </c>
      <c r="X1582" s="20"/>
      <c r="Y1582" s="10" t="str">
        <f t="shared" si="126"/>
        <v>WINCOMHOABINH</v>
      </c>
      <c r="Z1582" s="2">
        <v>1034143</v>
      </c>
    </row>
    <row r="1583" spans="1:26" x14ac:dyDescent="0.2">
      <c r="A1583" t="s">
        <v>0</v>
      </c>
      <c r="B1583" t="s">
        <v>2385</v>
      </c>
      <c r="C1583" t="s">
        <v>17</v>
      </c>
      <c r="D1583" t="s">
        <v>3</v>
      </c>
      <c r="E1583" s="2">
        <v>509945</v>
      </c>
      <c r="F1583" s="6">
        <v>550740.60000000009</v>
      </c>
      <c r="G1583" s="2">
        <v>5</v>
      </c>
      <c r="H1583" t="s">
        <v>4</v>
      </c>
      <c r="I1583" t="s">
        <v>18</v>
      </c>
      <c r="J1583" s="9" t="str">
        <f t="shared" si="124"/>
        <v>Giò tai nấm hương 500g</v>
      </c>
      <c r="K1583" s="12" t="str">
        <f>VLOOKUP(J1583,'[1]Mã Misa'!$B$2:$D$74,2,0)</f>
        <v>Giò tai nấm hương 500g</v>
      </c>
      <c r="L1583" s="12" t="str">
        <f>VLOOKUP(K1583,'[1]Mã Misa'!$C$2:$D$74,2,0)</f>
        <v>GTNH500</v>
      </c>
      <c r="M1583" s="2">
        <v>101989</v>
      </c>
      <c r="N1583" t="s">
        <v>2138</v>
      </c>
      <c r="O1583" s="10" t="str">
        <f t="shared" si="125"/>
        <v>0001113</v>
      </c>
      <c r="P1583" s="3">
        <v>44634</v>
      </c>
      <c r="Q1583" t="s">
        <v>66</v>
      </c>
      <c r="T1583" s="12" t="str">
        <f t="shared" si="128"/>
        <v xml:space="preserve">WM VCP HBH </v>
      </c>
      <c r="U1583" s="20" t="s">
        <v>4165</v>
      </c>
      <c r="V1583" s="20"/>
      <c r="W1583" s="10" t="e">
        <f>VLOOKUP(U1583,[2]Sheet1!$B$4:$C$893,2,0)</f>
        <v>#N/A</v>
      </c>
      <c r="X1583" s="20"/>
      <c r="Y1583" s="10" t="str">
        <f t="shared" si="126"/>
        <v>WINCOMHOABINH</v>
      </c>
      <c r="Z1583" s="2">
        <v>509945</v>
      </c>
    </row>
    <row r="1584" spans="1:26" x14ac:dyDescent="0.2">
      <c r="A1584" t="s">
        <v>0</v>
      </c>
      <c r="B1584" t="s">
        <v>2386</v>
      </c>
      <c r="C1584" t="s">
        <v>17</v>
      </c>
      <c r="D1584" t="s">
        <v>3</v>
      </c>
      <c r="E1584" s="2">
        <v>2243758</v>
      </c>
      <c r="F1584" s="6">
        <v>2423258.64</v>
      </c>
      <c r="G1584" s="2">
        <v>22</v>
      </c>
      <c r="H1584" t="s">
        <v>4</v>
      </c>
      <c r="I1584" t="s">
        <v>18</v>
      </c>
      <c r="J1584" s="9" t="str">
        <f t="shared" si="124"/>
        <v>Giò tai nấm hương 500g</v>
      </c>
      <c r="K1584" s="12" t="str">
        <f>VLOOKUP(J1584,'[1]Mã Misa'!$B$2:$D$74,2,0)</f>
        <v>Giò tai nấm hương 500g</v>
      </c>
      <c r="L1584" s="12" t="str">
        <f>VLOOKUP(K1584,'[1]Mã Misa'!$C$2:$D$74,2,0)</f>
        <v>GTNH500</v>
      </c>
      <c r="M1584" s="2">
        <v>101989</v>
      </c>
      <c r="N1584" t="s">
        <v>2387</v>
      </c>
      <c r="O1584" s="10" t="str">
        <f t="shared" si="125"/>
        <v>0004425</v>
      </c>
      <c r="P1584" s="3">
        <v>44634</v>
      </c>
      <c r="Q1584" t="s">
        <v>2388</v>
      </c>
      <c r="T1584" s="12" t="str">
        <f t="shared" si="127"/>
        <v xml:space="preserve">WM+ NAN </v>
      </c>
      <c r="U1584" s="20" t="s">
        <v>4852</v>
      </c>
      <c r="V1584" s="20"/>
      <c r="W1584" s="10" t="e">
        <f>VLOOKUP(U1584,[2]Sheet1!$B$4:$C$893,2,0)</f>
        <v>#N/A</v>
      </c>
      <c r="X1584" s="20"/>
      <c r="Y1584" s="10" t="str">
        <f t="shared" si="126"/>
        <v>WINCOMNGHEAN</v>
      </c>
      <c r="Z1584" s="2">
        <v>2243758</v>
      </c>
    </row>
    <row r="1585" spans="1:26" x14ac:dyDescent="0.2">
      <c r="A1585" t="s">
        <v>0</v>
      </c>
      <c r="B1585" t="s">
        <v>2389</v>
      </c>
      <c r="C1585" t="s">
        <v>30</v>
      </c>
      <c r="D1585" t="s">
        <v>3</v>
      </c>
      <c r="E1585" s="2">
        <v>421600</v>
      </c>
      <c r="F1585" s="6">
        <v>455328.00000000006</v>
      </c>
      <c r="G1585" s="2">
        <v>4</v>
      </c>
      <c r="H1585" t="s">
        <v>4</v>
      </c>
      <c r="I1585" t="s">
        <v>31</v>
      </c>
      <c r="J1585" s="9" t="str">
        <f t="shared" si="124"/>
        <v>_Đùi gà sốt cay 500g</v>
      </c>
      <c r="K1585" s="12" t="str">
        <f>VLOOKUP(J1585,'[1]Mã Misa'!$B$2:$D$74,2,0)</f>
        <v>Đùi gà sốt cay 500g</v>
      </c>
      <c r="L1585" s="12" t="str">
        <f>VLOOKUP(K1585,'[1]Mã Misa'!$C$2:$D$74,2,0)</f>
        <v>DGSC500</v>
      </c>
      <c r="M1585" s="2">
        <v>105400</v>
      </c>
      <c r="N1585" t="s">
        <v>2390</v>
      </c>
      <c r="O1585" s="10" t="str">
        <f t="shared" si="125"/>
        <v>0003743</v>
      </c>
      <c r="P1585" s="3">
        <v>44634</v>
      </c>
      <c r="Q1585" t="s">
        <v>24</v>
      </c>
      <c r="T1585" s="12" t="str">
        <f t="shared" si="127"/>
        <v xml:space="preserve">WM+ PTO </v>
      </c>
      <c r="U1585" s="20" t="s">
        <v>4155</v>
      </c>
      <c r="V1585" s="20"/>
      <c r="W1585" s="10" t="e">
        <f>VLOOKUP(U1585,[2]Sheet1!$B$4:$C$893,2,0)</f>
        <v>#N/A</v>
      </c>
      <c r="X1585" s="20"/>
      <c r="Y1585" s="10" t="str">
        <f t="shared" si="126"/>
        <v>WINCOMPHUTHO</v>
      </c>
      <c r="Z1585" s="2">
        <v>421600</v>
      </c>
    </row>
    <row r="1586" spans="1:26" x14ac:dyDescent="0.2">
      <c r="A1586" t="s">
        <v>0</v>
      </c>
      <c r="B1586" t="s">
        <v>2391</v>
      </c>
      <c r="C1586" t="s">
        <v>67</v>
      </c>
      <c r="D1586" t="s">
        <v>3</v>
      </c>
      <c r="E1586" s="2">
        <v>237600</v>
      </c>
      <c r="F1586" s="6">
        <v>256608.00000000003</v>
      </c>
      <c r="G1586" s="2">
        <v>4</v>
      </c>
      <c r="H1586" t="s">
        <v>4</v>
      </c>
      <c r="I1586" t="s">
        <v>68</v>
      </c>
      <c r="J1586" s="9" t="str">
        <f t="shared" si="124"/>
        <v>_Giò lụa 250g</v>
      </c>
      <c r="K1586" s="12" t="str">
        <f>VLOOKUP(J1586,'[1]Mã Misa'!$B$2:$D$74,2,0)</f>
        <v>Giò lụa 250g</v>
      </c>
      <c r="L1586" s="12" t="str">
        <f>VLOOKUP(K1586,'[1]Mã Misa'!$C$2:$D$74,2,0)</f>
        <v>GL250</v>
      </c>
      <c r="M1586" s="2">
        <v>59400</v>
      </c>
      <c r="N1586" t="s">
        <v>2392</v>
      </c>
      <c r="O1586" s="10" t="str">
        <f t="shared" si="125"/>
        <v>0001974</v>
      </c>
      <c r="P1586" s="3">
        <v>44634</v>
      </c>
      <c r="Q1586" t="s">
        <v>681</v>
      </c>
      <c r="T1586" s="12" t="str">
        <f t="shared" si="127"/>
        <v xml:space="preserve">WM+ TQG </v>
      </c>
      <c r="U1586" s="20" t="s">
        <v>4358</v>
      </c>
      <c r="V1586" s="20"/>
      <c r="W1586" s="10" t="e">
        <f>VLOOKUP(U1586,[2]Sheet1!$B$4:$C$893,2,0)</f>
        <v>#N/A</v>
      </c>
      <c r="X1586" s="20"/>
      <c r="Y1586" s="10" t="str">
        <f t="shared" si="126"/>
        <v>WINCOMTUYENQUANG</v>
      </c>
      <c r="Z1586" s="2">
        <v>237600</v>
      </c>
    </row>
    <row r="1587" spans="1:26" x14ac:dyDescent="0.2">
      <c r="A1587" t="s">
        <v>0</v>
      </c>
      <c r="B1587" t="s">
        <v>2393</v>
      </c>
      <c r="C1587" t="s">
        <v>67</v>
      </c>
      <c r="D1587" t="s">
        <v>3</v>
      </c>
      <c r="E1587" s="2">
        <v>178200</v>
      </c>
      <c r="F1587" s="6">
        <v>192456</v>
      </c>
      <c r="G1587" s="2">
        <v>3</v>
      </c>
      <c r="H1587" t="s">
        <v>4</v>
      </c>
      <c r="I1587" t="s">
        <v>68</v>
      </c>
      <c r="J1587" s="9" t="str">
        <f t="shared" si="124"/>
        <v>_Giò lụa 250g</v>
      </c>
      <c r="K1587" s="12" t="str">
        <f>VLOOKUP(J1587,'[1]Mã Misa'!$B$2:$D$74,2,0)</f>
        <v>Giò lụa 250g</v>
      </c>
      <c r="L1587" s="12" t="str">
        <f>VLOOKUP(K1587,'[1]Mã Misa'!$C$2:$D$74,2,0)</f>
        <v>GL250</v>
      </c>
      <c r="M1587" s="2">
        <v>59400</v>
      </c>
      <c r="N1587" t="s">
        <v>2394</v>
      </c>
      <c r="O1587" s="10" t="str">
        <f t="shared" si="125"/>
        <v>0060640</v>
      </c>
      <c r="P1587" s="3">
        <v>44634</v>
      </c>
      <c r="Q1587" t="s">
        <v>2395</v>
      </c>
      <c r="T1587" s="12" t="str">
        <f t="shared" si="127"/>
        <v xml:space="preserve">WM+ HCM </v>
      </c>
      <c r="U1587" s="20" t="s">
        <v>4853</v>
      </c>
      <c r="V1587" s="20"/>
      <c r="W1587" s="10" t="e">
        <f>VLOOKUP(U1587,[2]Sheet1!$B$4:$C$893,2,0)</f>
        <v>#N/A</v>
      </c>
      <c r="X1587" s="20"/>
      <c r="Y1587" s="10" t="str">
        <f t="shared" si="126"/>
        <v>WINCOMHOCHIMINH</v>
      </c>
      <c r="Z1587" s="2">
        <v>178200</v>
      </c>
    </row>
    <row r="1588" spans="1:26" x14ac:dyDescent="0.2">
      <c r="A1588" t="s">
        <v>0</v>
      </c>
      <c r="B1588" t="s">
        <v>2393</v>
      </c>
      <c r="C1588" t="s">
        <v>32</v>
      </c>
      <c r="D1588" t="s">
        <v>3</v>
      </c>
      <c r="E1588" s="2">
        <v>73431</v>
      </c>
      <c r="F1588" s="6">
        <v>79305.48000000001</v>
      </c>
      <c r="G1588" s="2">
        <v>1</v>
      </c>
      <c r="H1588" t="s">
        <v>4</v>
      </c>
      <c r="I1588" t="s">
        <v>33</v>
      </c>
      <c r="J1588" s="9" t="str">
        <f t="shared" si="124"/>
        <v>Chân giò heo muối gói 300g</v>
      </c>
      <c r="K1588" s="12" t="str">
        <f>VLOOKUP(J1588,'[1]Mã Misa'!$B$2:$D$74,2,0)</f>
        <v>Chân giò heo muối 300g</v>
      </c>
      <c r="L1588" s="12" t="str">
        <f>VLOOKUP(K1588,'[1]Mã Misa'!$C$2:$D$74,2,0)</f>
        <v>CGM300</v>
      </c>
      <c r="M1588" s="2">
        <v>73431</v>
      </c>
      <c r="N1588" t="s">
        <v>2394</v>
      </c>
      <c r="O1588" s="10" t="str">
        <f t="shared" si="125"/>
        <v>0060640</v>
      </c>
      <c r="P1588" s="3">
        <v>44634</v>
      </c>
      <c r="Q1588" t="s">
        <v>2395</v>
      </c>
      <c r="T1588" s="12" t="str">
        <f t="shared" si="127"/>
        <v xml:space="preserve">WM+ HCM </v>
      </c>
      <c r="U1588" s="20" t="s">
        <v>4853</v>
      </c>
      <c r="V1588" s="20"/>
      <c r="W1588" s="10" t="e">
        <f>VLOOKUP(U1588,[2]Sheet1!$B$4:$C$893,2,0)</f>
        <v>#N/A</v>
      </c>
      <c r="X1588" s="20"/>
      <c r="Y1588" s="10" t="str">
        <f t="shared" si="126"/>
        <v>WINCOMHOCHIMINH</v>
      </c>
      <c r="Z1588" s="2">
        <v>73431</v>
      </c>
    </row>
    <row r="1589" spans="1:26" x14ac:dyDescent="0.2">
      <c r="A1589" t="s">
        <v>0</v>
      </c>
      <c r="B1589" t="s">
        <v>2393</v>
      </c>
      <c r="C1589" t="s">
        <v>9</v>
      </c>
      <c r="D1589" t="s">
        <v>3</v>
      </c>
      <c r="E1589" s="2">
        <v>55595</v>
      </c>
      <c r="F1589" s="6">
        <v>60042.600000000006</v>
      </c>
      <c r="G1589" s="2">
        <v>1</v>
      </c>
      <c r="H1589" t="s">
        <v>4</v>
      </c>
      <c r="I1589" t="s">
        <v>10</v>
      </c>
      <c r="J1589" s="9" t="str">
        <f t="shared" si="124"/>
        <v>Tai heo muối gói 200g</v>
      </c>
      <c r="K1589" s="12" t="str">
        <f>VLOOKUP(J1589,'[1]Mã Misa'!$B$2:$D$74,2,0)</f>
        <v>Tai heo muối 200g</v>
      </c>
      <c r="L1589" s="12" t="str">
        <f>VLOOKUP(K1589,'[1]Mã Misa'!$C$2:$D$74,2,0)</f>
        <v>TH200</v>
      </c>
      <c r="M1589" s="2">
        <v>55595</v>
      </c>
      <c r="N1589" t="s">
        <v>2394</v>
      </c>
      <c r="O1589" s="10" t="str">
        <f t="shared" si="125"/>
        <v>0060640</v>
      </c>
      <c r="P1589" s="3">
        <v>44634</v>
      </c>
      <c r="Q1589" t="s">
        <v>2395</v>
      </c>
      <c r="T1589" s="12" t="str">
        <f t="shared" si="127"/>
        <v xml:space="preserve">WM+ HCM </v>
      </c>
      <c r="U1589" s="20" t="s">
        <v>4853</v>
      </c>
      <c r="V1589" s="20"/>
      <c r="W1589" s="10" t="e">
        <f>VLOOKUP(U1589,[2]Sheet1!$B$4:$C$893,2,0)</f>
        <v>#N/A</v>
      </c>
      <c r="X1589" s="20"/>
      <c r="Y1589" s="10" t="str">
        <f t="shared" si="126"/>
        <v>WINCOMHOCHIMINH</v>
      </c>
      <c r="Z1589" s="2">
        <v>55595</v>
      </c>
    </row>
    <row r="1590" spans="1:26" x14ac:dyDescent="0.2">
      <c r="A1590" t="s">
        <v>0</v>
      </c>
      <c r="B1590" t="s">
        <v>2393</v>
      </c>
      <c r="C1590" t="s">
        <v>82</v>
      </c>
      <c r="D1590" t="s">
        <v>3</v>
      </c>
      <c r="E1590" s="2">
        <v>46000</v>
      </c>
      <c r="F1590" s="6">
        <v>49680</v>
      </c>
      <c r="G1590" s="2">
        <v>1</v>
      </c>
      <c r="H1590" t="s">
        <v>4</v>
      </c>
      <c r="I1590" t="s">
        <v>83</v>
      </c>
      <c r="J1590" s="9" t="str">
        <f t="shared" si="124"/>
        <v>Mộc nấm hương gói 250g</v>
      </c>
      <c r="K1590" s="12" t="str">
        <f>VLOOKUP(J1590,'[1]Mã Misa'!$B$2:$D$74,2,0)</f>
        <v>Mộc Nấm Hương 250g</v>
      </c>
      <c r="L1590" s="12" t="str">
        <f>VLOOKUP(K1590,'[1]Mã Misa'!$C$2:$D$74,2,0)</f>
        <v>MNH250</v>
      </c>
      <c r="M1590" s="2">
        <v>46000</v>
      </c>
      <c r="N1590" t="s">
        <v>2394</v>
      </c>
      <c r="O1590" s="10" t="str">
        <f t="shared" si="125"/>
        <v>0060640</v>
      </c>
      <c r="P1590" s="3">
        <v>44634</v>
      </c>
      <c r="Q1590" t="s">
        <v>2395</v>
      </c>
      <c r="T1590" s="12" t="str">
        <f t="shared" si="127"/>
        <v xml:space="preserve">WM+ HCM </v>
      </c>
      <c r="U1590" s="20" t="s">
        <v>4853</v>
      </c>
      <c r="V1590" s="20"/>
      <c r="W1590" s="10" t="e">
        <f>VLOOKUP(U1590,[2]Sheet1!$B$4:$C$893,2,0)</f>
        <v>#N/A</v>
      </c>
      <c r="X1590" s="20"/>
      <c r="Y1590" s="10" t="str">
        <f t="shared" si="126"/>
        <v>WINCOMHOCHIMINH</v>
      </c>
      <c r="Z1590" s="2">
        <v>46000</v>
      </c>
    </row>
    <row r="1591" spans="1:26" x14ac:dyDescent="0.2">
      <c r="A1591" t="s">
        <v>0</v>
      </c>
      <c r="B1591" t="s">
        <v>2393</v>
      </c>
      <c r="C1591" t="s">
        <v>43</v>
      </c>
      <c r="D1591" t="s">
        <v>3</v>
      </c>
      <c r="E1591" s="2">
        <v>70950</v>
      </c>
      <c r="F1591" s="6">
        <v>76626</v>
      </c>
      <c r="G1591" s="2">
        <v>1</v>
      </c>
      <c r="H1591" t="s">
        <v>4</v>
      </c>
      <c r="I1591" t="s">
        <v>44</v>
      </c>
      <c r="J1591" s="9" t="str">
        <f t="shared" si="124"/>
        <v>_Chả nướng 300g</v>
      </c>
      <c r="K1591" s="12" t="str">
        <f>VLOOKUP(J1591,'[1]Mã Misa'!$B$2:$D$74,2,0)</f>
        <v>Chả nướng 300g</v>
      </c>
      <c r="L1591" s="12" t="str">
        <f>VLOOKUP(K1591,'[1]Mã Misa'!$C$2:$D$74,2,0)</f>
        <v>CN300</v>
      </c>
      <c r="M1591" s="2">
        <v>70950</v>
      </c>
      <c r="N1591" t="s">
        <v>2394</v>
      </c>
      <c r="O1591" s="10" t="str">
        <f t="shared" si="125"/>
        <v>0060640</v>
      </c>
      <c r="P1591" s="3">
        <v>44634</v>
      </c>
      <c r="Q1591" t="s">
        <v>2395</v>
      </c>
      <c r="T1591" s="12" t="str">
        <f t="shared" si="127"/>
        <v xml:space="preserve">WM+ HCM </v>
      </c>
      <c r="U1591" s="20" t="s">
        <v>4853</v>
      </c>
      <c r="V1591" s="20"/>
      <c r="W1591" s="10" t="e">
        <f>VLOOKUP(U1591,[2]Sheet1!$B$4:$C$893,2,0)</f>
        <v>#N/A</v>
      </c>
      <c r="X1591" s="20"/>
      <c r="Y1591" s="10" t="str">
        <f t="shared" si="126"/>
        <v>WINCOMHOCHIMINH</v>
      </c>
      <c r="Z1591" s="2">
        <v>70950</v>
      </c>
    </row>
    <row r="1592" spans="1:26" x14ac:dyDescent="0.2">
      <c r="A1592" t="s">
        <v>0</v>
      </c>
      <c r="B1592" t="s">
        <v>2393</v>
      </c>
      <c r="C1592" t="s">
        <v>2</v>
      </c>
      <c r="D1592" t="s">
        <v>3</v>
      </c>
      <c r="E1592" s="2">
        <v>111058</v>
      </c>
      <c r="F1592" s="6">
        <v>119942.64000000001</v>
      </c>
      <c r="G1592" s="2">
        <v>1</v>
      </c>
      <c r="H1592" t="s">
        <v>4</v>
      </c>
      <c r="I1592" t="s">
        <v>5</v>
      </c>
      <c r="J1592" s="9" t="str">
        <f t="shared" si="124"/>
        <v>Gà muối gói 500g</v>
      </c>
      <c r="K1592" s="12" t="str">
        <f>VLOOKUP(J1592,'[1]Mã Misa'!$B$2:$D$74,2,0)</f>
        <v>Gà muối 500g</v>
      </c>
      <c r="L1592" s="12" t="str">
        <f>VLOOKUP(K1592,'[1]Mã Misa'!$C$2:$D$74,2,0)</f>
        <v>GM500</v>
      </c>
      <c r="M1592" s="2">
        <v>111058</v>
      </c>
      <c r="N1592" t="s">
        <v>2394</v>
      </c>
      <c r="O1592" s="10" t="str">
        <f t="shared" si="125"/>
        <v>0060640</v>
      </c>
      <c r="P1592" s="3">
        <v>44634</v>
      </c>
      <c r="Q1592" t="s">
        <v>2395</v>
      </c>
      <c r="T1592" s="12" t="str">
        <f t="shared" si="127"/>
        <v xml:space="preserve">WM+ HCM </v>
      </c>
      <c r="U1592" s="20" t="s">
        <v>4853</v>
      </c>
      <c r="V1592" s="20"/>
      <c r="W1592" s="10" t="e">
        <f>VLOOKUP(U1592,[2]Sheet1!$B$4:$C$893,2,0)</f>
        <v>#N/A</v>
      </c>
      <c r="X1592" s="20"/>
      <c r="Y1592" s="10" t="str">
        <f t="shared" si="126"/>
        <v>WINCOMHOCHIMINH</v>
      </c>
      <c r="Z1592" s="2">
        <v>111058</v>
      </c>
    </row>
    <row r="1593" spans="1:26" x14ac:dyDescent="0.2">
      <c r="A1593" t="s">
        <v>0</v>
      </c>
      <c r="B1593" t="s">
        <v>2396</v>
      </c>
      <c r="C1593" t="s">
        <v>17</v>
      </c>
      <c r="D1593" t="s">
        <v>3</v>
      </c>
      <c r="E1593" s="2">
        <v>203978</v>
      </c>
      <c r="F1593" s="6">
        <v>220296.24000000002</v>
      </c>
      <c r="G1593" s="2">
        <v>2</v>
      </c>
      <c r="H1593" t="s">
        <v>4</v>
      </c>
      <c r="I1593" t="s">
        <v>18</v>
      </c>
      <c r="J1593" s="9" t="str">
        <f t="shared" si="124"/>
        <v>Giò tai nấm hương 500g</v>
      </c>
      <c r="K1593" s="12" t="str">
        <f>VLOOKUP(J1593,'[1]Mã Misa'!$B$2:$D$74,2,0)</f>
        <v>Giò tai nấm hương 500g</v>
      </c>
      <c r="L1593" s="12" t="str">
        <f>VLOOKUP(K1593,'[1]Mã Misa'!$C$2:$D$74,2,0)</f>
        <v>GTNH500</v>
      </c>
      <c r="M1593" s="2">
        <v>101989</v>
      </c>
      <c r="N1593" t="s">
        <v>2397</v>
      </c>
      <c r="O1593" s="10" t="str">
        <f t="shared" si="125"/>
        <v>0001658</v>
      </c>
      <c r="P1593" s="3">
        <v>44634</v>
      </c>
      <c r="Q1593" t="s">
        <v>2398</v>
      </c>
      <c r="T1593" s="12" t="str">
        <f t="shared" si="127"/>
        <v xml:space="preserve">WM+ GLI </v>
      </c>
      <c r="U1593" s="20" t="s">
        <v>4854</v>
      </c>
      <c r="V1593" s="20"/>
      <c r="W1593" s="10" t="e">
        <f>VLOOKUP(U1593,[2]Sheet1!$B$4:$C$893,2,0)</f>
        <v>#N/A</v>
      </c>
      <c r="X1593" s="20"/>
      <c r="Y1593" s="10" t="str">
        <f t="shared" si="126"/>
        <v>WINCOMGIALAI</v>
      </c>
      <c r="Z1593" s="2">
        <v>203978</v>
      </c>
    </row>
    <row r="1594" spans="1:26" x14ac:dyDescent="0.2">
      <c r="A1594" t="s">
        <v>0</v>
      </c>
      <c r="B1594" t="s">
        <v>2399</v>
      </c>
      <c r="C1594" t="s">
        <v>2</v>
      </c>
      <c r="D1594" t="s">
        <v>3</v>
      </c>
      <c r="E1594" s="2">
        <v>111058</v>
      </c>
      <c r="F1594" s="6">
        <v>119942.64000000001</v>
      </c>
      <c r="G1594" s="2">
        <v>1</v>
      </c>
      <c r="H1594" t="s">
        <v>4</v>
      </c>
      <c r="I1594" t="s">
        <v>5</v>
      </c>
      <c r="J1594" s="9" t="str">
        <f t="shared" si="124"/>
        <v>Gà muối gói 500g</v>
      </c>
      <c r="K1594" s="12" t="str">
        <f>VLOOKUP(J1594,'[1]Mã Misa'!$B$2:$D$74,2,0)</f>
        <v>Gà muối 500g</v>
      </c>
      <c r="L1594" s="12" t="str">
        <f>VLOOKUP(K1594,'[1]Mã Misa'!$C$2:$D$74,2,0)</f>
        <v>GM500</v>
      </c>
      <c r="M1594" s="2">
        <v>111058</v>
      </c>
      <c r="N1594" t="s">
        <v>2400</v>
      </c>
      <c r="O1594" s="10" t="str">
        <f t="shared" si="125"/>
        <v>0060649</v>
      </c>
      <c r="P1594" s="3">
        <v>44634</v>
      </c>
      <c r="Q1594" t="s">
        <v>2401</v>
      </c>
      <c r="T1594" s="12" t="str">
        <f t="shared" si="127"/>
        <v xml:space="preserve">WM+ HCM </v>
      </c>
      <c r="U1594" s="20" t="s">
        <v>4855</v>
      </c>
      <c r="V1594" s="20"/>
      <c r="W1594" s="10" t="e">
        <f>VLOOKUP(U1594,[2]Sheet1!$B$4:$C$893,2,0)</f>
        <v>#N/A</v>
      </c>
      <c r="X1594" s="20"/>
      <c r="Y1594" s="10" t="str">
        <f t="shared" si="126"/>
        <v>WINCOMHOCHIMINH</v>
      </c>
      <c r="Z1594" s="2">
        <v>111058</v>
      </c>
    </row>
    <row r="1595" spans="1:26" x14ac:dyDescent="0.2">
      <c r="A1595" t="s">
        <v>0</v>
      </c>
      <c r="B1595" t="s">
        <v>2399</v>
      </c>
      <c r="C1595" t="s">
        <v>43</v>
      </c>
      <c r="D1595" t="s">
        <v>3</v>
      </c>
      <c r="E1595" s="2">
        <v>70950</v>
      </c>
      <c r="F1595" s="6">
        <v>76626</v>
      </c>
      <c r="G1595" s="2">
        <v>1</v>
      </c>
      <c r="H1595" t="s">
        <v>4</v>
      </c>
      <c r="I1595" t="s">
        <v>44</v>
      </c>
      <c r="J1595" s="9" t="str">
        <f t="shared" si="124"/>
        <v>_Chả nướng 300g</v>
      </c>
      <c r="K1595" s="12" t="str">
        <f>VLOOKUP(J1595,'[1]Mã Misa'!$B$2:$D$74,2,0)</f>
        <v>Chả nướng 300g</v>
      </c>
      <c r="L1595" s="12" t="str">
        <f>VLOOKUP(K1595,'[1]Mã Misa'!$C$2:$D$74,2,0)</f>
        <v>CN300</v>
      </c>
      <c r="M1595" s="2">
        <v>70950</v>
      </c>
      <c r="N1595" t="s">
        <v>2400</v>
      </c>
      <c r="O1595" s="10" t="str">
        <f t="shared" si="125"/>
        <v>0060649</v>
      </c>
      <c r="P1595" s="3">
        <v>44634</v>
      </c>
      <c r="Q1595" t="s">
        <v>2401</v>
      </c>
      <c r="T1595" s="12" t="str">
        <f t="shared" si="127"/>
        <v xml:space="preserve">WM+ HCM </v>
      </c>
      <c r="U1595" s="20" t="s">
        <v>4855</v>
      </c>
      <c r="V1595" s="20"/>
      <c r="W1595" s="10" t="e">
        <f>VLOOKUP(U1595,[2]Sheet1!$B$4:$C$893,2,0)</f>
        <v>#N/A</v>
      </c>
      <c r="X1595" s="20"/>
      <c r="Y1595" s="10" t="str">
        <f t="shared" si="126"/>
        <v>WINCOMHOCHIMINH</v>
      </c>
      <c r="Z1595" s="2">
        <v>70950</v>
      </c>
    </row>
    <row r="1596" spans="1:26" x14ac:dyDescent="0.2">
      <c r="A1596" t="s">
        <v>0</v>
      </c>
      <c r="B1596" t="s">
        <v>2399</v>
      </c>
      <c r="C1596" t="s">
        <v>50</v>
      </c>
      <c r="D1596" t="s">
        <v>3</v>
      </c>
      <c r="E1596" s="2">
        <v>122100</v>
      </c>
      <c r="F1596" s="6">
        <v>131868</v>
      </c>
      <c r="G1596" s="2">
        <v>2</v>
      </c>
      <c r="H1596" t="s">
        <v>4</v>
      </c>
      <c r="I1596" t="s">
        <v>51</v>
      </c>
      <c r="J1596" s="9" t="str">
        <f t="shared" si="124"/>
        <v>_Giò sụn gà 250g</v>
      </c>
      <c r="K1596" s="12" t="str">
        <f>VLOOKUP(J1596,'[1]Mã Misa'!$B$2:$D$74,2,0)</f>
        <v>Giò sụn gà 250g</v>
      </c>
      <c r="L1596" s="12" t="str">
        <f>VLOOKUP(K1596,'[1]Mã Misa'!$C$2:$D$74,2,0)</f>
        <v>GSG250</v>
      </c>
      <c r="M1596" s="2">
        <v>61050</v>
      </c>
      <c r="N1596" t="s">
        <v>2400</v>
      </c>
      <c r="O1596" s="10" t="str">
        <f t="shared" si="125"/>
        <v>0060649</v>
      </c>
      <c r="P1596" s="3">
        <v>44634</v>
      </c>
      <c r="Q1596" t="s">
        <v>2401</v>
      </c>
      <c r="T1596" s="12" t="str">
        <f t="shared" si="127"/>
        <v xml:space="preserve">WM+ HCM </v>
      </c>
      <c r="U1596" s="20" t="s">
        <v>4855</v>
      </c>
      <c r="V1596" s="20"/>
      <c r="W1596" s="10" t="e">
        <f>VLOOKUP(U1596,[2]Sheet1!$B$4:$C$893,2,0)</f>
        <v>#N/A</v>
      </c>
      <c r="X1596" s="20"/>
      <c r="Y1596" s="10" t="str">
        <f t="shared" si="126"/>
        <v>WINCOMHOCHIMINH</v>
      </c>
      <c r="Z1596" s="2">
        <v>122100</v>
      </c>
    </row>
    <row r="1597" spans="1:26" x14ac:dyDescent="0.2">
      <c r="A1597" t="s">
        <v>0</v>
      </c>
      <c r="B1597" t="s">
        <v>2402</v>
      </c>
      <c r="C1597" t="s">
        <v>2</v>
      </c>
      <c r="D1597" t="s">
        <v>3</v>
      </c>
      <c r="E1597" s="2">
        <v>444232</v>
      </c>
      <c r="F1597" s="6">
        <v>479770.56000000006</v>
      </c>
      <c r="G1597" s="2">
        <v>4</v>
      </c>
      <c r="H1597" t="s">
        <v>4</v>
      </c>
      <c r="I1597" t="s">
        <v>5</v>
      </c>
      <c r="J1597" s="9" t="str">
        <f t="shared" si="124"/>
        <v>Gà muối gói 500g</v>
      </c>
      <c r="K1597" s="12" t="str">
        <f>VLOOKUP(J1597,'[1]Mã Misa'!$B$2:$D$74,2,0)</f>
        <v>Gà muối 500g</v>
      </c>
      <c r="L1597" s="12" t="str">
        <f>VLOOKUP(K1597,'[1]Mã Misa'!$C$2:$D$74,2,0)</f>
        <v>GM500</v>
      </c>
      <c r="M1597" s="2">
        <v>111058</v>
      </c>
      <c r="N1597" t="s">
        <v>2403</v>
      </c>
      <c r="O1597" s="10" t="str">
        <f t="shared" si="125"/>
        <v>0201805</v>
      </c>
      <c r="P1597" s="3">
        <v>44634</v>
      </c>
      <c r="Q1597" t="s">
        <v>2404</v>
      </c>
      <c r="T1597" s="12" t="str">
        <f t="shared" si="127"/>
        <v xml:space="preserve">WM+ HNI </v>
      </c>
      <c r="U1597" s="20" t="s">
        <v>4856</v>
      </c>
      <c r="V1597" s="20"/>
      <c r="W1597" s="10" t="e">
        <f>VLOOKUP(U1597,[2]Sheet1!$B$4:$C$893,2,0)</f>
        <v>#N/A</v>
      </c>
      <c r="X1597" s="20"/>
      <c r="Y1597" s="10" t="str">
        <f t="shared" si="126"/>
        <v>WINCOMHANOI</v>
      </c>
      <c r="Z1597" s="2">
        <v>444232</v>
      </c>
    </row>
    <row r="1598" spans="1:26" x14ac:dyDescent="0.2">
      <c r="A1598" t="s">
        <v>0</v>
      </c>
      <c r="B1598" t="s">
        <v>2402</v>
      </c>
      <c r="C1598" t="s">
        <v>26</v>
      </c>
      <c r="D1598" t="s">
        <v>3</v>
      </c>
      <c r="E1598" s="2">
        <v>100364</v>
      </c>
      <c r="F1598" s="6">
        <v>108393.12000000001</v>
      </c>
      <c r="G1598" s="2">
        <v>2</v>
      </c>
      <c r="H1598" t="s">
        <v>4</v>
      </c>
      <c r="I1598" t="s">
        <v>27</v>
      </c>
      <c r="J1598" s="9" t="str">
        <f t="shared" si="124"/>
        <v>Giò tai lưỡi xào gói 250g</v>
      </c>
      <c r="K1598" s="12" t="str">
        <f>VLOOKUP(J1598,'[1]Mã Misa'!$B$2:$D$74,2,0)</f>
        <v>Giò Tai Lưỡi Xào 250g</v>
      </c>
      <c r="L1598" s="12" t="str">
        <f>VLOOKUP(K1598,'[1]Mã Misa'!$C$2:$D$74,2,0)</f>
        <v>GTLX250G</v>
      </c>
      <c r="M1598" s="2">
        <v>50182</v>
      </c>
      <c r="N1598" t="s">
        <v>2403</v>
      </c>
      <c r="O1598" s="10" t="str">
        <f t="shared" si="125"/>
        <v>0201805</v>
      </c>
      <c r="P1598" s="3">
        <v>44634</v>
      </c>
      <c r="Q1598" t="s">
        <v>2404</v>
      </c>
      <c r="T1598" s="12" t="str">
        <f t="shared" si="127"/>
        <v xml:space="preserve">WM+ HNI </v>
      </c>
      <c r="U1598" s="20" t="s">
        <v>4856</v>
      </c>
      <c r="V1598" s="20"/>
      <c r="W1598" s="10" t="e">
        <f>VLOOKUP(U1598,[2]Sheet1!$B$4:$C$893,2,0)</f>
        <v>#N/A</v>
      </c>
      <c r="X1598" s="20"/>
      <c r="Y1598" s="10" t="str">
        <f t="shared" si="126"/>
        <v>WINCOMHANOI</v>
      </c>
      <c r="Z1598" s="2">
        <v>100364</v>
      </c>
    </row>
    <row r="1599" spans="1:26" x14ac:dyDescent="0.2">
      <c r="A1599" t="s">
        <v>0</v>
      </c>
      <c r="B1599" t="s">
        <v>2402</v>
      </c>
      <c r="C1599" t="s">
        <v>236</v>
      </c>
      <c r="D1599" t="s">
        <v>3</v>
      </c>
      <c r="E1599" s="2">
        <v>87787</v>
      </c>
      <c r="F1599" s="6">
        <v>94809.96</v>
      </c>
      <c r="G1599" s="2">
        <v>1</v>
      </c>
      <c r="H1599" t="s">
        <v>4</v>
      </c>
      <c r="I1599" t="s">
        <v>237</v>
      </c>
      <c r="J1599" s="9" t="str">
        <f t="shared" si="124"/>
        <v>Bắp bò muối gói 200g</v>
      </c>
      <c r="K1599" s="12" t="str">
        <f>VLOOKUP(J1599,'[1]Mã Misa'!$B$2:$D$74,2,0)</f>
        <v>Bắp bò muối 200g</v>
      </c>
      <c r="L1599" s="12" t="str">
        <f>VLOOKUP(K1599,'[1]Mã Misa'!$C$2:$D$74,2,0)</f>
        <v>BBM200</v>
      </c>
      <c r="M1599" s="2">
        <v>87787</v>
      </c>
      <c r="N1599" t="s">
        <v>2403</v>
      </c>
      <c r="O1599" s="10" t="str">
        <f t="shared" si="125"/>
        <v>0201805</v>
      </c>
      <c r="P1599" s="3">
        <v>44634</v>
      </c>
      <c r="Q1599" t="s">
        <v>2404</v>
      </c>
      <c r="T1599" s="12" t="str">
        <f t="shared" si="127"/>
        <v xml:space="preserve">WM+ HNI </v>
      </c>
      <c r="U1599" s="20" t="s">
        <v>4856</v>
      </c>
      <c r="V1599" s="20"/>
      <c r="W1599" s="10" t="e">
        <f>VLOOKUP(U1599,[2]Sheet1!$B$4:$C$893,2,0)</f>
        <v>#N/A</v>
      </c>
      <c r="X1599" s="20"/>
      <c r="Y1599" s="10" t="str">
        <f t="shared" si="126"/>
        <v>WINCOMHANOI</v>
      </c>
      <c r="Z1599" s="2">
        <v>87787</v>
      </c>
    </row>
    <row r="1600" spans="1:26" x14ac:dyDescent="0.2">
      <c r="A1600" t="s">
        <v>0</v>
      </c>
      <c r="B1600" t="s">
        <v>2405</v>
      </c>
      <c r="C1600" t="s">
        <v>2</v>
      </c>
      <c r="D1600" t="s">
        <v>3</v>
      </c>
      <c r="E1600" s="2">
        <v>222116</v>
      </c>
      <c r="F1600" s="6">
        <v>239885.28000000003</v>
      </c>
      <c r="G1600" s="2">
        <v>2</v>
      </c>
      <c r="H1600" t="s">
        <v>4</v>
      </c>
      <c r="I1600" t="s">
        <v>5</v>
      </c>
      <c r="J1600" s="9" t="str">
        <f t="shared" si="124"/>
        <v>Gà muối gói 500g</v>
      </c>
      <c r="K1600" s="12" t="str">
        <f>VLOOKUP(J1600,'[1]Mã Misa'!$B$2:$D$74,2,0)</f>
        <v>Gà muối 500g</v>
      </c>
      <c r="L1600" s="12" t="str">
        <f>VLOOKUP(K1600,'[1]Mã Misa'!$C$2:$D$74,2,0)</f>
        <v>GM500</v>
      </c>
      <c r="M1600" s="2">
        <v>111058</v>
      </c>
      <c r="N1600" t="s">
        <v>2406</v>
      </c>
      <c r="O1600" s="10" t="str">
        <f t="shared" si="125"/>
        <v>0001926</v>
      </c>
      <c r="P1600" s="3">
        <v>44634</v>
      </c>
      <c r="Q1600" t="s">
        <v>2407</v>
      </c>
      <c r="T1600" s="12" t="str">
        <f t="shared" si="127"/>
        <v xml:space="preserve">WM+ BTE </v>
      </c>
      <c r="U1600" s="20" t="s">
        <v>4857</v>
      </c>
      <c r="V1600" s="20"/>
      <c r="W1600" s="10" t="e">
        <f>VLOOKUP(U1600,[2]Sheet1!$B$4:$C$893,2,0)</f>
        <v>#N/A</v>
      </c>
      <c r="X1600" s="20"/>
      <c r="Y1600" s="10" t="str">
        <f t="shared" si="126"/>
        <v>WINCOMBENTRE</v>
      </c>
      <c r="Z1600" s="2">
        <v>222116</v>
      </c>
    </row>
    <row r="1601" spans="1:26" x14ac:dyDescent="0.2">
      <c r="A1601" t="s">
        <v>0</v>
      </c>
      <c r="B1601" t="s">
        <v>2405</v>
      </c>
      <c r="C1601" t="s">
        <v>26</v>
      </c>
      <c r="D1601" t="s">
        <v>3</v>
      </c>
      <c r="E1601" s="2">
        <v>50182</v>
      </c>
      <c r="F1601" s="6">
        <v>54196.560000000005</v>
      </c>
      <c r="G1601" s="2">
        <v>1</v>
      </c>
      <c r="H1601" t="s">
        <v>4</v>
      </c>
      <c r="I1601" t="s">
        <v>27</v>
      </c>
      <c r="J1601" s="9" t="str">
        <f t="shared" si="124"/>
        <v>Giò tai lưỡi xào gói 250g</v>
      </c>
      <c r="K1601" s="12" t="str">
        <f>VLOOKUP(J1601,'[1]Mã Misa'!$B$2:$D$74,2,0)</f>
        <v>Giò Tai Lưỡi Xào 250g</v>
      </c>
      <c r="L1601" s="12" t="str">
        <f>VLOOKUP(K1601,'[1]Mã Misa'!$C$2:$D$74,2,0)</f>
        <v>GTLX250G</v>
      </c>
      <c r="M1601" s="2">
        <v>50182</v>
      </c>
      <c r="N1601" t="s">
        <v>2406</v>
      </c>
      <c r="O1601" s="10" t="str">
        <f t="shared" si="125"/>
        <v>0001926</v>
      </c>
      <c r="P1601" s="3">
        <v>44634</v>
      </c>
      <c r="Q1601" t="s">
        <v>2407</v>
      </c>
      <c r="T1601" s="12" t="str">
        <f t="shared" si="127"/>
        <v xml:space="preserve">WM+ BTE </v>
      </c>
      <c r="U1601" s="20" t="s">
        <v>4857</v>
      </c>
      <c r="V1601" s="20"/>
      <c r="W1601" s="10" t="e">
        <f>VLOOKUP(U1601,[2]Sheet1!$B$4:$C$893,2,0)</f>
        <v>#N/A</v>
      </c>
      <c r="X1601" s="20"/>
      <c r="Y1601" s="10" t="str">
        <f t="shared" si="126"/>
        <v>WINCOMBENTRE</v>
      </c>
      <c r="Z1601" s="2">
        <v>50182</v>
      </c>
    </row>
    <row r="1602" spans="1:26" x14ac:dyDescent="0.2">
      <c r="A1602" t="s">
        <v>0</v>
      </c>
      <c r="B1602" t="s">
        <v>2405</v>
      </c>
      <c r="C1602" t="s">
        <v>32</v>
      </c>
      <c r="D1602" t="s">
        <v>3</v>
      </c>
      <c r="E1602" s="2">
        <v>73431</v>
      </c>
      <c r="F1602" s="6">
        <v>79305.48000000001</v>
      </c>
      <c r="G1602" s="2">
        <v>1</v>
      </c>
      <c r="H1602" t="s">
        <v>4</v>
      </c>
      <c r="I1602" t="s">
        <v>33</v>
      </c>
      <c r="J1602" s="9" t="str">
        <f t="shared" si="124"/>
        <v>Chân giò heo muối gói 300g</v>
      </c>
      <c r="K1602" s="12" t="str">
        <f>VLOOKUP(J1602,'[1]Mã Misa'!$B$2:$D$74,2,0)</f>
        <v>Chân giò heo muối 300g</v>
      </c>
      <c r="L1602" s="12" t="str">
        <f>VLOOKUP(K1602,'[1]Mã Misa'!$C$2:$D$74,2,0)</f>
        <v>CGM300</v>
      </c>
      <c r="M1602" s="2">
        <v>73431</v>
      </c>
      <c r="N1602" t="s">
        <v>2406</v>
      </c>
      <c r="O1602" s="10" t="str">
        <f t="shared" si="125"/>
        <v>0001926</v>
      </c>
      <c r="P1602" s="3">
        <v>44634</v>
      </c>
      <c r="Q1602" t="s">
        <v>2407</v>
      </c>
      <c r="T1602" s="12" t="str">
        <f t="shared" si="127"/>
        <v xml:space="preserve">WM+ BTE </v>
      </c>
      <c r="U1602" s="20" t="s">
        <v>4857</v>
      </c>
      <c r="V1602" s="20"/>
      <c r="W1602" s="10" t="e">
        <f>VLOOKUP(U1602,[2]Sheet1!$B$4:$C$893,2,0)</f>
        <v>#N/A</v>
      </c>
      <c r="X1602" s="20"/>
      <c r="Y1602" s="10" t="str">
        <f t="shared" si="126"/>
        <v>WINCOMBENTRE</v>
      </c>
      <c r="Z1602" s="2">
        <v>73431</v>
      </c>
    </row>
    <row r="1603" spans="1:26" x14ac:dyDescent="0.2">
      <c r="A1603" t="s">
        <v>0</v>
      </c>
      <c r="B1603" t="s">
        <v>2408</v>
      </c>
      <c r="C1603" t="s">
        <v>82</v>
      </c>
      <c r="D1603" t="s">
        <v>3</v>
      </c>
      <c r="E1603" s="2">
        <v>184000</v>
      </c>
      <c r="F1603" s="6">
        <v>198720</v>
      </c>
      <c r="G1603" s="2">
        <v>4</v>
      </c>
      <c r="H1603" t="s">
        <v>4</v>
      </c>
      <c r="I1603" t="s">
        <v>83</v>
      </c>
      <c r="J1603" s="9" t="str">
        <f t="shared" si="124"/>
        <v>Mộc nấm hương gói 250g</v>
      </c>
      <c r="K1603" s="12" t="str">
        <f>VLOOKUP(J1603,'[1]Mã Misa'!$B$2:$D$74,2,0)</f>
        <v>Mộc Nấm Hương 250g</v>
      </c>
      <c r="L1603" s="12" t="str">
        <f>VLOOKUP(K1603,'[1]Mã Misa'!$C$2:$D$74,2,0)</f>
        <v>MNH250</v>
      </c>
      <c r="M1603" s="2">
        <v>46000</v>
      </c>
      <c r="N1603" t="s">
        <v>2409</v>
      </c>
      <c r="O1603" s="10" t="str">
        <f t="shared" si="125"/>
        <v>0001603</v>
      </c>
      <c r="P1603" s="3">
        <v>44634</v>
      </c>
      <c r="Q1603" t="s">
        <v>2410</v>
      </c>
      <c r="T1603" s="12" t="str">
        <f t="shared" si="127"/>
        <v xml:space="preserve">WM+ CMU </v>
      </c>
      <c r="U1603" s="20" t="s">
        <v>4858</v>
      </c>
      <c r="V1603" s="20"/>
      <c r="W1603" s="10" t="e">
        <f>VLOOKUP(U1603,[2]Sheet1!$B$4:$C$893,2,0)</f>
        <v>#N/A</v>
      </c>
      <c r="X1603" s="20"/>
      <c r="Y1603" s="10" t="str">
        <f t="shared" si="126"/>
        <v>WINCOMCAMAU</v>
      </c>
      <c r="Z1603" s="2">
        <v>184000</v>
      </c>
    </row>
    <row r="1604" spans="1:26" x14ac:dyDescent="0.2">
      <c r="A1604" t="s">
        <v>0</v>
      </c>
      <c r="B1604" t="s">
        <v>2411</v>
      </c>
      <c r="C1604" t="s">
        <v>26</v>
      </c>
      <c r="D1604" t="s">
        <v>3</v>
      </c>
      <c r="E1604" s="2">
        <v>50182</v>
      </c>
      <c r="F1604" s="6">
        <v>54196.560000000005</v>
      </c>
      <c r="G1604" s="2">
        <v>1</v>
      </c>
      <c r="H1604" t="s">
        <v>4</v>
      </c>
      <c r="I1604" t="s">
        <v>27</v>
      </c>
      <c r="J1604" s="9" t="str">
        <f t="shared" ref="J1604:J1667" si="129">MID(I1604,10,26)</f>
        <v>Giò tai lưỡi xào gói 250g</v>
      </c>
      <c r="K1604" s="12" t="str">
        <f>VLOOKUP(J1604,'[1]Mã Misa'!$B$2:$D$74,2,0)</f>
        <v>Giò Tai Lưỡi Xào 250g</v>
      </c>
      <c r="L1604" s="12" t="str">
        <f>VLOOKUP(K1604,'[1]Mã Misa'!$C$2:$D$74,2,0)</f>
        <v>GTLX250G</v>
      </c>
      <c r="M1604" s="2">
        <v>50182</v>
      </c>
      <c r="N1604" t="s">
        <v>1151</v>
      </c>
      <c r="O1604" s="10" t="str">
        <f t="shared" ref="O1604:O1667" si="130">RIGHT(N1604,7)</f>
        <v>0001676</v>
      </c>
      <c r="P1604" s="3">
        <v>44634</v>
      </c>
      <c r="Q1604" t="s">
        <v>2412</v>
      </c>
      <c r="T1604" s="12" t="str">
        <f t="shared" si="127"/>
        <v xml:space="preserve">WM+ QTI </v>
      </c>
      <c r="U1604" s="20" t="s">
        <v>4859</v>
      </c>
      <c r="V1604" s="20"/>
      <c r="W1604" s="10" t="e">
        <f>VLOOKUP(U1604,[2]Sheet1!$B$4:$C$893,2,0)</f>
        <v>#N/A</v>
      </c>
      <c r="X1604" s="20"/>
      <c r="Y1604" s="10" t="str">
        <f t="shared" ref="Y1604:Y1667" si="131">IF(ISNUMBER(SEARCH($V$3,T1604)),"WINCOMHANOI",IF(ISNUMBER(SEARCH($V$4,T1604)),"WINCOMHOCHIMINH",IF(ISNUMBER(SEARCH($V$5,T1604)),"WINCOMDANANG",IF(ISNUMBER(SEARCH($V$6,T1604)),"WINCOMHAIDUONG",IF(ISNUMBER(SEARCH($V$7,T1604)),"WINCOMQUANGNINH",IF(ISNUMBER(SEARCH($V$8,T1604)),"WINCOMHAIPHONG",IF(ISNUMBER(SEARCH($V$9,T1604)),"WINCOMBACGIANG",IF(ISNUMBER(SEARCH($V$10,T1604)),"WINCOMBACNINH",IF(ISNUMBER(SEARCH($V$11,T1604)),"WINCOMPHUTHO",IF(ISNUMBER(SEARCH($V$12,T1604)),"WINCOMHATINH",IF(ISNUMBER(SEARCH($V$13,T1604)),"WINCOMTHAINGUYEN",IF(ISNUMBER(SEARCH($V$14,T1604)),"WINCOMKHANHHOA",IF(ISNUMBER(SEARCH($V$15,T1604)),"WINCOMHUNGYEN",IF(ISNUMBER(SEARCH($V$16,T1604)),"WINCOMNGHEAN",IF(ISNUMBER(SEARCH($V$17,T1604)),"WINCOMLAOCAI",IF(ISNUMBER(SEARCH($V$18,T1604)),"WINCOMVUNGTAU",IF(ISNUMBER(SEARCH($V$19,T1604)),"WINCOMBINHDUONG",IF(ISNUMBER(SEARCH($V$20,T1604)),"WINCOMKIENGIANG",IF(ISNUMBER(SEARCH($V$21,T1604)),"WINCOMHANAM",IF(ISNUMBER(SEARCH($V$22,T1604)),"WINCOMNAMDINH",IF(ISNUMBER(SEARCH($V$23,T1604)),"WINCOMLANGSON",IF(ISNUMBER(SEARCH($V$24,T1604)),"WINCOMTHANHHOA",IF(ISNUMBER(SEARCH($V$25,T1604)),"WINCOMYENBAI",IF(ISNUMBER(SEARCH($V$26,T1604)),"WINCOMTUYENQUANG",IF(ISNUMBER(SEARCH($V$27,T1604)),"WINCOMHUE",IF(ISNUMBER(SEARCH($V$28,T1604)),"WINCOMQUANGNAM",IF(ISNUMBER(SEARCH($V$29,T1604)),"WINCOMVINHPHUC",IF(ISNUMBER(SEARCH($V$30,T1604)),"WINCOMHAGIANG",IF(ISNUMBER(SEARCH($V$31,T1604)),"WINCOMNINHBINH",IF(ISNUMBER(SEARCH($V$32,T1604)),"WINCOMTRAVINH",IF(ISNUMBER(SEARCH($V$33,T1604)),"WINCOMCANTHO",IF(ISNUMBER(SEARCH($V$34,T1604)),"WINCOMBENTRE",IF(ISNUMBER(SEARCH($V$35,T1604)),"WINCOMCAMAU",IF(ISNUMBER(SEARCH($V$36,T1604)),"WINCOMANGIANG",IF(ISNUMBER(SEARCH($V$37,T1604)),"WINCOMNINHTHUAN",IF(ISNUMBER(SEARCH($V$38,T1604)),"WINCOMTHAIBINH",IF(ISNUMBER(SEARCH($V$39,T1604)),"WINCOMGIALAI",IF(ISNUMBER(SEARCH($V$40,T1604)),"WINCOMHOABINH",IF(ISNUMBER(SEARCH($V$41,T1604)),"WINCOMQUANGNGAI",IF(ISNUMBER(SEARCH($V$42,T1604)),"WINCOMBINHTHUAN",IF(ISNUMBER(SEARCH($V$43,T1604)),"WINCOMDAKLAK",IF(ISNUMBER(SEARCH($V$44,T1604)),"WINCOMSOCTRANG",IF(ISNUMBER(SEARCH($V$45,T1604)),"WINCOMSONLA",IF(ISNUMBER(SEARCH($V$46,T1604)),"WINCOMKONTUM",IF(ISNUMBER(SEARCH($V$47,T1604)),"WINCOMPHUYEN",IF(ISNUMBER(SEARCH($V$48,T1604)),"WINCOMQUANGTRI",IF(ISNUMBER(SEARCH($V$49,T1604)),"WINCOMBINHDINH",IF(ISNUMBER(SEARCH($V$50,T1604)),"WINCOMCAOBANG",IF(ISNUMBER(SEARCH($V$51,T1604)),"WINCOMQUANGBINH",IF(ISNUMBER(SEARCH($V$52,T1604)),"WINCOMLAMDONG",IF(ISNUMBER(SEARCH($V$53,T1604)),"WINCOMVINHLONG",IF(ISNUMBER(SEARCH($V$54,T1604)),"WINCOMDONGTHAP",IF(ISNUMBER(SEARCH($V$55,T1604)),"WINCOMTIENGIANG",IF(ISNUMBER(SEARCH($V$56,T1604)),"WINCOMQUANGNINH",IF(ISNUMBER(SEARCH($V$57,T1604)),"WINCOMDONGNAI",IF(ISNUMBER(SEARCH($V$58,T1604)),"WINCOMHAUGIANG",0))))))))))))))))))))))))))))))))))))))))))))))))))))))))</f>
        <v>WINCOMQUANGTRI</v>
      </c>
      <c r="Z1604" s="2">
        <v>50182</v>
      </c>
    </row>
    <row r="1605" spans="1:26" x14ac:dyDescent="0.2">
      <c r="A1605" t="s">
        <v>0</v>
      </c>
      <c r="B1605" t="s">
        <v>2413</v>
      </c>
      <c r="C1605" t="s">
        <v>50</v>
      </c>
      <c r="D1605" t="s">
        <v>3</v>
      </c>
      <c r="E1605" s="2">
        <v>122100</v>
      </c>
      <c r="F1605" s="6">
        <v>131868</v>
      </c>
      <c r="G1605" s="2">
        <v>2</v>
      </c>
      <c r="H1605" t="s">
        <v>4</v>
      </c>
      <c r="I1605" t="s">
        <v>51</v>
      </c>
      <c r="J1605" s="9" t="str">
        <f t="shared" si="129"/>
        <v>_Giò sụn gà 250g</v>
      </c>
      <c r="K1605" s="12" t="str">
        <f>VLOOKUP(J1605,'[1]Mã Misa'!$B$2:$D$74,2,0)</f>
        <v>Giò sụn gà 250g</v>
      </c>
      <c r="L1605" s="12" t="str">
        <f>VLOOKUP(K1605,'[1]Mã Misa'!$C$2:$D$74,2,0)</f>
        <v>GSG250</v>
      </c>
      <c r="M1605" s="2">
        <v>61050</v>
      </c>
      <c r="N1605" t="s">
        <v>2414</v>
      </c>
      <c r="O1605" s="10" t="str">
        <f t="shared" si="130"/>
        <v>0201815</v>
      </c>
      <c r="P1605" s="3">
        <v>44634</v>
      </c>
      <c r="Q1605" t="s">
        <v>1806</v>
      </c>
      <c r="T1605" s="12" t="str">
        <f t="shared" si="127"/>
        <v xml:space="preserve">WM+ HNI </v>
      </c>
      <c r="U1605" s="20" t="s">
        <v>4690</v>
      </c>
      <c r="V1605" s="20"/>
      <c r="W1605" s="10" t="e">
        <f>VLOOKUP(U1605,[2]Sheet1!$B$4:$C$893,2,0)</f>
        <v>#N/A</v>
      </c>
      <c r="X1605" s="20"/>
      <c r="Y1605" s="10" t="str">
        <f t="shared" si="131"/>
        <v>WINCOMHANOI</v>
      </c>
      <c r="Z1605" s="2">
        <v>122100</v>
      </c>
    </row>
    <row r="1606" spans="1:26" x14ac:dyDescent="0.2">
      <c r="A1606" t="s">
        <v>0</v>
      </c>
      <c r="B1606" t="s">
        <v>2413</v>
      </c>
      <c r="C1606" t="s">
        <v>67</v>
      </c>
      <c r="D1606" t="s">
        <v>3</v>
      </c>
      <c r="E1606" s="2">
        <v>118800</v>
      </c>
      <c r="F1606" s="6">
        <v>128304.00000000001</v>
      </c>
      <c r="G1606" s="2">
        <v>2</v>
      </c>
      <c r="H1606" t="s">
        <v>4</v>
      </c>
      <c r="I1606" t="s">
        <v>68</v>
      </c>
      <c r="J1606" s="9" t="str">
        <f t="shared" si="129"/>
        <v>_Giò lụa 250g</v>
      </c>
      <c r="K1606" s="12" t="str">
        <f>VLOOKUP(J1606,'[1]Mã Misa'!$B$2:$D$74,2,0)</f>
        <v>Giò lụa 250g</v>
      </c>
      <c r="L1606" s="12" t="str">
        <f>VLOOKUP(K1606,'[1]Mã Misa'!$C$2:$D$74,2,0)</f>
        <v>GL250</v>
      </c>
      <c r="M1606" s="2">
        <v>59400</v>
      </c>
      <c r="N1606" t="s">
        <v>2414</v>
      </c>
      <c r="O1606" s="10" t="str">
        <f t="shared" si="130"/>
        <v>0201815</v>
      </c>
      <c r="P1606" s="3">
        <v>44634</v>
      </c>
      <c r="Q1606" t="s">
        <v>1806</v>
      </c>
      <c r="T1606" s="12" t="str">
        <f t="shared" si="127"/>
        <v xml:space="preserve">WM+ HNI </v>
      </c>
      <c r="U1606" s="20" t="s">
        <v>4690</v>
      </c>
      <c r="V1606" s="20"/>
      <c r="W1606" s="10" t="e">
        <f>VLOOKUP(U1606,[2]Sheet1!$B$4:$C$893,2,0)</f>
        <v>#N/A</v>
      </c>
      <c r="X1606" s="20"/>
      <c r="Y1606" s="10" t="str">
        <f t="shared" si="131"/>
        <v>WINCOMHANOI</v>
      </c>
      <c r="Z1606" s="2">
        <v>118800</v>
      </c>
    </row>
    <row r="1607" spans="1:26" x14ac:dyDescent="0.2">
      <c r="A1607" t="s">
        <v>0</v>
      </c>
      <c r="B1607" t="s">
        <v>2413</v>
      </c>
      <c r="C1607" t="s">
        <v>9</v>
      </c>
      <c r="D1607" t="s">
        <v>3</v>
      </c>
      <c r="E1607" s="2">
        <v>55595</v>
      </c>
      <c r="F1607" s="6">
        <v>60042.600000000006</v>
      </c>
      <c r="G1607" s="2">
        <v>1</v>
      </c>
      <c r="H1607" t="s">
        <v>4</v>
      </c>
      <c r="I1607" t="s">
        <v>10</v>
      </c>
      <c r="J1607" s="9" t="str">
        <f t="shared" si="129"/>
        <v>Tai heo muối gói 200g</v>
      </c>
      <c r="K1607" s="12" t="str">
        <f>VLOOKUP(J1607,'[1]Mã Misa'!$B$2:$D$74,2,0)</f>
        <v>Tai heo muối 200g</v>
      </c>
      <c r="L1607" s="12" t="str">
        <f>VLOOKUP(K1607,'[1]Mã Misa'!$C$2:$D$74,2,0)</f>
        <v>TH200</v>
      </c>
      <c r="M1607" s="2">
        <v>55595</v>
      </c>
      <c r="N1607" t="s">
        <v>2414</v>
      </c>
      <c r="O1607" s="10" t="str">
        <f t="shared" si="130"/>
        <v>0201815</v>
      </c>
      <c r="P1607" s="3">
        <v>44634</v>
      </c>
      <c r="Q1607" t="s">
        <v>1806</v>
      </c>
      <c r="T1607" s="12" t="str">
        <f t="shared" si="127"/>
        <v xml:space="preserve">WM+ HNI </v>
      </c>
      <c r="U1607" s="20" t="s">
        <v>4690</v>
      </c>
      <c r="V1607" s="20"/>
      <c r="W1607" s="10" t="e">
        <f>VLOOKUP(U1607,[2]Sheet1!$B$4:$C$893,2,0)</f>
        <v>#N/A</v>
      </c>
      <c r="X1607" s="20"/>
      <c r="Y1607" s="10" t="str">
        <f t="shared" si="131"/>
        <v>WINCOMHANOI</v>
      </c>
      <c r="Z1607" s="2">
        <v>55595</v>
      </c>
    </row>
    <row r="1608" spans="1:26" x14ac:dyDescent="0.2">
      <c r="A1608" t="s">
        <v>0</v>
      </c>
      <c r="B1608" t="s">
        <v>2415</v>
      </c>
      <c r="C1608" t="s">
        <v>2</v>
      </c>
      <c r="D1608" t="s">
        <v>3</v>
      </c>
      <c r="E1608" s="2">
        <v>111058</v>
      </c>
      <c r="F1608" s="6">
        <v>119942.64000000001</v>
      </c>
      <c r="G1608" s="2">
        <v>1</v>
      </c>
      <c r="H1608" t="s">
        <v>4</v>
      </c>
      <c r="I1608" t="s">
        <v>5</v>
      </c>
      <c r="J1608" s="9" t="str">
        <f t="shared" si="129"/>
        <v>Gà muối gói 500g</v>
      </c>
      <c r="K1608" s="12" t="str">
        <f>VLOOKUP(J1608,'[1]Mã Misa'!$B$2:$D$74,2,0)</f>
        <v>Gà muối 500g</v>
      </c>
      <c r="L1608" s="12" t="str">
        <f>VLOOKUP(K1608,'[1]Mã Misa'!$C$2:$D$74,2,0)</f>
        <v>GM500</v>
      </c>
      <c r="M1608" s="2">
        <v>111058</v>
      </c>
      <c r="N1608" t="s">
        <v>2416</v>
      </c>
      <c r="O1608" s="10" t="str">
        <f t="shared" si="130"/>
        <v>0003031</v>
      </c>
      <c r="P1608" s="3">
        <v>44634</v>
      </c>
      <c r="Q1608" t="s">
        <v>2417</v>
      </c>
      <c r="T1608" s="12" t="str">
        <f t="shared" si="127"/>
        <v xml:space="preserve">WM+ HYN </v>
      </c>
      <c r="U1608" s="20" t="s">
        <v>4860</v>
      </c>
      <c r="V1608" s="20"/>
      <c r="W1608" s="10" t="e">
        <f>VLOOKUP(U1608,[2]Sheet1!$B$4:$C$893,2,0)</f>
        <v>#N/A</v>
      </c>
      <c r="X1608" s="20"/>
      <c r="Y1608" s="10" t="str">
        <f t="shared" si="131"/>
        <v>WINCOMHUNGYEN</v>
      </c>
      <c r="Z1608" s="2">
        <v>111058</v>
      </c>
    </row>
    <row r="1609" spans="1:26" x14ac:dyDescent="0.2">
      <c r="A1609" t="s">
        <v>0</v>
      </c>
      <c r="B1609" t="s">
        <v>2415</v>
      </c>
      <c r="C1609" t="s">
        <v>67</v>
      </c>
      <c r="D1609" t="s">
        <v>3</v>
      </c>
      <c r="E1609" s="2">
        <v>237600</v>
      </c>
      <c r="F1609" s="6">
        <v>256608.00000000003</v>
      </c>
      <c r="G1609" s="2">
        <v>4</v>
      </c>
      <c r="H1609" t="s">
        <v>4</v>
      </c>
      <c r="I1609" t="s">
        <v>68</v>
      </c>
      <c r="J1609" s="9" t="str">
        <f t="shared" si="129"/>
        <v>_Giò lụa 250g</v>
      </c>
      <c r="K1609" s="12" t="str">
        <f>VLOOKUP(J1609,'[1]Mã Misa'!$B$2:$D$74,2,0)</f>
        <v>Giò lụa 250g</v>
      </c>
      <c r="L1609" s="12" t="str">
        <f>VLOOKUP(K1609,'[1]Mã Misa'!$C$2:$D$74,2,0)</f>
        <v>GL250</v>
      </c>
      <c r="M1609" s="2">
        <v>59400</v>
      </c>
      <c r="N1609" t="s">
        <v>2416</v>
      </c>
      <c r="O1609" s="10" t="str">
        <f t="shared" si="130"/>
        <v>0003031</v>
      </c>
      <c r="P1609" s="3">
        <v>44634</v>
      </c>
      <c r="Q1609" t="s">
        <v>2417</v>
      </c>
      <c r="T1609" s="12" t="str">
        <f t="shared" si="127"/>
        <v xml:space="preserve">WM+ HYN </v>
      </c>
      <c r="U1609" s="20" t="s">
        <v>4860</v>
      </c>
      <c r="V1609" s="20"/>
      <c r="W1609" s="10" t="e">
        <f>VLOOKUP(U1609,[2]Sheet1!$B$4:$C$893,2,0)</f>
        <v>#N/A</v>
      </c>
      <c r="X1609" s="20"/>
      <c r="Y1609" s="10" t="str">
        <f t="shared" si="131"/>
        <v>WINCOMHUNGYEN</v>
      </c>
      <c r="Z1609" s="2">
        <v>237600</v>
      </c>
    </row>
    <row r="1610" spans="1:26" x14ac:dyDescent="0.2">
      <c r="A1610" t="s">
        <v>0</v>
      </c>
      <c r="B1610" t="s">
        <v>2415</v>
      </c>
      <c r="C1610" t="s">
        <v>15</v>
      </c>
      <c r="D1610" t="s">
        <v>3</v>
      </c>
      <c r="E1610" s="2">
        <v>188026</v>
      </c>
      <c r="F1610" s="6">
        <v>203068.08000000002</v>
      </c>
      <c r="G1610" s="2">
        <v>2</v>
      </c>
      <c r="H1610" t="s">
        <v>4</v>
      </c>
      <c r="I1610" t="s">
        <v>16</v>
      </c>
      <c r="J1610" s="9" t="str">
        <f t="shared" si="129"/>
        <v xml:space="preserve"> Giò lụa 500g</v>
      </c>
      <c r="K1610" s="12" t="str">
        <f>VLOOKUP(J1610,'[1]Mã Misa'!$B$2:$D$74,2,0)</f>
        <v>Giò lụa 500g</v>
      </c>
      <c r="L1610" s="12" t="str">
        <f>VLOOKUP(K1610,'[1]Mã Misa'!$C$2:$D$74,2,0)</f>
        <v>GL500</v>
      </c>
      <c r="M1610" s="2">
        <v>94013</v>
      </c>
      <c r="N1610" t="s">
        <v>2416</v>
      </c>
      <c r="O1610" s="10" t="str">
        <f t="shared" si="130"/>
        <v>0003031</v>
      </c>
      <c r="P1610" s="3">
        <v>44634</v>
      </c>
      <c r="Q1610" t="s">
        <v>2417</v>
      </c>
      <c r="T1610" s="12" t="str">
        <f t="shared" si="127"/>
        <v xml:space="preserve">WM+ HYN </v>
      </c>
      <c r="U1610" s="20" t="s">
        <v>4860</v>
      </c>
      <c r="V1610" s="20"/>
      <c r="W1610" s="10" t="e">
        <f>VLOOKUP(U1610,[2]Sheet1!$B$4:$C$893,2,0)</f>
        <v>#N/A</v>
      </c>
      <c r="X1610" s="20"/>
      <c r="Y1610" s="10" t="str">
        <f t="shared" si="131"/>
        <v>WINCOMHUNGYEN</v>
      </c>
      <c r="Z1610" s="2">
        <v>188026</v>
      </c>
    </row>
    <row r="1611" spans="1:26" x14ac:dyDescent="0.2">
      <c r="A1611" t="s">
        <v>0</v>
      </c>
      <c r="B1611" t="s">
        <v>2415</v>
      </c>
      <c r="C1611" t="s">
        <v>17</v>
      </c>
      <c r="D1611" t="s">
        <v>3</v>
      </c>
      <c r="E1611" s="2">
        <v>407956</v>
      </c>
      <c r="F1611" s="6">
        <v>440592.48000000004</v>
      </c>
      <c r="G1611" s="2">
        <v>4</v>
      </c>
      <c r="H1611" t="s">
        <v>4</v>
      </c>
      <c r="I1611" t="s">
        <v>18</v>
      </c>
      <c r="J1611" s="9" t="str">
        <f t="shared" si="129"/>
        <v>Giò tai nấm hương 500g</v>
      </c>
      <c r="K1611" s="12" t="str">
        <f>VLOOKUP(J1611,'[1]Mã Misa'!$B$2:$D$74,2,0)</f>
        <v>Giò tai nấm hương 500g</v>
      </c>
      <c r="L1611" s="12" t="str">
        <f>VLOOKUP(K1611,'[1]Mã Misa'!$C$2:$D$74,2,0)</f>
        <v>GTNH500</v>
      </c>
      <c r="M1611" s="2">
        <v>101989</v>
      </c>
      <c r="N1611" t="s">
        <v>2416</v>
      </c>
      <c r="O1611" s="10" t="str">
        <f t="shared" si="130"/>
        <v>0003031</v>
      </c>
      <c r="P1611" s="3">
        <v>44634</v>
      </c>
      <c r="Q1611" t="s">
        <v>2417</v>
      </c>
      <c r="T1611" s="12" t="str">
        <f t="shared" si="127"/>
        <v xml:space="preserve">WM+ HYN </v>
      </c>
      <c r="U1611" s="20" t="s">
        <v>4860</v>
      </c>
      <c r="V1611" s="20"/>
      <c r="W1611" s="10" t="e">
        <f>VLOOKUP(U1611,[2]Sheet1!$B$4:$C$893,2,0)</f>
        <v>#N/A</v>
      </c>
      <c r="X1611" s="20"/>
      <c r="Y1611" s="10" t="str">
        <f t="shared" si="131"/>
        <v>WINCOMHUNGYEN</v>
      </c>
      <c r="Z1611" s="2">
        <v>407956</v>
      </c>
    </row>
    <row r="1612" spans="1:26" x14ac:dyDescent="0.2">
      <c r="A1612" t="s">
        <v>0</v>
      </c>
      <c r="B1612" t="s">
        <v>2418</v>
      </c>
      <c r="C1612" t="s">
        <v>2</v>
      </c>
      <c r="D1612" t="s">
        <v>3</v>
      </c>
      <c r="E1612" s="2">
        <v>111058</v>
      </c>
      <c r="F1612" s="6">
        <v>119942.64000000001</v>
      </c>
      <c r="G1612" s="2">
        <v>1</v>
      </c>
      <c r="H1612" t="s">
        <v>4</v>
      </c>
      <c r="I1612" t="s">
        <v>5</v>
      </c>
      <c r="J1612" s="9" t="str">
        <f t="shared" si="129"/>
        <v>Gà muối gói 500g</v>
      </c>
      <c r="K1612" s="12" t="str">
        <f>VLOOKUP(J1612,'[1]Mã Misa'!$B$2:$D$74,2,0)</f>
        <v>Gà muối 500g</v>
      </c>
      <c r="L1612" s="12" t="str">
        <f>VLOOKUP(K1612,'[1]Mã Misa'!$C$2:$D$74,2,0)</f>
        <v>GM500</v>
      </c>
      <c r="M1612" s="2">
        <v>111058</v>
      </c>
      <c r="N1612" t="s">
        <v>2419</v>
      </c>
      <c r="O1612" s="10" t="str">
        <f t="shared" si="130"/>
        <v>0201825</v>
      </c>
      <c r="P1612" s="3">
        <v>44634</v>
      </c>
      <c r="Q1612" t="s">
        <v>2420</v>
      </c>
      <c r="T1612" s="12" t="str">
        <f t="shared" si="127"/>
        <v xml:space="preserve">WM+ HNI </v>
      </c>
      <c r="U1612" s="20" t="s">
        <v>4861</v>
      </c>
      <c r="V1612" s="20"/>
      <c r="W1612" s="10" t="e">
        <f>VLOOKUP(U1612,[2]Sheet1!$B$4:$C$893,2,0)</f>
        <v>#N/A</v>
      </c>
      <c r="X1612" s="20"/>
      <c r="Y1612" s="10" t="str">
        <f t="shared" si="131"/>
        <v>WINCOMHANOI</v>
      </c>
      <c r="Z1612" s="2">
        <v>111058</v>
      </c>
    </row>
    <row r="1613" spans="1:26" x14ac:dyDescent="0.2">
      <c r="A1613" t="s">
        <v>0</v>
      </c>
      <c r="B1613" t="s">
        <v>2421</v>
      </c>
      <c r="C1613" t="s">
        <v>30</v>
      </c>
      <c r="D1613" t="s">
        <v>3</v>
      </c>
      <c r="E1613" s="2">
        <v>105400</v>
      </c>
      <c r="F1613" s="6">
        <v>113832.00000000001</v>
      </c>
      <c r="G1613" s="2">
        <v>1</v>
      </c>
      <c r="H1613" t="s">
        <v>4</v>
      </c>
      <c r="I1613" t="s">
        <v>31</v>
      </c>
      <c r="J1613" s="9" t="str">
        <f t="shared" si="129"/>
        <v>_Đùi gà sốt cay 500g</v>
      </c>
      <c r="K1613" s="12" t="str">
        <f>VLOOKUP(J1613,'[1]Mã Misa'!$B$2:$D$74,2,0)</f>
        <v>Đùi gà sốt cay 500g</v>
      </c>
      <c r="L1613" s="12" t="str">
        <f>VLOOKUP(K1613,'[1]Mã Misa'!$C$2:$D$74,2,0)</f>
        <v>DGSC500</v>
      </c>
      <c r="M1613" s="2">
        <v>105400</v>
      </c>
      <c r="N1613" t="s">
        <v>2422</v>
      </c>
      <c r="O1613" s="10" t="str">
        <f t="shared" si="130"/>
        <v>0201826</v>
      </c>
      <c r="P1613" s="3">
        <v>44634</v>
      </c>
      <c r="Q1613" t="s">
        <v>2423</v>
      </c>
      <c r="T1613" s="12" t="str">
        <f t="shared" si="127"/>
        <v xml:space="preserve">WM+ HNI </v>
      </c>
      <c r="U1613" s="20" t="s">
        <v>4862</v>
      </c>
      <c r="V1613" s="20"/>
      <c r="W1613" s="10" t="e">
        <f>VLOOKUP(U1613,[2]Sheet1!$B$4:$C$893,2,0)</f>
        <v>#N/A</v>
      </c>
      <c r="X1613" s="20"/>
      <c r="Y1613" s="10" t="str">
        <f t="shared" si="131"/>
        <v>WINCOMHANOI</v>
      </c>
      <c r="Z1613" s="2">
        <v>105400</v>
      </c>
    </row>
    <row r="1614" spans="1:26" x14ac:dyDescent="0.2">
      <c r="A1614" t="s">
        <v>0</v>
      </c>
      <c r="B1614" t="s">
        <v>2421</v>
      </c>
      <c r="C1614" t="s">
        <v>67</v>
      </c>
      <c r="D1614" t="s">
        <v>3</v>
      </c>
      <c r="E1614" s="2">
        <v>118800</v>
      </c>
      <c r="F1614" s="6">
        <v>128304.00000000001</v>
      </c>
      <c r="G1614" s="2">
        <v>2</v>
      </c>
      <c r="H1614" t="s">
        <v>4</v>
      </c>
      <c r="I1614" t="s">
        <v>68</v>
      </c>
      <c r="J1614" s="9" t="str">
        <f t="shared" si="129"/>
        <v>_Giò lụa 250g</v>
      </c>
      <c r="K1614" s="12" t="str">
        <f>VLOOKUP(J1614,'[1]Mã Misa'!$B$2:$D$74,2,0)</f>
        <v>Giò lụa 250g</v>
      </c>
      <c r="L1614" s="12" t="str">
        <f>VLOOKUP(K1614,'[1]Mã Misa'!$C$2:$D$74,2,0)</f>
        <v>GL250</v>
      </c>
      <c r="M1614" s="2">
        <v>59400</v>
      </c>
      <c r="N1614" t="s">
        <v>2422</v>
      </c>
      <c r="O1614" s="10" t="str">
        <f t="shared" si="130"/>
        <v>0201826</v>
      </c>
      <c r="P1614" s="3">
        <v>44634</v>
      </c>
      <c r="Q1614" t="s">
        <v>2423</v>
      </c>
      <c r="T1614" s="12" t="str">
        <f t="shared" ref="T1614:T1677" si="132">LEFT(U1614,8)</f>
        <v xml:space="preserve">WM+ HNI </v>
      </c>
      <c r="U1614" s="20" t="s">
        <v>4862</v>
      </c>
      <c r="V1614" s="20"/>
      <c r="W1614" s="10" t="e">
        <f>VLOOKUP(U1614,[2]Sheet1!$B$4:$C$893,2,0)</f>
        <v>#N/A</v>
      </c>
      <c r="X1614" s="20"/>
      <c r="Y1614" s="10" t="str">
        <f t="shared" si="131"/>
        <v>WINCOMHANOI</v>
      </c>
      <c r="Z1614" s="2">
        <v>118800</v>
      </c>
    </row>
    <row r="1615" spans="1:26" x14ac:dyDescent="0.2">
      <c r="A1615" t="s">
        <v>0</v>
      </c>
      <c r="B1615" t="s">
        <v>2421</v>
      </c>
      <c r="C1615" t="s">
        <v>26</v>
      </c>
      <c r="D1615" t="s">
        <v>3</v>
      </c>
      <c r="E1615" s="2">
        <v>50182</v>
      </c>
      <c r="F1615" s="6">
        <v>54196.560000000005</v>
      </c>
      <c r="G1615" s="2">
        <v>1</v>
      </c>
      <c r="H1615" t="s">
        <v>4</v>
      </c>
      <c r="I1615" t="s">
        <v>27</v>
      </c>
      <c r="J1615" s="9" t="str">
        <f t="shared" si="129"/>
        <v>Giò tai lưỡi xào gói 250g</v>
      </c>
      <c r="K1615" s="12" t="str">
        <f>VLOOKUP(J1615,'[1]Mã Misa'!$B$2:$D$74,2,0)</f>
        <v>Giò Tai Lưỡi Xào 250g</v>
      </c>
      <c r="L1615" s="12" t="str">
        <f>VLOOKUP(K1615,'[1]Mã Misa'!$C$2:$D$74,2,0)</f>
        <v>GTLX250G</v>
      </c>
      <c r="M1615" s="2">
        <v>50182</v>
      </c>
      <c r="N1615" t="s">
        <v>2422</v>
      </c>
      <c r="O1615" s="10" t="str">
        <f t="shared" si="130"/>
        <v>0201826</v>
      </c>
      <c r="P1615" s="3">
        <v>44634</v>
      </c>
      <c r="Q1615" t="s">
        <v>2423</v>
      </c>
      <c r="T1615" s="12" t="str">
        <f t="shared" si="132"/>
        <v xml:space="preserve">WM+ HNI </v>
      </c>
      <c r="U1615" s="20" t="s">
        <v>4862</v>
      </c>
      <c r="V1615" s="20"/>
      <c r="W1615" s="10" t="e">
        <f>VLOOKUP(U1615,[2]Sheet1!$B$4:$C$893,2,0)</f>
        <v>#N/A</v>
      </c>
      <c r="X1615" s="20"/>
      <c r="Y1615" s="10" t="str">
        <f t="shared" si="131"/>
        <v>WINCOMHANOI</v>
      </c>
      <c r="Z1615" s="2">
        <v>50182</v>
      </c>
    </row>
    <row r="1616" spans="1:26" x14ac:dyDescent="0.2">
      <c r="A1616" t="s">
        <v>0</v>
      </c>
      <c r="B1616" t="s">
        <v>2424</v>
      </c>
      <c r="C1616" t="s">
        <v>82</v>
      </c>
      <c r="D1616" t="s">
        <v>3</v>
      </c>
      <c r="E1616" s="2">
        <v>46000</v>
      </c>
      <c r="F1616" s="6">
        <v>49680</v>
      </c>
      <c r="G1616" s="2">
        <v>1</v>
      </c>
      <c r="H1616" t="s">
        <v>4</v>
      </c>
      <c r="I1616" t="s">
        <v>83</v>
      </c>
      <c r="J1616" s="9" t="str">
        <f t="shared" si="129"/>
        <v>Mộc nấm hương gói 250g</v>
      </c>
      <c r="K1616" s="12" t="str">
        <f>VLOOKUP(J1616,'[1]Mã Misa'!$B$2:$D$74,2,0)</f>
        <v>Mộc Nấm Hương 250g</v>
      </c>
      <c r="L1616" s="12" t="str">
        <f>VLOOKUP(K1616,'[1]Mã Misa'!$C$2:$D$74,2,0)</f>
        <v>MNH250</v>
      </c>
      <c r="M1616" s="2">
        <v>46000</v>
      </c>
      <c r="N1616" t="s">
        <v>2425</v>
      </c>
      <c r="O1616" s="10" t="str">
        <f t="shared" si="130"/>
        <v>0001677</v>
      </c>
      <c r="P1616" s="3">
        <v>44634</v>
      </c>
      <c r="Q1616" t="s">
        <v>2412</v>
      </c>
      <c r="T1616" s="12" t="str">
        <f t="shared" si="132"/>
        <v xml:space="preserve">WM+ QTI </v>
      </c>
      <c r="U1616" s="20" t="s">
        <v>4859</v>
      </c>
      <c r="V1616" s="20"/>
      <c r="W1616" s="10" t="e">
        <f>VLOOKUP(U1616,[2]Sheet1!$B$4:$C$893,2,0)</f>
        <v>#N/A</v>
      </c>
      <c r="X1616" s="20"/>
      <c r="Y1616" s="10" t="str">
        <f t="shared" si="131"/>
        <v>WINCOMQUANGTRI</v>
      </c>
      <c r="Z1616" s="2">
        <v>46000</v>
      </c>
    </row>
    <row r="1617" spans="1:26" x14ac:dyDescent="0.2">
      <c r="A1617" t="s">
        <v>0</v>
      </c>
      <c r="B1617" t="s">
        <v>2426</v>
      </c>
      <c r="C1617" t="s">
        <v>26</v>
      </c>
      <c r="D1617" t="s">
        <v>3</v>
      </c>
      <c r="E1617" s="2">
        <v>150546</v>
      </c>
      <c r="F1617" s="6">
        <v>162589.68000000002</v>
      </c>
      <c r="G1617" s="2">
        <v>3</v>
      </c>
      <c r="H1617" t="s">
        <v>4</v>
      </c>
      <c r="I1617" t="s">
        <v>27</v>
      </c>
      <c r="J1617" s="9" t="str">
        <f t="shared" si="129"/>
        <v>Giò tai lưỡi xào gói 250g</v>
      </c>
      <c r="K1617" s="12" t="str">
        <f>VLOOKUP(J1617,'[1]Mã Misa'!$B$2:$D$74,2,0)</f>
        <v>Giò Tai Lưỡi Xào 250g</v>
      </c>
      <c r="L1617" s="12" t="str">
        <f>VLOOKUP(K1617,'[1]Mã Misa'!$C$2:$D$74,2,0)</f>
        <v>GTLX250G</v>
      </c>
      <c r="M1617" s="2">
        <v>50182</v>
      </c>
      <c r="N1617" t="s">
        <v>2427</v>
      </c>
      <c r="O1617" s="10" t="str">
        <f t="shared" si="130"/>
        <v>0005135</v>
      </c>
      <c r="P1617" s="3">
        <v>44634</v>
      </c>
      <c r="Q1617" t="s">
        <v>2428</v>
      </c>
      <c r="T1617" s="12" t="str">
        <f t="shared" si="132"/>
        <v xml:space="preserve">WM+ BNH </v>
      </c>
      <c r="U1617" s="20" t="s">
        <v>4863</v>
      </c>
      <c r="V1617" s="20"/>
      <c r="W1617" s="10" t="e">
        <f>VLOOKUP(U1617,[2]Sheet1!$B$4:$C$893,2,0)</f>
        <v>#N/A</v>
      </c>
      <c r="X1617" s="20"/>
      <c r="Y1617" s="10" t="str">
        <f t="shared" si="131"/>
        <v>WINCOMBACNINH</v>
      </c>
      <c r="Z1617" s="2">
        <v>150546</v>
      </c>
    </row>
    <row r="1618" spans="1:26" x14ac:dyDescent="0.2">
      <c r="A1618" t="s">
        <v>0</v>
      </c>
      <c r="B1618" t="s">
        <v>2429</v>
      </c>
      <c r="C1618" t="s">
        <v>50</v>
      </c>
      <c r="D1618" t="s">
        <v>3</v>
      </c>
      <c r="E1618" s="2">
        <v>244200</v>
      </c>
      <c r="F1618" s="6">
        <v>263736</v>
      </c>
      <c r="G1618" s="2">
        <v>4</v>
      </c>
      <c r="H1618" t="s">
        <v>4</v>
      </c>
      <c r="I1618" t="s">
        <v>51</v>
      </c>
      <c r="J1618" s="9" t="str">
        <f t="shared" si="129"/>
        <v>_Giò sụn gà 250g</v>
      </c>
      <c r="K1618" s="12" t="str">
        <f>VLOOKUP(J1618,'[1]Mã Misa'!$B$2:$D$74,2,0)</f>
        <v>Giò sụn gà 250g</v>
      </c>
      <c r="L1618" s="12" t="str">
        <f>VLOOKUP(K1618,'[1]Mã Misa'!$C$2:$D$74,2,0)</f>
        <v>GSG250</v>
      </c>
      <c r="M1618" s="2">
        <v>61050</v>
      </c>
      <c r="N1618" t="s">
        <v>2430</v>
      </c>
      <c r="O1618" s="10" t="str">
        <f t="shared" si="130"/>
        <v>0001138</v>
      </c>
      <c r="P1618" s="3">
        <v>44634</v>
      </c>
      <c r="Q1618" t="s">
        <v>2431</v>
      </c>
      <c r="T1618" s="12" t="str">
        <f t="shared" si="132"/>
        <v xml:space="preserve">WM+ YBI </v>
      </c>
      <c r="U1618" s="20" t="s">
        <v>4864</v>
      </c>
      <c r="V1618" s="20"/>
      <c r="W1618" s="10" t="e">
        <f>VLOOKUP(U1618,[2]Sheet1!$B$4:$C$893,2,0)</f>
        <v>#N/A</v>
      </c>
      <c r="X1618" s="20"/>
      <c r="Y1618" s="10" t="str">
        <f t="shared" si="131"/>
        <v>WINCOMYENBAI</v>
      </c>
      <c r="Z1618" s="2">
        <v>244200</v>
      </c>
    </row>
    <row r="1619" spans="1:26" x14ac:dyDescent="0.2">
      <c r="A1619" t="s">
        <v>0</v>
      </c>
      <c r="B1619" t="s">
        <v>2429</v>
      </c>
      <c r="C1619" t="s">
        <v>43</v>
      </c>
      <c r="D1619" t="s">
        <v>3</v>
      </c>
      <c r="E1619" s="2">
        <v>425700</v>
      </c>
      <c r="F1619" s="6">
        <v>459756.00000000006</v>
      </c>
      <c r="G1619" s="2">
        <v>6</v>
      </c>
      <c r="H1619" t="s">
        <v>4</v>
      </c>
      <c r="I1619" t="s">
        <v>44</v>
      </c>
      <c r="J1619" s="9" t="str">
        <f t="shared" si="129"/>
        <v>_Chả nướng 300g</v>
      </c>
      <c r="K1619" s="12" t="str">
        <f>VLOOKUP(J1619,'[1]Mã Misa'!$B$2:$D$74,2,0)</f>
        <v>Chả nướng 300g</v>
      </c>
      <c r="L1619" s="12" t="str">
        <f>VLOOKUP(K1619,'[1]Mã Misa'!$C$2:$D$74,2,0)</f>
        <v>CN300</v>
      </c>
      <c r="M1619" s="2">
        <v>70950</v>
      </c>
      <c r="N1619" t="s">
        <v>2430</v>
      </c>
      <c r="O1619" s="10" t="str">
        <f t="shared" si="130"/>
        <v>0001138</v>
      </c>
      <c r="P1619" s="3">
        <v>44634</v>
      </c>
      <c r="Q1619" t="s">
        <v>2431</v>
      </c>
      <c r="T1619" s="12" t="str">
        <f t="shared" si="132"/>
        <v xml:space="preserve">WM+ YBI </v>
      </c>
      <c r="U1619" s="20" t="s">
        <v>4864</v>
      </c>
      <c r="V1619" s="20"/>
      <c r="W1619" s="10" t="e">
        <f>VLOOKUP(U1619,[2]Sheet1!$B$4:$C$893,2,0)</f>
        <v>#N/A</v>
      </c>
      <c r="X1619" s="20"/>
      <c r="Y1619" s="10" t="str">
        <f t="shared" si="131"/>
        <v>WINCOMYENBAI</v>
      </c>
      <c r="Z1619" s="2">
        <v>425700</v>
      </c>
    </row>
    <row r="1620" spans="1:26" x14ac:dyDescent="0.2">
      <c r="A1620" t="s">
        <v>0</v>
      </c>
      <c r="B1620" t="s">
        <v>2429</v>
      </c>
      <c r="C1620" t="s">
        <v>45</v>
      </c>
      <c r="D1620" t="s">
        <v>3</v>
      </c>
      <c r="E1620" s="2">
        <v>371250</v>
      </c>
      <c r="F1620" s="6">
        <v>400950</v>
      </c>
      <c r="G1620" s="2">
        <v>5</v>
      </c>
      <c r="H1620" t="s">
        <v>4</v>
      </c>
      <c r="I1620" t="s">
        <v>46</v>
      </c>
      <c r="J1620" s="9" t="str">
        <f t="shared" si="129"/>
        <v>_Chả cốm 300g</v>
      </c>
      <c r="K1620" s="12" t="str">
        <f>VLOOKUP(J1620,'[1]Mã Misa'!$B$2:$D$74,2,0)</f>
        <v>Chả cốm 300g</v>
      </c>
      <c r="L1620" s="12" t="str">
        <f>VLOOKUP(K1620,'[1]Mã Misa'!$C$2:$D$74,2,0)</f>
        <v>CC300</v>
      </c>
      <c r="M1620" s="2">
        <v>74250</v>
      </c>
      <c r="N1620" t="s">
        <v>2430</v>
      </c>
      <c r="O1620" s="10" t="str">
        <f t="shared" si="130"/>
        <v>0001138</v>
      </c>
      <c r="P1620" s="3">
        <v>44634</v>
      </c>
      <c r="Q1620" t="s">
        <v>2431</v>
      </c>
      <c r="T1620" s="12" t="str">
        <f t="shared" si="132"/>
        <v xml:space="preserve">WM+ YBI </v>
      </c>
      <c r="U1620" s="20" t="s">
        <v>4864</v>
      </c>
      <c r="V1620" s="20"/>
      <c r="W1620" s="10" t="e">
        <f>VLOOKUP(U1620,[2]Sheet1!$B$4:$C$893,2,0)</f>
        <v>#N/A</v>
      </c>
      <c r="X1620" s="20"/>
      <c r="Y1620" s="10" t="str">
        <f t="shared" si="131"/>
        <v>WINCOMYENBAI</v>
      </c>
      <c r="Z1620" s="2">
        <v>371250</v>
      </c>
    </row>
    <row r="1621" spans="1:26" x14ac:dyDescent="0.2">
      <c r="A1621" t="s">
        <v>0</v>
      </c>
      <c r="B1621" t="s">
        <v>2429</v>
      </c>
      <c r="C1621" t="s">
        <v>30</v>
      </c>
      <c r="D1621" t="s">
        <v>3</v>
      </c>
      <c r="E1621" s="2">
        <v>316200</v>
      </c>
      <c r="F1621" s="6">
        <v>341496</v>
      </c>
      <c r="G1621" s="2">
        <v>3</v>
      </c>
      <c r="H1621" t="s">
        <v>4</v>
      </c>
      <c r="I1621" t="s">
        <v>31</v>
      </c>
      <c r="J1621" s="9" t="str">
        <f t="shared" si="129"/>
        <v>_Đùi gà sốt cay 500g</v>
      </c>
      <c r="K1621" s="12" t="str">
        <f>VLOOKUP(J1621,'[1]Mã Misa'!$B$2:$D$74,2,0)</f>
        <v>Đùi gà sốt cay 500g</v>
      </c>
      <c r="L1621" s="12" t="str">
        <f>VLOOKUP(K1621,'[1]Mã Misa'!$C$2:$D$74,2,0)</f>
        <v>DGSC500</v>
      </c>
      <c r="M1621" s="2">
        <v>105400</v>
      </c>
      <c r="N1621" t="s">
        <v>2430</v>
      </c>
      <c r="O1621" s="10" t="str">
        <f t="shared" si="130"/>
        <v>0001138</v>
      </c>
      <c r="P1621" s="3">
        <v>44634</v>
      </c>
      <c r="Q1621" t="s">
        <v>2431</v>
      </c>
      <c r="T1621" s="12" t="str">
        <f t="shared" si="132"/>
        <v xml:space="preserve">WM+ YBI </v>
      </c>
      <c r="U1621" s="20" t="s">
        <v>4864</v>
      </c>
      <c r="V1621" s="20"/>
      <c r="W1621" s="10" t="e">
        <f>VLOOKUP(U1621,[2]Sheet1!$B$4:$C$893,2,0)</f>
        <v>#N/A</v>
      </c>
      <c r="X1621" s="20"/>
      <c r="Y1621" s="10" t="str">
        <f t="shared" si="131"/>
        <v>WINCOMYENBAI</v>
      </c>
      <c r="Z1621" s="2">
        <v>316200</v>
      </c>
    </row>
    <row r="1622" spans="1:26" x14ac:dyDescent="0.2">
      <c r="A1622" t="s">
        <v>0</v>
      </c>
      <c r="B1622" t="s">
        <v>2429</v>
      </c>
      <c r="C1622" t="s">
        <v>13</v>
      </c>
      <c r="D1622" t="s">
        <v>3</v>
      </c>
      <c r="E1622" s="2">
        <v>363000</v>
      </c>
      <c r="F1622" s="6">
        <v>392040</v>
      </c>
      <c r="G1622" s="2">
        <v>4</v>
      </c>
      <c r="H1622" t="s">
        <v>4</v>
      </c>
      <c r="I1622" t="s">
        <v>14</v>
      </c>
      <c r="J1622" s="9" t="str">
        <f t="shared" si="129"/>
        <v>_Chân gà sốt cay 400g</v>
      </c>
      <c r="K1622" s="12" t="str">
        <f>VLOOKUP(J1622,'[1]Mã Misa'!$B$2:$D$74,2,0)</f>
        <v>Chân gà sốt cay 400g</v>
      </c>
      <c r="L1622" s="12" t="str">
        <f>VLOOKUP(K1622,'[1]Mã Misa'!$C$2:$D$74,2,0)</f>
        <v>CGSC400</v>
      </c>
      <c r="M1622" s="2">
        <v>90750</v>
      </c>
      <c r="N1622" t="s">
        <v>2430</v>
      </c>
      <c r="O1622" s="10" t="str">
        <f t="shared" si="130"/>
        <v>0001138</v>
      </c>
      <c r="P1622" s="3">
        <v>44634</v>
      </c>
      <c r="Q1622" t="s">
        <v>2431</v>
      </c>
      <c r="T1622" s="12" t="str">
        <f t="shared" si="132"/>
        <v xml:space="preserve">WM+ YBI </v>
      </c>
      <c r="U1622" s="20" t="s">
        <v>4864</v>
      </c>
      <c r="V1622" s="20"/>
      <c r="W1622" s="10" t="e">
        <f>VLOOKUP(U1622,[2]Sheet1!$B$4:$C$893,2,0)</f>
        <v>#N/A</v>
      </c>
      <c r="X1622" s="20"/>
      <c r="Y1622" s="10" t="str">
        <f t="shared" si="131"/>
        <v>WINCOMYENBAI</v>
      </c>
      <c r="Z1622" s="2">
        <v>363000</v>
      </c>
    </row>
    <row r="1623" spans="1:26" x14ac:dyDescent="0.2">
      <c r="A1623" t="s">
        <v>0</v>
      </c>
      <c r="B1623" t="s">
        <v>2429</v>
      </c>
      <c r="C1623" t="s">
        <v>26</v>
      </c>
      <c r="D1623" t="s">
        <v>3</v>
      </c>
      <c r="E1623" s="2">
        <v>200728</v>
      </c>
      <c r="F1623" s="6">
        <v>216786.24000000002</v>
      </c>
      <c r="G1623" s="2">
        <v>4</v>
      </c>
      <c r="H1623" t="s">
        <v>4</v>
      </c>
      <c r="I1623" t="s">
        <v>27</v>
      </c>
      <c r="J1623" s="9" t="str">
        <f t="shared" si="129"/>
        <v>Giò tai lưỡi xào gói 250g</v>
      </c>
      <c r="K1623" s="12" t="str">
        <f>VLOOKUP(J1623,'[1]Mã Misa'!$B$2:$D$74,2,0)</f>
        <v>Giò Tai Lưỡi Xào 250g</v>
      </c>
      <c r="L1623" s="12" t="str">
        <f>VLOOKUP(K1623,'[1]Mã Misa'!$C$2:$D$74,2,0)</f>
        <v>GTLX250G</v>
      </c>
      <c r="M1623" s="2">
        <v>50182</v>
      </c>
      <c r="N1623" t="s">
        <v>2430</v>
      </c>
      <c r="O1623" s="10" t="str">
        <f t="shared" si="130"/>
        <v>0001138</v>
      </c>
      <c r="P1623" s="3">
        <v>44634</v>
      </c>
      <c r="Q1623" t="s">
        <v>2431</v>
      </c>
      <c r="T1623" s="12" t="str">
        <f t="shared" si="132"/>
        <v xml:space="preserve">WM+ YBI </v>
      </c>
      <c r="U1623" s="20" t="s">
        <v>4864</v>
      </c>
      <c r="V1623" s="20"/>
      <c r="W1623" s="10" t="e">
        <f>VLOOKUP(U1623,[2]Sheet1!$B$4:$C$893,2,0)</f>
        <v>#N/A</v>
      </c>
      <c r="X1623" s="20"/>
      <c r="Y1623" s="10" t="str">
        <f t="shared" si="131"/>
        <v>WINCOMYENBAI</v>
      </c>
      <c r="Z1623" s="2">
        <v>200728</v>
      </c>
    </row>
    <row r="1624" spans="1:26" x14ac:dyDescent="0.2">
      <c r="A1624" t="s">
        <v>0</v>
      </c>
      <c r="B1624" t="s">
        <v>2432</v>
      </c>
      <c r="C1624" t="s">
        <v>2</v>
      </c>
      <c r="D1624" t="s">
        <v>3</v>
      </c>
      <c r="E1624" s="2">
        <v>111058</v>
      </c>
      <c r="F1624" s="6">
        <v>119942.64000000001</v>
      </c>
      <c r="G1624" s="2">
        <v>1</v>
      </c>
      <c r="H1624" t="s">
        <v>4</v>
      </c>
      <c r="I1624" t="s">
        <v>5</v>
      </c>
      <c r="J1624" s="9" t="str">
        <f t="shared" si="129"/>
        <v>Gà muối gói 500g</v>
      </c>
      <c r="K1624" s="12" t="str">
        <f>VLOOKUP(J1624,'[1]Mã Misa'!$B$2:$D$74,2,0)</f>
        <v>Gà muối 500g</v>
      </c>
      <c r="L1624" s="12" t="str">
        <f>VLOOKUP(K1624,'[1]Mã Misa'!$C$2:$D$74,2,0)</f>
        <v>GM500</v>
      </c>
      <c r="M1624" s="2">
        <v>111058</v>
      </c>
      <c r="N1624" t="s">
        <v>2433</v>
      </c>
      <c r="O1624" s="10" t="str">
        <f t="shared" si="130"/>
        <v>0201835</v>
      </c>
      <c r="P1624" s="3">
        <v>44634</v>
      </c>
      <c r="Q1624" t="s">
        <v>1045</v>
      </c>
      <c r="T1624" s="12" t="str">
        <f t="shared" si="132"/>
        <v xml:space="preserve">WM+ HNI </v>
      </c>
      <c r="U1624" s="20" t="s">
        <v>4465</v>
      </c>
      <c r="V1624" s="20"/>
      <c r="W1624" s="10" t="e">
        <f>VLOOKUP(U1624,[2]Sheet1!$B$4:$C$893,2,0)</f>
        <v>#N/A</v>
      </c>
      <c r="X1624" s="20"/>
      <c r="Y1624" s="10" t="str">
        <f t="shared" si="131"/>
        <v>WINCOMHANOI</v>
      </c>
      <c r="Z1624" s="2">
        <v>111058</v>
      </c>
    </row>
    <row r="1625" spans="1:26" x14ac:dyDescent="0.2">
      <c r="A1625" t="s">
        <v>0</v>
      </c>
      <c r="B1625" t="s">
        <v>2434</v>
      </c>
      <c r="C1625" t="s">
        <v>17</v>
      </c>
      <c r="D1625" t="s">
        <v>3</v>
      </c>
      <c r="E1625" s="2">
        <v>509945</v>
      </c>
      <c r="F1625" s="6">
        <v>550740.60000000009</v>
      </c>
      <c r="G1625" s="2">
        <v>5</v>
      </c>
      <c r="H1625" t="s">
        <v>4</v>
      </c>
      <c r="I1625" t="s">
        <v>18</v>
      </c>
      <c r="J1625" s="9" t="str">
        <f t="shared" si="129"/>
        <v>Giò tai nấm hương 500g</v>
      </c>
      <c r="K1625" s="12" t="str">
        <f>VLOOKUP(J1625,'[1]Mã Misa'!$B$2:$D$74,2,0)</f>
        <v>Giò tai nấm hương 500g</v>
      </c>
      <c r="L1625" s="12" t="str">
        <f>VLOOKUP(K1625,'[1]Mã Misa'!$C$2:$D$74,2,0)</f>
        <v>GTNH500</v>
      </c>
      <c r="M1625" s="2">
        <v>101989</v>
      </c>
      <c r="N1625" t="s">
        <v>2435</v>
      </c>
      <c r="O1625" s="10" t="str">
        <f t="shared" si="130"/>
        <v>0201839</v>
      </c>
      <c r="P1625" s="3">
        <v>44634</v>
      </c>
      <c r="Q1625" t="s">
        <v>2436</v>
      </c>
      <c r="T1625" s="12" t="str">
        <f t="shared" si="132"/>
        <v xml:space="preserve">WM+ HNI </v>
      </c>
      <c r="U1625" s="20" t="s">
        <v>4865</v>
      </c>
      <c r="V1625" s="20"/>
      <c r="W1625" s="10" t="e">
        <f>VLOOKUP(U1625,[2]Sheet1!$B$4:$C$893,2,0)</f>
        <v>#N/A</v>
      </c>
      <c r="X1625" s="20"/>
      <c r="Y1625" s="10" t="str">
        <f t="shared" si="131"/>
        <v>WINCOMHANOI</v>
      </c>
      <c r="Z1625" s="2">
        <v>509945</v>
      </c>
    </row>
    <row r="1626" spans="1:26" x14ac:dyDescent="0.2">
      <c r="A1626" t="s">
        <v>0</v>
      </c>
      <c r="B1626" t="s">
        <v>2437</v>
      </c>
      <c r="C1626" t="s">
        <v>43</v>
      </c>
      <c r="D1626" t="s">
        <v>3</v>
      </c>
      <c r="E1626" s="2">
        <v>283800</v>
      </c>
      <c r="F1626" s="6">
        <v>306504</v>
      </c>
      <c r="G1626" s="2">
        <v>4</v>
      </c>
      <c r="H1626" t="s">
        <v>4</v>
      </c>
      <c r="I1626" t="s">
        <v>44</v>
      </c>
      <c r="J1626" s="9" t="str">
        <f t="shared" si="129"/>
        <v>_Chả nướng 300g</v>
      </c>
      <c r="K1626" s="12" t="str">
        <f>VLOOKUP(J1626,'[1]Mã Misa'!$B$2:$D$74,2,0)</f>
        <v>Chả nướng 300g</v>
      </c>
      <c r="L1626" s="12" t="str">
        <f>VLOOKUP(K1626,'[1]Mã Misa'!$C$2:$D$74,2,0)</f>
        <v>CN300</v>
      </c>
      <c r="M1626" s="2">
        <v>70950</v>
      </c>
      <c r="N1626" t="s">
        <v>2438</v>
      </c>
      <c r="O1626" s="10" t="str">
        <f t="shared" si="130"/>
        <v>0001226</v>
      </c>
      <c r="P1626" s="3">
        <v>44634</v>
      </c>
      <c r="Q1626" t="s">
        <v>2439</v>
      </c>
      <c r="T1626" s="12" t="str">
        <f>LEFT(U1626,11)</f>
        <v xml:space="preserve">WM VCP VLG </v>
      </c>
      <c r="U1626" s="20" t="s">
        <v>4866</v>
      </c>
      <c r="V1626" s="20"/>
      <c r="W1626" s="10" t="e">
        <f>VLOOKUP(U1626,[2]Sheet1!$B$4:$C$893,2,0)</f>
        <v>#N/A</v>
      </c>
      <c r="X1626" s="20"/>
      <c r="Y1626" s="10" t="str">
        <f t="shared" si="131"/>
        <v>WINCOMVINHLONG</v>
      </c>
      <c r="Z1626" s="2">
        <v>283800</v>
      </c>
    </row>
    <row r="1627" spans="1:26" x14ac:dyDescent="0.2">
      <c r="A1627" t="s">
        <v>0</v>
      </c>
      <c r="B1627" t="s">
        <v>2437</v>
      </c>
      <c r="C1627" t="s">
        <v>30</v>
      </c>
      <c r="D1627" t="s">
        <v>3</v>
      </c>
      <c r="E1627" s="2">
        <v>632400</v>
      </c>
      <c r="F1627" s="6">
        <v>682992</v>
      </c>
      <c r="G1627" s="2">
        <v>6</v>
      </c>
      <c r="H1627" t="s">
        <v>4</v>
      </c>
      <c r="I1627" t="s">
        <v>31</v>
      </c>
      <c r="J1627" s="9" t="str">
        <f t="shared" si="129"/>
        <v>_Đùi gà sốt cay 500g</v>
      </c>
      <c r="K1627" s="12" t="str">
        <f>VLOOKUP(J1627,'[1]Mã Misa'!$B$2:$D$74,2,0)</f>
        <v>Đùi gà sốt cay 500g</v>
      </c>
      <c r="L1627" s="12" t="str">
        <f>VLOOKUP(K1627,'[1]Mã Misa'!$C$2:$D$74,2,0)</f>
        <v>DGSC500</v>
      </c>
      <c r="M1627" s="2">
        <v>105400</v>
      </c>
      <c r="N1627" t="s">
        <v>2438</v>
      </c>
      <c r="O1627" s="10" t="str">
        <f t="shared" si="130"/>
        <v>0001226</v>
      </c>
      <c r="P1627" s="3">
        <v>44634</v>
      </c>
      <c r="Q1627" t="s">
        <v>2439</v>
      </c>
      <c r="T1627" s="12" t="str">
        <f t="shared" ref="T1627:T1628" si="133">LEFT(U1627,11)</f>
        <v xml:space="preserve">WM VCP VLG </v>
      </c>
      <c r="U1627" s="20" t="s">
        <v>4866</v>
      </c>
      <c r="V1627" s="20"/>
      <c r="W1627" s="10" t="e">
        <f>VLOOKUP(U1627,[2]Sheet1!$B$4:$C$893,2,0)</f>
        <v>#N/A</v>
      </c>
      <c r="X1627" s="20"/>
      <c r="Y1627" s="10" t="str">
        <f t="shared" si="131"/>
        <v>WINCOMVINHLONG</v>
      </c>
      <c r="Z1627" s="2">
        <v>632400</v>
      </c>
    </row>
    <row r="1628" spans="1:26" x14ac:dyDescent="0.2">
      <c r="A1628" t="s">
        <v>0</v>
      </c>
      <c r="B1628" t="s">
        <v>2437</v>
      </c>
      <c r="C1628" t="s">
        <v>13</v>
      </c>
      <c r="D1628" t="s">
        <v>3</v>
      </c>
      <c r="E1628" s="2">
        <v>453750</v>
      </c>
      <c r="F1628" s="6">
        <v>490050.00000000006</v>
      </c>
      <c r="G1628" s="2">
        <v>5</v>
      </c>
      <c r="H1628" t="s">
        <v>4</v>
      </c>
      <c r="I1628" t="s">
        <v>14</v>
      </c>
      <c r="J1628" s="9" t="str">
        <f t="shared" si="129"/>
        <v>_Chân gà sốt cay 400g</v>
      </c>
      <c r="K1628" s="12" t="str">
        <f>VLOOKUP(J1628,'[1]Mã Misa'!$B$2:$D$74,2,0)</f>
        <v>Chân gà sốt cay 400g</v>
      </c>
      <c r="L1628" s="12" t="str">
        <f>VLOOKUP(K1628,'[1]Mã Misa'!$C$2:$D$74,2,0)</f>
        <v>CGSC400</v>
      </c>
      <c r="M1628" s="2">
        <v>90750</v>
      </c>
      <c r="N1628" t="s">
        <v>2438</v>
      </c>
      <c r="O1628" s="10" t="str">
        <f t="shared" si="130"/>
        <v>0001226</v>
      </c>
      <c r="P1628" s="3">
        <v>44634</v>
      </c>
      <c r="Q1628" t="s">
        <v>2439</v>
      </c>
      <c r="T1628" s="12" t="str">
        <f t="shared" si="133"/>
        <v xml:space="preserve">WM VCP VLG </v>
      </c>
      <c r="U1628" s="20" t="s">
        <v>4866</v>
      </c>
      <c r="V1628" s="20"/>
      <c r="W1628" s="10" t="e">
        <f>VLOOKUP(U1628,[2]Sheet1!$B$4:$C$893,2,0)</f>
        <v>#N/A</v>
      </c>
      <c r="X1628" s="20"/>
      <c r="Y1628" s="10" t="str">
        <f t="shared" si="131"/>
        <v>WINCOMVINHLONG</v>
      </c>
      <c r="Z1628" s="2">
        <v>453750</v>
      </c>
    </row>
    <row r="1629" spans="1:26" x14ac:dyDescent="0.2">
      <c r="A1629" t="s">
        <v>0</v>
      </c>
      <c r="B1629" t="s">
        <v>2440</v>
      </c>
      <c r="C1629" t="s">
        <v>82</v>
      </c>
      <c r="D1629" t="s">
        <v>3</v>
      </c>
      <c r="E1629" s="2">
        <v>138000</v>
      </c>
      <c r="F1629" s="6">
        <v>149040</v>
      </c>
      <c r="G1629" s="2">
        <v>3</v>
      </c>
      <c r="H1629" t="s">
        <v>4</v>
      </c>
      <c r="I1629" t="s">
        <v>83</v>
      </c>
      <c r="J1629" s="9" t="str">
        <f t="shared" si="129"/>
        <v>Mộc nấm hương gói 250g</v>
      </c>
      <c r="K1629" s="12" t="str">
        <f>VLOOKUP(J1629,'[1]Mã Misa'!$B$2:$D$74,2,0)</f>
        <v>Mộc Nấm Hương 250g</v>
      </c>
      <c r="L1629" s="12" t="str">
        <f>VLOOKUP(K1629,'[1]Mã Misa'!$C$2:$D$74,2,0)</f>
        <v>MNH250</v>
      </c>
      <c r="M1629" s="2">
        <v>46000</v>
      </c>
      <c r="N1629" t="s">
        <v>2441</v>
      </c>
      <c r="O1629" s="10" t="str">
        <f t="shared" si="130"/>
        <v>0060665</v>
      </c>
      <c r="P1629" s="3">
        <v>44634</v>
      </c>
      <c r="Q1629" t="s">
        <v>2287</v>
      </c>
      <c r="T1629" s="12" t="str">
        <f t="shared" si="132"/>
        <v xml:space="preserve">WM+ HCM </v>
      </c>
      <c r="U1629" s="20" t="s">
        <v>4824</v>
      </c>
      <c r="V1629" s="20"/>
      <c r="W1629" s="10" t="e">
        <f>VLOOKUP(U1629,[2]Sheet1!$B$4:$C$893,2,0)</f>
        <v>#N/A</v>
      </c>
      <c r="X1629" s="20"/>
      <c r="Y1629" s="10" t="str">
        <f t="shared" si="131"/>
        <v>WINCOMHOCHIMINH</v>
      </c>
      <c r="Z1629" s="2">
        <v>138000</v>
      </c>
    </row>
    <row r="1630" spans="1:26" x14ac:dyDescent="0.2">
      <c r="A1630" t="s">
        <v>0</v>
      </c>
      <c r="B1630" t="s">
        <v>2440</v>
      </c>
      <c r="C1630" t="s">
        <v>9</v>
      </c>
      <c r="D1630" t="s">
        <v>3</v>
      </c>
      <c r="E1630" s="2">
        <v>166785</v>
      </c>
      <c r="F1630" s="6">
        <v>180127.80000000002</v>
      </c>
      <c r="G1630" s="2">
        <v>3</v>
      </c>
      <c r="H1630" t="s">
        <v>4</v>
      </c>
      <c r="I1630" t="s">
        <v>10</v>
      </c>
      <c r="J1630" s="9" t="str">
        <f t="shared" si="129"/>
        <v>Tai heo muối gói 200g</v>
      </c>
      <c r="K1630" s="12" t="str">
        <f>VLOOKUP(J1630,'[1]Mã Misa'!$B$2:$D$74,2,0)</f>
        <v>Tai heo muối 200g</v>
      </c>
      <c r="L1630" s="12" t="str">
        <f>VLOOKUP(K1630,'[1]Mã Misa'!$C$2:$D$74,2,0)</f>
        <v>TH200</v>
      </c>
      <c r="M1630" s="2">
        <v>55595</v>
      </c>
      <c r="N1630" t="s">
        <v>2441</v>
      </c>
      <c r="O1630" s="10" t="str">
        <f t="shared" si="130"/>
        <v>0060665</v>
      </c>
      <c r="P1630" s="3">
        <v>44634</v>
      </c>
      <c r="Q1630" t="s">
        <v>2287</v>
      </c>
      <c r="T1630" s="12" t="str">
        <f t="shared" si="132"/>
        <v xml:space="preserve">WM+ HCM </v>
      </c>
      <c r="U1630" s="20" t="s">
        <v>4824</v>
      </c>
      <c r="V1630" s="20"/>
      <c r="W1630" s="10" t="e">
        <f>VLOOKUP(U1630,[2]Sheet1!$B$4:$C$893,2,0)</f>
        <v>#N/A</v>
      </c>
      <c r="X1630" s="20"/>
      <c r="Y1630" s="10" t="str">
        <f t="shared" si="131"/>
        <v>WINCOMHOCHIMINH</v>
      </c>
      <c r="Z1630" s="2">
        <v>166785</v>
      </c>
    </row>
    <row r="1631" spans="1:26" x14ac:dyDescent="0.2">
      <c r="A1631" t="s">
        <v>0</v>
      </c>
      <c r="B1631" t="s">
        <v>2440</v>
      </c>
      <c r="C1631" t="s">
        <v>26</v>
      </c>
      <c r="D1631" t="s">
        <v>3</v>
      </c>
      <c r="E1631" s="2">
        <v>50182</v>
      </c>
      <c r="F1631" s="6">
        <v>54196.560000000005</v>
      </c>
      <c r="G1631" s="2">
        <v>1</v>
      </c>
      <c r="H1631" t="s">
        <v>4</v>
      </c>
      <c r="I1631" t="s">
        <v>27</v>
      </c>
      <c r="J1631" s="9" t="str">
        <f t="shared" si="129"/>
        <v>Giò tai lưỡi xào gói 250g</v>
      </c>
      <c r="K1631" s="12" t="str">
        <f>VLOOKUP(J1631,'[1]Mã Misa'!$B$2:$D$74,2,0)</f>
        <v>Giò Tai Lưỡi Xào 250g</v>
      </c>
      <c r="L1631" s="12" t="str">
        <f>VLOOKUP(K1631,'[1]Mã Misa'!$C$2:$D$74,2,0)</f>
        <v>GTLX250G</v>
      </c>
      <c r="M1631" s="2">
        <v>50182</v>
      </c>
      <c r="N1631" t="s">
        <v>2441</v>
      </c>
      <c r="O1631" s="10" t="str">
        <f t="shared" si="130"/>
        <v>0060665</v>
      </c>
      <c r="P1631" s="3">
        <v>44634</v>
      </c>
      <c r="Q1631" t="s">
        <v>2287</v>
      </c>
      <c r="T1631" s="12" t="str">
        <f t="shared" si="132"/>
        <v xml:space="preserve">WM+ HCM </v>
      </c>
      <c r="U1631" s="20" t="s">
        <v>4824</v>
      </c>
      <c r="V1631" s="20"/>
      <c r="W1631" s="10" t="e">
        <f>VLOOKUP(U1631,[2]Sheet1!$B$4:$C$893,2,0)</f>
        <v>#N/A</v>
      </c>
      <c r="X1631" s="20"/>
      <c r="Y1631" s="10" t="str">
        <f t="shared" si="131"/>
        <v>WINCOMHOCHIMINH</v>
      </c>
      <c r="Z1631" s="2">
        <v>50182</v>
      </c>
    </row>
    <row r="1632" spans="1:26" x14ac:dyDescent="0.2">
      <c r="A1632" t="s">
        <v>0</v>
      </c>
      <c r="B1632" t="s">
        <v>2442</v>
      </c>
      <c r="C1632" t="s">
        <v>26</v>
      </c>
      <c r="D1632" t="s">
        <v>3</v>
      </c>
      <c r="E1632" s="2">
        <v>50182</v>
      </c>
      <c r="F1632" s="6">
        <v>54196.560000000005</v>
      </c>
      <c r="G1632" s="2">
        <v>1</v>
      </c>
      <c r="H1632" t="s">
        <v>4</v>
      </c>
      <c r="I1632" t="s">
        <v>27</v>
      </c>
      <c r="J1632" s="9" t="str">
        <f t="shared" si="129"/>
        <v>Giò tai lưỡi xào gói 250g</v>
      </c>
      <c r="K1632" s="12" t="str">
        <f>VLOOKUP(J1632,'[1]Mã Misa'!$B$2:$D$74,2,0)</f>
        <v>Giò Tai Lưỡi Xào 250g</v>
      </c>
      <c r="L1632" s="12" t="str">
        <f>VLOOKUP(K1632,'[1]Mã Misa'!$C$2:$D$74,2,0)</f>
        <v>GTLX250G</v>
      </c>
      <c r="M1632" s="2">
        <v>50182</v>
      </c>
      <c r="N1632" t="s">
        <v>2443</v>
      </c>
      <c r="O1632" s="10" t="str">
        <f t="shared" si="130"/>
        <v>0201846</v>
      </c>
      <c r="P1632" s="3">
        <v>44634</v>
      </c>
      <c r="Q1632" t="s">
        <v>2444</v>
      </c>
      <c r="T1632" s="12" t="str">
        <f t="shared" si="132"/>
        <v xml:space="preserve">WM+ HNI </v>
      </c>
      <c r="U1632" s="20" t="s">
        <v>4867</v>
      </c>
      <c r="V1632" s="20"/>
      <c r="W1632" s="10" t="e">
        <f>VLOOKUP(U1632,[2]Sheet1!$B$4:$C$893,2,0)</f>
        <v>#N/A</v>
      </c>
      <c r="X1632" s="20"/>
      <c r="Y1632" s="10" t="str">
        <f t="shared" si="131"/>
        <v>WINCOMHANOI</v>
      </c>
      <c r="Z1632" s="2">
        <v>50182</v>
      </c>
    </row>
    <row r="1633" spans="1:26" x14ac:dyDescent="0.2">
      <c r="A1633" t="s">
        <v>0</v>
      </c>
      <c r="B1633" t="s">
        <v>2442</v>
      </c>
      <c r="C1633" t="s">
        <v>2</v>
      </c>
      <c r="D1633" t="s">
        <v>3</v>
      </c>
      <c r="E1633" s="2">
        <v>111058</v>
      </c>
      <c r="F1633" s="6">
        <v>119942.64000000001</v>
      </c>
      <c r="G1633" s="2">
        <v>1</v>
      </c>
      <c r="H1633" t="s">
        <v>4</v>
      </c>
      <c r="I1633" t="s">
        <v>5</v>
      </c>
      <c r="J1633" s="9" t="str">
        <f t="shared" si="129"/>
        <v>Gà muối gói 500g</v>
      </c>
      <c r="K1633" s="12" t="str">
        <f>VLOOKUP(J1633,'[1]Mã Misa'!$B$2:$D$74,2,0)</f>
        <v>Gà muối 500g</v>
      </c>
      <c r="L1633" s="12" t="str">
        <f>VLOOKUP(K1633,'[1]Mã Misa'!$C$2:$D$74,2,0)</f>
        <v>GM500</v>
      </c>
      <c r="M1633" s="2">
        <v>111058</v>
      </c>
      <c r="N1633" t="s">
        <v>2443</v>
      </c>
      <c r="O1633" s="10" t="str">
        <f t="shared" si="130"/>
        <v>0201846</v>
      </c>
      <c r="P1633" s="3">
        <v>44634</v>
      </c>
      <c r="Q1633" t="s">
        <v>2444</v>
      </c>
      <c r="T1633" s="12" t="str">
        <f t="shared" si="132"/>
        <v xml:space="preserve">WM+ HNI </v>
      </c>
      <c r="U1633" s="20" t="s">
        <v>4867</v>
      </c>
      <c r="V1633" s="20"/>
      <c r="W1633" s="10" t="e">
        <f>VLOOKUP(U1633,[2]Sheet1!$B$4:$C$893,2,0)</f>
        <v>#N/A</v>
      </c>
      <c r="X1633" s="20"/>
      <c r="Y1633" s="10" t="str">
        <f t="shared" si="131"/>
        <v>WINCOMHANOI</v>
      </c>
      <c r="Z1633" s="2">
        <v>111058</v>
      </c>
    </row>
    <row r="1634" spans="1:26" x14ac:dyDescent="0.2">
      <c r="A1634" t="s">
        <v>0</v>
      </c>
      <c r="B1634" t="s">
        <v>2445</v>
      </c>
      <c r="C1634" t="s">
        <v>13</v>
      </c>
      <c r="D1634" t="s">
        <v>3</v>
      </c>
      <c r="E1634" s="2">
        <v>90750</v>
      </c>
      <c r="F1634" s="6">
        <v>98010</v>
      </c>
      <c r="G1634" s="2">
        <v>1</v>
      </c>
      <c r="H1634" t="s">
        <v>4</v>
      </c>
      <c r="I1634" t="s">
        <v>14</v>
      </c>
      <c r="J1634" s="9" t="str">
        <f t="shared" si="129"/>
        <v>_Chân gà sốt cay 400g</v>
      </c>
      <c r="K1634" s="12" t="str">
        <f>VLOOKUP(J1634,'[1]Mã Misa'!$B$2:$D$74,2,0)</f>
        <v>Chân gà sốt cay 400g</v>
      </c>
      <c r="L1634" s="12" t="str">
        <f>VLOOKUP(K1634,'[1]Mã Misa'!$C$2:$D$74,2,0)</f>
        <v>CGSC400</v>
      </c>
      <c r="M1634" s="2">
        <v>90750</v>
      </c>
      <c r="N1634" t="s">
        <v>2446</v>
      </c>
      <c r="O1634" s="10" t="str">
        <f t="shared" si="130"/>
        <v>0201851</v>
      </c>
      <c r="P1634" s="3">
        <v>44634</v>
      </c>
      <c r="Q1634" t="s">
        <v>1133</v>
      </c>
      <c r="T1634" s="12" t="str">
        <f t="shared" si="132"/>
        <v xml:space="preserve">WM+ HNI </v>
      </c>
      <c r="U1634" s="20" t="s">
        <v>4493</v>
      </c>
      <c r="V1634" s="20"/>
      <c r="W1634" s="10" t="e">
        <f>VLOOKUP(U1634,[2]Sheet1!$B$4:$C$893,2,0)</f>
        <v>#N/A</v>
      </c>
      <c r="X1634" s="20"/>
      <c r="Y1634" s="10" t="str">
        <f t="shared" si="131"/>
        <v>WINCOMHANOI</v>
      </c>
      <c r="Z1634" s="2">
        <v>90750</v>
      </c>
    </row>
    <row r="1635" spans="1:26" x14ac:dyDescent="0.2">
      <c r="A1635" t="s">
        <v>0</v>
      </c>
      <c r="B1635" t="s">
        <v>2445</v>
      </c>
      <c r="C1635" t="s">
        <v>30</v>
      </c>
      <c r="D1635" t="s">
        <v>3</v>
      </c>
      <c r="E1635" s="2">
        <v>316200</v>
      </c>
      <c r="F1635" s="6">
        <v>341496</v>
      </c>
      <c r="G1635" s="2">
        <v>3</v>
      </c>
      <c r="H1635" t="s">
        <v>4</v>
      </c>
      <c r="I1635" t="s">
        <v>31</v>
      </c>
      <c r="J1635" s="9" t="str">
        <f t="shared" si="129"/>
        <v>_Đùi gà sốt cay 500g</v>
      </c>
      <c r="K1635" s="12" t="str">
        <f>VLOOKUP(J1635,'[1]Mã Misa'!$B$2:$D$74,2,0)</f>
        <v>Đùi gà sốt cay 500g</v>
      </c>
      <c r="L1635" s="12" t="str">
        <f>VLOOKUP(K1635,'[1]Mã Misa'!$C$2:$D$74,2,0)</f>
        <v>DGSC500</v>
      </c>
      <c r="M1635" s="2">
        <v>105400</v>
      </c>
      <c r="N1635" t="s">
        <v>2446</v>
      </c>
      <c r="O1635" s="10" t="str">
        <f t="shared" si="130"/>
        <v>0201851</v>
      </c>
      <c r="P1635" s="3">
        <v>44634</v>
      </c>
      <c r="Q1635" t="s">
        <v>1133</v>
      </c>
      <c r="T1635" s="12" t="str">
        <f t="shared" si="132"/>
        <v xml:space="preserve">WM+ HNI </v>
      </c>
      <c r="U1635" s="20" t="s">
        <v>4493</v>
      </c>
      <c r="V1635" s="20"/>
      <c r="W1635" s="10" t="e">
        <f>VLOOKUP(U1635,[2]Sheet1!$B$4:$C$893,2,0)</f>
        <v>#N/A</v>
      </c>
      <c r="X1635" s="20"/>
      <c r="Y1635" s="10" t="str">
        <f t="shared" si="131"/>
        <v>WINCOMHANOI</v>
      </c>
      <c r="Z1635" s="2">
        <v>316200</v>
      </c>
    </row>
    <row r="1636" spans="1:26" x14ac:dyDescent="0.2">
      <c r="A1636" t="s">
        <v>0</v>
      </c>
      <c r="B1636" t="s">
        <v>2447</v>
      </c>
      <c r="C1636" t="s">
        <v>45</v>
      </c>
      <c r="D1636" t="s">
        <v>3</v>
      </c>
      <c r="E1636" s="2">
        <v>148500</v>
      </c>
      <c r="F1636" s="6">
        <v>160380</v>
      </c>
      <c r="G1636" s="2">
        <v>2</v>
      </c>
      <c r="H1636" t="s">
        <v>4</v>
      </c>
      <c r="I1636" t="s">
        <v>46</v>
      </c>
      <c r="J1636" s="9" t="str">
        <f t="shared" si="129"/>
        <v>_Chả cốm 300g</v>
      </c>
      <c r="K1636" s="12" t="str">
        <f>VLOOKUP(J1636,'[1]Mã Misa'!$B$2:$D$74,2,0)</f>
        <v>Chả cốm 300g</v>
      </c>
      <c r="L1636" s="12" t="str">
        <f>VLOOKUP(K1636,'[1]Mã Misa'!$C$2:$D$74,2,0)</f>
        <v>CC300</v>
      </c>
      <c r="M1636" s="2">
        <v>74250</v>
      </c>
      <c r="N1636" t="s">
        <v>2448</v>
      </c>
      <c r="O1636" s="10" t="str">
        <f t="shared" si="130"/>
        <v>0201853</v>
      </c>
      <c r="P1636" s="3">
        <v>44634</v>
      </c>
      <c r="Q1636" t="s">
        <v>2449</v>
      </c>
      <c r="T1636" s="12" t="str">
        <f t="shared" si="132"/>
        <v xml:space="preserve">WM+ HNI </v>
      </c>
      <c r="U1636" s="20" t="s">
        <v>4868</v>
      </c>
      <c r="V1636" s="20"/>
      <c r="W1636" s="10" t="e">
        <f>VLOOKUP(U1636,[2]Sheet1!$B$4:$C$893,2,0)</f>
        <v>#N/A</v>
      </c>
      <c r="X1636" s="20"/>
      <c r="Y1636" s="10" t="str">
        <f t="shared" si="131"/>
        <v>WINCOMHANOI</v>
      </c>
      <c r="Z1636" s="2">
        <v>148500</v>
      </c>
    </row>
    <row r="1637" spans="1:26" x14ac:dyDescent="0.2">
      <c r="A1637" t="s">
        <v>0</v>
      </c>
      <c r="B1637" t="s">
        <v>2450</v>
      </c>
      <c r="C1637" t="s">
        <v>2</v>
      </c>
      <c r="D1637" t="s">
        <v>3</v>
      </c>
      <c r="E1637" s="2">
        <v>111058</v>
      </c>
      <c r="F1637" s="6">
        <v>119942.64000000001</v>
      </c>
      <c r="G1637" s="2">
        <v>1</v>
      </c>
      <c r="H1637" t="s">
        <v>4</v>
      </c>
      <c r="I1637" t="s">
        <v>5</v>
      </c>
      <c r="J1637" s="9" t="str">
        <f t="shared" si="129"/>
        <v>Gà muối gói 500g</v>
      </c>
      <c r="K1637" s="12" t="str">
        <f>VLOOKUP(J1637,'[1]Mã Misa'!$B$2:$D$74,2,0)</f>
        <v>Gà muối 500g</v>
      </c>
      <c r="L1637" s="12" t="str">
        <f>VLOOKUP(K1637,'[1]Mã Misa'!$C$2:$D$74,2,0)</f>
        <v>GM500</v>
      </c>
      <c r="M1637" s="2">
        <v>111058</v>
      </c>
      <c r="N1637" t="s">
        <v>2451</v>
      </c>
      <c r="O1637" s="10" t="str">
        <f t="shared" si="130"/>
        <v>0201858</v>
      </c>
      <c r="P1637" s="3">
        <v>44634</v>
      </c>
      <c r="Q1637" t="s">
        <v>2452</v>
      </c>
      <c r="T1637" s="12" t="str">
        <f t="shared" si="132"/>
        <v xml:space="preserve">WM+ HNI </v>
      </c>
      <c r="U1637" s="20" t="s">
        <v>4869</v>
      </c>
      <c r="V1637" s="20"/>
      <c r="W1637" s="10" t="e">
        <f>VLOOKUP(U1637,[2]Sheet1!$B$4:$C$893,2,0)</f>
        <v>#N/A</v>
      </c>
      <c r="X1637" s="20"/>
      <c r="Y1637" s="10" t="str">
        <f t="shared" si="131"/>
        <v>WINCOMHANOI</v>
      </c>
      <c r="Z1637" s="2">
        <v>111058</v>
      </c>
    </row>
    <row r="1638" spans="1:26" x14ac:dyDescent="0.2">
      <c r="A1638" t="s">
        <v>0</v>
      </c>
      <c r="B1638" t="s">
        <v>2453</v>
      </c>
      <c r="C1638" t="s">
        <v>17</v>
      </c>
      <c r="D1638" t="s">
        <v>3</v>
      </c>
      <c r="E1638" s="2">
        <v>305967</v>
      </c>
      <c r="F1638" s="6">
        <v>330444.36000000004</v>
      </c>
      <c r="G1638" s="2">
        <v>3</v>
      </c>
      <c r="H1638" t="s">
        <v>4</v>
      </c>
      <c r="I1638" t="s">
        <v>18</v>
      </c>
      <c r="J1638" s="9" t="str">
        <f t="shared" si="129"/>
        <v>Giò tai nấm hương 500g</v>
      </c>
      <c r="K1638" s="12" t="str">
        <f>VLOOKUP(J1638,'[1]Mã Misa'!$B$2:$D$74,2,0)</f>
        <v>Giò tai nấm hương 500g</v>
      </c>
      <c r="L1638" s="12" t="str">
        <f>VLOOKUP(K1638,'[1]Mã Misa'!$C$2:$D$74,2,0)</f>
        <v>GTNH500</v>
      </c>
      <c r="M1638" s="2">
        <v>101989</v>
      </c>
      <c r="N1638" t="s">
        <v>2454</v>
      </c>
      <c r="O1638" s="10" t="str">
        <f t="shared" si="130"/>
        <v>0001348</v>
      </c>
      <c r="P1638" s="3">
        <v>44634</v>
      </c>
      <c r="Q1638" t="s">
        <v>2455</v>
      </c>
      <c r="T1638" s="12" t="str">
        <f t="shared" si="132"/>
        <v xml:space="preserve">WM+ QNM </v>
      </c>
      <c r="U1638" s="20" t="s">
        <v>4870</v>
      </c>
      <c r="V1638" s="20"/>
      <c r="W1638" s="10" t="e">
        <f>VLOOKUP(U1638,[2]Sheet1!$B$4:$C$893,2,0)</f>
        <v>#N/A</v>
      </c>
      <c r="X1638" s="20"/>
      <c r="Y1638" s="10" t="str">
        <f t="shared" si="131"/>
        <v>WINCOMQUANGNAM</v>
      </c>
      <c r="Z1638" s="2">
        <v>305967</v>
      </c>
    </row>
    <row r="1639" spans="1:26" x14ac:dyDescent="0.2">
      <c r="A1639" t="s">
        <v>0</v>
      </c>
      <c r="B1639" t="s">
        <v>2456</v>
      </c>
      <c r="C1639" t="s">
        <v>30</v>
      </c>
      <c r="D1639" t="s">
        <v>3</v>
      </c>
      <c r="E1639" s="2">
        <v>421600</v>
      </c>
      <c r="F1639" s="6">
        <v>455328.00000000006</v>
      </c>
      <c r="G1639" s="2">
        <v>4</v>
      </c>
      <c r="H1639" t="s">
        <v>4</v>
      </c>
      <c r="I1639" t="s">
        <v>31</v>
      </c>
      <c r="J1639" s="9" t="str">
        <f t="shared" si="129"/>
        <v>_Đùi gà sốt cay 500g</v>
      </c>
      <c r="K1639" s="12" t="str">
        <f>VLOOKUP(J1639,'[1]Mã Misa'!$B$2:$D$74,2,0)</f>
        <v>Đùi gà sốt cay 500g</v>
      </c>
      <c r="L1639" s="12" t="str">
        <f>VLOOKUP(K1639,'[1]Mã Misa'!$C$2:$D$74,2,0)</f>
        <v>DGSC500</v>
      </c>
      <c r="M1639" s="2">
        <v>105400</v>
      </c>
      <c r="N1639" t="s">
        <v>2457</v>
      </c>
      <c r="O1639" s="10" t="str">
        <f t="shared" si="130"/>
        <v>0201859</v>
      </c>
      <c r="P1639" s="3">
        <v>44634</v>
      </c>
      <c r="Q1639" t="s">
        <v>794</v>
      </c>
      <c r="T1639" s="12" t="str">
        <f t="shared" si="132"/>
        <v xml:space="preserve">WM+ HNI </v>
      </c>
      <c r="U1639" s="20" t="s">
        <v>4391</v>
      </c>
      <c r="V1639" s="20"/>
      <c r="W1639" s="10" t="e">
        <f>VLOOKUP(U1639,[2]Sheet1!$B$4:$C$893,2,0)</f>
        <v>#N/A</v>
      </c>
      <c r="X1639" s="20"/>
      <c r="Y1639" s="10" t="str">
        <f t="shared" si="131"/>
        <v>WINCOMHANOI</v>
      </c>
      <c r="Z1639" s="2">
        <v>421600</v>
      </c>
    </row>
    <row r="1640" spans="1:26" x14ac:dyDescent="0.2">
      <c r="A1640" t="s">
        <v>0</v>
      </c>
      <c r="B1640" t="s">
        <v>2456</v>
      </c>
      <c r="C1640" t="s">
        <v>236</v>
      </c>
      <c r="D1640" t="s">
        <v>3</v>
      </c>
      <c r="E1640" s="2">
        <v>87787</v>
      </c>
      <c r="F1640" s="6">
        <v>94809.96</v>
      </c>
      <c r="G1640" s="2">
        <v>1</v>
      </c>
      <c r="H1640" t="s">
        <v>4</v>
      </c>
      <c r="I1640" t="s">
        <v>237</v>
      </c>
      <c r="J1640" s="9" t="str">
        <f t="shared" si="129"/>
        <v>Bắp bò muối gói 200g</v>
      </c>
      <c r="K1640" s="12" t="str">
        <f>VLOOKUP(J1640,'[1]Mã Misa'!$B$2:$D$74,2,0)</f>
        <v>Bắp bò muối 200g</v>
      </c>
      <c r="L1640" s="12" t="str">
        <f>VLOOKUP(K1640,'[1]Mã Misa'!$C$2:$D$74,2,0)</f>
        <v>BBM200</v>
      </c>
      <c r="M1640" s="2">
        <v>87787</v>
      </c>
      <c r="N1640" t="s">
        <v>2457</v>
      </c>
      <c r="O1640" s="10" t="str">
        <f t="shared" si="130"/>
        <v>0201859</v>
      </c>
      <c r="P1640" s="3">
        <v>44634</v>
      </c>
      <c r="Q1640" t="s">
        <v>794</v>
      </c>
      <c r="T1640" s="12" t="str">
        <f t="shared" si="132"/>
        <v xml:space="preserve">WM+ HNI </v>
      </c>
      <c r="U1640" s="20" t="s">
        <v>4391</v>
      </c>
      <c r="V1640" s="20"/>
      <c r="W1640" s="10" t="e">
        <f>VLOOKUP(U1640,[2]Sheet1!$B$4:$C$893,2,0)</f>
        <v>#N/A</v>
      </c>
      <c r="X1640" s="20"/>
      <c r="Y1640" s="10" t="str">
        <f t="shared" si="131"/>
        <v>WINCOMHANOI</v>
      </c>
      <c r="Z1640" s="2">
        <v>87787</v>
      </c>
    </row>
    <row r="1641" spans="1:26" x14ac:dyDescent="0.2">
      <c r="A1641" t="s">
        <v>0</v>
      </c>
      <c r="B1641" t="s">
        <v>2458</v>
      </c>
      <c r="C1641" t="s">
        <v>82</v>
      </c>
      <c r="D1641" t="s">
        <v>3</v>
      </c>
      <c r="E1641" s="2">
        <v>184000</v>
      </c>
      <c r="F1641" s="6">
        <v>198720</v>
      </c>
      <c r="G1641" s="2">
        <v>4</v>
      </c>
      <c r="H1641" t="s">
        <v>4</v>
      </c>
      <c r="I1641" t="s">
        <v>83</v>
      </c>
      <c r="J1641" s="9" t="str">
        <f t="shared" si="129"/>
        <v>Mộc nấm hương gói 250g</v>
      </c>
      <c r="K1641" s="12" t="str">
        <f>VLOOKUP(J1641,'[1]Mã Misa'!$B$2:$D$74,2,0)</f>
        <v>Mộc Nấm Hương 250g</v>
      </c>
      <c r="L1641" s="12" t="str">
        <f>VLOOKUP(K1641,'[1]Mã Misa'!$C$2:$D$74,2,0)</f>
        <v>MNH250</v>
      </c>
      <c r="M1641" s="2">
        <v>46000</v>
      </c>
      <c r="N1641" t="s">
        <v>2459</v>
      </c>
      <c r="O1641" s="10" t="str">
        <f t="shared" si="130"/>
        <v>0001944</v>
      </c>
      <c r="P1641" s="3">
        <v>44634</v>
      </c>
      <c r="Q1641" t="s">
        <v>63</v>
      </c>
      <c r="T1641" s="12" t="str">
        <f t="shared" si="132"/>
        <v xml:space="preserve">WM+ TVH </v>
      </c>
      <c r="U1641" s="20" t="s">
        <v>4164</v>
      </c>
      <c r="V1641" s="20"/>
      <c r="W1641" s="10" t="e">
        <f>VLOOKUP(U1641,[2]Sheet1!$B$4:$C$893,2,0)</f>
        <v>#N/A</v>
      </c>
      <c r="X1641" s="20"/>
      <c r="Y1641" s="10" t="str">
        <f t="shared" si="131"/>
        <v>WINCOMTRAVINH</v>
      </c>
      <c r="Z1641" s="2">
        <v>184000</v>
      </c>
    </row>
    <row r="1642" spans="1:26" x14ac:dyDescent="0.2">
      <c r="A1642" t="s">
        <v>0</v>
      </c>
      <c r="B1642" t="s">
        <v>2460</v>
      </c>
      <c r="C1642" t="s">
        <v>2</v>
      </c>
      <c r="D1642" t="s">
        <v>3</v>
      </c>
      <c r="E1642" s="2">
        <v>111058</v>
      </c>
      <c r="F1642" s="6">
        <v>119942.64000000001</v>
      </c>
      <c r="G1642" s="2">
        <v>1</v>
      </c>
      <c r="H1642" t="s">
        <v>4</v>
      </c>
      <c r="I1642" t="s">
        <v>5</v>
      </c>
      <c r="J1642" s="9" t="str">
        <f t="shared" si="129"/>
        <v>Gà muối gói 500g</v>
      </c>
      <c r="K1642" s="12" t="str">
        <f>VLOOKUP(J1642,'[1]Mã Misa'!$B$2:$D$74,2,0)</f>
        <v>Gà muối 500g</v>
      </c>
      <c r="L1642" s="12" t="str">
        <f>VLOOKUP(K1642,'[1]Mã Misa'!$C$2:$D$74,2,0)</f>
        <v>GM500</v>
      </c>
      <c r="M1642" s="2">
        <v>111058</v>
      </c>
      <c r="N1642" t="s">
        <v>2461</v>
      </c>
      <c r="O1642" s="10" t="str">
        <f t="shared" si="130"/>
        <v>0005138</v>
      </c>
      <c r="P1642" s="3">
        <v>44634</v>
      </c>
      <c r="Q1642" t="s">
        <v>974</v>
      </c>
      <c r="T1642" s="12" t="str">
        <f t="shared" si="132"/>
        <v xml:space="preserve">WM+ BNH </v>
      </c>
      <c r="U1642" s="20" t="s">
        <v>4444</v>
      </c>
      <c r="V1642" s="20"/>
      <c r="W1642" s="10" t="e">
        <f>VLOOKUP(U1642,[2]Sheet1!$B$4:$C$893,2,0)</f>
        <v>#N/A</v>
      </c>
      <c r="X1642" s="20"/>
      <c r="Y1642" s="10" t="str">
        <f t="shared" si="131"/>
        <v>WINCOMBACNINH</v>
      </c>
      <c r="Z1642" s="2">
        <v>111058</v>
      </c>
    </row>
    <row r="1643" spans="1:26" x14ac:dyDescent="0.2">
      <c r="A1643" t="s">
        <v>0</v>
      </c>
      <c r="B1643" t="s">
        <v>2462</v>
      </c>
      <c r="C1643" t="s">
        <v>30</v>
      </c>
      <c r="D1643" t="s">
        <v>3</v>
      </c>
      <c r="E1643" s="2">
        <v>421600</v>
      </c>
      <c r="F1643" s="6">
        <v>455328.00000000006</v>
      </c>
      <c r="G1643" s="2">
        <v>4</v>
      </c>
      <c r="H1643" t="s">
        <v>4</v>
      </c>
      <c r="I1643" t="s">
        <v>31</v>
      </c>
      <c r="J1643" s="9" t="str">
        <f t="shared" si="129"/>
        <v>_Đùi gà sốt cay 500g</v>
      </c>
      <c r="K1643" s="12" t="str">
        <f>VLOOKUP(J1643,'[1]Mã Misa'!$B$2:$D$74,2,0)</f>
        <v>Đùi gà sốt cay 500g</v>
      </c>
      <c r="L1643" s="12" t="str">
        <f>VLOOKUP(K1643,'[1]Mã Misa'!$C$2:$D$74,2,0)</f>
        <v>DGSC500</v>
      </c>
      <c r="M1643" s="2">
        <v>105400</v>
      </c>
      <c r="N1643" t="s">
        <v>2463</v>
      </c>
      <c r="O1643" s="10" t="str">
        <f t="shared" si="130"/>
        <v>0201865</v>
      </c>
      <c r="P1643" s="3">
        <v>44634</v>
      </c>
      <c r="Q1643" t="s">
        <v>2464</v>
      </c>
      <c r="T1643" s="12" t="str">
        <f t="shared" si="132"/>
        <v xml:space="preserve">WM+ HNI </v>
      </c>
      <c r="U1643" s="20" t="s">
        <v>4871</v>
      </c>
      <c r="V1643" s="20"/>
      <c r="W1643" s="10" t="e">
        <f>VLOOKUP(U1643,[2]Sheet1!$B$4:$C$893,2,0)</f>
        <v>#N/A</v>
      </c>
      <c r="X1643" s="20"/>
      <c r="Y1643" s="10" t="str">
        <f t="shared" si="131"/>
        <v>WINCOMHANOI</v>
      </c>
      <c r="Z1643" s="2">
        <v>421600</v>
      </c>
    </row>
    <row r="1644" spans="1:26" x14ac:dyDescent="0.2">
      <c r="A1644" t="s">
        <v>0</v>
      </c>
      <c r="B1644" t="s">
        <v>2465</v>
      </c>
      <c r="C1644" t="s">
        <v>13</v>
      </c>
      <c r="D1644" t="s">
        <v>3</v>
      </c>
      <c r="E1644" s="2">
        <v>272250</v>
      </c>
      <c r="F1644" s="6">
        <v>294030</v>
      </c>
      <c r="G1644" s="2">
        <v>3</v>
      </c>
      <c r="H1644" t="s">
        <v>4</v>
      </c>
      <c r="I1644" t="s">
        <v>14</v>
      </c>
      <c r="J1644" s="9" t="str">
        <f t="shared" si="129"/>
        <v>_Chân gà sốt cay 400g</v>
      </c>
      <c r="K1644" s="12" t="str">
        <f>VLOOKUP(J1644,'[1]Mã Misa'!$B$2:$D$74,2,0)</f>
        <v>Chân gà sốt cay 400g</v>
      </c>
      <c r="L1644" s="12" t="str">
        <f>VLOOKUP(K1644,'[1]Mã Misa'!$C$2:$D$74,2,0)</f>
        <v>CGSC400</v>
      </c>
      <c r="M1644" s="2">
        <v>90750</v>
      </c>
      <c r="N1644" t="s">
        <v>2466</v>
      </c>
      <c r="O1644" s="10" t="str">
        <f t="shared" si="130"/>
        <v>0060672</v>
      </c>
      <c r="P1644" s="3">
        <v>44634</v>
      </c>
      <c r="Q1644" t="s">
        <v>2467</v>
      </c>
      <c r="T1644" s="12" t="str">
        <f t="shared" si="132"/>
        <v xml:space="preserve">WM+ HCM </v>
      </c>
      <c r="U1644" s="20" t="s">
        <v>4872</v>
      </c>
      <c r="V1644" s="20"/>
      <c r="W1644" s="10" t="e">
        <f>VLOOKUP(U1644,[2]Sheet1!$B$4:$C$893,2,0)</f>
        <v>#N/A</v>
      </c>
      <c r="X1644" s="20"/>
      <c r="Y1644" s="10" t="str">
        <f t="shared" si="131"/>
        <v>WINCOMHOCHIMINH</v>
      </c>
      <c r="Z1644" s="2">
        <v>272250</v>
      </c>
    </row>
    <row r="1645" spans="1:26" x14ac:dyDescent="0.2">
      <c r="A1645" t="s">
        <v>0</v>
      </c>
      <c r="B1645" t="s">
        <v>2465</v>
      </c>
      <c r="C1645" t="s">
        <v>30</v>
      </c>
      <c r="D1645" t="s">
        <v>3</v>
      </c>
      <c r="E1645" s="2">
        <v>421600</v>
      </c>
      <c r="F1645" s="6">
        <v>455328.00000000006</v>
      </c>
      <c r="G1645" s="2">
        <v>4</v>
      </c>
      <c r="H1645" t="s">
        <v>4</v>
      </c>
      <c r="I1645" t="s">
        <v>31</v>
      </c>
      <c r="J1645" s="9" t="str">
        <f t="shared" si="129"/>
        <v>_Đùi gà sốt cay 500g</v>
      </c>
      <c r="K1645" s="12" t="str">
        <f>VLOOKUP(J1645,'[1]Mã Misa'!$B$2:$D$74,2,0)</f>
        <v>Đùi gà sốt cay 500g</v>
      </c>
      <c r="L1645" s="12" t="str">
        <f>VLOOKUP(K1645,'[1]Mã Misa'!$C$2:$D$74,2,0)</f>
        <v>DGSC500</v>
      </c>
      <c r="M1645" s="2">
        <v>105400</v>
      </c>
      <c r="N1645" t="s">
        <v>2466</v>
      </c>
      <c r="O1645" s="10" t="str">
        <f t="shared" si="130"/>
        <v>0060672</v>
      </c>
      <c r="P1645" s="3">
        <v>44634</v>
      </c>
      <c r="Q1645" t="s">
        <v>2467</v>
      </c>
      <c r="T1645" s="12" t="str">
        <f t="shared" si="132"/>
        <v xml:space="preserve">WM+ HCM </v>
      </c>
      <c r="U1645" s="20" t="s">
        <v>4872</v>
      </c>
      <c r="V1645" s="20"/>
      <c r="W1645" s="10" t="e">
        <f>VLOOKUP(U1645,[2]Sheet1!$B$4:$C$893,2,0)</f>
        <v>#N/A</v>
      </c>
      <c r="X1645" s="20"/>
      <c r="Y1645" s="10" t="str">
        <f t="shared" si="131"/>
        <v>WINCOMHOCHIMINH</v>
      </c>
      <c r="Z1645" s="2">
        <v>421600</v>
      </c>
    </row>
    <row r="1646" spans="1:26" x14ac:dyDescent="0.2">
      <c r="A1646" t="s">
        <v>0</v>
      </c>
      <c r="B1646" t="s">
        <v>2465</v>
      </c>
      <c r="C1646" t="s">
        <v>82</v>
      </c>
      <c r="D1646" t="s">
        <v>3</v>
      </c>
      <c r="E1646" s="2">
        <v>138000</v>
      </c>
      <c r="F1646" s="6">
        <v>149040</v>
      </c>
      <c r="G1646" s="2">
        <v>3</v>
      </c>
      <c r="H1646" t="s">
        <v>4</v>
      </c>
      <c r="I1646" t="s">
        <v>83</v>
      </c>
      <c r="J1646" s="9" t="str">
        <f t="shared" si="129"/>
        <v>Mộc nấm hương gói 250g</v>
      </c>
      <c r="K1646" s="12" t="str">
        <f>VLOOKUP(J1646,'[1]Mã Misa'!$B$2:$D$74,2,0)</f>
        <v>Mộc Nấm Hương 250g</v>
      </c>
      <c r="L1646" s="12" t="str">
        <f>VLOOKUP(K1646,'[1]Mã Misa'!$C$2:$D$74,2,0)</f>
        <v>MNH250</v>
      </c>
      <c r="M1646" s="2">
        <v>46000</v>
      </c>
      <c r="N1646" t="s">
        <v>2466</v>
      </c>
      <c r="O1646" s="10" t="str">
        <f t="shared" si="130"/>
        <v>0060672</v>
      </c>
      <c r="P1646" s="3">
        <v>44634</v>
      </c>
      <c r="Q1646" t="s">
        <v>2467</v>
      </c>
      <c r="T1646" s="12" t="str">
        <f t="shared" si="132"/>
        <v xml:space="preserve">WM+ HCM </v>
      </c>
      <c r="U1646" s="20" t="s">
        <v>4872</v>
      </c>
      <c r="V1646" s="20"/>
      <c r="W1646" s="10" t="e">
        <f>VLOOKUP(U1646,[2]Sheet1!$B$4:$C$893,2,0)</f>
        <v>#N/A</v>
      </c>
      <c r="X1646" s="20"/>
      <c r="Y1646" s="10" t="str">
        <f t="shared" si="131"/>
        <v>WINCOMHOCHIMINH</v>
      </c>
      <c r="Z1646" s="2">
        <v>138000</v>
      </c>
    </row>
    <row r="1647" spans="1:26" x14ac:dyDescent="0.2">
      <c r="A1647" t="s">
        <v>0</v>
      </c>
      <c r="B1647" t="s">
        <v>2465</v>
      </c>
      <c r="C1647" t="s">
        <v>67</v>
      </c>
      <c r="D1647" t="s">
        <v>3</v>
      </c>
      <c r="E1647" s="2">
        <v>59400</v>
      </c>
      <c r="F1647" s="6">
        <v>64152.000000000007</v>
      </c>
      <c r="G1647" s="2">
        <v>1</v>
      </c>
      <c r="H1647" t="s">
        <v>4</v>
      </c>
      <c r="I1647" t="s">
        <v>68</v>
      </c>
      <c r="J1647" s="9" t="str">
        <f t="shared" si="129"/>
        <v>_Giò lụa 250g</v>
      </c>
      <c r="K1647" s="12" t="str">
        <f>VLOOKUP(J1647,'[1]Mã Misa'!$B$2:$D$74,2,0)</f>
        <v>Giò lụa 250g</v>
      </c>
      <c r="L1647" s="12" t="str">
        <f>VLOOKUP(K1647,'[1]Mã Misa'!$C$2:$D$74,2,0)</f>
        <v>GL250</v>
      </c>
      <c r="M1647" s="2">
        <v>59400</v>
      </c>
      <c r="N1647" t="s">
        <v>2466</v>
      </c>
      <c r="O1647" s="10" t="str">
        <f t="shared" si="130"/>
        <v>0060672</v>
      </c>
      <c r="P1647" s="3">
        <v>44634</v>
      </c>
      <c r="Q1647" t="s">
        <v>2467</v>
      </c>
      <c r="T1647" s="12" t="str">
        <f t="shared" si="132"/>
        <v xml:space="preserve">WM+ HCM </v>
      </c>
      <c r="U1647" s="20" t="s">
        <v>4872</v>
      </c>
      <c r="V1647" s="20"/>
      <c r="W1647" s="10" t="e">
        <f>VLOOKUP(U1647,[2]Sheet1!$B$4:$C$893,2,0)</f>
        <v>#N/A</v>
      </c>
      <c r="X1647" s="20"/>
      <c r="Y1647" s="10" t="str">
        <f t="shared" si="131"/>
        <v>WINCOMHOCHIMINH</v>
      </c>
      <c r="Z1647" s="2">
        <v>59400</v>
      </c>
    </row>
    <row r="1648" spans="1:26" x14ac:dyDescent="0.2">
      <c r="A1648" t="s">
        <v>0</v>
      </c>
      <c r="B1648" t="s">
        <v>2465</v>
      </c>
      <c r="C1648" t="s">
        <v>50</v>
      </c>
      <c r="D1648" t="s">
        <v>3</v>
      </c>
      <c r="E1648" s="2">
        <v>122100</v>
      </c>
      <c r="F1648" s="6">
        <v>131868</v>
      </c>
      <c r="G1648" s="2">
        <v>2</v>
      </c>
      <c r="H1648" t="s">
        <v>4</v>
      </c>
      <c r="I1648" t="s">
        <v>51</v>
      </c>
      <c r="J1648" s="9" t="str">
        <f t="shared" si="129"/>
        <v>_Giò sụn gà 250g</v>
      </c>
      <c r="K1648" s="12" t="str">
        <f>VLOOKUP(J1648,'[1]Mã Misa'!$B$2:$D$74,2,0)</f>
        <v>Giò sụn gà 250g</v>
      </c>
      <c r="L1648" s="12" t="str">
        <f>VLOOKUP(K1648,'[1]Mã Misa'!$C$2:$D$74,2,0)</f>
        <v>GSG250</v>
      </c>
      <c r="M1648" s="2">
        <v>61050</v>
      </c>
      <c r="N1648" t="s">
        <v>2466</v>
      </c>
      <c r="O1648" s="10" t="str">
        <f t="shared" si="130"/>
        <v>0060672</v>
      </c>
      <c r="P1648" s="3">
        <v>44634</v>
      </c>
      <c r="Q1648" t="s">
        <v>2467</v>
      </c>
      <c r="T1648" s="12" t="str">
        <f t="shared" si="132"/>
        <v xml:space="preserve">WM+ HCM </v>
      </c>
      <c r="U1648" s="20" t="s">
        <v>4872</v>
      </c>
      <c r="V1648" s="20"/>
      <c r="W1648" s="10" t="e">
        <f>VLOOKUP(U1648,[2]Sheet1!$B$4:$C$893,2,0)</f>
        <v>#N/A</v>
      </c>
      <c r="X1648" s="20"/>
      <c r="Y1648" s="10" t="str">
        <f t="shared" si="131"/>
        <v>WINCOMHOCHIMINH</v>
      </c>
      <c r="Z1648" s="2">
        <v>122100</v>
      </c>
    </row>
    <row r="1649" spans="1:26" x14ac:dyDescent="0.2">
      <c r="A1649" t="s">
        <v>0</v>
      </c>
      <c r="B1649" t="s">
        <v>2465</v>
      </c>
      <c r="C1649" t="s">
        <v>26</v>
      </c>
      <c r="D1649" t="s">
        <v>3</v>
      </c>
      <c r="E1649" s="2">
        <v>50182</v>
      </c>
      <c r="F1649" s="6">
        <v>54196.560000000005</v>
      </c>
      <c r="G1649" s="2">
        <v>1</v>
      </c>
      <c r="H1649" t="s">
        <v>4</v>
      </c>
      <c r="I1649" t="s">
        <v>27</v>
      </c>
      <c r="J1649" s="9" t="str">
        <f t="shared" si="129"/>
        <v>Giò tai lưỡi xào gói 250g</v>
      </c>
      <c r="K1649" s="12" t="str">
        <f>VLOOKUP(J1649,'[1]Mã Misa'!$B$2:$D$74,2,0)</f>
        <v>Giò Tai Lưỡi Xào 250g</v>
      </c>
      <c r="L1649" s="12" t="str">
        <f>VLOOKUP(K1649,'[1]Mã Misa'!$C$2:$D$74,2,0)</f>
        <v>GTLX250G</v>
      </c>
      <c r="M1649" s="2">
        <v>50182</v>
      </c>
      <c r="N1649" t="s">
        <v>2466</v>
      </c>
      <c r="O1649" s="10" t="str">
        <f t="shared" si="130"/>
        <v>0060672</v>
      </c>
      <c r="P1649" s="3">
        <v>44634</v>
      </c>
      <c r="Q1649" t="s">
        <v>2467</v>
      </c>
      <c r="T1649" s="12" t="str">
        <f t="shared" si="132"/>
        <v xml:space="preserve">WM+ HCM </v>
      </c>
      <c r="U1649" s="20" t="s">
        <v>4872</v>
      </c>
      <c r="V1649" s="20"/>
      <c r="W1649" s="10" t="e">
        <f>VLOOKUP(U1649,[2]Sheet1!$B$4:$C$893,2,0)</f>
        <v>#N/A</v>
      </c>
      <c r="X1649" s="20"/>
      <c r="Y1649" s="10" t="str">
        <f t="shared" si="131"/>
        <v>WINCOMHOCHIMINH</v>
      </c>
      <c r="Z1649" s="2">
        <v>50182</v>
      </c>
    </row>
    <row r="1650" spans="1:26" x14ac:dyDescent="0.2">
      <c r="A1650" t="s">
        <v>0</v>
      </c>
      <c r="B1650" t="s">
        <v>2468</v>
      </c>
      <c r="C1650" t="s">
        <v>32</v>
      </c>
      <c r="D1650" t="s">
        <v>3</v>
      </c>
      <c r="E1650" s="2">
        <v>146862</v>
      </c>
      <c r="F1650" s="6">
        <v>158610.96000000002</v>
      </c>
      <c r="G1650" s="2">
        <v>2</v>
      </c>
      <c r="H1650" t="s">
        <v>4</v>
      </c>
      <c r="I1650" t="s">
        <v>33</v>
      </c>
      <c r="J1650" s="9" t="str">
        <f t="shared" si="129"/>
        <v>Chân giò heo muối gói 300g</v>
      </c>
      <c r="K1650" s="12" t="str">
        <f>VLOOKUP(J1650,'[1]Mã Misa'!$B$2:$D$74,2,0)</f>
        <v>Chân giò heo muối 300g</v>
      </c>
      <c r="L1650" s="12" t="str">
        <f>VLOOKUP(K1650,'[1]Mã Misa'!$C$2:$D$74,2,0)</f>
        <v>CGM300</v>
      </c>
      <c r="M1650" s="2">
        <v>73431</v>
      </c>
      <c r="N1650" t="s">
        <v>2469</v>
      </c>
      <c r="O1650" s="10" t="str">
        <f t="shared" si="130"/>
        <v>0004372</v>
      </c>
      <c r="P1650" s="3">
        <v>44634</v>
      </c>
      <c r="Q1650" t="s">
        <v>2470</v>
      </c>
      <c r="T1650" s="12" t="str">
        <f t="shared" si="132"/>
        <v xml:space="preserve">WM+ AGG </v>
      </c>
      <c r="U1650" s="20" t="s">
        <v>4873</v>
      </c>
      <c r="V1650" s="20"/>
      <c r="W1650" s="10" t="e">
        <f>VLOOKUP(U1650,[2]Sheet1!$B$4:$C$893,2,0)</f>
        <v>#N/A</v>
      </c>
      <c r="X1650" s="20"/>
      <c r="Y1650" s="10" t="str">
        <f t="shared" si="131"/>
        <v>WINCOMANGIANG</v>
      </c>
      <c r="Z1650" s="2">
        <v>146862</v>
      </c>
    </row>
    <row r="1651" spans="1:26" x14ac:dyDescent="0.2">
      <c r="A1651" t="s">
        <v>0</v>
      </c>
      <c r="B1651" t="s">
        <v>2468</v>
      </c>
      <c r="C1651" t="s">
        <v>26</v>
      </c>
      <c r="D1651" t="s">
        <v>3</v>
      </c>
      <c r="E1651" s="2">
        <v>200728</v>
      </c>
      <c r="F1651" s="6">
        <v>216786.24000000002</v>
      </c>
      <c r="G1651" s="2">
        <v>4</v>
      </c>
      <c r="H1651" t="s">
        <v>4</v>
      </c>
      <c r="I1651" t="s">
        <v>27</v>
      </c>
      <c r="J1651" s="9" t="str">
        <f t="shared" si="129"/>
        <v>Giò tai lưỡi xào gói 250g</v>
      </c>
      <c r="K1651" s="12" t="str">
        <f>VLOOKUP(J1651,'[1]Mã Misa'!$B$2:$D$74,2,0)</f>
        <v>Giò Tai Lưỡi Xào 250g</v>
      </c>
      <c r="L1651" s="12" t="str">
        <f>VLOOKUP(K1651,'[1]Mã Misa'!$C$2:$D$74,2,0)</f>
        <v>GTLX250G</v>
      </c>
      <c r="M1651" s="2">
        <v>50182</v>
      </c>
      <c r="N1651" t="s">
        <v>2469</v>
      </c>
      <c r="O1651" s="10" t="str">
        <f t="shared" si="130"/>
        <v>0004372</v>
      </c>
      <c r="P1651" s="3">
        <v>44634</v>
      </c>
      <c r="Q1651" t="s">
        <v>2470</v>
      </c>
      <c r="T1651" s="12" t="str">
        <f t="shared" si="132"/>
        <v xml:space="preserve">WM+ AGG </v>
      </c>
      <c r="U1651" s="20" t="s">
        <v>4873</v>
      </c>
      <c r="V1651" s="20"/>
      <c r="W1651" s="10" t="e">
        <f>VLOOKUP(U1651,[2]Sheet1!$B$4:$C$893,2,0)</f>
        <v>#N/A</v>
      </c>
      <c r="X1651" s="20"/>
      <c r="Y1651" s="10" t="str">
        <f t="shared" si="131"/>
        <v>WINCOMANGIANG</v>
      </c>
      <c r="Z1651" s="2">
        <v>200728</v>
      </c>
    </row>
    <row r="1652" spans="1:26" x14ac:dyDescent="0.2">
      <c r="A1652" t="s">
        <v>0</v>
      </c>
      <c r="B1652" t="s">
        <v>2471</v>
      </c>
      <c r="C1652" t="s">
        <v>82</v>
      </c>
      <c r="D1652" t="s">
        <v>3</v>
      </c>
      <c r="E1652" s="2">
        <v>46000</v>
      </c>
      <c r="F1652" s="6">
        <v>49680</v>
      </c>
      <c r="G1652" s="2">
        <v>1</v>
      </c>
      <c r="H1652" t="s">
        <v>4</v>
      </c>
      <c r="I1652" t="s">
        <v>83</v>
      </c>
      <c r="J1652" s="9" t="str">
        <f t="shared" si="129"/>
        <v>Mộc nấm hương gói 250g</v>
      </c>
      <c r="K1652" s="12" t="str">
        <f>VLOOKUP(J1652,'[1]Mã Misa'!$B$2:$D$74,2,0)</f>
        <v>Mộc Nấm Hương 250g</v>
      </c>
      <c r="L1652" s="12" t="str">
        <f>VLOOKUP(K1652,'[1]Mã Misa'!$C$2:$D$74,2,0)</f>
        <v>MNH250</v>
      </c>
      <c r="M1652" s="2">
        <v>46000</v>
      </c>
      <c r="N1652" t="s">
        <v>2472</v>
      </c>
      <c r="O1652" s="10" t="str">
        <f t="shared" si="130"/>
        <v>0060673</v>
      </c>
      <c r="P1652" s="3">
        <v>44634</v>
      </c>
      <c r="Q1652" t="s">
        <v>2473</v>
      </c>
      <c r="T1652" s="12" t="str">
        <f t="shared" si="132"/>
        <v xml:space="preserve">WM+ HCM </v>
      </c>
      <c r="U1652" s="20" t="s">
        <v>4874</v>
      </c>
      <c r="V1652" s="20"/>
      <c r="W1652" s="10" t="e">
        <f>VLOOKUP(U1652,[2]Sheet1!$B$4:$C$893,2,0)</f>
        <v>#N/A</v>
      </c>
      <c r="X1652" s="20"/>
      <c r="Y1652" s="10" t="str">
        <f t="shared" si="131"/>
        <v>WINCOMHOCHIMINH</v>
      </c>
      <c r="Z1652" s="2">
        <v>46000</v>
      </c>
    </row>
    <row r="1653" spans="1:26" x14ac:dyDescent="0.2">
      <c r="A1653" t="s">
        <v>0</v>
      </c>
      <c r="B1653" t="s">
        <v>2474</v>
      </c>
      <c r="C1653" t="s">
        <v>30</v>
      </c>
      <c r="D1653" t="s">
        <v>3</v>
      </c>
      <c r="E1653" s="2">
        <v>210800</v>
      </c>
      <c r="F1653" s="6">
        <v>227664.00000000003</v>
      </c>
      <c r="G1653" s="2">
        <v>2</v>
      </c>
      <c r="H1653" t="s">
        <v>4</v>
      </c>
      <c r="I1653" t="s">
        <v>31</v>
      </c>
      <c r="J1653" s="9" t="str">
        <f t="shared" si="129"/>
        <v>_Đùi gà sốt cay 500g</v>
      </c>
      <c r="K1653" s="12" t="str">
        <f>VLOOKUP(J1653,'[1]Mã Misa'!$B$2:$D$74,2,0)</f>
        <v>Đùi gà sốt cay 500g</v>
      </c>
      <c r="L1653" s="12" t="str">
        <f>VLOOKUP(K1653,'[1]Mã Misa'!$C$2:$D$74,2,0)</f>
        <v>DGSC500</v>
      </c>
      <c r="M1653" s="2">
        <v>105400</v>
      </c>
      <c r="N1653" t="s">
        <v>2475</v>
      </c>
      <c r="O1653" s="10" t="str">
        <f t="shared" si="130"/>
        <v>0001116</v>
      </c>
      <c r="P1653" s="3">
        <v>44634</v>
      </c>
      <c r="Q1653" t="s">
        <v>2476</v>
      </c>
      <c r="T1653" s="12" t="str">
        <f t="shared" si="132"/>
        <v xml:space="preserve">WM+ VPC </v>
      </c>
      <c r="U1653" s="20" t="s">
        <v>4875</v>
      </c>
      <c r="V1653" s="20"/>
      <c r="W1653" s="10" t="e">
        <f>VLOOKUP(U1653,[2]Sheet1!$B$4:$C$893,2,0)</f>
        <v>#N/A</v>
      </c>
      <c r="X1653" s="20"/>
      <c r="Y1653" s="10" t="str">
        <f t="shared" si="131"/>
        <v>WINCOMVINHPHUC</v>
      </c>
      <c r="Z1653" s="2">
        <v>210800</v>
      </c>
    </row>
    <row r="1654" spans="1:26" x14ac:dyDescent="0.2">
      <c r="A1654" t="s">
        <v>0</v>
      </c>
      <c r="B1654" t="s">
        <v>2474</v>
      </c>
      <c r="C1654" t="s">
        <v>13</v>
      </c>
      <c r="D1654" t="s">
        <v>3</v>
      </c>
      <c r="E1654" s="2">
        <v>90750</v>
      </c>
      <c r="F1654" s="6">
        <v>98010</v>
      </c>
      <c r="G1654" s="2">
        <v>1</v>
      </c>
      <c r="H1654" t="s">
        <v>4</v>
      </c>
      <c r="I1654" t="s">
        <v>14</v>
      </c>
      <c r="J1654" s="9" t="str">
        <f t="shared" si="129"/>
        <v>_Chân gà sốt cay 400g</v>
      </c>
      <c r="K1654" s="12" t="str">
        <f>VLOOKUP(J1654,'[1]Mã Misa'!$B$2:$D$74,2,0)</f>
        <v>Chân gà sốt cay 400g</v>
      </c>
      <c r="L1654" s="12" t="str">
        <f>VLOOKUP(K1654,'[1]Mã Misa'!$C$2:$D$74,2,0)</f>
        <v>CGSC400</v>
      </c>
      <c r="M1654" s="2">
        <v>90750</v>
      </c>
      <c r="N1654" t="s">
        <v>2475</v>
      </c>
      <c r="O1654" s="10" t="str">
        <f t="shared" si="130"/>
        <v>0001116</v>
      </c>
      <c r="P1654" s="3">
        <v>44634</v>
      </c>
      <c r="Q1654" t="s">
        <v>2476</v>
      </c>
      <c r="T1654" s="12" t="str">
        <f t="shared" si="132"/>
        <v xml:space="preserve">WM+ VPC </v>
      </c>
      <c r="U1654" s="20" t="s">
        <v>4875</v>
      </c>
      <c r="V1654" s="20"/>
      <c r="W1654" s="10" t="e">
        <f>VLOOKUP(U1654,[2]Sheet1!$B$4:$C$893,2,0)</f>
        <v>#N/A</v>
      </c>
      <c r="X1654" s="20"/>
      <c r="Y1654" s="10" t="str">
        <f t="shared" si="131"/>
        <v>WINCOMVINHPHUC</v>
      </c>
      <c r="Z1654" s="2">
        <v>90750</v>
      </c>
    </row>
    <row r="1655" spans="1:26" x14ac:dyDescent="0.2">
      <c r="A1655" t="s">
        <v>0</v>
      </c>
      <c r="B1655" t="s">
        <v>2474</v>
      </c>
      <c r="C1655" t="s">
        <v>17</v>
      </c>
      <c r="D1655" t="s">
        <v>3</v>
      </c>
      <c r="E1655" s="2">
        <v>305967</v>
      </c>
      <c r="F1655" s="6">
        <v>330444.36000000004</v>
      </c>
      <c r="G1655" s="2">
        <v>3</v>
      </c>
      <c r="H1655" t="s">
        <v>4</v>
      </c>
      <c r="I1655" t="s">
        <v>18</v>
      </c>
      <c r="J1655" s="9" t="str">
        <f t="shared" si="129"/>
        <v>Giò tai nấm hương 500g</v>
      </c>
      <c r="K1655" s="12" t="str">
        <f>VLOOKUP(J1655,'[1]Mã Misa'!$B$2:$D$74,2,0)</f>
        <v>Giò tai nấm hương 500g</v>
      </c>
      <c r="L1655" s="12" t="str">
        <f>VLOOKUP(K1655,'[1]Mã Misa'!$C$2:$D$74,2,0)</f>
        <v>GTNH500</v>
      </c>
      <c r="M1655" s="2">
        <v>101989</v>
      </c>
      <c r="N1655" t="s">
        <v>2475</v>
      </c>
      <c r="O1655" s="10" t="str">
        <f t="shared" si="130"/>
        <v>0001116</v>
      </c>
      <c r="P1655" s="3">
        <v>44634</v>
      </c>
      <c r="Q1655" t="s">
        <v>2476</v>
      </c>
      <c r="T1655" s="12" t="str">
        <f t="shared" si="132"/>
        <v xml:space="preserve">WM+ VPC </v>
      </c>
      <c r="U1655" s="20" t="s">
        <v>4875</v>
      </c>
      <c r="V1655" s="20"/>
      <c r="W1655" s="10" t="e">
        <f>VLOOKUP(U1655,[2]Sheet1!$B$4:$C$893,2,0)</f>
        <v>#N/A</v>
      </c>
      <c r="X1655" s="20"/>
      <c r="Y1655" s="10" t="str">
        <f t="shared" si="131"/>
        <v>WINCOMVINHPHUC</v>
      </c>
      <c r="Z1655" s="2">
        <v>305967</v>
      </c>
    </row>
    <row r="1656" spans="1:26" x14ac:dyDescent="0.2">
      <c r="A1656" t="s">
        <v>0</v>
      </c>
      <c r="B1656" t="s">
        <v>2474</v>
      </c>
      <c r="C1656" t="s">
        <v>2</v>
      </c>
      <c r="D1656" t="s">
        <v>3</v>
      </c>
      <c r="E1656" s="2">
        <v>222116</v>
      </c>
      <c r="F1656" s="6">
        <v>239885.28000000003</v>
      </c>
      <c r="G1656" s="2">
        <v>2</v>
      </c>
      <c r="H1656" t="s">
        <v>4</v>
      </c>
      <c r="I1656" t="s">
        <v>5</v>
      </c>
      <c r="J1656" s="9" t="str">
        <f t="shared" si="129"/>
        <v>Gà muối gói 500g</v>
      </c>
      <c r="K1656" s="12" t="str">
        <f>VLOOKUP(J1656,'[1]Mã Misa'!$B$2:$D$74,2,0)</f>
        <v>Gà muối 500g</v>
      </c>
      <c r="L1656" s="12" t="str">
        <f>VLOOKUP(K1656,'[1]Mã Misa'!$C$2:$D$74,2,0)</f>
        <v>GM500</v>
      </c>
      <c r="M1656" s="2">
        <v>111058</v>
      </c>
      <c r="N1656" t="s">
        <v>2475</v>
      </c>
      <c r="O1656" s="10" t="str">
        <f t="shared" si="130"/>
        <v>0001116</v>
      </c>
      <c r="P1656" s="3">
        <v>44634</v>
      </c>
      <c r="Q1656" t="s">
        <v>2476</v>
      </c>
      <c r="T1656" s="12" t="str">
        <f t="shared" si="132"/>
        <v xml:space="preserve">WM+ VPC </v>
      </c>
      <c r="U1656" s="20" t="s">
        <v>4875</v>
      </c>
      <c r="V1656" s="20"/>
      <c r="W1656" s="10" t="e">
        <f>VLOOKUP(U1656,[2]Sheet1!$B$4:$C$893,2,0)</f>
        <v>#N/A</v>
      </c>
      <c r="X1656" s="20"/>
      <c r="Y1656" s="10" t="str">
        <f t="shared" si="131"/>
        <v>WINCOMVINHPHUC</v>
      </c>
      <c r="Z1656" s="2">
        <v>222116</v>
      </c>
    </row>
    <row r="1657" spans="1:26" x14ac:dyDescent="0.2">
      <c r="A1657" t="s">
        <v>0</v>
      </c>
      <c r="B1657" t="s">
        <v>2477</v>
      </c>
      <c r="C1657" t="s">
        <v>236</v>
      </c>
      <c r="D1657" t="s">
        <v>3</v>
      </c>
      <c r="E1657" s="2">
        <v>87787</v>
      </c>
      <c r="F1657" s="6">
        <v>94809.96</v>
      </c>
      <c r="G1657" s="2">
        <v>1</v>
      </c>
      <c r="H1657" t="s">
        <v>4</v>
      </c>
      <c r="I1657" t="s">
        <v>237</v>
      </c>
      <c r="J1657" s="9" t="str">
        <f t="shared" si="129"/>
        <v>Bắp bò muối gói 200g</v>
      </c>
      <c r="K1657" s="12" t="str">
        <f>VLOOKUP(J1657,'[1]Mã Misa'!$B$2:$D$74,2,0)</f>
        <v>Bắp bò muối 200g</v>
      </c>
      <c r="L1657" s="12" t="str">
        <f>VLOOKUP(K1657,'[1]Mã Misa'!$C$2:$D$74,2,0)</f>
        <v>BBM200</v>
      </c>
      <c r="M1657" s="2">
        <v>87787</v>
      </c>
      <c r="N1657" t="s">
        <v>2478</v>
      </c>
      <c r="O1657" s="10" t="str">
        <f t="shared" si="130"/>
        <v>0201875</v>
      </c>
      <c r="P1657" s="3">
        <v>44634</v>
      </c>
      <c r="Q1657" t="s">
        <v>2479</v>
      </c>
      <c r="T1657" s="12" t="str">
        <f t="shared" si="132"/>
        <v xml:space="preserve">WM+ HNI </v>
      </c>
      <c r="U1657" s="20" t="s">
        <v>4876</v>
      </c>
      <c r="V1657" s="20"/>
      <c r="W1657" s="10" t="e">
        <f>VLOOKUP(U1657,[2]Sheet1!$B$4:$C$893,2,0)</f>
        <v>#N/A</v>
      </c>
      <c r="X1657" s="20"/>
      <c r="Y1657" s="10" t="str">
        <f t="shared" si="131"/>
        <v>WINCOMHANOI</v>
      </c>
      <c r="Z1657" s="2">
        <v>87787</v>
      </c>
    </row>
    <row r="1658" spans="1:26" x14ac:dyDescent="0.2">
      <c r="A1658" t="s">
        <v>0</v>
      </c>
      <c r="B1658" t="s">
        <v>2477</v>
      </c>
      <c r="C1658" t="s">
        <v>17</v>
      </c>
      <c r="D1658" t="s">
        <v>3</v>
      </c>
      <c r="E1658" s="2">
        <v>1019890</v>
      </c>
      <c r="F1658" s="6">
        <v>1101481.2000000002</v>
      </c>
      <c r="G1658" s="2">
        <v>10</v>
      </c>
      <c r="H1658" t="s">
        <v>4</v>
      </c>
      <c r="I1658" t="s">
        <v>18</v>
      </c>
      <c r="J1658" s="9" t="str">
        <f t="shared" si="129"/>
        <v>Giò tai nấm hương 500g</v>
      </c>
      <c r="K1658" s="12" t="str">
        <f>VLOOKUP(J1658,'[1]Mã Misa'!$B$2:$D$74,2,0)</f>
        <v>Giò tai nấm hương 500g</v>
      </c>
      <c r="L1658" s="12" t="str">
        <f>VLOOKUP(K1658,'[1]Mã Misa'!$C$2:$D$74,2,0)</f>
        <v>GTNH500</v>
      </c>
      <c r="M1658" s="2">
        <v>101989</v>
      </c>
      <c r="N1658" t="s">
        <v>2478</v>
      </c>
      <c r="O1658" s="10" t="str">
        <f t="shared" si="130"/>
        <v>0201875</v>
      </c>
      <c r="P1658" s="3">
        <v>44634</v>
      </c>
      <c r="Q1658" t="s">
        <v>2479</v>
      </c>
      <c r="T1658" s="12" t="str">
        <f t="shared" si="132"/>
        <v xml:space="preserve">WM+ HNI </v>
      </c>
      <c r="U1658" s="20" t="s">
        <v>4876</v>
      </c>
      <c r="V1658" s="20"/>
      <c r="W1658" s="10" t="e">
        <f>VLOOKUP(U1658,[2]Sheet1!$B$4:$C$893,2,0)</f>
        <v>#N/A</v>
      </c>
      <c r="X1658" s="20"/>
      <c r="Y1658" s="10" t="str">
        <f t="shared" si="131"/>
        <v>WINCOMHANOI</v>
      </c>
      <c r="Z1658" s="2">
        <v>1019890</v>
      </c>
    </row>
    <row r="1659" spans="1:26" x14ac:dyDescent="0.2">
      <c r="A1659" t="s">
        <v>0</v>
      </c>
      <c r="B1659" t="s">
        <v>2477</v>
      </c>
      <c r="C1659" t="s">
        <v>30</v>
      </c>
      <c r="D1659" t="s">
        <v>3</v>
      </c>
      <c r="E1659" s="2">
        <v>316200</v>
      </c>
      <c r="F1659" s="6">
        <v>341496</v>
      </c>
      <c r="G1659" s="2">
        <v>3</v>
      </c>
      <c r="H1659" t="s">
        <v>4</v>
      </c>
      <c r="I1659" t="s">
        <v>31</v>
      </c>
      <c r="J1659" s="9" t="str">
        <f t="shared" si="129"/>
        <v>_Đùi gà sốt cay 500g</v>
      </c>
      <c r="K1659" s="12" t="str">
        <f>VLOOKUP(J1659,'[1]Mã Misa'!$B$2:$D$74,2,0)</f>
        <v>Đùi gà sốt cay 500g</v>
      </c>
      <c r="L1659" s="12" t="str">
        <f>VLOOKUP(K1659,'[1]Mã Misa'!$C$2:$D$74,2,0)</f>
        <v>DGSC500</v>
      </c>
      <c r="M1659" s="2">
        <v>105400</v>
      </c>
      <c r="N1659" t="s">
        <v>2478</v>
      </c>
      <c r="O1659" s="10" t="str">
        <f t="shared" si="130"/>
        <v>0201875</v>
      </c>
      <c r="P1659" s="3">
        <v>44634</v>
      </c>
      <c r="Q1659" t="s">
        <v>2479</v>
      </c>
      <c r="T1659" s="12" t="str">
        <f t="shared" si="132"/>
        <v xml:space="preserve">WM+ HNI </v>
      </c>
      <c r="U1659" s="20" t="s">
        <v>4876</v>
      </c>
      <c r="V1659" s="20"/>
      <c r="W1659" s="10" t="e">
        <f>VLOOKUP(U1659,[2]Sheet1!$B$4:$C$893,2,0)</f>
        <v>#N/A</v>
      </c>
      <c r="X1659" s="20"/>
      <c r="Y1659" s="10" t="str">
        <f t="shared" si="131"/>
        <v>WINCOMHANOI</v>
      </c>
      <c r="Z1659" s="2">
        <v>316200</v>
      </c>
    </row>
    <row r="1660" spans="1:26" x14ac:dyDescent="0.2">
      <c r="A1660" t="s">
        <v>0</v>
      </c>
      <c r="B1660" t="s">
        <v>2477</v>
      </c>
      <c r="C1660" t="s">
        <v>13</v>
      </c>
      <c r="D1660" t="s">
        <v>3</v>
      </c>
      <c r="E1660" s="2">
        <v>272250</v>
      </c>
      <c r="F1660" s="6">
        <v>294030</v>
      </c>
      <c r="G1660" s="2">
        <v>3</v>
      </c>
      <c r="H1660" t="s">
        <v>4</v>
      </c>
      <c r="I1660" t="s">
        <v>14</v>
      </c>
      <c r="J1660" s="9" t="str">
        <f t="shared" si="129"/>
        <v>_Chân gà sốt cay 400g</v>
      </c>
      <c r="K1660" s="12" t="str">
        <f>VLOOKUP(J1660,'[1]Mã Misa'!$B$2:$D$74,2,0)</f>
        <v>Chân gà sốt cay 400g</v>
      </c>
      <c r="L1660" s="12" t="str">
        <f>VLOOKUP(K1660,'[1]Mã Misa'!$C$2:$D$74,2,0)</f>
        <v>CGSC400</v>
      </c>
      <c r="M1660" s="2">
        <v>90750</v>
      </c>
      <c r="N1660" t="s">
        <v>2478</v>
      </c>
      <c r="O1660" s="10" t="str">
        <f t="shared" si="130"/>
        <v>0201875</v>
      </c>
      <c r="P1660" s="3">
        <v>44634</v>
      </c>
      <c r="Q1660" t="s">
        <v>2479</v>
      </c>
      <c r="T1660" s="12" t="str">
        <f t="shared" si="132"/>
        <v xml:space="preserve">WM+ HNI </v>
      </c>
      <c r="U1660" s="20" t="s">
        <v>4876</v>
      </c>
      <c r="V1660" s="20"/>
      <c r="W1660" s="10" t="e">
        <f>VLOOKUP(U1660,[2]Sheet1!$B$4:$C$893,2,0)</f>
        <v>#N/A</v>
      </c>
      <c r="X1660" s="20"/>
      <c r="Y1660" s="10" t="str">
        <f t="shared" si="131"/>
        <v>WINCOMHANOI</v>
      </c>
      <c r="Z1660" s="2">
        <v>272250</v>
      </c>
    </row>
    <row r="1661" spans="1:26" x14ac:dyDescent="0.2">
      <c r="A1661" t="s">
        <v>0</v>
      </c>
      <c r="B1661" t="s">
        <v>2480</v>
      </c>
      <c r="C1661" t="s">
        <v>67</v>
      </c>
      <c r="D1661" t="s">
        <v>3</v>
      </c>
      <c r="E1661" s="2">
        <v>297000</v>
      </c>
      <c r="F1661" s="6">
        <v>320760</v>
      </c>
      <c r="G1661" s="2">
        <v>5</v>
      </c>
      <c r="H1661" t="s">
        <v>4</v>
      </c>
      <c r="I1661" t="s">
        <v>68</v>
      </c>
      <c r="J1661" s="9" t="str">
        <f t="shared" si="129"/>
        <v>_Giò lụa 250g</v>
      </c>
      <c r="K1661" s="12" t="str">
        <f>VLOOKUP(J1661,'[1]Mã Misa'!$B$2:$D$74,2,0)</f>
        <v>Giò lụa 250g</v>
      </c>
      <c r="L1661" s="12" t="str">
        <f>VLOOKUP(K1661,'[1]Mã Misa'!$C$2:$D$74,2,0)</f>
        <v>GL250</v>
      </c>
      <c r="M1661" s="2">
        <v>59400</v>
      </c>
      <c r="N1661" t="s">
        <v>2481</v>
      </c>
      <c r="O1661" s="10" t="str">
        <f t="shared" si="130"/>
        <v>0201878</v>
      </c>
      <c r="P1661" s="3">
        <v>44634</v>
      </c>
      <c r="Q1661" t="s">
        <v>2482</v>
      </c>
      <c r="T1661" s="12" t="str">
        <f t="shared" si="132"/>
        <v xml:space="preserve">WM+ HNI </v>
      </c>
      <c r="U1661" s="20" t="s">
        <v>4877</v>
      </c>
      <c r="V1661" s="20"/>
      <c r="W1661" s="10" t="e">
        <f>VLOOKUP(U1661,[2]Sheet1!$B$4:$C$893,2,0)</f>
        <v>#N/A</v>
      </c>
      <c r="X1661" s="20"/>
      <c r="Y1661" s="10" t="str">
        <f t="shared" si="131"/>
        <v>WINCOMHANOI</v>
      </c>
      <c r="Z1661" s="2">
        <v>297000</v>
      </c>
    </row>
    <row r="1662" spans="1:26" x14ac:dyDescent="0.2">
      <c r="A1662" t="s">
        <v>0</v>
      </c>
      <c r="B1662" t="s">
        <v>2483</v>
      </c>
      <c r="C1662" t="s">
        <v>17</v>
      </c>
      <c r="D1662" t="s">
        <v>3</v>
      </c>
      <c r="E1662" s="2">
        <v>305967</v>
      </c>
      <c r="F1662" s="6">
        <v>330444.36000000004</v>
      </c>
      <c r="G1662" s="2">
        <v>3</v>
      </c>
      <c r="H1662" t="s">
        <v>4</v>
      </c>
      <c r="I1662" t="s">
        <v>18</v>
      </c>
      <c r="J1662" s="9" t="str">
        <f t="shared" si="129"/>
        <v>Giò tai nấm hương 500g</v>
      </c>
      <c r="K1662" s="12" t="str">
        <f>VLOOKUP(J1662,'[1]Mã Misa'!$B$2:$D$74,2,0)</f>
        <v>Giò tai nấm hương 500g</v>
      </c>
      <c r="L1662" s="12" t="str">
        <f>VLOOKUP(K1662,'[1]Mã Misa'!$C$2:$D$74,2,0)</f>
        <v>GTNH500</v>
      </c>
      <c r="M1662" s="2">
        <v>101989</v>
      </c>
      <c r="N1662" t="s">
        <v>2484</v>
      </c>
      <c r="O1662" s="10" t="str">
        <f t="shared" si="130"/>
        <v>0001678</v>
      </c>
      <c r="P1662" s="3">
        <v>44634</v>
      </c>
      <c r="Q1662" t="s">
        <v>669</v>
      </c>
      <c r="T1662" s="12" t="str">
        <f t="shared" si="132"/>
        <v xml:space="preserve">WM+ QTI </v>
      </c>
      <c r="U1662" s="20" t="s">
        <v>4354</v>
      </c>
      <c r="V1662" s="20"/>
      <c r="W1662" s="10" t="e">
        <f>VLOOKUP(U1662,[2]Sheet1!$B$4:$C$893,2,0)</f>
        <v>#N/A</v>
      </c>
      <c r="X1662" s="20"/>
      <c r="Y1662" s="10" t="str">
        <f t="shared" si="131"/>
        <v>WINCOMQUANGTRI</v>
      </c>
      <c r="Z1662" s="2">
        <v>305967</v>
      </c>
    </row>
    <row r="1663" spans="1:26" x14ac:dyDescent="0.2">
      <c r="A1663" t="s">
        <v>0</v>
      </c>
      <c r="B1663" t="s">
        <v>2483</v>
      </c>
      <c r="C1663" t="s">
        <v>26</v>
      </c>
      <c r="D1663" t="s">
        <v>3</v>
      </c>
      <c r="E1663" s="2">
        <v>150546</v>
      </c>
      <c r="F1663" s="6">
        <v>162589.68000000002</v>
      </c>
      <c r="G1663" s="2">
        <v>3</v>
      </c>
      <c r="H1663" t="s">
        <v>4</v>
      </c>
      <c r="I1663" t="s">
        <v>27</v>
      </c>
      <c r="J1663" s="9" t="str">
        <f t="shared" si="129"/>
        <v>Giò tai lưỡi xào gói 250g</v>
      </c>
      <c r="K1663" s="12" t="str">
        <f>VLOOKUP(J1663,'[1]Mã Misa'!$B$2:$D$74,2,0)</f>
        <v>Giò Tai Lưỡi Xào 250g</v>
      </c>
      <c r="L1663" s="12" t="str">
        <f>VLOOKUP(K1663,'[1]Mã Misa'!$C$2:$D$74,2,0)</f>
        <v>GTLX250G</v>
      </c>
      <c r="M1663" s="2">
        <v>50182</v>
      </c>
      <c r="N1663" t="s">
        <v>2484</v>
      </c>
      <c r="O1663" s="10" t="str">
        <f t="shared" si="130"/>
        <v>0001678</v>
      </c>
      <c r="P1663" s="3">
        <v>44634</v>
      </c>
      <c r="Q1663" t="s">
        <v>669</v>
      </c>
      <c r="T1663" s="12" t="str">
        <f t="shared" si="132"/>
        <v xml:space="preserve">WM+ QTI </v>
      </c>
      <c r="U1663" s="20" t="s">
        <v>4354</v>
      </c>
      <c r="V1663" s="20"/>
      <c r="W1663" s="10" t="e">
        <f>VLOOKUP(U1663,[2]Sheet1!$B$4:$C$893,2,0)</f>
        <v>#N/A</v>
      </c>
      <c r="X1663" s="20"/>
      <c r="Y1663" s="10" t="str">
        <f t="shared" si="131"/>
        <v>WINCOMQUANGTRI</v>
      </c>
      <c r="Z1663" s="2">
        <v>150546</v>
      </c>
    </row>
    <row r="1664" spans="1:26" x14ac:dyDescent="0.2">
      <c r="A1664" t="s">
        <v>0</v>
      </c>
      <c r="B1664" t="s">
        <v>2485</v>
      </c>
      <c r="C1664" t="s">
        <v>30</v>
      </c>
      <c r="D1664" t="s">
        <v>3</v>
      </c>
      <c r="E1664" s="2">
        <v>316200</v>
      </c>
      <c r="F1664" s="6">
        <v>341496</v>
      </c>
      <c r="G1664" s="2">
        <v>3</v>
      </c>
      <c r="H1664" t="s">
        <v>4</v>
      </c>
      <c r="I1664" t="s">
        <v>31</v>
      </c>
      <c r="J1664" s="9" t="str">
        <f t="shared" si="129"/>
        <v>_Đùi gà sốt cay 500g</v>
      </c>
      <c r="K1664" s="12" t="str">
        <f>VLOOKUP(J1664,'[1]Mã Misa'!$B$2:$D$74,2,0)</f>
        <v>Đùi gà sốt cay 500g</v>
      </c>
      <c r="L1664" s="12" t="str">
        <f>VLOOKUP(K1664,'[1]Mã Misa'!$C$2:$D$74,2,0)</f>
        <v>DGSC500</v>
      </c>
      <c r="M1664" s="2">
        <v>105400</v>
      </c>
      <c r="N1664" t="s">
        <v>2486</v>
      </c>
      <c r="O1664" s="10" t="str">
        <f t="shared" si="130"/>
        <v>0201880</v>
      </c>
      <c r="P1664" s="3">
        <v>44634</v>
      </c>
      <c r="Q1664" t="s">
        <v>2487</v>
      </c>
      <c r="T1664" s="12" t="str">
        <f t="shared" si="132"/>
        <v xml:space="preserve">WM+ HNI </v>
      </c>
      <c r="U1664" s="20" t="s">
        <v>4878</v>
      </c>
      <c r="V1664" s="20"/>
      <c r="W1664" s="10" t="e">
        <f>VLOOKUP(U1664,[2]Sheet1!$B$4:$C$893,2,0)</f>
        <v>#N/A</v>
      </c>
      <c r="X1664" s="20"/>
      <c r="Y1664" s="10" t="str">
        <f t="shared" si="131"/>
        <v>WINCOMHANOI</v>
      </c>
      <c r="Z1664" s="2">
        <v>316200</v>
      </c>
    </row>
    <row r="1665" spans="1:26" x14ac:dyDescent="0.2">
      <c r="A1665" t="s">
        <v>0</v>
      </c>
      <c r="B1665" t="s">
        <v>2488</v>
      </c>
      <c r="C1665" t="s">
        <v>67</v>
      </c>
      <c r="D1665" t="s">
        <v>3</v>
      </c>
      <c r="E1665" s="2">
        <v>297000</v>
      </c>
      <c r="F1665" s="6">
        <v>320760</v>
      </c>
      <c r="G1665" s="2">
        <v>5</v>
      </c>
      <c r="H1665" t="s">
        <v>4</v>
      </c>
      <c r="I1665" t="s">
        <v>68</v>
      </c>
      <c r="J1665" s="9" t="str">
        <f t="shared" si="129"/>
        <v>_Giò lụa 250g</v>
      </c>
      <c r="K1665" s="12" t="str">
        <f>VLOOKUP(J1665,'[1]Mã Misa'!$B$2:$D$74,2,0)</f>
        <v>Giò lụa 250g</v>
      </c>
      <c r="L1665" s="12" t="str">
        <f>VLOOKUP(K1665,'[1]Mã Misa'!$C$2:$D$74,2,0)</f>
        <v>GL250</v>
      </c>
      <c r="M1665" s="2">
        <v>59400</v>
      </c>
      <c r="N1665" t="s">
        <v>2489</v>
      </c>
      <c r="O1665" s="10" t="str">
        <f t="shared" si="130"/>
        <v>0201881</v>
      </c>
      <c r="P1665" s="3">
        <v>44634</v>
      </c>
      <c r="Q1665" t="s">
        <v>2490</v>
      </c>
      <c r="T1665" s="12" t="str">
        <f t="shared" si="132"/>
        <v xml:space="preserve">WM+ HNI </v>
      </c>
      <c r="U1665" s="20" t="s">
        <v>4879</v>
      </c>
      <c r="V1665" s="20"/>
      <c r="W1665" s="10" t="e">
        <f>VLOOKUP(U1665,[2]Sheet1!$B$4:$C$893,2,0)</f>
        <v>#N/A</v>
      </c>
      <c r="X1665" s="20"/>
      <c r="Y1665" s="10" t="str">
        <f t="shared" si="131"/>
        <v>WINCOMHANOI</v>
      </c>
      <c r="Z1665" s="2">
        <v>297000</v>
      </c>
    </row>
    <row r="1666" spans="1:26" x14ac:dyDescent="0.2">
      <c r="A1666" t="s">
        <v>0</v>
      </c>
      <c r="B1666" t="s">
        <v>2488</v>
      </c>
      <c r="C1666" t="s">
        <v>50</v>
      </c>
      <c r="D1666" t="s">
        <v>3</v>
      </c>
      <c r="E1666" s="2">
        <v>305250</v>
      </c>
      <c r="F1666" s="6">
        <v>329670</v>
      </c>
      <c r="G1666" s="2">
        <v>5</v>
      </c>
      <c r="H1666" t="s">
        <v>4</v>
      </c>
      <c r="I1666" t="s">
        <v>51</v>
      </c>
      <c r="J1666" s="9" t="str">
        <f t="shared" si="129"/>
        <v>_Giò sụn gà 250g</v>
      </c>
      <c r="K1666" s="12" t="str">
        <f>VLOOKUP(J1666,'[1]Mã Misa'!$B$2:$D$74,2,0)</f>
        <v>Giò sụn gà 250g</v>
      </c>
      <c r="L1666" s="12" t="str">
        <f>VLOOKUP(K1666,'[1]Mã Misa'!$C$2:$D$74,2,0)</f>
        <v>GSG250</v>
      </c>
      <c r="M1666" s="2">
        <v>61050</v>
      </c>
      <c r="N1666" t="s">
        <v>2489</v>
      </c>
      <c r="O1666" s="10" t="str">
        <f t="shared" si="130"/>
        <v>0201881</v>
      </c>
      <c r="P1666" s="3">
        <v>44634</v>
      </c>
      <c r="Q1666" t="s">
        <v>2490</v>
      </c>
      <c r="T1666" s="12" t="str">
        <f t="shared" si="132"/>
        <v xml:space="preserve">WM+ HNI </v>
      </c>
      <c r="U1666" s="20" t="s">
        <v>4879</v>
      </c>
      <c r="V1666" s="20"/>
      <c r="W1666" s="10" t="e">
        <f>VLOOKUP(U1666,[2]Sheet1!$B$4:$C$893,2,0)</f>
        <v>#N/A</v>
      </c>
      <c r="X1666" s="20"/>
      <c r="Y1666" s="10" t="str">
        <f t="shared" si="131"/>
        <v>WINCOMHANOI</v>
      </c>
      <c r="Z1666" s="2">
        <v>305250</v>
      </c>
    </row>
    <row r="1667" spans="1:26" x14ac:dyDescent="0.2">
      <c r="A1667" t="s">
        <v>0</v>
      </c>
      <c r="B1667" t="s">
        <v>2491</v>
      </c>
      <c r="C1667" t="s">
        <v>236</v>
      </c>
      <c r="D1667" t="s">
        <v>3</v>
      </c>
      <c r="E1667" s="2">
        <v>87787</v>
      </c>
      <c r="F1667" s="6">
        <v>94809.96</v>
      </c>
      <c r="G1667" s="2">
        <v>1</v>
      </c>
      <c r="H1667" t="s">
        <v>4</v>
      </c>
      <c r="I1667" t="s">
        <v>237</v>
      </c>
      <c r="J1667" s="9" t="str">
        <f t="shared" si="129"/>
        <v>Bắp bò muối gói 200g</v>
      </c>
      <c r="K1667" s="12" t="str">
        <f>VLOOKUP(J1667,'[1]Mã Misa'!$B$2:$D$74,2,0)</f>
        <v>Bắp bò muối 200g</v>
      </c>
      <c r="L1667" s="12" t="str">
        <f>VLOOKUP(K1667,'[1]Mã Misa'!$C$2:$D$74,2,0)</f>
        <v>BBM200</v>
      </c>
      <c r="M1667" s="2">
        <v>87787</v>
      </c>
      <c r="N1667" t="s">
        <v>605</v>
      </c>
      <c r="O1667" s="10" t="str">
        <f t="shared" si="130"/>
        <v>0001660</v>
      </c>
      <c r="P1667" s="3">
        <v>44634</v>
      </c>
      <c r="Q1667" t="s">
        <v>2492</v>
      </c>
      <c r="T1667" s="12" t="str">
        <f t="shared" si="132"/>
        <v xml:space="preserve">WM+ GLI </v>
      </c>
      <c r="U1667" s="20" t="s">
        <v>4880</v>
      </c>
      <c r="V1667" s="20"/>
      <c r="W1667" s="10" t="e">
        <f>VLOOKUP(U1667,[2]Sheet1!$B$4:$C$893,2,0)</f>
        <v>#N/A</v>
      </c>
      <c r="X1667" s="20"/>
      <c r="Y1667" s="10" t="str">
        <f t="shared" si="131"/>
        <v>WINCOMGIALAI</v>
      </c>
      <c r="Z1667" s="2">
        <v>87787</v>
      </c>
    </row>
    <row r="1668" spans="1:26" x14ac:dyDescent="0.2">
      <c r="A1668" t="s">
        <v>0</v>
      </c>
      <c r="B1668" t="s">
        <v>2491</v>
      </c>
      <c r="C1668" t="s">
        <v>2</v>
      </c>
      <c r="D1668" t="s">
        <v>3</v>
      </c>
      <c r="E1668" s="2">
        <v>111058</v>
      </c>
      <c r="F1668" s="6">
        <v>119942.64000000001</v>
      </c>
      <c r="G1668" s="2">
        <v>1</v>
      </c>
      <c r="H1668" t="s">
        <v>4</v>
      </c>
      <c r="I1668" t="s">
        <v>5</v>
      </c>
      <c r="J1668" s="9" t="str">
        <f t="shared" ref="J1668:J1731" si="134">MID(I1668,10,26)</f>
        <v>Gà muối gói 500g</v>
      </c>
      <c r="K1668" s="12" t="str">
        <f>VLOOKUP(J1668,'[1]Mã Misa'!$B$2:$D$74,2,0)</f>
        <v>Gà muối 500g</v>
      </c>
      <c r="L1668" s="12" t="str">
        <f>VLOOKUP(K1668,'[1]Mã Misa'!$C$2:$D$74,2,0)</f>
        <v>GM500</v>
      </c>
      <c r="M1668" s="2">
        <v>111058</v>
      </c>
      <c r="N1668" t="s">
        <v>605</v>
      </c>
      <c r="O1668" s="10" t="str">
        <f t="shared" ref="O1668:O1731" si="135">RIGHT(N1668,7)</f>
        <v>0001660</v>
      </c>
      <c r="P1668" s="3">
        <v>44634</v>
      </c>
      <c r="Q1668" t="s">
        <v>2492</v>
      </c>
      <c r="T1668" s="12" t="str">
        <f t="shared" si="132"/>
        <v xml:space="preserve">WM+ GLI </v>
      </c>
      <c r="U1668" s="20" t="s">
        <v>4880</v>
      </c>
      <c r="V1668" s="20"/>
      <c r="W1668" s="10" t="e">
        <f>VLOOKUP(U1668,[2]Sheet1!$B$4:$C$893,2,0)</f>
        <v>#N/A</v>
      </c>
      <c r="X1668" s="20"/>
      <c r="Y1668" s="10" t="str">
        <f t="shared" ref="Y1668:Y1731" si="136">IF(ISNUMBER(SEARCH($V$3,T1668)),"WINCOMHANOI",IF(ISNUMBER(SEARCH($V$4,T1668)),"WINCOMHOCHIMINH",IF(ISNUMBER(SEARCH($V$5,T1668)),"WINCOMDANANG",IF(ISNUMBER(SEARCH($V$6,T1668)),"WINCOMHAIDUONG",IF(ISNUMBER(SEARCH($V$7,T1668)),"WINCOMQUANGNINH",IF(ISNUMBER(SEARCH($V$8,T1668)),"WINCOMHAIPHONG",IF(ISNUMBER(SEARCH($V$9,T1668)),"WINCOMBACGIANG",IF(ISNUMBER(SEARCH($V$10,T1668)),"WINCOMBACNINH",IF(ISNUMBER(SEARCH($V$11,T1668)),"WINCOMPHUTHO",IF(ISNUMBER(SEARCH($V$12,T1668)),"WINCOMHATINH",IF(ISNUMBER(SEARCH($V$13,T1668)),"WINCOMTHAINGUYEN",IF(ISNUMBER(SEARCH($V$14,T1668)),"WINCOMKHANHHOA",IF(ISNUMBER(SEARCH($V$15,T1668)),"WINCOMHUNGYEN",IF(ISNUMBER(SEARCH($V$16,T1668)),"WINCOMNGHEAN",IF(ISNUMBER(SEARCH($V$17,T1668)),"WINCOMLAOCAI",IF(ISNUMBER(SEARCH($V$18,T1668)),"WINCOMVUNGTAU",IF(ISNUMBER(SEARCH($V$19,T1668)),"WINCOMBINHDUONG",IF(ISNUMBER(SEARCH($V$20,T1668)),"WINCOMKIENGIANG",IF(ISNUMBER(SEARCH($V$21,T1668)),"WINCOMHANAM",IF(ISNUMBER(SEARCH($V$22,T1668)),"WINCOMNAMDINH",IF(ISNUMBER(SEARCH($V$23,T1668)),"WINCOMLANGSON",IF(ISNUMBER(SEARCH($V$24,T1668)),"WINCOMTHANHHOA",IF(ISNUMBER(SEARCH($V$25,T1668)),"WINCOMYENBAI",IF(ISNUMBER(SEARCH($V$26,T1668)),"WINCOMTUYENQUANG",IF(ISNUMBER(SEARCH($V$27,T1668)),"WINCOMHUE",IF(ISNUMBER(SEARCH($V$28,T1668)),"WINCOMQUANGNAM",IF(ISNUMBER(SEARCH($V$29,T1668)),"WINCOMVINHPHUC",IF(ISNUMBER(SEARCH($V$30,T1668)),"WINCOMHAGIANG",IF(ISNUMBER(SEARCH($V$31,T1668)),"WINCOMNINHBINH",IF(ISNUMBER(SEARCH($V$32,T1668)),"WINCOMTRAVINH",IF(ISNUMBER(SEARCH($V$33,T1668)),"WINCOMCANTHO",IF(ISNUMBER(SEARCH($V$34,T1668)),"WINCOMBENTRE",IF(ISNUMBER(SEARCH($V$35,T1668)),"WINCOMCAMAU",IF(ISNUMBER(SEARCH($V$36,T1668)),"WINCOMANGIANG",IF(ISNUMBER(SEARCH($V$37,T1668)),"WINCOMNINHTHUAN",IF(ISNUMBER(SEARCH($V$38,T1668)),"WINCOMTHAIBINH",IF(ISNUMBER(SEARCH($V$39,T1668)),"WINCOMGIALAI",IF(ISNUMBER(SEARCH($V$40,T1668)),"WINCOMHOABINH",IF(ISNUMBER(SEARCH($V$41,T1668)),"WINCOMQUANGNGAI",IF(ISNUMBER(SEARCH($V$42,T1668)),"WINCOMBINHTHUAN",IF(ISNUMBER(SEARCH($V$43,T1668)),"WINCOMDAKLAK",IF(ISNUMBER(SEARCH($V$44,T1668)),"WINCOMSOCTRANG",IF(ISNUMBER(SEARCH($V$45,T1668)),"WINCOMSONLA",IF(ISNUMBER(SEARCH($V$46,T1668)),"WINCOMKONTUM",IF(ISNUMBER(SEARCH($V$47,T1668)),"WINCOMPHUYEN",IF(ISNUMBER(SEARCH($V$48,T1668)),"WINCOMQUANGTRI",IF(ISNUMBER(SEARCH($V$49,T1668)),"WINCOMBINHDINH",IF(ISNUMBER(SEARCH($V$50,T1668)),"WINCOMCAOBANG",IF(ISNUMBER(SEARCH($V$51,T1668)),"WINCOMQUANGBINH",IF(ISNUMBER(SEARCH($V$52,T1668)),"WINCOMLAMDONG",IF(ISNUMBER(SEARCH($V$53,T1668)),"WINCOMVINHLONG",IF(ISNUMBER(SEARCH($V$54,T1668)),"WINCOMDONGTHAP",IF(ISNUMBER(SEARCH($V$55,T1668)),"WINCOMTIENGIANG",IF(ISNUMBER(SEARCH($V$56,T1668)),"WINCOMQUANGNINH",IF(ISNUMBER(SEARCH($V$57,T1668)),"WINCOMDONGNAI",IF(ISNUMBER(SEARCH($V$58,T1668)),"WINCOMHAUGIANG",0))))))))))))))))))))))))))))))))))))))))))))))))))))))))</f>
        <v>WINCOMGIALAI</v>
      </c>
      <c r="Z1668" s="2">
        <v>111058</v>
      </c>
    </row>
    <row r="1669" spans="1:26" x14ac:dyDescent="0.2">
      <c r="A1669" t="s">
        <v>0</v>
      </c>
      <c r="B1669" t="s">
        <v>2491</v>
      </c>
      <c r="C1669" t="s">
        <v>17</v>
      </c>
      <c r="D1669" t="s">
        <v>3</v>
      </c>
      <c r="E1669" s="2">
        <v>305967</v>
      </c>
      <c r="F1669" s="6">
        <v>330444.36000000004</v>
      </c>
      <c r="G1669" s="2">
        <v>3</v>
      </c>
      <c r="H1669" t="s">
        <v>4</v>
      </c>
      <c r="I1669" t="s">
        <v>18</v>
      </c>
      <c r="J1669" s="9" t="str">
        <f t="shared" si="134"/>
        <v>Giò tai nấm hương 500g</v>
      </c>
      <c r="K1669" s="12" t="str">
        <f>VLOOKUP(J1669,'[1]Mã Misa'!$B$2:$D$74,2,0)</f>
        <v>Giò tai nấm hương 500g</v>
      </c>
      <c r="L1669" s="12" t="str">
        <f>VLOOKUP(K1669,'[1]Mã Misa'!$C$2:$D$74,2,0)</f>
        <v>GTNH500</v>
      </c>
      <c r="M1669" s="2">
        <v>101989</v>
      </c>
      <c r="N1669" t="s">
        <v>605</v>
      </c>
      <c r="O1669" s="10" t="str">
        <f t="shared" si="135"/>
        <v>0001660</v>
      </c>
      <c r="P1669" s="3">
        <v>44634</v>
      </c>
      <c r="Q1669" t="s">
        <v>2492</v>
      </c>
      <c r="T1669" s="12" t="str">
        <f t="shared" si="132"/>
        <v xml:space="preserve">WM+ GLI </v>
      </c>
      <c r="U1669" s="20" t="s">
        <v>4880</v>
      </c>
      <c r="V1669" s="20"/>
      <c r="W1669" s="10" t="e">
        <f>VLOOKUP(U1669,[2]Sheet1!$B$4:$C$893,2,0)</f>
        <v>#N/A</v>
      </c>
      <c r="X1669" s="20"/>
      <c r="Y1669" s="10" t="str">
        <f t="shared" si="136"/>
        <v>WINCOMGIALAI</v>
      </c>
      <c r="Z1669" s="2">
        <v>305967</v>
      </c>
    </row>
    <row r="1670" spans="1:26" x14ac:dyDescent="0.2">
      <c r="A1670" t="s">
        <v>0</v>
      </c>
      <c r="B1670" t="s">
        <v>2491</v>
      </c>
      <c r="C1670" t="s">
        <v>26</v>
      </c>
      <c r="D1670" t="s">
        <v>3</v>
      </c>
      <c r="E1670" s="2">
        <v>150546</v>
      </c>
      <c r="F1670" s="6">
        <v>162589.68000000002</v>
      </c>
      <c r="G1670" s="2">
        <v>3</v>
      </c>
      <c r="H1670" t="s">
        <v>4</v>
      </c>
      <c r="I1670" t="s">
        <v>27</v>
      </c>
      <c r="J1670" s="9" t="str">
        <f t="shared" si="134"/>
        <v>Giò tai lưỡi xào gói 250g</v>
      </c>
      <c r="K1670" s="12" t="str">
        <f>VLOOKUP(J1670,'[1]Mã Misa'!$B$2:$D$74,2,0)</f>
        <v>Giò Tai Lưỡi Xào 250g</v>
      </c>
      <c r="L1670" s="12" t="str">
        <f>VLOOKUP(K1670,'[1]Mã Misa'!$C$2:$D$74,2,0)</f>
        <v>GTLX250G</v>
      </c>
      <c r="M1670" s="2">
        <v>50182</v>
      </c>
      <c r="N1670" t="s">
        <v>605</v>
      </c>
      <c r="O1670" s="10" t="str">
        <f t="shared" si="135"/>
        <v>0001660</v>
      </c>
      <c r="P1670" s="3">
        <v>44634</v>
      </c>
      <c r="Q1670" t="s">
        <v>2492</v>
      </c>
      <c r="T1670" s="12" t="str">
        <f t="shared" si="132"/>
        <v xml:space="preserve">WM+ GLI </v>
      </c>
      <c r="U1670" s="20" t="s">
        <v>4880</v>
      </c>
      <c r="V1670" s="20"/>
      <c r="W1670" s="10" t="e">
        <f>VLOOKUP(U1670,[2]Sheet1!$B$4:$C$893,2,0)</f>
        <v>#N/A</v>
      </c>
      <c r="X1670" s="20"/>
      <c r="Y1670" s="10" t="str">
        <f t="shared" si="136"/>
        <v>WINCOMGIALAI</v>
      </c>
      <c r="Z1670" s="2">
        <v>150546</v>
      </c>
    </row>
    <row r="1671" spans="1:26" x14ac:dyDescent="0.2">
      <c r="A1671" t="s">
        <v>0</v>
      </c>
      <c r="B1671" t="s">
        <v>2491</v>
      </c>
      <c r="C1671" t="s">
        <v>82</v>
      </c>
      <c r="D1671" t="s">
        <v>3</v>
      </c>
      <c r="E1671" s="2">
        <v>138000</v>
      </c>
      <c r="F1671" s="6">
        <v>149040</v>
      </c>
      <c r="G1671" s="2">
        <v>3</v>
      </c>
      <c r="H1671" t="s">
        <v>4</v>
      </c>
      <c r="I1671" t="s">
        <v>83</v>
      </c>
      <c r="J1671" s="9" t="str">
        <f t="shared" si="134"/>
        <v>Mộc nấm hương gói 250g</v>
      </c>
      <c r="K1671" s="12" t="str">
        <f>VLOOKUP(J1671,'[1]Mã Misa'!$B$2:$D$74,2,0)</f>
        <v>Mộc Nấm Hương 250g</v>
      </c>
      <c r="L1671" s="12" t="str">
        <f>VLOOKUP(K1671,'[1]Mã Misa'!$C$2:$D$74,2,0)</f>
        <v>MNH250</v>
      </c>
      <c r="M1671" s="2">
        <v>46000</v>
      </c>
      <c r="N1671" t="s">
        <v>605</v>
      </c>
      <c r="O1671" s="10" t="str">
        <f t="shared" si="135"/>
        <v>0001660</v>
      </c>
      <c r="P1671" s="3">
        <v>44634</v>
      </c>
      <c r="Q1671" t="s">
        <v>2492</v>
      </c>
      <c r="T1671" s="12" t="str">
        <f t="shared" si="132"/>
        <v xml:space="preserve">WM+ GLI </v>
      </c>
      <c r="U1671" s="20" t="s">
        <v>4880</v>
      </c>
      <c r="V1671" s="20"/>
      <c r="W1671" s="10" t="e">
        <f>VLOOKUP(U1671,[2]Sheet1!$B$4:$C$893,2,0)</f>
        <v>#N/A</v>
      </c>
      <c r="X1671" s="20"/>
      <c r="Y1671" s="10" t="str">
        <f t="shared" si="136"/>
        <v>WINCOMGIALAI</v>
      </c>
      <c r="Z1671" s="2">
        <v>138000</v>
      </c>
    </row>
    <row r="1672" spans="1:26" x14ac:dyDescent="0.2">
      <c r="A1672" t="s">
        <v>0</v>
      </c>
      <c r="B1672" t="s">
        <v>2493</v>
      </c>
      <c r="C1672" t="s">
        <v>2</v>
      </c>
      <c r="D1672" t="s">
        <v>3</v>
      </c>
      <c r="E1672" s="2">
        <v>222116</v>
      </c>
      <c r="F1672" s="6">
        <v>239885.28000000003</v>
      </c>
      <c r="G1672" s="2">
        <v>2</v>
      </c>
      <c r="H1672" t="s">
        <v>4</v>
      </c>
      <c r="I1672" t="s">
        <v>5</v>
      </c>
      <c r="J1672" s="9" t="str">
        <f t="shared" si="134"/>
        <v>Gà muối gói 500g</v>
      </c>
      <c r="K1672" s="12" t="str">
        <f>VLOOKUP(J1672,'[1]Mã Misa'!$B$2:$D$74,2,0)</f>
        <v>Gà muối 500g</v>
      </c>
      <c r="L1672" s="12" t="str">
        <f>VLOOKUP(K1672,'[1]Mã Misa'!$C$2:$D$74,2,0)</f>
        <v>GM500</v>
      </c>
      <c r="M1672" s="2">
        <v>111058</v>
      </c>
      <c r="N1672" t="s">
        <v>2494</v>
      </c>
      <c r="O1672" s="10" t="str">
        <f t="shared" si="135"/>
        <v>0015123</v>
      </c>
      <c r="P1672" s="3">
        <v>44634</v>
      </c>
      <c r="Q1672" t="s">
        <v>2495</v>
      </c>
      <c r="T1672" s="12" t="str">
        <f t="shared" si="132"/>
        <v xml:space="preserve">WM+ HPG </v>
      </c>
      <c r="U1672" s="20" t="s">
        <v>4881</v>
      </c>
      <c r="V1672" s="20"/>
      <c r="W1672" s="10" t="e">
        <f>VLOOKUP(U1672,[2]Sheet1!$B$4:$C$893,2,0)</f>
        <v>#N/A</v>
      </c>
      <c r="X1672" s="20"/>
      <c r="Y1672" s="10" t="str">
        <f t="shared" si="136"/>
        <v>WINCOMHAIPHONG</v>
      </c>
      <c r="Z1672" s="2">
        <v>222116</v>
      </c>
    </row>
    <row r="1673" spans="1:26" x14ac:dyDescent="0.2">
      <c r="A1673" t="s">
        <v>0</v>
      </c>
      <c r="B1673" t="s">
        <v>2496</v>
      </c>
      <c r="C1673" t="s">
        <v>32</v>
      </c>
      <c r="D1673" t="s">
        <v>3</v>
      </c>
      <c r="E1673" s="2">
        <v>73431</v>
      </c>
      <c r="F1673" s="6">
        <v>79305.48000000001</v>
      </c>
      <c r="G1673" s="2">
        <v>1</v>
      </c>
      <c r="H1673" t="s">
        <v>4</v>
      </c>
      <c r="I1673" t="s">
        <v>33</v>
      </c>
      <c r="J1673" s="9" t="str">
        <f t="shared" si="134"/>
        <v>Chân giò heo muối gói 300g</v>
      </c>
      <c r="K1673" s="12" t="str">
        <f>VLOOKUP(J1673,'[1]Mã Misa'!$B$2:$D$74,2,0)</f>
        <v>Chân giò heo muối 300g</v>
      </c>
      <c r="L1673" s="12" t="str">
        <f>VLOOKUP(K1673,'[1]Mã Misa'!$C$2:$D$74,2,0)</f>
        <v>CGM300</v>
      </c>
      <c r="M1673" s="2">
        <v>73431</v>
      </c>
      <c r="N1673" t="s">
        <v>2497</v>
      </c>
      <c r="O1673" s="10" t="str">
        <f t="shared" si="135"/>
        <v>0201891</v>
      </c>
      <c r="P1673" s="3">
        <v>44634</v>
      </c>
      <c r="Q1673" t="s">
        <v>2498</v>
      </c>
      <c r="T1673" s="12" t="str">
        <f t="shared" si="132"/>
        <v xml:space="preserve">WM+ HNI </v>
      </c>
      <c r="U1673" s="20" t="s">
        <v>4882</v>
      </c>
      <c r="V1673" s="20"/>
      <c r="W1673" s="10" t="e">
        <f>VLOOKUP(U1673,[2]Sheet1!$B$4:$C$893,2,0)</f>
        <v>#N/A</v>
      </c>
      <c r="X1673" s="20"/>
      <c r="Y1673" s="10" t="str">
        <f t="shared" si="136"/>
        <v>WINCOMHANOI</v>
      </c>
      <c r="Z1673" s="2">
        <v>73431</v>
      </c>
    </row>
    <row r="1674" spans="1:26" x14ac:dyDescent="0.2">
      <c r="A1674" t="s">
        <v>0</v>
      </c>
      <c r="B1674" t="s">
        <v>2496</v>
      </c>
      <c r="C1674" t="s">
        <v>30</v>
      </c>
      <c r="D1674" t="s">
        <v>3</v>
      </c>
      <c r="E1674" s="2">
        <v>210800</v>
      </c>
      <c r="F1674" s="6">
        <v>227664.00000000003</v>
      </c>
      <c r="G1674" s="2">
        <v>2</v>
      </c>
      <c r="H1674" t="s">
        <v>4</v>
      </c>
      <c r="I1674" t="s">
        <v>31</v>
      </c>
      <c r="J1674" s="9" t="str">
        <f t="shared" si="134"/>
        <v>_Đùi gà sốt cay 500g</v>
      </c>
      <c r="K1674" s="12" t="str">
        <f>VLOOKUP(J1674,'[1]Mã Misa'!$B$2:$D$74,2,0)</f>
        <v>Đùi gà sốt cay 500g</v>
      </c>
      <c r="L1674" s="12" t="str">
        <f>VLOOKUP(K1674,'[1]Mã Misa'!$C$2:$D$74,2,0)</f>
        <v>DGSC500</v>
      </c>
      <c r="M1674" s="2">
        <v>105400</v>
      </c>
      <c r="N1674" t="s">
        <v>2497</v>
      </c>
      <c r="O1674" s="10" t="str">
        <f t="shared" si="135"/>
        <v>0201891</v>
      </c>
      <c r="P1674" s="3">
        <v>44634</v>
      </c>
      <c r="Q1674" t="s">
        <v>2498</v>
      </c>
      <c r="T1674" s="12" t="str">
        <f t="shared" si="132"/>
        <v xml:space="preserve">WM+ HNI </v>
      </c>
      <c r="U1674" s="20" t="s">
        <v>4882</v>
      </c>
      <c r="V1674" s="20"/>
      <c r="W1674" s="10" t="e">
        <f>VLOOKUP(U1674,[2]Sheet1!$B$4:$C$893,2,0)</f>
        <v>#N/A</v>
      </c>
      <c r="X1674" s="20"/>
      <c r="Y1674" s="10" t="str">
        <f t="shared" si="136"/>
        <v>WINCOMHANOI</v>
      </c>
      <c r="Z1674" s="2">
        <v>210800</v>
      </c>
    </row>
    <row r="1675" spans="1:26" x14ac:dyDescent="0.2">
      <c r="A1675" t="s">
        <v>0</v>
      </c>
      <c r="B1675" t="s">
        <v>2499</v>
      </c>
      <c r="C1675" t="s">
        <v>26</v>
      </c>
      <c r="D1675" t="s">
        <v>3</v>
      </c>
      <c r="E1675" s="2">
        <v>351274</v>
      </c>
      <c r="F1675" s="6">
        <v>379375.92000000004</v>
      </c>
      <c r="G1675" s="2">
        <v>7</v>
      </c>
      <c r="H1675" t="s">
        <v>4</v>
      </c>
      <c r="I1675" t="s">
        <v>27</v>
      </c>
      <c r="J1675" s="9" t="str">
        <f t="shared" si="134"/>
        <v>Giò tai lưỡi xào gói 250g</v>
      </c>
      <c r="K1675" s="12" t="str">
        <f>VLOOKUP(J1675,'[1]Mã Misa'!$B$2:$D$74,2,0)</f>
        <v>Giò Tai Lưỡi Xào 250g</v>
      </c>
      <c r="L1675" s="12" t="str">
        <f>VLOOKUP(K1675,'[1]Mã Misa'!$C$2:$D$74,2,0)</f>
        <v>GTLX250G</v>
      </c>
      <c r="M1675" s="2">
        <v>50182</v>
      </c>
      <c r="N1675" t="s">
        <v>2500</v>
      </c>
      <c r="O1675" s="10" t="str">
        <f t="shared" si="135"/>
        <v>0201895</v>
      </c>
      <c r="P1675" s="3">
        <v>44634</v>
      </c>
      <c r="Q1675" t="s">
        <v>264</v>
      </c>
      <c r="T1675" s="12" t="str">
        <f t="shared" si="132"/>
        <v xml:space="preserve">WM+ HNI </v>
      </c>
      <c r="U1675" s="20" t="s">
        <v>4226</v>
      </c>
      <c r="V1675" s="20"/>
      <c r="W1675" s="10" t="e">
        <f>VLOOKUP(U1675,[2]Sheet1!$B$4:$C$893,2,0)</f>
        <v>#N/A</v>
      </c>
      <c r="X1675" s="20"/>
      <c r="Y1675" s="10" t="str">
        <f t="shared" si="136"/>
        <v>WINCOMHANOI</v>
      </c>
      <c r="Z1675" s="2">
        <v>351274</v>
      </c>
    </row>
    <row r="1676" spans="1:26" x14ac:dyDescent="0.2">
      <c r="A1676" t="s">
        <v>0</v>
      </c>
      <c r="B1676" t="s">
        <v>2501</v>
      </c>
      <c r="C1676" t="s">
        <v>26</v>
      </c>
      <c r="D1676" t="s">
        <v>3</v>
      </c>
      <c r="E1676" s="2">
        <v>50182</v>
      </c>
      <c r="F1676" s="6">
        <v>54196.560000000005</v>
      </c>
      <c r="G1676" s="2">
        <v>1</v>
      </c>
      <c r="H1676" t="s">
        <v>4</v>
      </c>
      <c r="I1676" t="s">
        <v>27</v>
      </c>
      <c r="J1676" s="9" t="str">
        <f t="shared" si="134"/>
        <v>Giò tai lưỡi xào gói 250g</v>
      </c>
      <c r="K1676" s="12" t="str">
        <f>VLOOKUP(J1676,'[1]Mã Misa'!$B$2:$D$74,2,0)</f>
        <v>Giò Tai Lưỡi Xào 250g</v>
      </c>
      <c r="L1676" s="12" t="str">
        <f>VLOOKUP(K1676,'[1]Mã Misa'!$C$2:$D$74,2,0)</f>
        <v>GTLX250G</v>
      </c>
      <c r="M1676" s="2">
        <v>50182</v>
      </c>
      <c r="N1676" t="s">
        <v>2502</v>
      </c>
      <c r="O1676" s="10" t="str">
        <f t="shared" si="135"/>
        <v>0015127</v>
      </c>
      <c r="P1676" s="3">
        <v>44634</v>
      </c>
      <c r="Q1676" t="s">
        <v>2503</v>
      </c>
      <c r="T1676" s="12" t="str">
        <f t="shared" si="132"/>
        <v xml:space="preserve">WM+ HPG </v>
      </c>
      <c r="U1676" s="20" t="s">
        <v>4883</v>
      </c>
      <c r="V1676" s="20"/>
      <c r="W1676" s="10" t="e">
        <f>VLOOKUP(U1676,[2]Sheet1!$B$4:$C$893,2,0)</f>
        <v>#N/A</v>
      </c>
      <c r="X1676" s="20"/>
      <c r="Y1676" s="10" t="str">
        <f t="shared" si="136"/>
        <v>WINCOMHAIPHONG</v>
      </c>
      <c r="Z1676" s="2">
        <v>50182</v>
      </c>
    </row>
    <row r="1677" spans="1:26" x14ac:dyDescent="0.2">
      <c r="A1677" t="s">
        <v>0</v>
      </c>
      <c r="B1677" t="s">
        <v>2504</v>
      </c>
      <c r="C1677" t="s">
        <v>13</v>
      </c>
      <c r="D1677" t="s">
        <v>3</v>
      </c>
      <c r="E1677" s="2">
        <v>181500</v>
      </c>
      <c r="F1677" s="6">
        <v>196020</v>
      </c>
      <c r="G1677" s="2">
        <v>2</v>
      </c>
      <c r="H1677" t="s">
        <v>4</v>
      </c>
      <c r="I1677" t="s">
        <v>14</v>
      </c>
      <c r="J1677" s="9" t="str">
        <f t="shared" si="134"/>
        <v>_Chân gà sốt cay 400g</v>
      </c>
      <c r="K1677" s="12" t="str">
        <f>VLOOKUP(J1677,'[1]Mã Misa'!$B$2:$D$74,2,0)</f>
        <v>Chân gà sốt cay 400g</v>
      </c>
      <c r="L1677" s="12" t="str">
        <f>VLOOKUP(K1677,'[1]Mã Misa'!$C$2:$D$74,2,0)</f>
        <v>CGSC400</v>
      </c>
      <c r="M1677" s="2">
        <v>90750</v>
      </c>
      <c r="N1677" t="s">
        <v>2505</v>
      </c>
      <c r="O1677" s="10" t="str">
        <f t="shared" si="135"/>
        <v>0001647</v>
      </c>
      <c r="P1677" s="3">
        <v>44634</v>
      </c>
      <c r="Q1677" t="s">
        <v>1378</v>
      </c>
      <c r="T1677" s="12" t="str">
        <f t="shared" si="132"/>
        <v xml:space="preserve">WM+ HNM </v>
      </c>
      <c r="U1677" s="20" t="s">
        <v>4567</v>
      </c>
      <c r="V1677" s="20"/>
      <c r="W1677" s="10" t="e">
        <f>VLOOKUP(U1677,[2]Sheet1!$B$4:$C$893,2,0)</f>
        <v>#N/A</v>
      </c>
      <c r="X1677" s="20"/>
      <c r="Y1677" s="10" t="str">
        <f t="shared" si="136"/>
        <v>WINCOMHANAM</v>
      </c>
      <c r="Z1677" s="2">
        <v>181500</v>
      </c>
    </row>
    <row r="1678" spans="1:26" x14ac:dyDescent="0.2">
      <c r="A1678" t="s">
        <v>0</v>
      </c>
      <c r="B1678" t="s">
        <v>2506</v>
      </c>
      <c r="C1678" t="s">
        <v>236</v>
      </c>
      <c r="D1678" t="s">
        <v>3</v>
      </c>
      <c r="E1678" s="2">
        <v>175574</v>
      </c>
      <c r="F1678" s="6">
        <v>189619.92</v>
      </c>
      <c r="G1678" s="2">
        <v>2</v>
      </c>
      <c r="H1678" t="s">
        <v>4</v>
      </c>
      <c r="I1678" t="s">
        <v>237</v>
      </c>
      <c r="J1678" s="9" t="str">
        <f t="shared" si="134"/>
        <v>Bắp bò muối gói 200g</v>
      </c>
      <c r="K1678" s="12" t="str">
        <f>VLOOKUP(J1678,'[1]Mã Misa'!$B$2:$D$74,2,0)</f>
        <v>Bắp bò muối 200g</v>
      </c>
      <c r="L1678" s="12" t="str">
        <f>VLOOKUP(K1678,'[1]Mã Misa'!$C$2:$D$74,2,0)</f>
        <v>BBM200</v>
      </c>
      <c r="M1678" s="2">
        <v>87787</v>
      </c>
      <c r="N1678" t="s">
        <v>2507</v>
      </c>
      <c r="O1678" s="10" t="str">
        <f t="shared" si="135"/>
        <v>0201906</v>
      </c>
      <c r="P1678" s="3">
        <v>44634</v>
      </c>
      <c r="Q1678" t="s">
        <v>2508</v>
      </c>
      <c r="T1678" s="12" t="str">
        <f t="shared" ref="T1678:T1741" si="137">LEFT(U1678,8)</f>
        <v xml:space="preserve">WM+ HNI </v>
      </c>
      <c r="U1678" s="20" t="s">
        <v>4884</v>
      </c>
      <c r="V1678" s="20"/>
      <c r="W1678" s="10" t="e">
        <f>VLOOKUP(U1678,[2]Sheet1!$B$4:$C$893,2,0)</f>
        <v>#N/A</v>
      </c>
      <c r="X1678" s="20"/>
      <c r="Y1678" s="10" t="str">
        <f t="shared" si="136"/>
        <v>WINCOMHANOI</v>
      </c>
      <c r="Z1678" s="2">
        <v>175574</v>
      </c>
    </row>
    <row r="1679" spans="1:26" x14ac:dyDescent="0.2">
      <c r="A1679" t="s">
        <v>0</v>
      </c>
      <c r="B1679" t="s">
        <v>2509</v>
      </c>
      <c r="C1679" t="s">
        <v>30</v>
      </c>
      <c r="D1679" t="s">
        <v>3</v>
      </c>
      <c r="E1679" s="2">
        <v>316200</v>
      </c>
      <c r="F1679" s="6">
        <v>341496</v>
      </c>
      <c r="G1679" s="2">
        <v>3</v>
      </c>
      <c r="H1679" t="s">
        <v>4</v>
      </c>
      <c r="I1679" t="s">
        <v>31</v>
      </c>
      <c r="J1679" s="9" t="str">
        <f t="shared" si="134"/>
        <v>_Đùi gà sốt cay 500g</v>
      </c>
      <c r="K1679" s="12" t="str">
        <f>VLOOKUP(J1679,'[1]Mã Misa'!$B$2:$D$74,2,0)</f>
        <v>Đùi gà sốt cay 500g</v>
      </c>
      <c r="L1679" s="12" t="str">
        <f>VLOOKUP(K1679,'[1]Mã Misa'!$C$2:$D$74,2,0)</f>
        <v>DGSC500</v>
      </c>
      <c r="M1679" s="2">
        <v>105400</v>
      </c>
      <c r="N1679" t="s">
        <v>2510</v>
      </c>
      <c r="O1679" s="10" t="str">
        <f t="shared" si="135"/>
        <v>0201907</v>
      </c>
      <c r="P1679" s="3">
        <v>44634</v>
      </c>
      <c r="Q1679" t="s">
        <v>2511</v>
      </c>
      <c r="T1679" s="12" t="str">
        <f t="shared" si="137"/>
        <v xml:space="preserve">WM+ HNI </v>
      </c>
      <c r="U1679" s="20" t="s">
        <v>4885</v>
      </c>
      <c r="V1679" s="20"/>
      <c r="W1679" s="10" t="e">
        <f>VLOOKUP(U1679,[2]Sheet1!$B$4:$C$893,2,0)</f>
        <v>#N/A</v>
      </c>
      <c r="X1679" s="20"/>
      <c r="Y1679" s="10" t="str">
        <f t="shared" si="136"/>
        <v>WINCOMHANOI</v>
      </c>
      <c r="Z1679" s="2">
        <v>316200</v>
      </c>
    </row>
    <row r="1680" spans="1:26" x14ac:dyDescent="0.2">
      <c r="A1680" t="s">
        <v>0</v>
      </c>
      <c r="B1680" t="s">
        <v>2509</v>
      </c>
      <c r="C1680" t="s">
        <v>2</v>
      </c>
      <c r="D1680" t="s">
        <v>3</v>
      </c>
      <c r="E1680" s="2">
        <v>222116</v>
      </c>
      <c r="F1680" s="6">
        <v>239885.28000000003</v>
      </c>
      <c r="G1680" s="2">
        <v>2</v>
      </c>
      <c r="H1680" t="s">
        <v>4</v>
      </c>
      <c r="I1680" t="s">
        <v>5</v>
      </c>
      <c r="J1680" s="9" t="str">
        <f t="shared" si="134"/>
        <v>Gà muối gói 500g</v>
      </c>
      <c r="K1680" s="12" t="str">
        <f>VLOOKUP(J1680,'[1]Mã Misa'!$B$2:$D$74,2,0)</f>
        <v>Gà muối 500g</v>
      </c>
      <c r="L1680" s="12" t="str">
        <f>VLOOKUP(K1680,'[1]Mã Misa'!$C$2:$D$74,2,0)</f>
        <v>GM500</v>
      </c>
      <c r="M1680" s="2">
        <v>111058</v>
      </c>
      <c r="N1680" t="s">
        <v>2510</v>
      </c>
      <c r="O1680" s="10" t="str">
        <f t="shared" si="135"/>
        <v>0201907</v>
      </c>
      <c r="P1680" s="3">
        <v>44634</v>
      </c>
      <c r="Q1680" t="s">
        <v>2511</v>
      </c>
      <c r="T1680" s="12" t="str">
        <f t="shared" si="137"/>
        <v xml:space="preserve">WM+ HNI </v>
      </c>
      <c r="U1680" s="20" t="s">
        <v>4885</v>
      </c>
      <c r="V1680" s="20"/>
      <c r="W1680" s="10" t="e">
        <f>VLOOKUP(U1680,[2]Sheet1!$B$4:$C$893,2,0)</f>
        <v>#N/A</v>
      </c>
      <c r="X1680" s="20"/>
      <c r="Y1680" s="10" t="str">
        <f t="shared" si="136"/>
        <v>WINCOMHANOI</v>
      </c>
      <c r="Z1680" s="2">
        <v>222116</v>
      </c>
    </row>
    <row r="1681" spans="1:26" x14ac:dyDescent="0.2">
      <c r="A1681" t="s">
        <v>0</v>
      </c>
      <c r="B1681" t="s">
        <v>2512</v>
      </c>
      <c r="C1681" t="s">
        <v>17</v>
      </c>
      <c r="D1681" t="s">
        <v>3</v>
      </c>
      <c r="E1681" s="2">
        <v>815912</v>
      </c>
      <c r="F1681" s="6">
        <v>881184.96000000008</v>
      </c>
      <c r="G1681" s="2">
        <v>8</v>
      </c>
      <c r="H1681" t="s">
        <v>4</v>
      </c>
      <c r="I1681" t="s">
        <v>18</v>
      </c>
      <c r="J1681" s="9" t="str">
        <f t="shared" si="134"/>
        <v>Giò tai nấm hương 500g</v>
      </c>
      <c r="K1681" s="12" t="str">
        <f>VLOOKUP(J1681,'[1]Mã Misa'!$B$2:$D$74,2,0)</f>
        <v>Giò tai nấm hương 500g</v>
      </c>
      <c r="L1681" s="12" t="str">
        <f>VLOOKUP(K1681,'[1]Mã Misa'!$C$2:$D$74,2,0)</f>
        <v>GTNH500</v>
      </c>
      <c r="M1681" s="2">
        <v>101989</v>
      </c>
      <c r="N1681" t="s">
        <v>2513</v>
      </c>
      <c r="O1681" s="10" t="str">
        <f t="shared" si="135"/>
        <v>0007326</v>
      </c>
      <c r="P1681" s="3">
        <v>44634</v>
      </c>
      <c r="Q1681" t="s">
        <v>2514</v>
      </c>
      <c r="T1681" s="12" t="str">
        <f t="shared" si="137"/>
        <v xml:space="preserve">WM+ THA </v>
      </c>
      <c r="U1681" s="20" t="s">
        <v>4886</v>
      </c>
      <c r="V1681" s="20"/>
      <c r="W1681" s="10" t="e">
        <f>VLOOKUP(U1681,[2]Sheet1!$B$4:$C$893,2,0)</f>
        <v>#N/A</v>
      </c>
      <c r="X1681" s="20"/>
      <c r="Y1681" s="10" t="str">
        <f t="shared" si="136"/>
        <v>WINCOMTHANHHOA</v>
      </c>
      <c r="Z1681" s="2">
        <v>815912</v>
      </c>
    </row>
    <row r="1682" spans="1:26" x14ac:dyDescent="0.2">
      <c r="A1682" t="s">
        <v>0</v>
      </c>
      <c r="B1682" t="s">
        <v>2515</v>
      </c>
      <c r="C1682" t="s">
        <v>2</v>
      </c>
      <c r="D1682" t="s">
        <v>3</v>
      </c>
      <c r="E1682" s="2">
        <v>222116</v>
      </c>
      <c r="F1682" s="6">
        <v>239885.28000000003</v>
      </c>
      <c r="G1682" s="2">
        <v>2</v>
      </c>
      <c r="H1682" t="s">
        <v>4</v>
      </c>
      <c r="I1682" t="s">
        <v>5</v>
      </c>
      <c r="J1682" s="9" t="str">
        <f t="shared" si="134"/>
        <v>Gà muối gói 500g</v>
      </c>
      <c r="K1682" s="12" t="str">
        <f>VLOOKUP(J1682,'[1]Mã Misa'!$B$2:$D$74,2,0)</f>
        <v>Gà muối 500g</v>
      </c>
      <c r="L1682" s="12" t="str">
        <f>VLOOKUP(K1682,'[1]Mã Misa'!$C$2:$D$74,2,0)</f>
        <v>GM500</v>
      </c>
      <c r="M1682" s="2">
        <v>111058</v>
      </c>
      <c r="N1682" t="s">
        <v>2516</v>
      </c>
      <c r="O1682" s="10" t="str">
        <f t="shared" si="135"/>
        <v>0201909</v>
      </c>
      <c r="P1682" s="3">
        <v>44634</v>
      </c>
      <c r="Q1682" t="s">
        <v>2517</v>
      </c>
      <c r="T1682" s="12" t="str">
        <f t="shared" si="137"/>
        <v xml:space="preserve">WM+ HNI </v>
      </c>
      <c r="U1682" s="20" t="s">
        <v>4887</v>
      </c>
      <c r="V1682" s="20"/>
      <c r="W1682" s="10" t="e">
        <f>VLOOKUP(U1682,[2]Sheet1!$B$4:$C$893,2,0)</f>
        <v>#N/A</v>
      </c>
      <c r="X1682" s="20"/>
      <c r="Y1682" s="10" t="str">
        <f t="shared" si="136"/>
        <v>WINCOMHANOI</v>
      </c>
      <c r="Z1682" s="2">
        <v>222116</v>
      </c>
    </row>
    <row r="1683" spans="1:26" x14ac:dyDescent="0.2">
      <c r="A1683" t="s">
        <v>0</v>
      </c>
      <c r="B1683" t="s">
        <v>2515</v>
      </c>
      <c r="C1683" t="s">
        <v>236</v>
      </c>
      <c r="D1683" t="s">
        <v>3</v>
      </c>
      <c r="E1683" s="2">
        <v>87787</v>
      </c>
      <c r="F1683" s="6">
        <v>94809.96</v>
      </c>
      <c r="G1683" s="2">
        <v>1</v>
      </c>
      <c r="H1683" t="s">
        <v>4</v>
      </c>
      <c r="I1683" t="s">
        <v>237</v>
      </c>
      <c r="J1683" s="9" t="str">
        <f t="shared" si="134"/>
        <v>Bắp bò muối gói 200g</v>
      </c>
      <c r="K1683" s="12" t="str">
        <f>VLOOKUP(J1683,'[1]Mã Misa'!$B$2:$D$74,2,0)</f>
        <v>Bắp bò muối 200g</v>
      </c>
      <c r="L1683" s="12" t="str">
        <f>VLOOKUP(K1683,'[1]Mã Misa'!$C$2:$D$74,2,0)</f>
        <v>BBM200</v>
      </c>
      <c r="M1683" s="2">
        <v>87787</v>
      </c>
      <c r="N1683" t="s">
        <v>2516</v>
      </c>
      <c r="O1683" s="10" t="str">
        <f t="shared" si="135"/>
        <v>0201909</v>
      </c>
      <c r="P1683" s="3">
        <v>44634</v>
      </c>
      <c r="Q1683" t="s">
        <v>2517</v>
      </c>
      <c r="T1683" s="12" t="str">
        <f t="shared" si="137"/>
        <v xml:space="preserve">WM+ HNI </v>
      </c>
      <c r="U1683" s="20" t="s">
        <v>4887</v>
      </c>
      <c r="V1683" s="20"/>
      <c r="W1683" s="10" t="e">
        <f>VLOOKUP(U1683,[2]Sheet1!$B$4:$C$893,2,0)</f>
        <v>#N/A</v>
      </c>
      <c r="X1683" s="20"/>
      <c r="Y1683" s="10" t="str">
        <f t="shared" si="136"/>
        <v>WINCOMHANOI</v>
      </c>
      <c r="Z1683" s="2">
        <v>87787</v>
      </c>
    </row>
    <row r="1684" spans="1:26" x14ac:dyDescent="0.2">
      <c r="A1684" t="s">
        <v>0</v>
      </c>
      <c r="B1684" t="s">
        <v>2515</v>
      </c>
      <c r="C1684" t="s">
        <v>13</v>
      </c>
      <c r="D1684" t="s">
        <v>3</v>
      </c>
      <c r="E1684" s="2">
        <v>90750</v>
      </c>
      <c r="F1684" s="6">
        <v>98010</v>
      </c>
      <c r="G1684" s="2">
        <v>1</v>
      </c>
      <c r="H1684" t="s">
        <v>4</v>
      </c>
      <c r="I1684" t="s">
        <v>14</v>
      </c>
      <c r="J1684" s="9" t="str">
        <f t="shared" si="134"/>
        <v>_Chân gà sốt cay 400g</v>
      </c>
      <c r="K1684" s="12" t="str">
        <f>VLOOKUP(J1684,'[1]Mã Misa'!$B$2:$D$74,2,0)</f>
        <v>Chân gà sốt cay 400g</v>
      </c>
      <c r="L1684" s="12" t="str">
        <f>VLOOKUP(K1684,'[1]Mã Misa'!$C$2:$D$74,2,0)</f>
        <v>CGSC400</v>
      </c>
      <c r="M1684" s="2">
        <v>90750</v>
      </c>
      <c r="N1684" t="s">
        <v>2516</v>
      </c>
      <c r="O1684" s="10" t="str">
        <f t="shared" si="135"/>
        <v>0201909</v>
      </c>
      <c r="P1684" s="3">
        <v>44634</v>
      </c>
      <c r="Q1684" t="s">
        <v>2517</v>
      </c>
      <c r="T1684" s="12" t="str">
        <f t="shared" si="137"/>
        <v xml:space="preserve">WM+ HNI </v>
      </c>
      <c r="U1684" s="20" t="s">
        <v>4887</v>
      </c>
      <c r="V1684" s="20"/>
      <c r="W1684" s="10" t="e">
        <f>VLOOKUP(U1684,[2]Sheet1!$B$4:$C$893,2,0)</f>
        <v>#N/A</v>
      </c>
      <c r="X1684" s="20"/>
      <c r="Y1684" s="10" t="str">
        <f t="shared" si="136"/>
        <v>WINCOMHANOI</v>
      </c>
      <c r="Z1684" s="2">
        <v>90750</v>
      </c>
    </row>
    <row r="1685" spans="1:26" x14ac:dyDescent="0.2">
      <c r="A1685" t="s">
        <v>0</v>
      </c>
      <c r="B1685" t="s">
        <v>2518</v>
      </c>
      <c r="C1685" t="s">
        <v>17</v>
      </c>
      <c r="D1685" t="s">
        <v>3</v>
      </c>
      <c r="E1685" s="2">
        <v>1223868</v>
      </c>
      <c r="F1685" s="6">
        <v>1321777.4400000002</v>
      </c>
      <c r="G1685" s="2">
        <v>12</v>
      </c>
      <c r="H1685" t="s">
        <v>4</v>
      </c>
      <c r="I1685" t="s">
        <v>18</v>
      </c>
      <c r="J1685" s="9" t="str">
        <f t="shared" si="134"/>
        <v>Giò tai nấm hương 500g</v>
      </c>
      <c r="K1685" s="12" t="str">
        <f>VLOOKUP(J1685,'[1]Mã Misa'!$B$2:$D$74,2,0)</f>
        <v>Giò tai nấm hương 500g</v>
      </c>
      <c r="L1685" s="12" t="str">
        <f>VLOOKUP(K1685,'[1]Mã Misa'!$C$2:$D$74,2,0)</f>
        <v>GTNH500</v>
      </c>
      <c r="M1685" s="2">
        <v>101989</v>
      </c>
      <c r="N1685" t="s">
        <v>2519</v>
      </c>
      <c r="O1685" s="10" t="str">
        <f t="shared" si="135"/>
        <v>0201911</v>
      </c>
      <c r="P1685" s="3">
        <v>44634</v>
      </c>
      <c r="Q1685" t="s">
        <v>272</v>
      </c>
      <c r="T1685" s="12" t="str">
        <f t="shared" si="137"/>
        <v xml:space="preserve">WM+ HNI </v>
      </c>
      <c r="U1685" s="20" t="s">
        <v>4228</v>
      </c>
      <c r="V1685" s="20"/>
      <c r="W1685" s="10" t="e">
        <f>VLOOKUP(U1685,[2]Sheet1!$B$4:$C$893,2,0)</f>
        <v>#N/A</v>
      </c>
      <c r="X1685" s="20"/>
      <c r="Y1685" s="10" t="str">
        <f t="shared" si="136"/>
        <v>WINCOMHANOI</v>
      </c>
      <c r="Z1685" s="2">
        <v>1223868</v>
      </c>
    </row>
    <row r="1686" spans="1:26" x14ac:dyDescent="0.2">
      <c r="A1686" t="s">
        <v>0</v>
      </c>
      <c r="B1686" t="s">
        <v>2520</v>
      </c>
      <c r="C1686" t="s">
        <v>2</v>
      </c>
      <c r="D1686" t="s">
        <v>3</v>
      </c>
      <c r="E1686" s="2">
        <v>111058</v>
      </c>
      <c r="F1686" s="6">
        <v>119942.64000000001</v>
      </c>
      <c r="G1686" s="2">
        <v>1</v>
      </c>
      <c r="H1686" t="s">
        <v>4</v>
      </c>
      <c r="I1686" t="s">
        <v>5</v>
      </c>
      <c r="J1686" s="9" t="str">
        <f t="shared" si="134"/>
        <v>Gà muối gói 500g</v>
      </c>
      <c r="K1686" s="12" t="str">
        <f>VLOOKUP(J1686,'[1]Mã Misa'!$B$2:$D$74,2,0)</f>
        <v>Gà muối 500g</v>
      </c>
      <c r="L1686" s="12" t="str">
        <f>VLOOKUP(K1686,'[1]Mã Misa'!$C$2:$D$74,2,0)</f>
        <v>GM500</v>
      </c>
      <c r="M1686" s="2">
        <v>111058</v>
      </c>
      <c r="N1686" t="s">
        <v>2521</v>
      </c>
      <c r="O1686" s="10" t="str">
        <f t="shared" si="135"/>
        <v>0201913</v>
      </c>
      <c r="P1686" s="3">
        <v>44634</v>
      </c>
      <c r="Q1686" t="s">
        <v>272</v>
      </c>
      <c r="T1686" s="12" t="str">
        <f t="shared" si="137"/>
        <v xml:space="preserve">WM+ HNI </v>
      </c>
      <c r="U1686" s="20" t="s">
        <v>4228</v>
      </c>
      <c r="V1686" s="20"/>
      <c r="W1686" s="10" t="e">
        <f>VLOOKUP(U1686,[2]Sheet1!$B$4:$C$893,2,0)</f>
        <v>#N/A</v>
      </c>
      <c r="X1686" s="20"/>
      <c r="Y1686" s="10" t="str">
        <f t="shared" si="136"/>
        <v>WINCOMHANOI</v>
      </c>
      <c r="Z1686" s="2">
        <v>111058</v>
      </c>
    </row>
    <row r="1687" spans="1:26" x14ac:dyDescent="0.2">
      <c r="A1687" t="s">
        <v>0</v>
      </c>
      <c r="B1687" t="s">
        <v>2520</v>
      </c>
      <c r="C1687" t="s">
        <v>9</v>
      </c>
      <c r="D1687" t="s">
        <v>3</v>
      </c>
      <c r="E1687" s="2">
        <v>55595</v>
      </c>
      <c r="F1687" s="6">
        <v>60042.600000000006</v>
      </c>
      <c r="G1687" s="2">
        <v>1</v>
      </c>
      <c r="H1687" t="s">
        <v>4</v>
      </c>
      <c r="I1687" t="s">
        <v>10</v>
      </c>
      <c r="J1687" s="9" t="str">
        <f t="shared" si="134"/>
        <v>Tai heo muối gói 200g</v>
      </c>
      <c r="K1687" s="12" t="str">
        <f>VLOOKUP(J1687,'[1]Mã Misa'!$B$2:$D$74,2,0)</f>
        <v>Tai heo muối 200g</v>
      </c>
      <c r="L1687" s="12" t="str">
        <f>VLOOKUP(K1687,'[1]Mã Misa'!$C$2:$D$74,2,0)</f>
        <v>TH200</v>
      </c>
      <c r="M1687" s="2">
        <v>55595</v>
      </c>
      <c r="N1687" t="s">
        <v>2521</v>
      </c>
      <c r="O1687" s="10" t="str">
        <f t="shared" si="135"/>
        <v>0201913</v>
      </c>
      <c r="P1687" s="3">
        <v>44634</v>
      </c>
      <c r="Q1687" t="s">
        <v>272</v>
      </c>
      <c r="T1687" s="12" t="str">
        <f t="shared" si="137"/>
        <v xml:space="preserve">WM+ HNI </v>
      </c>
      <c r="U1687" s="20" t="s">
        <v>4228</v>
      </c>
      <c r="V1687" s="20"/>
      <c r="W1687" s="10" t="e">
        <f>VLOOKUP(U1687,[2]Sheet1!$B$4:$C$893,2,0)</f>
        <v>#N/A</v>
      </c>
      <c r="X1687" s="20"/>
      <c r="Y1687" s="10" t="str">
        <f t="shared" si="136"/>
        <v>WINCOMHANOI</v>
      </c>
      <c r="Z1687" s="2">
        <v>55595</v>
      </c>
    </row>
    <row r="1688" spans="1:26" x14ac:dyDescent="0.2">
      <c r="A1688" t="s">
        <v>0</v>
      </c>
      <c r="B1688" t="s">
        <v>2522</v>
      </c>
      <c r="C1688" t="s">
        <v>2</v>
      </c>
      <c r="D1688" t="s">
        <v>3</v>
      </c>
      <c r="E1688" s="2">
        <v>222116</v>
      </c>
      <c r="F1688" s="6">
        <v>239885.28000000003</v>
      </c>
      <c r="G1688" s="2">
        <v>2</v>
      </c>
      <c r="H1688" t="s">
        <v>4</v>
      </c>
      <c r="I1688" t="s">
        <v>5</v>
      </c>
      <c r="J1688" s="9" t="str">
        <f t="shared" si="134"/>
        <v>Gà muối gói 500g</v>
      </c>
      <c r="K1688" s="12" t="str">
        <f>VLOOKUP(J1688,'[1]Mã Misa'!$B$2:$D$74,2,0)</f>
        <v>Gà muối 500g</v>
      </c>
      <c r="L1688" s="12" t="str">
        <f>VLOOKUP(K1688,'[1]Mã Misa'!$C$2:$D$74,2,0)</f>
        <v>GM500</v>
      </c>
      <c r="M1688" s="2">
        <v>111058</v>
      </c>
      <c r="N1688" t="s">
        <v>2523</v>
      </c>
      <c r="O1688" s="10" t="str">
        <f t="shared" si="135"/>
        <v>0060682</v>
      </c>
      <c r="P1688" s="3">
        <v>44634</v>
      </c>
      <c r="Q1688" t="s">
        <v>2524</v>
      </c>
      <c r="T1688" s="12" t="str">
        <f t="shared" si="137"/>
        <v xml:space="preserve">WM+ HCM </v>
      </c>
      <c r="U1688" s="20" t="s">
        <v>4888</v>
      </c>
      <c r="V1688" s="20"/>
      <c r="W1688" s="10" t="e">
        <f>VLOOKUP(U1688,[2]Sheet1!$B$4:$C$893,2,0)</f>
        <v>#N/A</v>
      </c>
      <c r="X1688" s="20"/>
      <c r="Y1688" s="10" t="str">
        <f t="shared" si="136"/>
        <v>WINCOMHOCHIMINH</v>
      </c>
      <c r="Z1688" s="2">
        <v>222116</v>
      </c>
    </row>
    <row r="1689" spans="1:26" x14ac:dyDescent="0.2">
      <c r="A1689" t="s">
        <v>0</v>
      </c>
      <c r="B1689" t="s">
        <v>2522</v>
      </c>
      <c r="C1689" t="s">
        <v>82</v>
      </c>
      <c r="D1689" t="s">
        <v>3</v>
      </c>
      <c r="E1689" s="2">
        <v>92000</v>
      </c>
      <c r="F1689" s="6">
        <v>99360</v>
      </c>
      <c r="G1689" s="2">
        <v>2</v>
      </c>
      <c r="H1689" t="s">
        <v>4</v>
      </c>
      <c r="I1689" t="s">
        <v>83</v>
      </c>
      <c r="J1689" s="9" t="str">
        <f t="shared" si="134"/>
        <v>Mộc nấm hương gói 250g</v>
      </c>
      <c r="K1689" s="12" t="str">
        <f>VLOOKUP(J1689,'[1]Mã Misa'!$B$2:$D$74,2,0)</f>
        <v>Mộc Nấm Hương 250g</v>
      </c>
      <c r="L1689" s="12" t="str">
        <f>VLOOKUP(K1689,'[1]Mã Misa'!$C$2:$D$74,2,0)</f>
        <v>MNH250</v>
      </c>
      <c r="M1689" s="2">
        <v>46000</v>
      </c>
      <c r="N1689" t="s">
        <v>2523</v>
      </c>
      <c r="O1689" s="10" t="str">
        <f t="shared" si="135"/>
        <v>0060682</v>
      </c>
      <c r="P1689" s="3">
        <v>44634</v>
      </c>
      <c r="Q1689" t="s">
        <v>2524</v>
      </c>
      <c r="T1689" s="12" t="str">
        <f t="shared" si="137"/>
        <v xml:space="preserve">WM+ HCM </v>
      </c>
      <c r="U1689" s="20" t="s">
        <v>4888</v>
      </c>
      <c r="V1689" s="20"/>
      <c r="W1689" s="10" t="e">
        <f>VLOOKUP(U1689,[2]Sheet1!$B$4:$C$893,2,0)</f>
        <v>#N/A</v>
      </c>
      <c r="X1689" s="20"/>
      <c r="Y1689" s="10" t="str">
        <f t="shared" si="136"/>
        <v>WINCOMHOCHIMINH</v>
      </c>
      <c r="Z1689" s="2">
        <v>92000</v>
      </c>
    </row>
    <row r="1690" spans="1:26" x14ac:dyDescent="0.2">
      <c r="A1690" t="s">
        <v>0</v>
      </c>
      <c r="B1690" t="s">
        <v>2522</v>
      </c>
      <c r="C1690" t="s">
        <v>236</v>
      </c>
      <c r="D1690" t="s">
        <v>3</v>
      </c>
      <c r="E1690" s="2">
        <v>87787</v>
      </c>
      <c r="F1690" s="6">
        <v>94809.96</v>
      </c>
      <c r="G1690" s="2">
        <v>1</v>
      </c>
      <c r="H1690" t="s">
        <v>4</v>
      </c>
      <c r="I1690" t="s">
        <v>237</v>
      </c>
      <c r="J1690" s="9" t="str">
        <f t="shared" si="134"/>
        <v>Bắp bò muối gói 200g</v>
      </c>
      <c r="K1690" s="12" t="str">
        <f>VLOOKUP(J1690,'[1]Mã Misa'!$B$2:$D$74,2,0)</f>
        <v>Bắp bò muối 200g</v>
      </c>
      <c r="L1690" s="12" t="str">
        <f>VLOOKUP(K1690,'[1]Mã Misa'!$C$2:$D$74,2,0)</f>
        <v>BBM200</v>
      </c>
      <c r="M1690" s="2">
        <v>87787</v>
      </c>
      <c r="N1690" t="s">
        <v>2523</v>
      </c>
      <c r="O1690" s="10" t="str">
        <f t="shared" si="135"/>
        <v>0060682</v>
      </c>
      <c r="P1690" s="3">
        <v>44634</v>
      </c>
      <c r="Q1690" t="s">
        <v>2524</v>
      </c>
      <c r="T1690" s="12" t="str">
        <f t="shared" si="137"/>
        <v xml:space="preserve">WM+ HCM </v>
      </c>
      <c r="U1690" s="20" t="s">
        <v>4888</v>
      </c>
      <c r="V1690" s="20"/>
      <c r="W1690" s="10" t="e">
        <f>VLOOKUP(U1690,[2]Sheet1!$B$4:$C$893,2,0)</f>
        <v>#N/A</v>
      </c>
      <c r="X1690" s="20"/>
      <c r="Y1690" s="10" t="str">
        <f t="shared" si="136"/>
        <v>WINCOMHOCHIMINH</v>
      </c>
      <c r="Z1690" s="2">
        <v>87787</v>
      </c>
    </row>
    <row r="1691" spans="1:26" x14ac:dyDescent="0.2">
      <c r="A1691" t="s">
        <v>0</v>
      </c>
      <c r="B1691" t="s">
        <v>2522</v>
      </c>
      <c r="C1691" t="s">
        <v>32</v>
      </c>
      <c r="D1691" t="s">
        <v>3</v>
      </c>
      <c r="E1691" s="2">
        <v>73431</v>
      </c>
      <c r="F1691" s="6">
        <v>79305.48000000001</v>
      </c>
      <c r="G1691" s="2">
        <v>1</v>
      </c>
      <c r="H1691" t="s">
        <v>4</v>
      </c>
      <c r="I1691" t="s">
        <v>33</v>
      </c>
      <c r="J1691" s="9" t="str">
        <f t="shared" si="134"/>
        <v>Chân giò heo muối gói 300g</v>
      </c>
      <c r="K1691" s="12" t="str">
        <f>VLOOKUP(J1691,'[1]Mã Misa'!$B$2:$D$74,2,0)</f>
        <v>Chân giò heo muối 300g</v>
      </c>
      <c r="L1691" s="12" t="str">
        <f>VLOOKUP(K1691,'[1]Mã Misa'!$C$2:$D$74,2,0)</f>
        <v>CGM300</v>
      </c>
      <c r="M1691" s="2">
        <v>73431</v>
      </c>
      <c r="N1691" t="s">
        <v>2523</v>
      </c>
      <c r="O1691" s="10" t="str">
        <f t="shared" si="135"/>
        <v>0060682</v>
      </c>
      <c r="P1691" s="3">
        <v>44634</v>
      </c>
      <c r="Q1691" t="s">
        <v>2524</v>
      </c>
      <c r="T1691" s="12" t="str">
        <f t="shared" si="137"/>
        <v xml:space="preserve">WM+ HCM </v>
      </c>
      <c r="U1691" s="20" t="s">
        <v>4888</v>
      </c>
      <c r="V1691" s="20"/>
      <c r="W1691" s="10" t="e">
        <f>VLOOKUP(U1691,[2]Sheet1!$B$4:$C$893,2,0)</f>
        <v>#N/A</v>
      </c>
      <c r="X1691" s="20"/>
      <c r="Y1691" s="10" t="str">
        <f t="shared" si="136"/>
        <v>WINCOMHOCHIMINH</v>
      </c>
      <c r="Z1691" s="2">
        <v>73431</v>
      </c>
    </row>
    <row r="1692" spans="1:26" x14ac:dyDescent="0.2">
      <c r="A1692" t="s">
        <v>0</v>
      </c>
      <c r="B1692" t="s">
        <v>2522</v>
      </c>
      <c r="C1692" t="s">
        <v>50</v>
      </c>
      <c r="D1692" t="s">
        <v>3</v>
      </c>
      <c r="E1692" s="2">
        <v>61050</v>
      </c>
      <c r="F1692" s="6">
        <v>65934</v>
      </c>
      <c r="G1692" s="2">
        <v>1</v>
      </c>
      <c r="H1692" t="s">
        <v>4</v>
      </c>
      <c r="I1692" t="s">
        <v>51</v>
      </c>
      <c r="J1692" s="9" t="str">
        <f t="shared" si="134"/>
        <v>_Giò sụn gà 250g</v>
      </c>
      <c r="K1692" s="12" t="str">
        <f>VLOOKUP(J1692,'[1]Mã Misa'!$B$2:$D$74,2,0)</f>
        <v>Giò sụn gà 250g</v>
      </c>
      <c r="L1692" s="12" t="str">
        <f>VLOOKUP(K1692,'[1]Mã Misa'!$C$2:$D$74,2,0)</f>
        <v>GSG250</v>
      </c>
      <c r="M1692" s="2">
        <v>61050</v>
      </c>
      <c r="N1692" t="s">
        <v>2523</v>
      </c>
      <c r="O1692" s="10" t="str">
        <f t="shared" si="135"/>
        <v>0060682</v>
      </c>
      <c r="P1692" s="3">
        <v>44634</v>
      </c>
      <c r="Q1692" t="s">
        <v>2524</v>
      </c>
      <c r="T1692" s="12" t="str">
        <f t="shared" si="137"/>
        <v xml:space="preserve">WM+ HCM </v>
      </c>
      <c r="U1692" s="20" t="s">
        <v>4888</v>
      </c>
      <c r="V1692" s="20"/>
      <c r="W1692" s="10" t="e">
        <f>VLOOKUP(U1692,[2]Sheet1!$B$4:$C$893,2,0)</f>
        <v>#N/A</v>
      </c>
      <c r="X1692" s="20"/>
      <c r="Y1692" s="10" t="str">
        <f t="shared" si="136"/>
        <v>WINCOMHOCHIMINH</v>
      </c>
      <c r="Z1692" s="2">
        <v>61050</v>
      </c>
    </row>
    <row r="1693" spans="1:26" x14ac:dyDescent="0.2">
      <c r="A1693" t="s">
        <v>0</v>
      </c>
      <c r="B1693" t="s">
        <v>2522</v>
      </c>
      <c r="C1693" t="s">
        <v>30</v>
      </c>
      <c r="D1693" t="s">
        <v>3</v>
      </c>
      <c r="E1693" s="2">
        <v>105400</v>
      </c>
      <c r="F1693" s="6">
        <v>113832.00000000001</v>
      </c>
      <c r="G1693" s="2">
        <v>1</v>
      </c>
      <c r="H1693" t="s">
        <v>4</v>
      </c>
      <c r="I1693" t="s">
        <v>31</v>
      </c>
      <c r="J1693" s="9" t="str">
        <f t="shared" si="134"/>
        <v>_Đùi gà sốt cay 500g</v>
      </c>
      <c r="K1693" s="12" t="str">
        <f>VLOOKUP(J1693,'[1]Mã Misa'!$B$2:$D$74,2,0)</f>
        <v>Đùi gà sốt cay 500g</v>
      </c>
      <c r="L1693" s="12" t="str">
        <f>VLOOKUP(K1693,'[1]Mã Misa'!$C$2:$D$74,2,0)</f>
        <v>DGSC500</v>
      </c>
      <c r="M1693" s="2">
        <v>105400</v>
      </c>
      <c r="N1693" t="s">
        <v>2523</v>
      </c>
      <c r="O1693" s="10" t="str">
        <f t="shared" si="135"/>
        <v>0060682</v>
      </c>
      <c r="P1693" s="3">
        <v>44634</v>
      </c>
      <c r="Q1693" t="s">
        <v>2524</v>
      </c>
      <c r="T1693" s="12" t="str">
        <f t="shared" si="137"/>
        <v xml:space="preserve">WM+ HCM </v>
      </c>
      <c r="U1693" s="20" t="s">
        <v>4888</v>
      </c>
      <c r="V1693" s="20"/>
      <c r="W1693" s="10" t="e">
        <f>VLOOKUP(U1693,[2]Sheet1!$B$4:$C$893,2,0)</f>
        <v>#N/A</v>
      </c>
      <c r="X1693" s="20"/>
      <c r="Y1693" s="10" t="str">
        <f t="shared" si="136"/>
        <v>WINCOMHOCHIMINH</v>
      </c>
      <c r="Z1693" s="2">
        <v>105400</v>
      </c>
    </row>
    <row r="1694" spans="1:26" x14ac:dyDescent="0.2">
      <c r="A1694" t="s">
        <v>0</v>
      </c>
      <c r="B1694" t="s">
        <v>2522</v>
      </c>
      <c r="C1694" t="s">
        <v>13</v>
      </c>
      <c r="D1694" t="s">
        <v>3</v>
      </c>
      <c r="E1694" s="2">
        <v>90750</v>
      </c>
      <c r="F1694" s="6">
        <v>98010</v>
      </c>
      <c r="G1694" s="2">
        <v>1</v>
      </c>
      <c r="H1694" t="s">
        <v>4</v>
      </c>
      <c r="I1694" t="s">
        <v>14</v>
      </c>
      <c r="J1694" s="9" t="str">
        <f t="shared" si="134"/>
        <v>_Chân gà sốt cay 400g</v>
      </c>
      <c r="K1694" s="12" t="str">
        <f>VLOOKUP(J1694,'[1]Mã Misa'!$B$2:$D$74,2,0)</f>
        <v>Chân gà sốt cay 400g</v>
      </c>
      <c r="L1694" s="12" t="str">
        <f>VLOOKUP(K1694,'[1]Mã Misa'!$C$2:$D$74,2,0)</f>
        <v>CGSC400</v>
      </c>
      <c r="M1694" s="2">
        <v>90750</v>
      </c>
      <c r="N1694" t="s">
        <v>2523</v>
      </c>
      <c r="O1694" s="10" t="str">
        <f t="shared" si="135"/>
        <v>0060682</v>
      </c>
      <c r="P1694" s="3">
        <v>44634</v>
      </c>
      <c r="Q1694" t="s">
        <v>2524</v>
      </c>
      <c r="T1694" s="12" t="str">
        <f t="shared" si="137"/>
        <v xml:space="preserve">WM+ HCM </v>
      </c>
      <c r="U1694" s="20" t="s">
        <v>4888</v>
      </c>
      <c r="V1694" s="20"/>
      <c r="W1694" s="10" t="e">
        <f>VLOOKUP(U1694,[2]Sheet1!$B$4:$C$893,2,0)</f>
        <v>#N/A</v>
      </c>
      <c r="X1694" s="20"/>
      <c r="Y1694" s="10" t="str">
        <f t="shared" si="136"/>
        <v>WINCOMHOCHIMINH</v>
      </c>
      <c r="Z1694" s="2">
        <v>90750</v>
      </c>
    </row>
    <row r="1695" spans="1:26" x14ac:dyDescent="0.2">
      <c r="A1695" t="s">
        <v>0</v>
      </c>
      <c r="B1695" t="s">
        <v>2525</v>
      </c>
      <c r="C1695" t="s">
        <v>2</v>
      </c>
      <c r="D1695" t="s">
        <v>3</v>
      </c>
      <c r="E1695" s="2">
        <v>111058</v>
      </c>
      <c r="F1695" s="6">
        <v>119942.64000000001</v>
      </c>
      <c r="G1695" s="2">
        <v>1</v>
      </c>
      <c r="H1695" t="s">
        <v>4</v>
      </c>
      <c r="I1695" t="s">
        <v>5</v>
      </c>
      <c r="J1695" s="9" t="str">
        <f t="shared" si="134"/>
        <v>Gà muối gói 500g</v>
      </c>
      <c r="K1695" s="12" t="str">
        <f>VLOOKUP(J1695,'[1]Mã Misa'!$B$2:$D$74,2,0)</f>
        <v>Gà muối 500g</v>
      </c>
      <c r="L1695" s="12" t="str">
        <f>VLOOKUP(K1695,'[1]Mã Misa'!$C$2:$D$74,2,0)</f>
        <v>GM500</v>
      </c>
      <c r="M1695" s="2">
        <v>111058</v>
      </c>
      <c r="N1695" t="s">
        <v>2526</v>
      </c>
      <c r="O1695" s="10" t="str">
        <f t="shared" si="135"/>
        <v>0017846</v>
      </c>
      <c r="P1695" s="3">
        <v>44634</v>
      </c>
      <c r="Q1695" t="s">
        <v>1690</v>
      </c>
      <c r="T1695" s="12" t="str">
        <f t="shared" si="137"/>
        <v xml:space="preserve">WM+ QNH </v>
      </c>
      <c r="U1695" s="20" t="s">
        <v>4660</v>
      </c>
      <c r="V1695" s="20"/>
      <c r="W1695" s="10" t="e">
        <f>VLOOKUP(U1695,[2]Sheet1!$B$4:$C$893,2,0)</f>
        <v>#N/A</v>
      </c>
      <c r="X1695" s="20"/>
      <c r="Y1695" s="10" t="str">
        <f t="shared" si="136"/>
        <v>WINCOMQUANGNINH</v>
      </c>
      <c r="Z1695" s="2">
        <v>111058</v>
      </c>
    </row>
    <row r="1696" spans="1:26" x14ac:dyDescent="0.2">
      <c r="A1696" t="s">
        <v>0</v>
      </c>
      <c r="B1696" t="s">
        <v>2527</v>
      </c>
      <c r="C1696" t="s">
        <v>17</v>
      </c>
      <c r="D1696" t="s">
        <v>3</v>
      </c>
      <c r="E1696" s="2">
        <v>101989</v>
      </c>
      <c r="F1696" s="6">
        <v>110148.12000000001</v>
      </c>
      <c r="G1696" s="2">
        <v>1</v>
      </c>
      <c r="H1696" t="s">
        <v>4</v>
      </c>
      <c r="I1696" t="s">
        <v>18</v>
      </c>
      <c r="J1696" s="9" t="str">
        <f t="shared" si="134"/>
        <v>Giò tai nấm hương 500g</v>
      </c>
      <c r="K1696" s="12" t="str">
        <f>VLOOKUP(J1696,'[1]Mã Misa'!$B$2:$D$74,2,0)</f>
        <v>Giò tai nấm hương 500g</v>
      </c>
      <c r="L1696" s="12" t="str">
        <f>VLOOKUP(K1696,'[1]Mã Misa'!$C$2:$D$74,2,0)</f>
        <v>GTNH500</v>
      </c>
      <c r="M1696" s="2">
        <v>101989</v>
      </c>
      <c r="N1696" t="s">
        <v>2528</v>
      </c>
      <c r="O1696" s="10" t="str">
        <f t="shared" si="135"/>
        <v>0201918</v>
      </c>
      <c r="P1696" s="3">
        <v>44634</v>
      </c>
      <c r="Q1696" t="s">
        <v>2529</v>
      </c>
      <c r="T1696" s="12" t="str">
        <f t="shared" si="137"/>
        <v xml:space="preserve">WM+ HNI </v>
      </c>
      <c r="U1696" s="20" t="s">
        <v>4889</v>
      </c>
      <c r="V1696" s="20"/>
      <c r="W1696" s="10" t="e">
        <f>VLOOKUP(U1696,[2]Sheet1!$B$4:$C$893,2,0)</f>
        <v>#N/A</v>
      </c>
      <c r="X1696" s="20"/>
      <c r="Y1696" s="10" t="str">
        <f t="shared" si="136"/>
        <v>WINCOMHANOI</v>
      </c>
      <c r="Z1696" s="2">
        <v>101989</v>
      </c>
    </row>
    <row r="1697" spans="1:26" x14ac:dyDescent="0.2">
      <c r="A1697" t="s">
        <v>0</v>
      </c>
      <c r="B1697" t="s">
        <v>2530</v>
      </c>
      <c r="C1697" t="s">
        <v>26</v>
      </c>
      <c r="D1697" t="s">
        <v>3</v>
      </c>
      <c r="E1697" s="2">
        <v>200728</v>
      </c>
      <c r="F1697" s="6">
        <v>216786.24000000002</v>
      </c>
      <c r="G1697" s="2">
        <v>4</v>
      </c>
      <c r="H1697" t="s">
        <v>4</v>
      </c>
      <c r="I1697" t="s">
        <v>27</v>
      </c>
      <c r="J1697" s="9" t="str">
        <f t="shared" si="134"/>
        <v>Giò tai lưỡi xào gói 250g</v>
      </c>
      <c r="K1697" s="12" t="str">
        <f>VLOOKUP(J1697,'[1]Mã Misa'!$B$2:$D$74,2,0)</f>
        <v>Giò Tai Lưỡi Xào 250g</v>
      </c>
      <c r="L1697" s="12" t="str">
        <f>VLOOKUP(K1697,'[1]Mã Misa'!$C$2:$D$74,2,0)</f>
        <v>GTLX250G</v>
      </c>
      <c r="M1697" s="2">
        <v>50182</v>
      </c>
      <c r="N1697" t="s">
        <v>2531</v>
      </c>
      <c r="O1697" s="10" t="str">
        <f t="shared" si="135"/>
        <v>0017847</v>
      </c>
      <c r="P1697" s="3">
        <v>44634</v>
      </c>
      <c r="Q1697" t="s">
        <v>2532</v>
      </c>
      <c r="T1697" s="12" t="str">
        <f t="shared" si="137"/>
        <v xml:space="preserve">WM+ QNH </v>
      </c>
      <c r="U1697" s="20" t="s">
        <v>4890</v>
      </c>
      <c r="V1697" s="20"/>
      <c r="W1697" s="10" t="e">
        <f>VLOOKUP(U1697,[2]Sheet1!$B$4:$C$893,2,0)</f>
        <v>#N/A</v>
      </c>
      <c r="X1697" s="20"/>
      <c r="Y1697" s="10" t="str">
        <f t="shared" si="136"/>
        <v>WINCOMQUANGNINH</v>
      </c>
      <c r="Z1697" s="2">
        <v>200728</v>
      </c>
    </row>
    <row r="1698" spans="1:26" x14ac:dyDescent="0.2">
      <c r="A1698" t="s">
        <v>0</v>
      </c>
      <c r="B1698" t="s">
        <v>2533</v>
      </c>
      <c r="C1698" t="s">
        <v>32</v>
      </c>
      <c r="D1698" t="s">
        <v>3</v>
      </c>
      <c r="E1698" s="2">
        <v>146862</v>
      </c>
      <c r="F1698" s="6">
        <v>158610.96000000002</v>
      </c>
      <c r="G1698" s="2">
        <v>2</v>
      </c>
      <c r="H1698" t="s">
        <v>4</v>
      </c>
      <c r="I1698" t="s">
        <v>33</v>
      </c>
      <c r="J1698" s="9" t="str">
        <f t="shared" si="134"/>
        <v>Chân giò heo muối gói 300g</v>
      </c>
      <c r="K1698" s="12" t="str">
        <f>VLOOKUP(J1698,'[1]Mã Misa'!$B$2:$D$74,2,0)</f>
        <v>Chân giò heo muối 300g</v>
      </c>
      <c r="L1698" s="12" t="str">
        <f>VLOOKUP(K1698,'[1]Mã Misa'!$C$2:$D$74,2,0)</f>
        <v>CGM300</v>
      </c>
      <c r="M1698" s="2">
        <v>73431</v>
      </c>
      <c r="N1698" t="s">
        <v>2534</v>
      </c>
      <c r="O1698" s="10" t="str">
        <f t="shared" si="135"/>
        <v>0201921</v>
      </c>
      <c r="P1698" s="3">
        <v>44634</v>
      </c>
      <c r="Q1698" t="s">
        <v>2535</v>
      </c>
      <c r="T1698" s="12" t="str">
        <f t="shared" si="137"/>
        <v xml:space="preserve">WM+ HNI </v>
      </c>
      <c r="U1698" s="20" t="s">
        <v>4891</v>
      </c>
      <c r="V1698" s="20"/>
      <c r="W1698" s="10" t="e">
        <f>VLOOKUP(U1698,[2]Sheet1!$B$4:$C$893,2,0)</f>
        <v>#N/A</v>
      </c>
      <c r="X1698" s="20"/>
      <c r="Y1698" s="10" t="str">
        <f t="shared" si="136"/>
        <v>WINCOMHANOI</v>
      </c>
      <c r="Z1698" s="2">
        <v>146862</v>
      </c>
    </row>
    <row r="1699" spans="1:26" x14ac:dyDescent="0.2">
      <c r="A1699" t="s">
        <v>0</v>
      </c>
      <c r="B1699" t="s">
        <v>2533</v>
      </c>
      <c r="C1699" t="s">
        <v>26</v>
      </c>
      <c r="D1699" t="s">
        <v>3</v>
      </c>
      <c r="E1699" s="2">
        <v>250910</v>
      </c>
      <c r="F1699" s="6">
        <v>270982.80000000005</v>
      </c>
      <c r="G1699" s="2">
        <v>5</v>
      </c>
      <c r="H1699" t="s">
        <v>4</v>
      </c>
      <c r="I1699" t="s">
        <v>27</v>
      </c>
      <c r="J1699" s="9" t="str">
        <f t="shared" si="134"/>
        <v>Giò tai lưỡi xào gói 250g</v>
      </c>
      <c r="K1699" s="12" t="str">
        <f>VLOOKUP(J1699,'[1]Mã Misa'!$B$2:$D$74,2,0)</f>
        <v>Giò Tai Lưỡi Xào 250g</v>
      </c>
      <c r="L1699" s="12" t="str">
        <f>VLOOKUP(K1699,'[1]Mã Misa'!$C$2:$D$74,2,0)</f>
        <v>GTLX250G</v>
      </c>
      <c r="M1699" s="2">
        <v>50182</v>
      </c>
      <c r="N1699" t="s">
        <v>2534</v>
      </c>
      <c r="O1699" s="10" t="str">
        <f t="shared" si="135"/>
        <v>0201921</v>
      </c>
      <c r="P1699" s="3">
        <v>44634</v>
      </c>
      <c r="Q1699" t="s">
        <v>2535</v>
      </c>
      <c r="T1699" s="12" t="str">
        <f t="shared" si="137"/>
        <v xml:space="preserve">WM+ HNI </v>
      </c>
      <c r="U1699" s="20" t="s">
        <v>4891</v>
      </c>
      <c r="V1699" s="20"/>
      <c r="W1699" s="10" t="e">
        <f>VLOOKUP(U1699,[2]Sheet1!$B$4:$C$893,2,0)</f>
        <v>#N/A</v>
      </c>
      <c r="X1699" s="20"/>
      <c r="Y1699" s="10" t="str">
        <f t="shared" si="136"/>
        <v>WINCOMHANOI</v>
      </c>
      <c r="Z1699" s="2">
        <v>250910</v>
      </c>
    </row>
    <row r="1700" spans="1:26" x14ac:dyDescent="0.2">
      <c r="A1700" t="s">
        <v>0</v>
      </c>
      <c r="B1700" t="s">
        <v>2533</v>
      </c>
      <c r="C1700" t="s">
        <v>82</v>
      </c>
      <c r="D1700" t="s">
        <v>3</v>
      </c>
      <c r="E1700" s="2">
        <v>46000</v>
      </c>
      <c r="F1700" s="6">
        <v>49680</v>
      </c>
      <c r="G1700" s="2">
        <v>1</v>
      </c>
      <c r="H1700" t="s">
        <v>4</v>
      </c>
      <c r="I1700" t="s">
        <v>83</v>
      </c>
      <c r="J1700" s="9" t="str">
        <f t="shared" si="134"/>
        <v>Mộc nấm hương gói 250g</v>
      </c>
      <c r="K1700" s="12" t="str">
        <f>VLOOKUP(J1700,'[1]Mã Misa'!$B$2:$D$74,2,0)</f>
        <v>Mộc Nấm Hương 250g</v>
      </c>
      <c r="L1700" s="12" t="str">
        <f>VLOOKUP(K1700,'[1]Mã Misa'!$C$2:$D$74,2,0)</f>
        <v>MNH250</v>
      </c>
      <c r="M1700" s="2">
        <v>46000</v>
      </c>
      <c r="N1700" t="s">
        <v>2534</v>
      </c>
      <c r="O1700" s="10" t="str">
        <f t="shared" si="135"/>
        <v>0201921</v>
      </c>
      <c r="P1700" s="3">
        <v>44634</v>
      </c>
      <c r="Q1700" t="s">
        <v>2535</v>
      </c>
      <c r="T1700" s="12" t="str">
        <f t="shared" si="137"/>
        <v xml:space="preserve">WM+ HNI </v>
      </c>
      <c r="U1700" s="20" t="s">
        <v>4891</v>
      </c>
      <c r="V1700" s="20"/>
      <c r="W1700" s="10" t="e">
        <f>VLOOKUP(U1700,[2]Sheet1!$B$4:$C$893,2,0)</f>
        <v>#N/A</v>
      </c>
      <c r="X1700" s="20"/>
      <c r="Y1700" s="10" t="str">
        <f t="shared" si="136"/>
        <v>WINCOMHANOI</v>
      </c>
      <c r="Z1700" s="2">
        <v>46000</v>
      </c>
    </row>
    <row r="1701" spans="1:26" x14ac:dyDescent="0.2">
      <c r="A1701" t="s">
        <v>0</v>
      </c>
      <c r="B1701" t="s">
        <v>2536</v>
      </c>
      <c r="C1701" t="s">
        <v>43</v>
      </c>
      <c r="D1701" t="s">
        <v>3</v>
      </c>
      <c r="E1701" s="2">
        <v>354750</v>
      </c>
      <c r="F1701" s="6">
        <v>383130</v>
      </c>
      <c r="G1701" s="2">
        <v>5</v>
      </c>
      <c r="H1701" t="s">
        <v>4</v>
      </c>
      <c r="I1701" t="s">
        <v>44</v>
      </c>
      <c r="J1701" s="9" t="str">
        <f t="shared" si="134"/>
        <v>_Chả nướng 300g</v>
      </c>
      <c r="K1701" s="12" t="str">
        <f>VLOOKUP(J1701,'[1]Mã Misa'!$B$2:$D$74,2,0)</f>
        <v>Chả nướng 300g</v>
      </c>
      <c r="L1701" s="12" t="str">
        <f>VLOOKUP(K1701,'[1]Mã Misa'!$C$2:$D$74,2,0)</f>
        <v>CN300</v>
      </c>
      <c r="M1701" s="2">
        <v>70950</v>
      </c>
      <c r="N1701" t="s">
        <v>2537</v>
      </c>
      <c r="O1701" s="10" t="str">
        <f t="shared" si="135"/>
        <v>0005505</v>
      </c>
      <c r="P1701" s="3">
        <v>44634</v>
      </c>
      <c r="Q1701" t="s">
        <v>928</v>
      </c>
      <c r="T1701" s="12" t="str">
        <f>LEFT(U1701,11)</f>
        <v xml:space="preserve">WM VCP KHA </v>
      </c>
      <c r="U1701" s="20" t="s">
        <v>4431</v>
      </c>
      <c r="V1701" s="20"/>
      <c r="W1701" s="10" t="e">
        <f>VLOOKUP(U1701,[2]Sheet1!$B$4:$C$893,2,0)</f>
        <v>#N/A</v>
      </c>
      <c r="X1701" s="20"/>
      <c r="Y1701" s="10" t="str">
        <f t="shared" si="136"/>
        <v>WINCOMKHANHHOA</v>
      </c>
      <c r="Z1701" s="2">
        <v>354750</v>
      </c>
    </row>
    <row r="1702" spans="1:26" x14ac:dyDescent="0.2">
      <c r="A1702" t="s">
        <v>0</v>
      </c>
      <c r="B1702" t="s">
        <v>2536</v>
      </c>
      <c r="C1702" t="s">
        <v>13</v>
      </c>
      <c r="D1702" t="s">
        <v>3</v>
      </c>
      <c r="E1702" s="2">
        <v>90750</v>
      </c>
      <c r="F1702" s="6">
        <v>98010</v>
      </c>
      <c r="G1702" s="2">
        <v>1</v>
      </c>
      <c r="H1702" t="s">
        <v>4</v>
      </c>
      <c r="I1702" t="s">
        <v>14</v>
      </c>
      <c r="J1702" s="9" t="str">
        <f t="shared" si="134"/>
        <v>_Chân gà sốt cay 400g</v>
      </c>
      <c r="K1702" s="12" t="str">
        <f>VLOOKUP(J1702,'[1]Mã Misa'!$B$2:$D$74,2,0)</f>
        <v>Chân gà sốt cay 400g</v>
      </c>
      <c r="L1702" s="12" t="str">
        <f>VLOOKUP(K1702,'[1]Mã Misa'!$C$2:$D$74,2,0)</f>
        <v>CGSC400</v>
      </c>
      <c r="M1702" s="2">
        <v>90750</v>
      </c>
      <c r="N1702" t="s">
        <v>2537</v>
      </c>
      <c r="O1702" s="10" t="str">
        <f t="shared" si="135"/>
        <v>0005505</v>
      </c>
      <c r="P1702" s="3">
        <v>44634</v>
      </c>
      <c r="Q1702" t="s">
        <v>928</v>
      </c>
      <c r="T1702" s="12" t="str">
        <f t="shared" ref="T1702:T1704" si="138">LEFT(U1702,11)</f>
        <v xml:space="preserve">WM VCP KHA </v>
      </c>
      <c r="U1702" s="20" t="s">
        <v>4431</v>
      </c>
      <c r="V1702" s="20"/>
      <c r="W1702" s="10" t="e">
        <f>VLOOKUP(U1702,[2]Sheet1!$B$4:$C$893,2,0)</f>
        <v>#N/A</v>
      </c>
      <c r="X1702" s="20"/>
      <c r="Y1702" s="10" t="str">
        <f t="shared" si="136"/>
        <v>WINCOMKHANHHOA</v>
      </c>
      <c r="Z1702" s="2">
        <v>90750</v>
      </c>
    </row>
    <row r="1703" spans="1:26" x14ac:dyDescent="0.2">
      <c r="A1703" t="s">
        <v>0</v>
      </c>
      <c r="B1703" t="s">
        <v>2536</v>
      </c>
      <c r="C1703" t="s">
        <v>67</v>
      </c>
      <c r="D1703" t="s">
        <v>3</v>
      </c>
      <c r="E1703" s="2">
        <v>118800</v>
      </c>
      <c r="F1703" s="6">
        <v>128304.00000000001</v>
      </c>
      <c r="G1703" s="2">
        <v>2</v>
      </c>
      <c r="H1703" t="s">
        <v>4</v>
      </c>
      <c r="I1703" t="s">
        <v>68</v>
      </c>
      <c r="J1703" s="9" t="str">
        <f t="shared" si="134"/>
        <v>_Giò lụa 250g</v>
      </c>
      <c r="K1703" s="12" t="str">
        <f>VLOOKUP(J1703,'[1]Mã Misa'!$B$2:$D$74,2,0)</f>
        <v>Giò lụa 250g</v>
      </c>
      <c r="L1703" s="12" t="str">
        <f>VLOOKUP(K1703,'[1]Mã Misa'!$C$2:$D$74,2,0)</f>
        <v>GL250</v>
      </c>
      <c r="M1703" s="2">
        <v>59400</v>
      </c>
      <c r="N1703" t="s">
        <v>2537</v>
      </c>
      <c r="O1703" s="10" t="str">
        <f t="shared" si="135"/>
        <v>0005505</v>
      </c>
      <c r="P1703" s="3">
        <v>44634</v>
      </c>
      <c r="Q1703" t="s">
        <v>928</v>
      </c>
      <c r="T1703" s="12" t="str">
        <f t="shared" si="138"/>
        <v xml:space="preserve">WM VCP KHA </v>
      </c>
      <c r="U1703" s="20" t="s">
        <v>4431</v>
      </c>
      <c r="V1703" s="20"/>
      <c r="W1703" s="10" t="e">
        <f>VLOOKUP(U1703,[2]Sheet1!$B$4:$C$893,2,0)</f>
        <v>#N/A</v>
      </c>
      <c r="X1703" s="20"/>
      <c r="Y1703" s="10" t="str">
        <f t="shared" si="136"/>
        <v>WINCOMKHANHHOA</v>
      </c>
      <c r="Z1703" s="2">
        <v>118800</v>
      </c>
    </row>
    <row r="1704" spans="1:26" x14ac:dyDescent="0.2">
      <c r="A1704" t="s">
        <v>0</v>
      </c>
      <c r="B1704" t="s">
        <v>2536</v>
      </c>
      <c r="C1704" t="s">
        <v>26</v>
      </c>
      <c r="D1704" t="s">
        <v>3</v>
      </c>
      <c r="E1704" s="2">
        <v>200728</v>
      </c>
      <c r="F1704" s="6">
        <v>216786.24000000002</v>
      </c>
      <c r="G1704" s="2">
        <v>4</v>
      </c>
      <c r="H1704" t="s">
        <v>4</v>
      </c>
      <c r="I1704" t="s">
        <v>27</v>
      </c>
      <c r="J1704" s="9" t="str">
        <f t="shared" si="134"/>
        <v>Giò tai lưỡi xào gói 250g</v>
      </c>
      <c r="K1704" s="12" t="str">
        <f>VLOOKUP(J1704,'[1]Mã Misa'!$B$2:$D$74,2,0)</f>
        <v>Giò Tai Lưỡi Xào 250g</v>
      </c>
      <c r="L1704" s="12" t="str">
        <f>VLOOKUP(K1704,'[1]Mã Misa'!$C$2:$D$74,2,0)</f>
        <v>GTLX250G</v>
      </c>
      <c r="M1704" s="2">
        <v>50182</v>
      </c>
      <c r="N1704" t="s">
        <v>2537</v>
      </c>
      <c r="O1704" s="10" t="str">
        <f t="shared" si="135"/>
        <v>0005505</v>
      </c>
      <c r="P1704" s="3">
        <v>44634</v>
      </c>
      <c r="Q1704" t="s">
        <v>928</v>
      </c>
      <c r="T1704" s="12" t="str">
        <f t="shared" si="138"/>
        <v xml:space="preserve">WM VCP KHA </v>
      </c>
      <c r="U1704" s="20" t="s">
        <v>4431</v>
      </c>
      <c r="V1704" s="20"/>
      <c r="W1704" s="10" t="e">
        <f>VLOOKUP(U1704,[2]Sheet1!$B$4:$C$893,2,0)</f>
        <v>#N/A</v>
      </c>
      <c r="X1704" s="20"/>
      <c r="Y1704" s="10" t="str">
        <f t="shared" si="136"/>
        <v>WINCOMKHANHHOA</v>
      </c>
      <c r="Z1704" s="2">
        <v>200728</v>
      </c>
    </row>
    <row r="1705" spans="1:26" x14ac:dyDescent="0.2">
      <c r="A1705" t="s">
        <v>0</v>
      </c>
      <c r="B1705" t="s">
        <v>2538</v>
      </c>
      <c r="C1705" t="s">
        <v>2</v>
      </c>
      <c r="D1705" t="s">
        <v>3</v>
      </c>
      <c r="E1705" s="2">
        <v>111058</v>
      </c>
      <c r="F1705" s="6">
        <v>119942.64000000001</v>
      </c>
      <c r="G1705" s="2">
        <v>1</v>
      </c>
      <c r="H1705" t="s">
        <v>4</v>
      </c>
      <c r="I1705" t="s">
        <v>5</v>
      </c>
      <c r="J1705" s="9" t="str">
        <f t="shared" si="134"/>
        <v>Gà muối gói 500g</v>
      </c>
      <c r="K1705" s="12" t="str">
        <f>VLOOKUP(J1705,'[1]Mã Misa'!$B$2:$D$74,2,0)</f>
        <v>Gà muối 500g</v>
      </c>
      <c r="L1705" s="12" t="str">
        <f>VLOOKUP(K1705,'[1]Mã Misa'!$C$2:$D$74,2,0)</f>
        <v>GM500</v>
      </c>
      <c r="M1705" s="2">
        <v>111058</v>
      </c>
      <c r="N1705" t="s">
        <v>2539</v>
      </c>
      <c r="O1705" s="10" t="str">
        <f t="shared" si="135"/>
        <v>0000883</v>
      </c>
      <c r="P1705" s="3">
        <v>44634</v>
      </c>
      <c r="Q1705" t="s">
        <v>2540</v>
      </c>
      <c r="T1705" s="12" t="str">
        <f t="shared" si="137"/>
        <v xml:space="preserve">WM+ HGG </v>
      </c>
      <c r="U1705" s="20" t="s">
        <v>4892</v>
      </c>
      <c r="V1705" s="20"/>
      <c r="W1705" s="10" t="e">
        <f>VLOOKUP(U1705,[2]Sheet1!$B$4:$C$893,2,0)</f>
        <v>#N/A</v>
      </c>
      <c r="X1705" s="20"/>
      <c r="Y1705" s="10" t="str">
        <f t="shared" si="136"/>
        <v>WINCOMHAGIANG</v>
      </c>
      <c r="Z1705" s="2">
        <v>111058</v>
      </c>
    </row>
    <row r="1706" spans="1:26" x14ac:dyDescent="0.2">
      <c r="A1706" t="s">
        <v>0</v>
      </c>
      <c r="B1706" t="s">
        <v>2541</v>
      </c>
      <c r="C1706" t="s">
        <v>236</v>
      </c>
      <c r="D1706" t="s">
        <v>3</v>
      </c>
      <c r="E1706" s="2">
        <v>263361</v>
      </c>
      <c r="F1706" s="6">
        <v>284429.88</v>
      </c>
      <c r="G1706" s="2">
        <v>3</v>
      </c>
      <c r="H1706" t="s">
        <v>4</v>
      </c>
      <c r="I1706" t="s">
        <v>237</v>
      </c>
      <c r="J1706" s="9" t="str">
        <f t="shared" si="134"/>
        <v>Bắp bò muối gói 200g</v>
      </c>
      <c r="K1706" s="12" t="str">
        <f>VLOOKUP(J1706,'[1]Mã Misa'!$B$2:$D$74,2,0)</f>
        <v>Bắp bò muối 200g</v>
      </c>
      <c r="L1706" s="12" t="str">
        <f>VLOOKUP(K1706,'[1]Mã Misa'!$C$2:$D$74,2,0)</f>
        <v>BBM200</v>
      </c>
      <c r="M1706" s="2">
        <v>87787</v>
      </c>
      <c r="N1706" t="s">
        <v>2542</v>
      </c>
      <c r="O1706" s="10" t="str">
        <f t="shared" si="135"/>
        <v>0201935</v>
      </c>
      <c r="P1706" s="3">
        <v>44634</v>
      </c>
      <c r="Q1706" t="s">
        <v>2543</v>
      </c>
      <c r="T1706" s="12" t="str">
        <f t="shared" si="137"/>
        <v xml:space="preserve">WM+ HNI </v>
      </c>
      <c r="U1706" s="20" t="s">
        <v>4893</v>
      </c>
      <c r="V1706" s="20"/>
      <c r="W1706" s="10" t="e">
        <f>VLOOKUP(U1706,[2]Sheet1!$B$4:$C$893,2,0)</f>
        <v>#N/A</v>
      </c>
      <c r="X1706" s="20"/>
      <c r="Y1706" s="10" t="str">
        <f t="shared" si="136"/>
        <v>WINCOMHANOI</v>
      </c>
      <c r="Z1706" s="2">
        <v>263361</v>
      </c>
    </row>
    <row r="1707" spans="1:26" x14ac:dyDescent="0.2">
      <c r="A1707" t="s">
        <v>0</v>
      </c>
      <c r="B1707" t="s">
        <v>2541</v>
      </c>
      <c r="C1707" t="s">
        <v>50</v>
      </c>
      <c r="D1707" t="s">
        <v>3</v>
      </c>
      <c r="E1707" s="2">
        <v>61050</v>
      </c>
      <c r="F1707" s="6">
        <v>65934</v>
      </c>
      <c r="G1707" s="2">
        <v>1</v>
      </c>
      <c r="H1707" t="s">
        <v>4</v>
      </c>
      <c r="I1707" t="s">
        <v>51</v>
      </c>
      <c r="J1707" s="9" t="str">
        <f t="shared" si="134"/>
        <v>_Giò sụn gà 250g</v>
      </c>
      <c r="K1707" s="12" t="str">
        <f>VLOOKUP(J1707,'[1]Mã Misa'!$B$2:$D$74,2,0)</f>
        <v>Giò sụn gà 250g</v>
      </c>
      <c r="L1707" s="12" t="str">
        <f>VLOOKUP(K1707,'[1]Mã Misa'!$C$2:$D$74,2,0)</f>
        <v>GSG250</v>
      </c>
      <c r="M1707" s="2">
        <v>61050</v>
      </c>
      <c r="N1707" t="s">
        <v>2542</v>
      </c>
      <c r="O1707" s="10" t="str">
        <f t="shared" si="135"/>
        <v>0201935</v>
      </c>
      <c r="P1707" s="3">
        <v>44634</v>
      </c>
      <c r="Q1707" t="s">
        <v>2543</v>
      </c>
      <c r="T1707" s="12" t="str">
        <f t="shared" si="137"/>
        <v xml:space="preserve">WM+ HNI </v>
      </c>
      <c r="U1707" s="20" t="s">
        <v>4893</v>
      </c>
      <c r="V1707" s="20"/>
      <c r="W1707" s="10" t="e">
        <f>VLOOKUP(U1707,[2]Sheet1!$B$4:$C$893,2,0)</f>
        <v>#N/A</v>
      </c>
      <c r="X1707" s="20"/>
      <c r="Y1707" s="10" t="str">
        <f t="shared" si="136"/>
        <v>WINCOMHANOI</v>
      </c>
      <c r="Z1707" s="2">
        <v>61050</v>
      </c>
    </row>
    <row r="1708" spans="1:26" x14ac:dyDescent="0.2">
      <c r="A1708" t="s">
        <v>0</v>
      </c>
      <c r="B1708" t="s">
        <v>2541</v>
      </c>
      <c r="C1708" t="s">
        <v>30</v>
      </c>
      <c r="D1708" t="s">
        <v>3</v>
      </c>
      <c r="E1708" s="2">
        <v>105400</v>
      </c>
      <c r="F1708" s="6">
        <v>113832.00000000001</v>
      </c>
      <c r="G1708" s="2">
        <v>1</v>
      </c>
      <c r="H1708" t="s">
        <v>4</v>
      </c>
      <c r="I1708" t="s">
        <v>31</v>
      </c>
      <c r="J1708" s="9" t="str">
        <f t="shared" si="134"/>
        <v>_Đùi gà sốt cay 500g</v>
      </c>
      <c r="K1708" s="12" t="str">
        <f>VLOOKUP(J1708,'[1]Mã Misa'!$B$2:$D$74,2,0)</f>
        <v>Đùi gà sốt cay 500g</v>
      </c>
      <c r="L1708" s="12" t="str">
        <f>VLOOKUP(K1708,'[1]Mã Misa'!$C$2:$D$74,2,0)</f>
        <v>DGSC500</v>
      </c>
      <c r="M1708" s="2">
        <v>105400</v>
      </c>
      <c r="N1708" t="s">
        <v>2542</v>
      </c>
      <c r="O1708" s="10" t="str">
        <f t="shared" si="135"/>
        <v>0201935</v>
      </c>
      <c r="P1708" s="3">
        <v>44634</v>
      </c>
      <c r="Q1708" t="s">
        <v>2543</v>
      </c>
      <c r="T1708" s="12" t="str">
        <f t="shared" si="137"/>
        <v xml:space="preserve">WM+ HNI </v>
      </c>
      <c r="U1708" s="20" t="s">
        <v>4893</v>
      </c>
      <c r="V1708" s="20"/>
      <c r="W1708" s="10" t="e">
        <f>VLOOKUP(U1708,[2]Sheet1!$B$4:$C$893,2,0)</f>
        <v>#N/A</v>
      </c>
      <c r="X1708" s="20"/>
      <c r="Y1708" s="10" t="str">
        <f t="shared" si="136"/>
        <v>WINCOMHANOI</v>
      </c>
      <c r="Z1708" s="2">
        <v>105400</v>
      </c>
    </row>
    <row r="1709" spans="1:26" x14ac:dyDescent="0.2">
      <c r="A1709" t="s">
        <v>0</v>
      </c>
      <c r="B1709" t="s">
        <v>2541</v>
      </c>
      <c r="C1709" t="s">
        <v>26</v>
      </c>
      <c r="D1709" t="s">
        <v>3</v>
      </c>
      <c r="E1709" s="2">
        <v>200728</v>
      </c>
      <c r="F1709" s="6">
        <v>216786.24000000002</v>
      </c>
      <c r="G1709" s="2">
        <v>4</v>
      </c>
      <c r="H1709" t="s">
        <v>4</v>
      </c>
      <c r="I1709" t="s">
        <v>27</v>
      </c>
      <c r="J1709" s="9" t="str">
        <f t="shared" si="134"/>
        <v>Giò tai lưỡi xào gói 250g</v>
      </c>
      <c r="K1709" s="12" t="str">
        <f>VLOOKUP(J1709,'[1]Mã Misa'!$B$2:$D$74,2,0)</f>
        <v>Giò Tai Lưỡi Xào 250g</v>
      </c>
      <c r="L1709" s="12" t="str">
        <f>VLOOKUP(K1709,'[1]Mã Misa'!$C$2:$D$74,2,0)</f>
        <v>GTLX250G</v>
      </c>
      <c r="M1709" s="2">
        <v>50182</v>
      </c>
      <c r="N1709" t="s">
        <v>2542</v>
      </c>
      <c r="O1709" s="10" t="str">
        <f t="shared" si="135"/>
        <v>0201935</v>
      </c>
      <c r="P1709" s="3">
        <v>44634</v>
      </c>
      <c r="Q1709" t="s">
        <v>2543</v>
      </c>
      <c r="T1709" s="12" t="str">
        <f t="shared" si="137"/>
        <v xml:space="preserve">WM+ HNI </v>
      </c>
      <c r="U1709" s="20" t="s">
        <v>4893</v>
      </c>
      <c r="V1709" s="20"/>
      <c r="W1709" s="10" t="e">
        <f>VLOOKUP(U1709,[2]Sheet1!$B$4:$C$893,2,0)</f>
        <v>#N/A</v>
      </c>
      <c r="X1709" s="20"/>
      <c r="Y1709" s="10" t="str">
        <f t="shared" si="136"/>
        <v>WINCOMHANOI</v>
      </c>
      <c r="Z1709" s="2">
        <v>200728</v>
      </c>
    </row>
    <row r="1710" spans="1:26" x14ac:dyDescent="0.2">
      <c r="A1710" t="s">
        <v>0</v>
      </c>
      <c r="B1710" t="s">
        <v>2544</v>
      </c>
      <c r="C1710" t="s">
        <v>2</v>
      </c>
      <c r="D1710" t="s">
        <v>3</v>
      </c>
      <c r="E1710" s="2">
        <v>111058</v>
      </c>
      <c r="F1710" s="6">
        <v>119942.64000000001</v>
      </c>
      <c r="G1710" s="2">
        <v>1</v>
      </c>
      <c r="H1710" t="s">
        <v>4</v>
      </c>
      <c r="I1710" t="s">
        <v>5</v>
      </c>
      <c r="J1710" s="9" t="str">
        <f t="shared" si="134"/>
        <v>Gà muối gói 500g</v>
      </c>
      <c r="K1710" s="12" t="str">
        <f>VLOOKUP(J1710,'[1]Mã Misa'!$B$2:$D$74,2,0)</f>
        <v>Gà muối 500g</v>
      </c>
      <c r="L1710" s="12" t="str">
        <f>VLOOKUP(K1710,'[1]Mã Misa'!$C$2:$D$74,2,0)</f>
        <v>GM500</v>
      </c>
      <c r="M1710" s="2">
        <v>111058</v>
      </c>
      <c r="N1710" t="s">
        <v>2545</v>
      </c>
      <c r="O1710" s="10" t="str">
        <f t="shared" si="135"/>
        <v>0060689</v>
      </c>
      <c r="P1710" s="3">
        <v>44634</v>
      </c>
      <c r="Q1710" t="s">
        <v>2546</v>
      </c>
      <c r="T1710" s="12" t="str">
        <f t="shared" si="137"/>
        <v xml:space="preserve">WM+ HCM </v>
      </c>
      <c r="U1710" s="20" t="s">
        <v>4894</v>
      </c>
      <c r="V1710" s="20"/>
      <c r="W1710" s="10" t="e">
        <f>VLOOKUP(U1710,[2]Sheet1!$B$4:$C$893,2,0)</f>
        <v>#N/A</v>
      </c>
      <c r="X1710" s="20"/>
      <c r="Y1710" s="10" t="str">
        <f t="shared" si="136"/>
        <v>WINCOMHOCHIMINH</v>
      </c>
      <c r="Z1710" s="2">
        <v>111058</v>
      </c>
    </row>
    <row r="1711" spans="1:26" x14ac:dyDescent="0.2">
      <c r="A1711" t="s">
        <v>0</v>
      </c>
      <c r="B1711" t="s">
        <v>2547</v>
      </c>
      <c r="C1711" t="s">
        <v>9</v>
      </c>
      <c r="D1711" t="s">
        <v>3</v>
      </c>
      <c r="E1711" s="2">
        <v>111190</v>
      </c>
      <c r="F1711" s="6">
        <v>120085.20000000001</v>
      </c>
      <c r="G1711" s="2">
        <v>2</v>
      </c>
      <c r="H1711" t="s">
        <v>4</v>
      </c>
      <c r="I1711" t="s">
        <v>10</v>
      </c>
      <c r="J1711" s="9" t="str">
        <f t="shared" si="134"/>
        <v>Tai heo muối gói 200g</v>
      </c>
      <c r="K1711" s="12" t="str">
        <f>VLOOKUP(J1711,'[1]Mã Misa'!$B$2:$D$74,2,0)</f>
        <v>Tai heo muối 200g</v>
      </c>
      <c r="L1711" s="12" t="str">
        <f>VLOOKUP(K1711,'[1]Mã Misa'!$C$2:$D$74,2,0)</f>
        <v>TH200</v>
      </c>
      <c r="M1711" s="2">
        <v>55595</v>
      </c>
      <c r="N1711" t="s">
        <v>2548</v>
      </c>
      <c r="O1711" s="10" t="str">
        <f t="shared" si="135"/>
        <v>0060691</v>
      </c>
      <c r="P1711" s="3">
        <v>44634</v>
      </c>
      <c r="Q1711" t="s">
        <v>49</v>
      </c>
      <c r="T1711" s="12" t="str">
        <f t="shared" si="137"/>
        <v xml:space="preserve">WM+ HCM </v>
      </c>
      <c r="U1711" s="20" t="s">
        <v>4160</v>
      </c>
      <c r="V1711" s="20"/>
      <c r="W1711" s="10" t="e">
        <f>VLOOKUP(U1711,[2]Sheet1!$B$4:$C$893,2,0)</f>
        <v>#N/A</v>
      </c>
      <c r="X1711" s="20"/>
      <c r="Y1711" s="10" t="str">
        <f t="shared" si="136"/>
        <v>WINCOMHOCHIMINH</v>
      </c>
      <c r="Z1711" s="2">
        <v>111190</v>
      </c>
    </row>
    <row r="1712" spans="1:26" x14ac:dyDescent="0.2">
      <c r="A1712" t="s">
        <v>0</v>
      </c>
      <c r="B1712" t="s">
        <v>2547</v>
      </c>
      <c r="C1712" t="s">
        <v>43</v>
      </c>
      <c r="D1712" t="s">
        <v>3</v>
      </c>
      <c r="E1712" s="2">
        <v>283800</v>
      </c>
      <c r="F1712" s="6">
        <v>306504</v>
      </c>
      <c r="G1712" s="2">
        <v>4</v>
      </c>
      <c r="H1712" t="s">
        <v>4</v>
      </c>
      <c r="I1712" t="s">
        <v>44</v>
      </c>
      <c r="J1712" s="9" t="str">
        <f t="shared" si="134"/>
        <v>_Chả nướng 300g</v>
      </c>
      <c r="K1712" s="12" t="str">
        <f>VLOOKUP(J1712,'[1]Mã Misa'!$B$2:$D$74,2,0)</f>
        <v>Chả nướng 300g</v>
      </c>
      <c r="L1712" s="12" t="str">
        <f>VLOOKUP(K1712,'[1]Mã Misa'!$C$2:$D$74,2,0)</f>
        <v>CN300</v>
      </c>
      <c r="M1712" s="2">
        <v>70950</v>
      </c>
      <c r="N1712" t="s">
        <v>2548</v>
      </c>
      <c r="O1712" s="10" t="str">
        <f t="shared" si="135"/>
        <v>0060691</v>
      </c>
      <c r="P1712" s="3">
        <v>44634</v>
      </c>
      <c r="Q1712" t="s">
        <v>49</v>
      </c>
      <c r="T1712" s="12" t="str">
        <f t="shared" si="137"/>
        <v xml:space="preserve">WM+ HCM </v>
      </c>
      <c r="U1712" s="20" t="s">
        <v>4160</v>
      </c>
      <c r="V1712" s="20"/>
      <c r="W1712" s="10" t="e">
        <f>VLOOKUP(U1712,[2]Sheet1!$B$4:$C$893,2,0)</f>
        <v>#N/A</v>
      </c>
      <c r="X1712" s="20"/>
      <c r="Y1712" s="10" t="str">
        <f t="shared" si="136"/>
        <v>WINCOMHOCHIMINH</v>
      </c>
      <c r="Z1712" s="2">
        <v>283800</v>
      </c>
    </row>
    <row r="1713" spans="1:26" x14ac:dyDescent="0.2">
      <c r="A1713" t="s">
        <v>0</v>
      </c>
      <c r="B1713" t="s">
        <v>2549</v>
      </c>
      <c r="C1713" t="s">
        <v>50</v>
      </c>
      <c r="D1713" t="s">
        <v>3</v>
      </c>
      <c r="E1713" s="2">
        <v>61050</v>
      </c>
      <c r="F1713" s="6">
        <v>65934</v>
      </c>
      <c r="G1713" s="2">
        <v>1</v>
      </c>
      <c r="H1713" t="s">
        <v>4</v>
      </c>
      <c r="I1713" t="s">
        <v>51</v>
      </c>
      <c r="J1713" s="9" t="str">
        <f t="shared" si="134"/>
        <v>_Giò sụn gà 250g</v>
      </c>
      <c r="K1713" s="12" t="str">
        <f>VLOOKUP(J1713,'[1]Mã Misa'!$B$2:$D$74,2,0)</f>
        <v>Giò sụn gà 250g</v>
      </c>
      <c r="L1713" s="12" t="str">
        <f>VLOOKUP(K1713,'[1]Mã Misa'!$C$2:$D$74,2,0)</f>
        <v>GSG250</v>
      </c>
      <c r="M1713" s="2">
        <v>61050</v>
      </c>
      <c r="N1713" t="s">
        <v>2550</v>
      </c>
      <c r="O1713" s="10" t="str">
        <f t="shared" si="135"/>
        <v>0201961</v>
      </c>
      <c r="P1713" s="3">
        <v>44634</v>
      </c>
      <c r="Q1713" t="s">
        <v>1464</v>
      </c>
      <c r="T1713" s="12" t="str">
        <f t="shared" si="137"/>
        <v xml:space="preserve">WM+ HNI </v>
      </c>
      <c r="U1713" s="20" t="s">
        <v>4593</v>
      </c>
      <c r="V1713" s="20"/>
      <c r="W1713" s="10" t="e">
        <f>VLOOKUP(U1713,[2]Sheet1!$B$4:$C$893,2,0)</f>
        <v>#N/A</v>
      </c>
      <c r="X1713" s="20"/>
      <c r="Y1713" s="10" t="str">
        <f t="shared" si="136"/>
        <v>WINCOMHANOI</v>
      </c>
      <c r="Z1713" s="2">
        <v>61050</v>
      </c>
    </row>
    <row r="1714" spans="1:26" x14ac:dyDescent="0.2">
      <c r="A1714" t="s">
        <v>0</v>
      </c>
      <c r="B1714" t="s">
        <v>2549</v>
      </c>
      <c r="C1714" t="s">
        <v>26</v>
      </c>
      <c r="D1714" t="s">
        <v>3</v>
      </c>
      <c r="E1714" s="2">
        <v>50182</v>
      </c>
      <c r="F1714" s="6">
        <v>54196.560000000005</v>
      </c>
      <c r="G1714" s="2">
        <v>1</v>
      </c>
      <c r="H1714" t="s">
        <v>4</v>
      </c>
      <c r="I1714" t="s">
        <v>27</v>
      </c>
      <c r="J1714" s="9" t="str">
        <f t="shared" si="134"/>
        <v>Giò tai lưỡi xào gói 250g</v>
      </c>
      <c r="K1714" s="12" t="str">
        <f>VLOOKUP(J1714,'[1]Mã Misa'!$B$2:$D$74,2,0)</f>
        <v>Giò Tai Lưỡi Xào 250g</v>
      </c>
      <c r="L1714" s="12" t="str">
        <f>VLOOKUP(K1714,'[1]Mã Misa'!$C$2:$D$74,2,0)</f>
        <v>GTLX250G</v>
      </c>
      <c r="M1714" s="2">
        <v>50182</v>
      </c>
      <c r="N1714" t="s">
        <v>2550</v>
      </c>
      <c r="O1714" s="10" t="str">
        <f t="shared" si="135"/>
        <v>0201961</v>
      </c>
      <c r="P1714" s="3">
        <v>44634</v>
      </c>
      <c r="Q1714" t="s">
        <v>1464</v>
      </c>
      <c r="T1714" s="12" t="str">
        <f t="shared" si="137"/>
        <v xml:space="preserve">WM+ HNI </v>
      </c>
      <c r="U1714" s="20" t="s">
        <v>4593</v>
      </c>
      <c r="V1714" s="20"/>
      <c r="W1714" s="10" t="e">
        <f>VLOOKUP(U1714,[2]Sheet1!$B$4:$C$893,2,0)</f>
        <v>#N/A</v>
      </c>
      <c r="X1714" s="20"/>
      <c r="Y1714" s="10" t="str">
        <f t="shared" si="136"/>
        <v>WINCOMHANOI</v>
      </c>
      <c r="Z1714" s="2">
        <v>50182</v>
      </c>
    </row>
    <row r="1715" spans="1:26" x14ac:dyDescent="0.2">
      <c r="A1715" t="s">
        <v>0</v>
      </c>
      <c r="B1715" t="s">
        <v>2551</v>
      </c>
      <c r="C1715" t="s">
        <v>2</v>
      </c>
      <c r="D1715" t="s">
        <v>3</v>
      </c>
      <c r="E1715" s="2">
        <v>111058</v>
      </c>
      <c r="F1715" s="6">
        <v>119942.64000000001</v>
      </c>
      <c r="G1715" s="2">
        <v>1</v>
      </c>
      <c r="H1715" t="s">
        <v>4</v>
      </c>
      <c r="I1715" t="s">
        <v>5</v>
      </c>
      <c r="J1715" s="9" t="str">
        <f t="shared" si="134"/>
        <v>Gà muối gói 500g</v>
      </c>
      <c r="K1715" s="12" t="str">
        <f>VLOOKUP(J1715,'[1]Mã Misa'!$B$2:$D$74,2,0)</f>
        <v>Gà muối 500g</v>
      </c>
      <c r="L1715" s="12" t="str">
        <f>VLOOKUP(K1715,'[1]Mã Misa'!$C$2:$D$74,2,0)</f>
        <v>GM500</v>
      </c>
      <c r="M1715" s="2">
        <v>111058</v>
      </c>
      <c r="N1715" t="s">
        <v>2552</v>
      </c>
      <c r="O1715" s="10" t="str">
        <f t="shared" si="135"/>
        <v>0201965</v>
      </c>
      <c r="P1715" s="3">
        <v>44634</v>
      </c>
      <c r="Q1715" t="s">
        <v>2553</v>
      </c>
      <c r="T1715" s="12" t="str">
        <f t="shared" si="137"/>
        <v xml:space="preserve">WM+ HNI </v>
      </c>
      <c r="U1715" s="20" t="s">
        <v>4895</v>
      </c>
      <c r="V1715" s="20"/>
      <c r="W1715" s="10" t="e">
        <f>VLOOKUP(U1715,[2]Sheet1!$B$4:$C$893,2,0)</f>
        <v>#N/A</v>
      </c>
      <c r="X1715" s="20"/>
      <c r="Y1715" s="10" t="str">
        <f t="shared" si="136"/>
        <v>WINCOMHANOI</v>
      </c>
      <c r="Z1715" s="2">
        <v>111058</v>
      </c>
    </row>
    <row r="1716" spans="1:26" x14ac:dyDescent="0.2">
      <c r="A1716" t="s">
        <v>0</v>
      </c>
      <c r="B1716" t="s">
        <v>2554</v>
      </c>
      <c r="C1716" t="s">
        <v>43</v>
      </c>
      <c r="D1716" t="s">
        <v>3</v>
      </c>
      <c r="E1716" s="2">
        <v>212850</v>
      </c>
      <c r="F1716" s="6">
        <v>229878.00000000003</v>
      </c>
      <c r="G1716" s="2">
        <v>3</v>
      </c>
      <c r="H1716" t="s">
        <v>4</v>
      </c>
      <c r="I1716" t="s">
        <v>44</v>
      </c>
      <c r="J1716" s="9" t="str">
        <f t="shared" si="134"/>
        <v>_Chả nướng 300g</v>
      </c>
      <c r="K1716" s="12" t="str">
        <f>VLOOKUP(J1716,'[1]Mã Misa'!$B$2:$D$74,2,0)</f>
        <v>Chả nướng 300g</v>
      </c>
      <c r="L1716" s="12" t="str">
        <f>VLOOKUP(K1716,'[1]Mã Misa'!$C$2:$D$74,2,0)</f>
        <v>CN300</v>
      </c>
      <c r="M1716" s="2">
        <v>70950</v>
      </c>
      <c r="N1716" t="s">
        <v>2555</v>
      </c>
      <c r="O1716" s="10" t="str">
        <f t="shared" si="135"/>
        <v>0001119</v>
      </c>
      <c r="P1716" s="3">
        <v>44634</v>
      </c>
      <c r="Q1716" t="s">
        <v>2556</v>
      </c>
      <c r="T1716" s="12" t="str">
        <f t="shared" si="137"/>
        <v xml:space="preserve">WM+ VPC </v>
      </c>
      <c r="U1716" s="20" t="s">
        <v>4896</v>
      </c>
      <c r="V1716" s="20"/>
      <c r="W1716" s="10" t="e">
        <f>VLOOKUP(U1716,[2]Sheet1!$B$4:$C$893,2,0)</f>
        <v>#N/A</v>
      </c>
      <c r="X1716" s="20"/>
      <c r="Y1716" s="10" t="str">
        <f t="shared" si="136"/>
        <v>WINCOMVINHPHUC</v>
      </c>
      <c r="Z1716" s="2">
        <v>212850</v>
      </c>
    </row>
    <row r="1717" spans="1:26" x14ac:dyDescent="0.2">
      <c r="A1717" t="s">
        <v>0</v>
      </c>
      <c r="B1717" t="s">
        <v>2554</v>
      </c>
      <c r="C1717" t="s">
        <v>13</v>
      </c>
      <c r="D1717" t="s">
        <v>3</v>
      </c>
      <c r="E1717" s="2">
        <v>272250</v>
      </c>
      <c r="F1717" s="6">
        <v>294030</v>
      </c>
      <c r="G1717" s="2">
        <v>3</v>
      </c>
      <c r="H1717" t="s">
        <v>4</v>
      </c>
      <c r="I1717" t="s">
        <v>14</v>
      </c>
      <c r="J1717" s="9" t="str">
        <f t="shared" si="134"/>
        <v>_Chân gà sốt cay 400g</v>
      </c>
      <c r="K1717" s="12" t="str">
        <f>VLOOKUP(J1717,'[1]Mã Misa'!$B$2:$D$74,2,0)</f>
        <v>Chân gà sốt cay 400g</v>
      </c>
      <c r="L1717" s="12" t="str">
        <f>VLOOKUP(K1717,'[1]Mã Misa'!$C$2:$D$74,2,0)</f>
        <v>CGSC400</v>
      </c>
      <c r="M1717" s="2">
        <v>90750</v>
      </c>
      <c r="N1717" t="s">
        <v>2555</v>
      </c>
      <c r="O1717" s="10" t="str">
        <f t="shared" si="135"/>
        <v>0001119</v>
      </c>
      <c r="P1717" s="3">
        <v>44634</v>
      </c>
      <c r="Q1717" t="s">
        <v>2556</v>
      </c>
      <c r="T1717" s="12" t="str">
        <f t="shared" si="137"/>
        <v xml:space="preserve">WM+ VPC </v>
      </c>
      <c r="U1717" s="20" t="s">
        <v>4896</v>
      </c>
      <c r="V1717" s="20"/>
      <c r="W1717" s="10" t="e">
        <f>VLOOKUP(U1717,[2]Sheet1!$B$4:$C$893,2,0)</f>
        <v>#N/A</v>
      </c>
      <c r="X1717" s="20"/>
      <c r="Y1717" s="10" t="str">
        <f t="shared" si="136"/>
        <v>WINCOMVINHPHUC</v>
      </c>
      <c r="Z1717" s="2">
        <v>272250</v>
      </c>
    </row>
    <row r="1718" spans="1:26" x14ac:dyDescent="0.2">
      <c r="A1718" t="s">
        <v>0</v>
      </c>
      <c r="B1718" t="s">
        <v>2554</v>
      </c>
      <c r="C1718" t="s">
        <v>2</v>
      </c>
      <c r="D1718" t="s">
        <v>3</v>
      </c>
      <c r="E1718" s="2">
        <v>111058</v>
      </c>
      <c r="F1718" s="6">
        <v>119942.64000000001</v>
      </c>
      <c r="G1718" s="2">
        <v>1</v>
      </c>
      <c r="H1718" t="s">
        <v>4</v>
      </c>
      <c r="I1718" t="s">
        <v>5</v>
      </c>
      <c r="J1718" s="9" t="str">
        <f t="shared" si="134"/>
        <v>Gà muối gói 500g</v>
      </c>
      <c r="K1718" s="12" t="str">
        <f>VLOOKUP(J1718,'[1]Mã Misa'!$B$2:$D$74,2,0)</f>
        <v>Gà muối 500g</v>
      </c>
      <c r="L1718" s="12" t="str">
        <f>VLOOKUP(K1718,'[1]Mã Misa'!$C$2:$D$74,2,0)</f>
        <v>GM500</v>
      </c>
      <c r="M1718" s="2">
        <v>111058</v>
      </c>
      <c r="N1718" t="s">
        <v>2555</v>
      </c>
      <c r="O1718" s="10" t="str">
        <f t="shared" si="135"/>
        <v>0001119</v>
      </c>
      <c r="P1718" s="3">
        <v>44634</v>
      </c>
      <c r="Q1718" t="s">
        <v>2556</v>
      </c>
      <c r="T1718" s="12" t="str">
        <f t="shared" si="137"/>
        <v xml:space="preserve">WM+ VPC </v>
      </c>
      <c r="U1718" s="20" t="s">
        <v>4896</v>
      </c>
      <c r="V1718" s="20"/>
      <c r="W1718" s="10" t="e">
        <f>VLOOKUP(U1718,[2]Sheet1!$B$4:$C$893,2,0)</f>
        <v>#N/A</v>
      </c>
      <c r="X1718" s="20"/>
      <c r="Y1718" s="10" t="str">
        <f t="shared" si="136"/>
        <v>WINCOMVINHPHUC</v>
      </c>
      <c r="Z1718" s="2">
        <v>111058</v>
      </c>
    </row>
    <row r="1719" spans="1:26" x14ac:dyDescent="0.2">
      <c r="A1719" t="s">
        <v>0</v>
      </c>
      <c r="B1719" t="s">
        <v>2557</v>
      </c>
      <c r="C1719" t="s">
        <v>26</v>
      </c>
      <c r="D1719" t="s">
        <v>3</v>
      </c>
      <c r="E1719" s="2">
        <v>401456</v>
      </c>
      <c r="F1719" s="6">
        <v>433572.48000000004</v>
      </c>
      <c r="G1719" s="2">
        <v>8</v>
      </c>
      <c r="H1719" t="s">
        <v>4</v>
      </c>
      <c r="I1719" t="s">
        <v>27</v>
      </c>
      <c r="J1719" s="9" t="str">
        <f t="shared" si="134"/>
        <v>Giò tai lưỡi xào gói 250g</v>
      </c>
      <c r="K1719" s="12" t="str">
        <f>VLOOKUP(J1719,'[1]Mã Misa'!$B$2:$D$74,2,0)</f>
        <v>Giò Tai Lưỡi Xào 250g</v>
      </c>
      <c r="L1719" s="12" t="str">
        <f>VLOOKUP(K1719,'[1]Mã Misa'!$C$2:$D$74,2,0)</f>
        <v>GTLX250G</v>
      </c>
      <c r="M1719" s="2">
        <v>50182</v>
      </c>
      <c r="N1719" t="s">
        <v>2558</v>
      </c>
      <c r="O1719" s="10" t="str">
        <f t="shared" si="135"/>
        <v>0001967</v>
      </c>
      <c r="P1719" s="3">
        <v>44634</v>
      </c>
      <c r="Q1719" t="s">
        <v>2559</v>
      </c>
      <c r="T1719" s="12" t="str">
        <f t="shared" si="137"/>
        <v xml:space="preserve">WM+ KGG </v>
      </c>
      <c r="U1719" s="20" t="s">
        <v>4897</v>
      </c>
      <c r="V1719" s="20"/>
      <c r="W1719" s="10" t="e">
        <f>VLOOKUP(U1719,[2]Sheet1!$B$4:$C$893,2,0)</f>
        <v>#N/A</v>
      </c>
      <c r="X1719" s="20"/>
      <c r="Y1719" s="10" t="str">
        <f t="shared" si="136"/>
        <v>WINCOMKIENGIANG</v>
      </c>
      <c r="Z1719" s="2">
        <v>401456</v>
      </c>
    </row>
    <row r="1720" spans="1:26" x14ac:dyDescent="0.2">
      <c r="A1720" t="s">
        <v>0</v>
      </c>
      <c r="B1720" t="s">
        <v>2560</v>
      </c>
      <c r="C1720" t="s">
        <v>82</v>
      </c>
      <c r="D1720" t="s">
        <v>3</v>
      </c>
      <c r="E1720" s="2">
        <v>322000</v>
      </c>
      <c r="F1720" s="6">
        <v>347760</v>
      </c>
      <c r="G1720" s="2">
        <v>7</v>
      </c>
      <c r="H1720" t="s">
        <v>4</v>
      </c>
      <c r="I1720" t="s">
        <v>83</v>
      </c>
      <c r="J1720" s="9" t="str">
        <f t="shared" si="134"/>
        <v>Mộc nấm hương gói 250g</v>
      </c>
      <c r="K1720" s="12" t="str">
        <f>VLOOKUP(J1720,'[1]Mã Misa'!$B$2:$D$74,2,0)</f>
        <v>Mộc Nấm Hương 250g</v>
      </c>
      <c r="L1720" s="12" t="str">
        <f>VLOOKUP(K1720,'[1]Mã Misa'!$C$2:$D$74,2,0)</f>
        <v>MNH250</v>
      </c>
      <c r="M1720" s="2">
        <v>46000</v>
      </c>
      <c r="N1720" t="s">
        <v>2561</v>
      </c>
      <c r="O1720" s="10" t="str">
        <f t="shared" si="135"/>
        <v>0001968</v>
      </c>
      <c r="P1720" s="3">
        <v>44634</v>
      </c>
      <c r="Q1720" t="s">
        <v>2559</v>
      </c>
      <c r="T1720" s="12" t="str">
        <f t="shared" si="137"/>
        <v xml:space="preserve">WM+ KGG </v>
      </c>
      <c r="U1720" s="20" t="s">
        <v>4897</v>
      </c>
      <c r="V1720" s="20"/>
      <c r="W1720" s="10" t="e">
        <f>VLOOKUP(U1720,[2]Sheet1!$B$4:$C$893,2,0)</f>
        <v>#N/A</v>
      </c>
      <c r="X1720" s="20"/>
      <c r="Y1720" s="10" t="str">
        <f t="shared" si="136"/>
        <v>WINCOMKIENGIANG</v>
      </c>
      <c r="Z1720" s="2">
        <v>322000</v>
      </c>
    </row>
    <row r="1721" spans="1:26" x14ac:dyDescent="0.2">
      <c r="A1721" t="s">
        <v>0</v>
      </c>
      <c r="B1721" t="s">
        <v>2562</v>
      </c>
      <c r="C1721" t="s">
        <v>67</v>
      </c>
      <c r="D1721" t="s">
        <v>3</v>
      </c>
      <c r="E1721" s="2">
        <v>356400</v>
      </c>
      <c r="F1721" s="6">
        <v>384912</v>
      </c>
      <c r="G1721" s="2">
        <v>6</v>
      </c>
      <c r="H1721" t="s">
        <v>4</v>
      </c>
      <c r="I1721" t="s">
        <v>68</v>
      </c>
      <c r="J1721" s="9" t="str">
        <f t="shared" si="134"/>
        <v>_Giò lụa 250g</v>
      </c>
      <c r="K1721" s="12" t="str">
        <f>VLOOKUP(J1721,'[1]Mã Misa'!$B$2:$D$74,2,0)</f>
        <v>Giò lụa 250g</v>
      </c>
      <c r="L1721" s="12" t="str">
        <f>VLOOKUP(K1721,'[1]Mã Misa'!$C$2:$D$74,2,0)</f>
        <v>GL250</v>
      </c>
      <c r="M1721" s="2">
        <v>59400</v>
      </c>
      <c r="N1721" t="s">
        <v>2563</v>
      </c>
      <c r="O1721" s="10" t="str">
        <f t="shared" si="135"/>
        <v>0002681</v>
      </c>
      <c r="P1721" s="3">
        <v>44634</v>
      </c>
      <c r="Q1721" t="s">
        <v>1717</v>
      </c>
      <c r="T1721" s="12" t="str">
        <f t="shared" si="137"/>
        <v xml:space="preserve">WM+ NTN </v>
      </c>
      <c r="U1721" s="20" t="s">
        <v>4667</v>
      </c>
      <c r="V1721" s="20"/>
      <c r="W1721" s="10" t="e">
        <f>VLOOKUP(U1721,[2]Sheet1!$B$4:$C$893,2,0)</f>
        <v>#N/A</v>
      </c>
      <c r="X1721" s="20"/>
      <c r="Y1721" s="10" t="str">
        <f t="shared" si="136"/>
        <v>WINCOMNINHTHUAN</v>
      </c>
      <c r="Z1721" s="2">
        <v>356400</v>
      </c>
    </row>
    <row r="1722" spans="1:26" x14ac:dyDescent="0.2">
      <c r="A1722" t="s">
        <v>0</v>
      </c>
      <c r="B1722" t="s">
        <v>2562</v>
      </c>
      <c r="C1722" t="s">
        <v>50</v>
      </c>
      <c r="D1722" t="s">
        <v>3</v>
      </c>
      <c r="E1722" s="2">
        <v>366300</v>
      </c>
      <c r="F1722" s="6">
        <v>395604</v>
      </c>
      <c r="G1722" s="2">
        <v>6</v>
      </c>
      <c r="H1722" t="s">
        <v>4</v>
      </c>
      <c r="I1722" t="s">
        <v>51</v>
      </c>
      <c r="J1722" s="9" t="str">
        <f t="shared" si="134"/>
        <v>_Giò sụn gà 250g</v>
      </c>
      <c r="K1722" s="12" t="str">
        <f>VLOOKUP(J1722,'[1]Mã Misa'!$B$2:$D$74,2,0)</f>
        <v>Giò sụn gà 250g</v>
      </c>
      <c r="L1722" s="12" t="str">
        <f>VLOOKUP(K1722,'[1]Mã Misa'!$C$2:$D$74,2,0)</f>
        <v>GSG250</v>
      </c>
      <c r="M1722" s="2">
        <v>61050</v>
      </c>
      <c r="N1722" t="s">
        <v>2563</v>
      </c>
      <c r="O1722" s="10" t="str">
        <f t="shared" si="135"/>
        <v>0002681</v>
      </c>
      <c r="P1722" s="3">
        <v>44634</v>
      </c>
      <c r="Q1722" t="s">
        <v>1717</v>
      </c>
      <c r="T1722" s="12" t="str">
        <f t="shared" si="137"/>
        <v xml:space="preserve">WM+ NTN </v>
      </c>
      <c r="U1722" s="20" t="s">
        <v>4667</v>
      </c>
      <c r="V1722" s="20"/>
      <c r="W1722" s="10" t="e">
        <f>VLOOKUP(U1722,[2]Sheet1!$B$4:$C$893,2,0)</f>
        <v>#N/A</v>
      </c>
      <c r="X1722" s="20"/>
      <c r="Y1722" s="10" t="str">
        <f t="shared" si="136"/>
        <v>WINCOMNINHTHUAN</v>
      </c>
      <c r="Z1722" s="2">
        <v>366300</v>
      </c>
    </row>
    <row r="1723" spans="1:26" x14ac:dyDescent="0.2">
      <c r="A1723" t="s">
        <v>0</v>
      </c>
      <c r="B1723" t="s">
        <v>2564</v>
      </c>
      <c r="C1723" t="s">
        <v>13</v>
      </c>
      <c r="D1723" t="s">
        <v>3</v>
      </c>
      <c r="E1723" s="2">
        <v>181500</v>
      </c>
      <c r="F1723" s="6">
        <v>196020</v>
      </c>
      <c r="G1723" s="2">
        <v>2</v>
      </c>
      <c r="H1723" t="s">
        <v>4</v>
      </c>
      <c r="I1723" t="s">
        <v>14</v>
      </c>
      <c r="J1723" s="9" t="str">
        <f t="shared" si="134"/>
        <v>_Chân gà sốt cay 400g</v>
      </c>
      <c r="K1723" s="12" t="str">
        <f>VLOOKUP(J1723,'[1]Mã Misa'!$B$2:$D$74,2,0)</f>
        <v>Chân gà sốt cay 400g</v>
      </c>
      <c r="L1723" s="12" t="str">
        <f>VLOOKUP(K1723,'[1]Mã Misa'!$C$2:$D$74,2,0)</f>
        <v>CGSC400</v>
      </c>
      <c r="M1723" s="2">
        <v>90750</v>
      </c>
      <c r="N1723" t="s">
        <v>2565</v>
      </c>
      <c r="O1723" s="10" t="str">
        <f t="shared" si="135"/>
        <v>0201975</v>
      </c>
      <c r="P1723" s="3">
        <v>44634</v>
      </c>
      <c r="Q1723" t="s">
        <v>1926</v>
      </c>
      <c r="T1723" s="12" t="str">
        <f t="shared" si="137"/>
        <v xml:space="preserve">WM+ HNI </v>
      </c>
      <c r="U1723" s="20" t="s">
        <v>4724</v>
      </c>
      <c r="V1723" s="20"/>
      <c r="W1723" s="10" t="e">
        <f>VLOOKUP(U1723,[2]Sheet1!$B$4:$C$893,2,0)</f>
        <v>#N/A</v>
      </c>
      <c r="X1723" s="20"/>
      <c r="Y1723" s="10" t="str">
        <f t="shared" si="136"/>
        <v>WINCOMHANOI</v>
      </c>
      <c r="Z1723" s="2">
        <v>181500</v>
      </c>
    </row>
    <row r="1724" spans="1:26" x14ac:dyDescent="0.2">
      <c r="A1724" t="s">
        <v>0</v>
      </c>
      <c r="B1724" t="s">
        <v>2566</v>
      </c>
      <c r="C1724" t="s">
        <v>30</v>
      </c>
      <c r="D1724" t="s">
        <v>3</v>
      </c>
      <c r="E1724" s="2">
        <v>210800</v>
      </c>
      <c r="F1724" s="6">
        <v>227664.00000000003</v>
      </c>
      <c r="G1724" s="2">
        <v>2</v>
      </c>
      <c r="H1724" t="s">
        <v>4</v>
      </c>
      <c r="I1724" t="s">
        <v>31</v>
      </c>
      <c r="J1724" s="9" t="str">
        <f t="shared" si="134"/>
        <v>_Đùi gà sốt cay 500g</v>
      </c>
      <c r="K1724" s="12" t="str">
        <f>VLOOKUP(J1724,'[1]Mã Misa'!$B$2:$D$74,2,0)</f>
        <v>Đùi gà sốt cay 500g</v>
      </c>
      <c r="L1724" s="12" t="str">
        <f>VLOOKUP(K1724,'[1]Mã Misa'!$C$2:$D$74,2,0)</f>
        <v>DGSC500</v>
      </c>
      <c r="M1724" s="2">
        <v>105400</v>
      </c>
      <c r="N1724" t="s">
        <v>2567</v>
      </c>
      <c r="O1724" s="10" t="str">
        <f t="shared" si="135"/>
        <v>0004431</v>
      </c>
      <c r="P1724" s="3">
        <v>44634</v>
      </c>
      <c r="Q1724" t="s">
        <v>775</v>
      </c>
      <c r="T1724" s="12" t="str">
        <f t="shared" si="137"/>
        <v xml:space="preserve">WM+ NAN </v>
      </c>
      <c r="U1724" s="20" t="s">
        <v>4386</v>
      </c>
      <c r="V1724" s="20"/>
      <c r="W1724" s="10" t="e">
        <f>VLOOKUP(U1724,[2]Sheet1!$B$4:$C$893,2,0)</f>
        <v>#N/A</v>
      </c>
      <c r="X1724" s="20"/>
      <c r="Y1724" s="10" t="str">
        <f t="shared" si="136"/>
        <v>WINCOMNGHEAN</v>
      </c>
      <c r="Z1724" s="2">
        <v>210800</v>
      </c>
    </row>
    <row r="1725" spans="1:26" x14ac:dyDescent="0.2">
      <c r="A1725" t="s">
        <v>0</v>
      </c>
      <c r="B1725" t="s">
        <v>2568</v>
      </c>
      <c r="C1725" t="s">
        <v>26</v>
      </c>
      <c r="D1725" t="s">
        <v>3</v>
      </c>
      <c r="E1725" s="2">
        <v>150546</v>
      </c>
      <c r="F1725" s="6">
        <v>162589.68000000002</v>
      </c>
      <c r="G1725" s="2">
        <v>3</v>
      </c>
      <c r="H1725" t="s">
        <v>4</v>
      </c>
      <c r="I1725" t="s">
        <v>27</v>
      </c>
      <c r="J1725" s="9" t="str">
        <f t="shared" si="134"/>
        <v>Giò tai lưỡi xào gói 250g</v>
      </c>
      <c r="K1725" s="12" t="str">
        <f>VLOOKUP(J1725,'[1]Mã Misa'!$B$2:$D$74,2,0)</f>
        <v>Giò Tai Lưỡi Xào 250g</v>
      </c>
      <c r="L1725" s="12" t="str">
        <f>VLOOKUP(K1725,'[1]Mã Misa'!$C$2:$D$74,2,0)</f>
        <v>GTLX250G</v>
      </c>
      <c r="M1725" s="2">
        <v>50182</v>
      </c>
      <c r="N1725" t="s">
        <v>2569</v>
      </c>
      <c r="O1725" s="10" t="str">
        <f t="shared" si="135"/>
        <v>0060697</v>
      </c>
      <c r="P1725" s="3">
        <v>44634</v>
      </c>
      <c r="Q1725" t="s">
        <v>2570</v>
      </c>
      <c r="T1725" s="12" t="str">
        <f t="shared" si="137"/>
        <v xml:space="preserve">WM+ HCM </v>
      </c>
      <c r="U1725" s="20" t="s">
        <v>4898</v>
      </c>
      <c r="V1725" s="20"/>
      <c r="W1725" s="10" t="e">
        <f>VLOOKUP(U1725,[2]Sheet1!$B$4:$C$893,2,0)</f>
        <v>#N/A</v>
      </c>
      <c r="X1725" s="20"/>
      <c r="Y1725" s="10" t="str">
        <f t="shared" si="136"/>
        <v>WINCOMHOCHIMINH</v>
      </c>
      <c r="Z1725" s="2">
        <v>150546</v>
      </c>
    </row>
    <row r="1726" spans="1:26" x14ac:dyDescent="0.2">
      <c r="A1726" t="s">
        <v>0</v>
      </c>
      <c r="B1726" t="s">
        <v>2571</v>
      </c>
      <c r="C1726" t="s">
        <v>17</v>
      </c>
      <c r="D1726" t="s">
        <v>3</v>
      </c>
      <c r="E1726" s="2">
        <v>611934</v>
      </c>
      <c r="F1726" s="6">
        <v>660888.72000000009</v>
      </c>
      <c r="G1726" s="2">
        <v>6</v>
      </c>
      <c r="H1726" t="s">
        <v>4</v>
      </c>
      <c r="I1726" t="s">
        <v>18</v>
      </c>
      <c r="J1726" s="9" t="str">
        <f t="shared" si="134"/>
        <v>Giò tai nấm hương 500g</v>
      </c>
      <c r="K1726" s="12" t="str">
        <f>VLOOKUP(J1726,'[1]Mã Misa'!$B$2:$D$74,2,0)</f>
        <v>Giò tai nấm hương 500g</v>
      </c>
      <c r="L1726" s="12" t="str">
        <f>VLOOKUP(K1726,'[1]Mã Misa'!$C$2:$D$74,2,0)</f>
        <v>GTNH500</v>
      </c>
      <c r="M1726" s="2">
        <v>101989</v>
      </c>
      <c r="N1726" t="s">
        <v>2572</v>
      </c>
      <c r="O1726" s="10" t="str">
        <f t="shared" si="135"/>
        <v>0005336</v>
      </c>
      <c r="P1726" s="3">
        <v>44634</v>
      </c>
      <c r="Q1726" t="s">
        <v>2573</v>
      </c>
      <c r="T1726" s="12" t="str">
        <f t="shared" si="137"/>
        <v xml:space="preserve">WM+ DNI </v>
      </c>
      <c r="U1726" s="20" t="s">
        <v>4899</v>
      </c>
      <c r="V1726" s="20"/>
      <c r="W1726" s="10" t="e">
        <f>VLOOKUP(U1726,[2]Sheet1!$B$4:$C$893,2,0)</f>
        <v>#N/A</v>
      </c>
      <c r="X1726" s="20"/>
      <c r="Y1726" s="10" t="str">
        <f t="shared" si="136"/>
        <v>WINCOMDONGNAI</v>
      </c>
      <c r="Z1726" s="2">
        <v>611934</v>
      </c>
    </row>
    <row r="1727" spans="1:26" x14ac:dyDescent="0.2">
      <c r="A1727" t="s">
        <v>0</v>
      </c>
      <c r="B1727" t="s">
        <v>2571</v>
      </c>
      <c r="C1727" t="s">
        <v>15</v>
      </c>
      <c r="D1727" t="s">
        <v>3</v>
      </c>
      <c r="E1727" s="2">
        <v>376052</v>
      </c>
      <c r="F1727" s="6">
        <v>406136.16000000003</v>
      </c>
      <c r="G1727" s="2">
        <v>4</v>
      </c>
      <c r="H1727" t="s">
        <v>4</v>
      </c>
      <c r="I1727" t="s">
        <v>16</v>
      </c>
      <c r="J1727" s="9" t="str">
        <f t="shared" si="134"/>
        <v xml:space="preserve"> Giò lụa 500g</v>
      </c>
      <c r="K1727" s="12" t="str">
        <f>VLOOKUP(J1727,'[1]Mã Misa'!$B$2:$D$74,2,0)</f>
        <v>Giò lụa 500g</v>
      </c>
      <c r="L1727" s="12" t="str">
        <f>VLOOKUP(K1727,'[1]Mã Misa'!$C$2:$D$74,2,0)</f>
        <v>GL500</v>
      </c>
      <c r="M1727" s="2">
        <v>94013</v>
      </c>
      <c r="N1727" t="s">
        <v>2572</v>
      </c>
      <c r="O1727" s="10" t="str">
        <f t="shared" si="135"/>
        <v>0005336</v>
      </c>
      <c r="P1727" s="3">
        <v>44634</v>
      </c>
      <c r="Q1727" t="s">
        <v>2573</v>
      </c>
      <c r="T1727" s="12" t="str">
        <f t="shared" si="137"/>
        <v xml:space="preserve">WM+ DNI </v>
      </c>
      <c r="U1727" s="20" t="s">
        <v>4899</v>
      </c>
      <c r="V1727" s="20"/>
      <c r="W1727" s="10" t="e">
        <f>VLOOKUP(U1727,[2]Sheet1!$B$4:$C$893,2,0)</f>
        <v>#N/A</v>
      </c>
      <c r="X1727" s="20"/>
      <c r="Y1727" s="10" t="str">
        <f t="shared" si="136"/>
        <v>WINCOMDONGNAI</v>
      </c>
      <c r="Z1727" s="2">
        <v>376052</v>
      </c>
    </row>
    <row r="1728" spans="1:26" x14ac:dyDescent="0.2">
      <c r="A1728" t="s">
        <v>0</v>
      </c>
      <c r="B1728" t="s">
        <v>2571</v>
      </c>
      <c r="C1728" t="s">
        <v>2</v>
      </c>
      <c r="D1728" t="s">
        <v>3</v>
      </c>
      <c r="E1728" s="2">
        <v>111058</v>
      </c>
      <c r="F1728" s="6">
        <v>119942.64000000001</v>
      </c>
      <c r="G1728" s="2">
        <v>1</v>
      </c>
      <c r="H1728" t="s">
        <v>4</v>
      </c>
      <c r="I1728" t="s">
        <v>5</v>
      </c>
      <c r="J1728" s="9" t="str">
        <f t="shared" si="134"/>
        <v>Gà muối gói 500g</v>
      </c>
      <c r="K1728" s="12" t="str">
        <f>VLOOKUP(J1728,'[1]Mã Misa'!$B$2:$D$74,2,0)</f>
        <v>Gà muối 500g</v>
      </c>
      <c r="L1728" s="12" t="str">
        <f>VLOOKUP(K1728,'[1]Mã Misa'!$C$2:$D$74,2,0)</f>
        <v>GM500</v>
      </c>
      <c r="M1728" s="2">
        <v>111058</v>
      </c>
      <c r="N1728" t="s">
        <v>2572</v>
      </c>
      <c r="O1728" s="10" t="str">
        <f t="shared" si="135"/>
        <v>0005336</v>
      </c>
      <c r="P1728" s="3">
        <v>44634</v>
      </c>
      <c r="Q1728" t="s">
        <v>2573</v>
      </c>
      <c r="T1728" s="12" t="str">
        <f t="shared" si="137"/>
        <v xml:space="preserve">WM+ DNI </v>
      </c>
      <c r="U1728" s="20" t="s">
        <v>4899</v>
      </c>
      <c r="V1728" s="20"/>
      <c r="W1728" s="10" t="e">
        <f>VLOOKUP(U1728,[2]Sheet1!$B$4:$C$893,2,0)</f>
        <v>#N/A</v>
      </c>
      <c r="X1728" s="20"/>
      <c r="Y1728" s="10" t="str">
        <f t="shared" si="136"/>
        <v>WINCOMDONGNAI</v>
      </c>
      <c r="Z1728" s="2">
        <v>111058</v>
      </c>
    </row>
    <row r="1729" spans="1:26" x14ac:dyDescent="0.2">
      <c r="A1729" t="s">
        <v>0</v>
      </c>
      <c r="B1729" t="s">
        <v>2574</v>
      </c>
      <c r="C1729" t="s">
        <v>236</v>
      </c>
      <c r="D1729" t="s">
        <v>3</v>
      </c>
      <c r="E1729" s="2">
        <v>87787</v>
      </c>
      <c r="F1729" s="6">
        <v>94809.96</v>
      </c>
      <c r="G1729" s="2">
        <v>1</v>
      </c>
      <c r="H1729" t="s">
        <v>4</v>
      </c>
      <c r="I1729" t="s">
        <v>237</v>
      </c>
      <c r="J1729" s="9" t="str">
        <f t="shared" si="134"/>
        <v>Bắp bò muối gói 200g</v>
      </c>
      <c r="K1729" s="12" t="str">
        <f>VLOOKUP(J1729,'[1]Mã Misa'!$B$2:$D$74,2,0)</f>
        <v>Bắp bò muối 200g</v>
      </c>
      <c r="L1729" s="12" t="str">
        <f>VLOOKUP(K1729,'[1]Mã Misa'!$C$2:$D$74,2,0)</f>
        <v>BBM200</v>
      </c>
      <c r="M1729" s="2">
        <v>87787</v>
      </c>
      <c r="N1729" t="s">
        <v>2575</v>
      </c>
      <c r="O1729" s="10" t="str">
        <f t="shared" si="135"/>
        <v>0201988</v>
      </c>
      <c r="P1729" s="3">
        <v>44634</v>
      </c>
      <c r="Q1729" t="s">
        <v>2576</v>
      </c>
      <c r="T1729" s="12" t="str">
        <f t="shared" si="137"/>
        <v xml:space="preserve">WM+ HNI </v>
      </c>
      <c r="U1729" s="20" t="s">
        <v>4900</v>
      </c>
      <c r="V1729" s="20"/>
      <c r="W1729" s="10" t="e">
        <f>VLOOKUP(U1729,[2]Sheet1!$B$4:$C$893,2,0)</f>
        <v>#N/A</v>
      </c>
      <c r="X1729" s="20"/>
      <c r="Y1729" s="10" t="str">
        <f t="shared" si="136"/>
        <v>WINCOMHANOI</v>
      </c>
      <c r="Z1729" s="2">
        <v>87787</v>
      </c>
    </row>
    <row r="1730" spans="1:26" x14ac:dyDescent="0.2">
      <c r="A1730" t="s">
        <v>0</v>
      </c>
      <c r="B1730" t="s">
        <v>2577</v>
      </c>
      <c r="C1730" t="s">
        <v>43</v>
      </c>
      <c r="D1730" t="s">
        <v>3</v>
      </c>
      <c r="E1730" s="2">
        <v>70950</v>
      </c>
      <c r="F1730" s="6">
        <v>76626</v>
      </c>
      <c r="G1730" s="2">
        <v>1</v>
      </c>
      <c r="H1730" t="s">
        <v>4</v>
      </c>
      <c r="I1730" t="s">
        <v>44</v>
      </c>
      <c r="J1730" s="9" t="str">
        <f t="shared" si="134"/>
        <v>_Chả nướng 300g</v>
      </c>
      <c r="K1730" s="12" t="str">
        <f>VLOOKUP(J1730,'[1]Mã Misa'!$B$2:$D$74,2,0)</f>
        <v>Chả nướng 300g</v>
      </c>
      <c r="L1730" s="12" t="str">
        <f>VLOOKUP(K1730,'[1]Mã Misa'!$C$2:$D$74,2,0)</f>
        <v>CN300</v>
      </c>
      <c r="M1730" s="2">
        <v>70950</v>
      </c>
      <c r="N1730" t="s">
        <v>2578</v>
      </c>
      <c r="O1730" s="10" t="str">
        <f t="shared" si="135"/>
        <v>0004434</v>
      </c>
      <c r="P1730" s="3">
        <v>44634</v>
      </c>
      <c r="Q1730" t="s">
        <v>898</v>
      </c>
      <c r="T1730" s="12" t="str">
        <f t="shared" si="137"/>
        <v xml:space="preserve">WM+ NAN </v>
      </c>
      <c r="U1730" s="20" t="s">
        <v>4421</v>
      </c>
      <c r="V1730" s="20"/>
      <c r="W1730" s="10" t="e">
        <f>VLOOKUP(U1730,[2]Sheet1!$B$4:$C$893,2,0)</f>
        <v>#N/A</v>
      </c>
      <c r="X1730" s="20"/>
      <c r="Y1730" s="10" t="str">
        <f t="shared" si="136"/>
        <v>WINCOMNGHEAN</v>
      </c>
      <c r="Z1730" s="2">
        <v>70950</v>
      </c>
    </row>
    <row r="1731" spans="1:26" x14ac:dyDescent="0.2">
      <c r="A1731" t="s">
        <v>0</v>
      </c>
      <c r="B1731" t="s">
        <v>2579</v>
      </c>
      <c r="C1731" t="s">
        <v>67</v>
      </c>
      <c r="D1731" t="s">
        <v>3</v>
      </c>
      <c r="E1731" s="2">
        <v>297000</v>
      </c>
      <c r="F1731" s="6">
        <v>320760</v>
      </c>
      <c r="G1731" s="2">
        <v>5</v>
      </c>
      <c r="H1731" t="s">
        <v>4</v>
      </c>
      <c r="I1731" t="s">
        <v>68</v>
      </c>
      <c r="J1731" s="9" t="str">
        <f t="shared" si="134"/>
        <v>_Giò lụa 250g</v>
      </c>
      <c r="K1731" s="12" t="str">
        <f>VLOOKUP(J1731,'[1]Mã Misa'!$B$2:$D$74,2,0)</f>
        <v>Giò lụa 250g</v>
      </c>
      <c r="L1731" s="12" t="str">
        <f>VLOOKUP(K1731,'[1]Mã Misa'!$C$2:$D$74,2,0)</f>
        <v>GL250</v>
      </c>
      <c r="M1731" s="2">
        <v>59400</v>
      </c>
      <c r="N1731" t="s">
        <v>2580</v>
      </c>
      <c r="O1731" s="10" t="str">
        <f t="shared" si="135"/>
        <v>0015133</v>
      </c>
      <c r="P1731" s="3">
        <v>44634</v>
      </c>
      <c r="Q1731" t="s">
        <v>2581</v>
      </c>
      <c r="T1731" s="12" t="str">
        <f t="shared" si="137"/>
        <v xml:space="preserve">WM+ HPG </v>
      </c>
      <c r="U1731" s="20" t="s">
        <v>4901</v>
      </c>
      <c r="V1731" s="20"/>
      <c r="W1731" s="10" t="e">
        <f>VLOOKUP(U1731,[2]Sheet1!$B$4:$C$893,2,0)</f>
        <v>#N/A</v>
      </c>
      <c r="X1731" s="20"/>
      <c r="Y1731" s="10" t="str">
        <f t="shared" si="136"/>
        <v>WINCOMHAIPHONG</v>
      </c>
      <c r="Z1731" s="2">
        <v>297000</v>
      </c>
    </row>
    <row r="1732" spans="1:26" x14ac:dyDescent="0.2">
      <c r="A1732" t="s">
        <v>0</v>
      </c>
      <c r="B1732" t="s">
        <v>2579</v>
      </c>
      <c r="C1732" t="s">
        <v>50</v>
      </c>
      <c r="D1732" t="s">
        <v>3</v>
      </c>
      <c r="E1732" s="2">
        <v>183150</v>
      </c>
      <c r="F1732" s="6">
        <v>197802</v>
      </c>
      <c r="G1732" s="2">
        <v>3</v>
      </c>
      <c r="H1732" t="s">
        <v>4</v>
      </c>
      <c r="I1732" t="s">
        <v>51</v>
      </c>
      <c r="J1732" s="9" t="str">
        <f t="shared" ref="J1732:J1795" si="139">MID(I1732,10,26)</f>
        <v>_Giò sụn gà 250g</v>
      </c>
      <c r="K1732" s="12" t="str">
        <f>VLOOKUP(J1732,'[1]Mã Misa'!$B$2:$D$74,2,0)</f>
        <v>Giò sụn gà 250g</v>
      </c>
      <c r="L1732" s="12" t="str">
        <f>VLOOKUP(K1732,'[1]Mã Misa'!$C$2:$D$74,2,0)</f>
        <v>GSG250</v>
      </c>
      <c r="M1732" s="2">
        <v>61050</v>
      </c>
      <c r="N1732" t="s">
        <v>2580</v>
      </c>
      <c r="O1732" s="10" t="str">
        <f t="shared" ref="O1732:O1795" si="140">RIGHT(N1732,7)</f>
        <v>0015133</v>
      </c>
      <c r="P1732" s="3">
        <v>44634</v>
      </c>
      <c r="Q1732" t="s">
        <v>2581</v>
      </c>
      <c r="T1732" s="12" t="str">
        <f t="shared" si="137"/>
        <v xml:space="preserve">WM+ HPG </v>
      </c>
      <c r="U1732" s="20" t="s">
        <v>4901</v>
      </c>
      <c r="V1732" s="20"/>
      <c r="W1732" s="10" t="e">
        <f>VLOOKUP(U1732,[2]Sheet1!$B$4:$C$893,2,0)</f>
        <v>#N/A</v>
      </c>
      <c r="X1732" s="20"/>
      <c r="Y1732" s="10" t="str">
        <f t="shared" ref="Y1732:Y1795" si="141">IF(ISNUMBER(SEARCH($V$3,T1732)),"WINCOMHANOI",IF(ISNUMBER(SEARCH($V$4,T1732)),"WINCOMHOCHIMINH",IF(ISNUMBER(SEARCH($V$5,T1732)),"WINCOMDANANG",IF(ISNUMBER(SEARCH($V$6,T1732)),"WINCOMHAIDUONG",IF(ISNUMBER(SEARCH($V$7,T1732)),"WINCOMQUANGNINH",IF(ISNUMBER(SEARCH($V$8,T1732)),"WINCOMHAIPHONG",IF(ISNUMBER(SEARCH($V$9,T1732)),"WINCOMBACGIANG",IF(ISNUMBER(SEARCH($V$10,T1732)),"WINCOMBACNINH",IF(ISNUMBER(SEARCH($V$11,T1732)),"WINCOMPHUTHO",IF(ISNUMBER(SEARCH($V$12,T1732)),"WINCOMHATINH",IF(ISNUMBER(SEARCH($V$13,T1732)),"WINCOMTHAINGUYEN",IF(ISNUMBER(SEARCH($V$14,T1732)),"WINCOMKHANHHOA",IF(ISNUMBER(SEARCH($V$15,T1732)),"WINCOMHUNGYEN",IF(ISNUMBER(SEARCH($V$16,T1732)),"WINCOMNGHEAN",IF(ISNUMBER(SEARCH($V$17,T1732)),"WINCOMLAOCAI",IF(ISNUMBER(SEARCH($V$18,T1732)),"WINCOMVUNGTAU",IF(ISNUMBER(SEARCH($V$19,T1732)),"WINCOMBINHDUONG",IF(ISNUMBER(SEARCH($V$20,T1732)),"WINCOMKIENGIANG",IF(ISNUMBER(SEARCH($V$21,T1732)),"WINCOMHANAM",IF(ISNUMBER(SEARCH($V$22,T1732)),"WINCOMNAMDINH",IF(ISNUMBER(SEARCH($V$23,T1732)),"WINCOMLANGSON",IF(ISNUMBER(SEARCH($V$24,T1732)),"WINCOMTHANHHOA",IF(ISNUMBER(SEARCH($V$25,T1732)),"WINCOMYENBAI",IF(ISNUMBER(SEARCH($V$26,T1732)),"WINCOMTUYENQUANG",IF(ISNUMBER(SEARCH($V$27,T1732)),"WINCOMHUE",IF(ISNUMBER(SEARCH($V$28,T1732)),"WINCOMQUANGNAM",IF(ISNUMBER(SEARCH($V$29,T1732)),"WINCOMVINHPHUC",IF(ISNUMBER(SEARCH($V$30,T1732)),"WINCOMHAGIANG",IF(ISNUMBER(SEARCH($V$31,T1732)),"WINCOMNINHBINH",IF(ISNUMBER(SEARCH($V$32,T1732)),"WINCOMTRAVINH",IF(ISNUMBER(SEARCH($V$33,T1732)),"WINCOMCANTHO",IF(ISNUMBER(SEARCH($V$34,T1732)),"WINCOMBENTRE",IF(ISNUMBER(SEARCH($V$35,T1732)),"WINCOMCAMAU",IF(ISNUMBER(SEARCH($V$36,T1732)),"WINCOMANGIANG",IF(ISNUMBER(SEARCH($V$37,T1732)),"WINCOMNINHTHUAN",IF(ISNUMBER(SEARCH($V$38,T1732)),"WINCOMTHAIBINH",IF(ISNUMBER(SEARCH($V$39,T1732)),"WINCOMGIALAI",IF(ISNUMBER(SEARCH($V$40,T1732)),"WINCOMHOABINH",IF(ISNUMBER(SEARCH($V$41,T1732)),"WINCOMQUANGNGAI",IF(ISNUMBER(SEARCH($V$42,T1732)),"WINCOMBINHTHUAN",IF(ISNUMBER(SEARCH($V$43,T1732)),"WINCOMDAKLAK",IF(ISNUMBER(SEARCH($V$44,T1732)),"WINCOMSOCTRANG",IF(ISNUMBER(SEARCH($V$45,T1732)),"WINCOMSONLA",IF(ISNUMBER(SEARCH($V$46,T1732)),"WINCOMKONTUM",IF(ISNUMBER(SEARCH($V$47,T1732)),"WINCOMPHUYEN",IF(ISNUMBER(SEARCH($V$48,T1732)),"WINCOMQUANGTRI",IF(ISNUMBER(SEARCH($V$49,T1732)),"WINCOMBINHDINH",IF(ISNUMBER(SEARCH($V$50,T1732)),"WINCOMCAOBANG",IF(ISNUMBER(SEARCH($V$51,T1732)),"WINCOMQUANGBINH",IF(ISNUMBER(SEARCH($V$52,T1732)),"WINCOMLAMDONG",IF(ISNUMBER(SEARCH($V$53,T1732)),"WINCOMVINHLONG",IF(ISNUMBER(SEARCH($V$54,T1732)),"WINCOMDONGTHAP",IF(ISNUMBER(SEARCH($V$55,T1732)),"WINCOMTIENGIANG",IF(ISNUMBER(SEARCH($V$56,T1732)),"WINCOMQUANGNINH",IF(ISNUMBER(SEARCH($V$57,T1732)),"WINCOMDONGNAI",IF(ISNUMBER(SEARCH($V$58,T1732)),"WINCOMHAUGIANG",0))))))))))))))))))))))))))))))))))))))))))))))))))))))))</f>
        <v>WINCOMHAIPHONG</v>
      </c>
      <c r="Z1732" s="2">
        <v>183150</v>
      </c>
    </row>
    <row r="1733" spans="1:26" x14ac:dyDescent="0.2">
      <c r="A1733" t="s">
        <v>0</v>
      </c>
      <c r="B1733" t="s">
        <v>2579</v>
      </c>
      <c r="C1733" t="s">
        <v>26</v>
      </c>
      <c r="D1733" t="s">
        <v>3</v>
      </c>
      <c r="E1733" s="2">
        <v>100364</v>
      </c>
      <c r="F1733" s="6">
        <v>108393.12000000001</v>
      </c>
      <c r="G1733" s="2">
        <v>2</v>
      </c>
      <c r="H1733" t="s">
        <v>4</v>
      </c>
      <c r="I1733" t="s">
        <v>27</v>
      </c>
      <c r="J1733" s="9" t="str">
        <f t="shared" si="139"/>
        <v>Giò tai lưỡi xào gói 250g</v>
      </c>
      <c r="K1733" s="12" t="str">
        <f>VLOOKUP(J1733,'[1]Mã Misa'!$B$2:$D$74,2,0)</f>
        <v>Giò Tai Lưỡi Xào 250g</v>
      </c>
      <c r="L1733" s="12" t="str">
        <f>VLOOKUP(K1733,'[1]Mã Misa'!$C$2:$D$74,2,0)</f>
        <v>GTLX250G</v>
      </c>
      <c r="M1733" s="2">
        <v>50182</v>
      </c>
      <c r="N1733" t="s">
        <v>2580</v>
      </c>
      <c r="O1733" s="10" t="str">
        <f t="shared" si="140"/>
        <v>0015133</v>
      </c>
      <c r="P1733" s="3">
        <v>44634</v>
      </c>
      <c r="Q1733" t="s">
        <v>2581</v>
      </c>
      <c r="T1733" s="12" t="str">
        <f t="shared" si="137"/>
        <v xml:space="preserve">WM+ HPG </v>
      </c>
      <c r="U1733" s="20" t="s">
        <v>4901</v>
      </c>
      <c r="V1733" s="20"/>
      <c r="W1733" s="10" t="e">
        <f>VLOOKUP(U1733,[2]Sheet1!$B$4:$C$893,2,0)</f>
        <v>#N/A</v>
      </c>
      <c r="X1733" s="20"/>
      <c r="Y1733" s="10" t="str">
        <f t="shared" si="141"/>
        <v>WINCOMHAIPHONG</v>
      </c>
      <c r="Z1733" s="2">
        <v>100364</v>
      </c>
    </row>
    <row r="1734" spans="1:26" x14ac:dyDescent="0.2">
      <c r="A1734" t="s">
        <v>0</v>
      </c>
      <c r="B1734" t="s">
        <v>2579</v>
      </c>
      <c r="C1734" t="s">
        <v>43</v>
      </c>
      <c r="D1734" t="s">
        <v>3</v>
      </c>
      <c r="E1734" s="2">
        <v>212850</v>
      </c>
      <c r="F1734" s="6">
        <v>229878.00000000003</v>
      </c>
      <c r="G1734" s="2">
        <v>3</v>
      </c>
      <c r="H1734" t="s">
        <v>4</v>
      </c>
      <c r="I1734" t="s">
        <v>44</v>
      </c>
      <c r="J1734" s="9" t="str">
        <f t="shared" si="139"/>
        <v>_Chả nướng 300g</v>
      </c>
      <c r="K1734" s="12" t="str">
        <f>VLOOKUP(J1734,'[1]Mã Misa'!$B$2:$D$74,2,0)</f>
        <v>Chả nướng 300g</v>
      </c>
      <c r="L1734" s="12" t="str">
        <f>VLOOKUP(K1734,'[1]Mã Misa'!$C$2:$D$74,2,0)</f>
        <v>CN300</v>
      </c>
      <c r="M1734" s="2">
        <v>70950</v>
      </c>
      <c r="N1734" t="s">
        <v>2580</v>
      </c>
      <c r="O1734" s="10" t="str">
        <f t="shared" si="140"/>
        <v>0015133</v>
      </c>
      <c r="P1734" s="3">
        <v>44634</v>
      </c>
      <c r="Q1734" t="s">
        <v>2581</v>
      </c>
      <c r="T1734" s="12" t="str">
        <f t="shared" si="137"/>
        <v xml:space="preserve">WM+ HPG </v>
      </c>
      <c r="U1734" s="20" t="s">
        <v>4901</v>
      </c>
      <c r="V1734" s="20"/>
      <c r="W1734" s="10" t="e">
        <f>VLOOKUP(U1734,[2]Sheet1!$B$4:$C$893,2,0)</f>
        <v>#N/A</v>
      </c>
      <c r="X1734" s="20"/>
      <c r="Y1734" s="10" t="str">
        <f t="shared" si="141"/>
        <v>WINCOMHAIPHONG</v>
      </c>
      <c r="Z1734" s="2">
        <v>212850</v>
      </c>
    </row>
    <row r="1735" spans="1:26" x14ac:dyDescent="0.2">
      <c r="A1735" t="s">
        <v>0</v>
      </c>
      <c r="B1735" t="s">
        <v>2579</v>
      </c>
      <c r="C1735" t="s">
        <v>32</v>
      </c>
      <c r="D1735" t="s">
        <v>3</v>
      </c>
      <c r="E1735" s="2">
        <v>73431</v>
      </c>
      <c r="F1735" s="6">
        <v>79305.48000000001</v>
      </c>
      <c r="G1735" s="2">
        <v>1</v>
      </c>
      <c r="H1735" t="s">
        <v>4</v>
      </c>
      <c r="I1735" t="s">
        <v>33</v>
      </c>
      <c r="J1735" s="9" t="str">
        <f t="shared" si="139"/>
        <v>Chân giò heo muối gói 300g</v>
      </c>
      <c r="K1735" s="12" t="str">
        <f>VLOOKUP(J1735,'[1]Mã Misa'!$B$2:$D$74,2,0)</f>
        <v>Chân giò heo muối 300g</v>
      </c>
      <c r="L1735" s="12" t="str">
        <f>VLOOKUP(K1735,'[1]Mã Misa'!$C$2:$D$74,2,0)</f>
        <v>CGM300</v>
      </c>
      <c r="M1735" s="2">
        <v>73431</v>
      </c>
      <c r="N1735" t="s">
        <v>2580</v>
      </c>
      <c r="O1735" s="10" t="str">
        <f t="shared" si="140"/>
        <v>0015133</v>
      </c>
      <c r="P1735" s="3">
        <v>44634</v>
      </c>
      <c r="Q1735" t="s">
        <v>2581</v>
      </c>
      <c r="T1735" s="12" t="str">
        <f t="shared" si="137"/>
        <v xml:space="preserve">WM+ HPG </v>
      </c>
      <c r="U1735" s="20" t="s">
        <v>4901</v>
      </c>
      <c r="V1735" s="20"/>
      <c r="W1735" s="10" t="e">
        <f>VLOOKUP(U1735,[2]Sheet1!$B$4:$C$893,2,0)</f>
        <v>#N/A</v>
      </c>
      <c r="X1735" s="20"/>
      <c r="Y1735" s="10" t="str">
        <f t="shared" si="141"/>
        <v>WINCOMHAIPHONG</v>
      </c>
      <c r="Z1735" s="2">
        <v>73431</v>
      </c>
    </row>
    <row r="1736" spans="1:26" x14ac:dyDescent="0.2">
      <c r="A1736" t="s">
        <v>0</v>
      </c>
      <c r="B1736" t="s">
        <v>2582</v>
      </c>
      <c r="C1736" t="s">
        <v>2</v>
      </c>
      <c r="D1736" t="s">
        <v>3</v>
      </c>
      <c r="E1736" s="2">
        <v>333174</v>
      </c>
      <c r="F1736" s="6">
        <v>359827.92000000004</v>
      </c>
      <c r="G1736" s="2">
        <v>3</v>
      </c>
      <c r="H1736" t="s">
        <v>4</v>
      </c>
      <c r="I1736" t="s">
        <v>5</v>
      </c>
      <c r="J1736" s="9" t="str">
        <f t="shared" si="139"/>
        <v>Gà muối gói 500g</v>
      </c>
      <c r="K1736" s="12" t="str">
        <f>VLOOKUP(J1736,'[1]Mã Misa'!$B$2:$D$74,2,0)</f>
        <v>Gà muối 500g</v>
      </c>
      <c r="L1736" s="12" t="str">
        <f>VLOOKUP(K1736,'[1]Mã Misa'!$C$2:$D$74,2,0)</f>
        <v>GM500</v>
      </c>
      <c r="M1736" s="2">
        <v>111058</v>
      </c>
      <c r="N1736" t="s">
        <v>2583</v>
      </c>
      <c r="O1736" s="10" t="str">
        <f t="shared" si="140"/>
        <v>0005507</v>
      </c>
      <c r="P1736" s="3">
        <v>44634</v>
      </c>
      <c r="Q1736" t="s">
        <v>60</v>
      </c>
      <c r="T1736" s="12" t="str">
        <f t="shared" si="137"/>
        <v xml:space="preserve">WM+ KHA </v>
      </c>
      <c r="U1736" s="20" t="s">
        <v>4163</v>
      </c>
      <c r="V1736" s="20"/>
      <c r="W1736" s="10" t="e">
        <f>VLOOKUP(U1736,[2]Sheet1!$B$4:$C$893,2,0)</f>
        <v>#N/A</v>
      </c>
      <c r="X1736" s="20"/>
      <c r="Y1736" s="10" t="str">
        <f t="shared" si="141"/>
        <v>WINCOMKHANHHOA</v>
      </c>
      <c r="Z1736" s="2">
        <v>333174</v>
      </c>
    </row>
    <row r="1737" spans="1:26" x14ac:dyDescent="0.2">
      <c r="A1737" t="s">
        <v>0</v>
      </c>
      <c r="B1737" t="s">
        <v>2584</v>
      </c>
      <c r="C1737" t="s">
        <v>26</v>
      </c>
      <c r="D1737" t="s">
        <v>3</v>
      </c>
      <c r="E1737" s="2">
        <v>401456</v>
      </c>
      <c r="F1737" s="6">
        <v>433572.48000000004</v>
      </c>
      <c r="G1737" s="2">
        <v>8</v>
      </c>
      <c r="H1737" t="s">
        <v>4</v>
      </c>
      <c r="I1737" t="s">
        <v>27</v>
      </c>
      <c r="J1737" s="9" t="str">
        <f t="shared" si="139"/>
        <v>Giò tai lưỡi xào gói 250g</v>
      </c>
      <c r="K1737" s="12" t="str">
        <f>VLOOKUP(J1737,'[1]Mã Misa'!$B$2:$D$74,2,0)</f>
        <v>Giò Tai Lưỡi Xào 250g</v>
      </c>
      <c r="L1737" s="12" t="str">
        <f>VLOOKUP(K1737,'[1]Mã Misa'!$C$2:$D$74,2,0)</f>
        <v>GTLX250G</v>
      </c>
      <c r="M1737" s="2">
        <v>50182</v>
      </c>
      <c r="N1737" t="s">
        <v>2585</v>
      </c>
      <c r="O1737" s="10" t="str">
        <f t="shared" si="140"/>
        <v>0202006</v>
      </c>
      <c r="P1737" s="3">
        <v>44634</v>
      </c>
      <c r="Q1737" t="s">
        <v>2586</v>
      </c>
      <c r="T1737" s="12" t="str">
        <f t="shared" si="137"/>
        <v xml:space="preserve">WM+ HNI </v>
      </c>
      <c r="U1737" s="20" t="s">
        <v>4902</v>
      </c>
      <c r="V1737" s="20"/>
      <c r="W1737" s="10" t="e">
        <f>VLOOKUP(U1737,[2]Sheet1!$B$4:$C$893,2,0)</f>
        <v>#N/A</v>
      </c>
      <c r="X1737" s="20"/>
      <c r="Y1737" s="10" t="str">
        <f t="shared" si="141"/>
        <v>WINCOMHANOI</v>
      </c>
      <c r="Z1737" s="2">
        <v>401456</v>
      </c>
    </row>
    <row r="1738" spans="1:26" x14ac:dyDescent="0.2">
      <c r="A1738" t="s">
        <v>0</v>
      </c>
      <c r="B1738" t="s">
        <v>2584</v>
      </c>
      <c r="C1738" t="s">
        <v>82</v>
      </c>
      <c r="D1738" t="s">
        <v>3</v>
      </c>
      <c r="E1738" s="2">
        <v>46000</v>
      </c>
      <c r="F1738" s="6">
        <v>49680</v>
      </c>
      <c r="G1738" s="2">
        <v>1</v>
      </c>
      <c r="H1738" t="s">
        <v>4</v>
      </c>
      <c r="I1738" t="s">
        <v>83</v>
      </c>
      <c r="J1738" s="9" t="str">
        <f t="shared" si="139"/>
        <v>Mộc nấm hương gói 250g</v>
      </c>
      <c r="K1738" s="12" t="str">
        <f>VLOOKUP(J1738,'[1]Mã Misa'!$B$2:$D$74,2,0)</f>
        <v>Mộc Nấm Hương 250g</v>
      </c>
      <c r="L1738" s="12" t="str">
        <f>VLOOKUP(K1738,'[1]Mã Misa'!$C$2:$D$74,2,0)</f>
        <v>MNH250</v>
      </c>
      <c r="M1738" s="2">
        <v>46000</v>
      </c>
      <c r="N1738" t="s">
        <v>2585</v>
      </c>
      <c r="O1738" s="10" t="str">
        <f t="shared" si="140"/>
        <v>0202006</v>
      </c>
      <c r="P1738" s="3">
        <v>44634</v>
      </c>
      <c r="Q1738" t="s">
        <v>2586</v>
      </c>
      <c r="T1738" s="12" t="str">
        <f t="shared" si="137"/>
        <v xml:space="preserve">WM+ HNI </v>
      </c>
      <c r="U1738" s="20" t="s">
        <v>4902</v>
      </c>
      <c r="V1738" s="20"/>
      <c r="W1738" s="10" t="e">
        <f>VLOOKUP(U1738,[2]Sheet1!$B$4:$C$893,2,0)</f>
        <v>#N/A</v>
      </c>
      <c r="X1738" s="20"/>
      <c r="Y1738" s="10" t="str">
        <f t="shared" si="141"/>
        <v>WINCOMHANOI</v>
      </c>
      <c r="Z1738" s="2">
        <v>46000</v>
      </c>
    </row>
    <row r="1739" spans="1:26" x14ac:dyDescent="0.2">
      <c r="A1739" t="s">
        <v>0</v>
      </c>
      <c r="B1739" t="s">
        <v>2587</v>
      </c>
      <c r="C1739" t="s">
        <v>30</v>
      </c>
      <c r="D1739" t="s">
        <v>3</v>
      </c>
      <c r="E1739" s="2">
        <v>210800</v>
      </c>
      <c r="F1739" s="6">
        <v>227664.00000000003</v>
      </c>
      <c r="G1739" s="2">
        <v>2</v>
      </c>
      <c r="H1739" t="s">
        <v>4</v>
      </c>
      <c r="I1739" t="s">
        <v>31</v>
      </c>
      <c r="J1739" s="9" t="str">
        <f t="shared" si="139"/>
        <v>_Đùi gà sốt cay 500g</v>
      </c>
      <c r="K1739" s="12" t="str">
        <f>VLOOKUP(J1739,'[1]Mã Misa'!$B$2:$D$74,2,0)</f>
        <v>Đùi gà sốt cay 500g</v>
      </c>
      <c r="L1739" s="12" t="str">
        <f>VLOOKUP(K1739,'[1]Mã Misa'!$C$2:$D$74,2,0)</f>
        <v>DGSC500</v>
      </c>
      <c r="M1739" s="2">
        <v>105400</v>
      </c>
      <c r="N1739" t="s">
        <v>2588</v>
      </c>
      <c r="O1739" s="10" t="str">
        <f t="shared" si="140"/>
        <v>0202009</v>
      </c>
      <c r="P1739" s="3">
        <v>44634</v>
      </c>
      <c r="Q1739" t="s">
        <v>2589</v>
      </c>
      <c r="T1739" s="12" t="str">
        <f t="shared" si="137"/>
        <v xml:space="preserve">WM+ HNI </v>
      </c>
      <c r="U1739" s="20" t="s">
        <v>4903</v>
      </c>
      <c r="V1739" s="20"/>
      <c r="W1739" s="10" t="e">
        <f>VLOOKUP(U1739,[2]Sheet1!$B$4:$C$893,2,0)</f>
        <v>#N/A</v>
      </c>
      <c r="X1739" s="20"/>
      <c r="Y1739" s="10" t="str">
        <f t="shared" si="141"/>
        <v>WINCOMHANOI</v>
      </c>
      <c r="Z1739" s="2">
        <v>210800</v>
      </c>
    </row>
    <row r="1740" spans="1:26" x14ac:dyDescent="0.2">
      <c r="A1740" t="s">
        <v>0</v>
      </c>
      <c r="B1740" t="s">
        <v>2587</v>
      </c>
      <c r="C1740" t="s">
        <v>13</v>
      </c>
      <c r="D1740" t="s">
        <v>3</v>
      </c>
      <c r="E1740" s="2">
        <v>635250</v>
      </c>
      <c r="F1740" s="6">
        <v>686070</v>
      </c>
      <c r="G1740" s="2">
        <v>7</v>
      </c>
      <c r="H1740" t="s">
        <v>4</v>
      </c>
      <c r="I1740" t="s">
        <v>14</v>
      </c>
      <c r="J1740" s="9" t="str">
        <f t="shared" si="139"/>
        <v>_Chân gà sốt cay 400g</v>
      </c>
      <c r="K1740" s="12" t="str">
        <f>VLOOKUP(J1740,'[1]Mã Misa'!$B$2:$D$74,2,0)</f>
        <v>Chân gà sốt cay 400g</v>
      </c>
      <c r="L1740" s="12" t="str">
        <f>VLOOKUP(K1740,'[1]Mã Misa'!$C$2:$D$74,2,0)</f>
        <v>CGSC400</v>
      </c>
      <c r="M1740" s="2">
        <v>90750</v>
      </c>
      <c r="N1740" t="s">
        <v>2588</v>
      </c>
      <c r="O1740" s="10" t="str">
        <f t="shared" si="140"/>
        <v>0202009</v>
      </c>
      <c r="P1740" s="3">
        <v>44634</v>
      </c>
      <c r="Q1740" t="s">
        <v>2589</v>
      </c>
      <c r="T1740" s="12" t="str">
        <f t="shared" si="137"/>
        <v xml:space="preserve">WM+ HNI </v>
      </c>
      <c r="U1740" s="20" t="s">
        <v>4903</v>
      </c>
      <c r="V1740" s="20"/>
      <c r="W1740" s="10" t="e">
        <f>VLOOKUP(U1740,[2]Sheet1!$B$4:$C$893,2,0)</f>
        <v>#N/A</v>
      </c>
      <c r="X1740" s="20"/>
      <c r="Y1740" s="10" t="str">
        <f t="shared" si="141"/>
        <v>WINCOMHANOI</v>
      </c>
      <c r="Z1740" s="2">
        <v>635250</v>
      </c>
    </row>
    <row r="1741" spans="1:26" x14ac:dyDescent="0.2">
      <c r="A1741" t="s">
        <v>0</v>
      </c>
      <c r="B1741" t="s">
        <v>2590</v>
      </c>
      <c r="C1741" t="s">
        <v>30</v>
      </c>
      <c r="D1741" t="s">
        <v>3</v>
      </c>
      <c r="E1741" s="2">
        <v>316200</v>
      </c>
      <c r="F1741" s="6">
        <v>341496</v>
      </c>
      <c r="G1741" s="2">
        <v>3</v>
      </c>
      <c r="H1741" t="s">
        <v>4</v>
      </c>
      <c r="I1741" t="s">
        <v>31</v>
      </c>
      <c r="J1741" s="9" t="str">
        <f t="shared" si="139"/>
        <v>_Đùi gà sốt cay 500g</v>
      </c>
      <c r="K1741" s="12" t="str">
        <f>VLOOKUP(J1741,'[1]Mã Misa'!$B$2:$D$74,2,0)</f>
        <v>Đùi gà sốt cay 500g</v>
      </c>
      <c r="L1741" s="12" t="str">
        <f>VLOOKUP(K1741,'[1]Mã Misa'!$C$2:$D$74,2,0)</f>
        <v>DGSC500</v>
      </c>
      <c r="M1741" s="2">
        <v>105400</v>
      </c>
      <c r="N1741" t="s">
        <v>2591</v>
      </c>
      <c r="O1741" s="10" t="str">
        <f t="shared" si="140"/>
        <v>0005148</v>
      </c>
      <c r="P1741" s="3">
        <v>44634</v>
      </c>
      <c r="Q1741" t="s">
        <v>2592</v>
      </c>
      <c r="T1741" s="12" t="str">
        <f t="shared" si="137"/>
        <v xml:space="preserve">WM+ BNH </v>
      </c>
      <c r="U1741" s="20" t="s">
        <v>4904</v>
      </c>
      <c r="V1741" s="20"/>
      <c r="W1741" s="10" t="e">
        <f>VLOOKUP(U1741,[2]Sheet1!$B$4:$C$893,2,0)</f>
        <v>#N/A</v>
      </c>
      <c r="X1741" s="20"/>
      <c r="Y1741" s="10" t="str">
        <f t="shared" si="141"/>
        <v>WINCOMBACNINH</v>
      </c>
      <c r="Z1741" s="2">
        <v>316200</v>
      </c>
    </row>
    <row r="1742" spans="1:26" x14ac:dyDescent="0.2">
      <c r="A1742" t="s">
        <v>0</v>
      </c>
      <c r="B1742" t="s">
        <v>2590</v>
      </c>
      <c r="C1742" t="s">
        <v>30</v>
      </c>
      <c r="D1742" t="s">
        <v>3</v>
      </c>
      <c r="E1742" s="2">
        <v>316200</v>
      </c>
      <c r="F1742" s="6">
        <v>341496</v>
      </c>
      <c r="G1742" s="2">
        <v>3</v>
      </c>
      <c r="H1742" t="s">
        <v>4</v>
      </c>
      <c r="I1742" t="s">
        <v>31</v>
      </c>
      <c r="J1742" s="9" t="str">
        <f t="shared" si="139"/>
        <v>_Đùi gà sốt cay 500g</v>
      </c>
      <c r="K1742" s="12" t="str">
        <f>VLOOKUP(J1742,'[1]Mã Misa'!$B$2:$D$74,2,0)</f>
        <v>Đùi gà sốt cay 500g</v>
      </c>
      <c r="L1742" s="12" t="str">
        <f>VLOOKUP(K1742,'[1]Mã Misa'!$C$2:$D$74,2,0)</f>
        <v>DGSC500</v>
      </c>
      <c r="M1742" s="2">
        <v>105400</v>
      </c>
      <c r="N1742" t="s">
        <v>2591</v>
      </c>
      <c r="O1742" s="10" t="str">
        <f t="shared" si="140"/>
        <v>0005148</v>
      </c>
      <c r="P1742" s="3">
        <v>44634</v>
      </c>
      <c r="Q1742" t="s">
        <v>2592</v>
      </c>
      <c r="T1742" s="12" t="str">
        <f t="shared" ref="T1742:T1802" si="142">LEFT(U1742,8)</f>
        <v xml:space="preserve">WM+ BNH </v>
      </c>
      <c r="U1742" s="20" t="s">
        <v>4904</v>
      </c>
      <c r="V1742" s="20"/>
      <c r="W1742" s="10" t="e">
        <f>VLOOKUP(U1742,[2]Sheet1!$B$4:$C$893,2,0)</f>
        <v>#N/A</v>
      </c>
      <c r="X1742" s="20"/>
      <c r="Y1742" s="10" t="str">
        <f t="shared" si="141"/>
        <v>WINCOMBACNINH</v>
      </c>
      <c r="Z1742" s="2">
        <v>316200</v>
      </c>
    </row>
    <row r="1743" spans="1:26" x14ac:dyDescent="0.2">
      <c r="A1743" t="s">
        <v>0</v>
      </c>
      <c r="B1743" t="s">
        <v>2593</v>
      </c>
      <c r="C1743" t="s">
        <v>32</v>
      </c>
      <c r="D1743" t="s">
        <v>3</v>
      </c>
      <c r="E1743" s="2">
        <v>73431</v>
      </c>
      <c r="F1743" s="6">
        <v>79305.48000000001</v>
      </c>
      <c r="G1743" s="2">
        <v>1</v>
      </c>
      <c r="H1743" t="s">
        <v>4</v>
      </c>
      <c r="I1743" t="s">
        <v>33</v>
      </c>
      <c r="J1743" s="9" t="str">
        <f t="shared" si="139"/>
        <v>Chân giò heo muối gói 300g</v>
      </c>
      <c r="K1743" s="12" t="str">
        <f>VLOOKUP(J1743,'[1]Mã Misa'!$B$2:$D$74,2,0)</f>
        <v>Chân giò heo muối 300g</v>
      </c>
      <c r="L1743" s="12" t="str">
        <f>VLOOKUP(K1743,'[1]Mã Misa'!$C$2:$D$74,2,0)</f>
        <v>CGM300</v>
      </c>
      <c r="M1743" s="2">
        <v>73431</v>
      </c>
      <c r="N1743" t="s">
        <v>2594</v>
      </c>
      <c r="O1743" s="10" t="str">
        <f t="shared" si="140"/>
        <v>0202016</v>
      </c>
      <c r="P1743" s="3">
        <v>44634</v>
      </c>
      <c r="Q1743" t="s">
        <v>2595</v>
      </c>
      <c r="T1743" s="12" t="str">
        <f t="shared" si="142"/>
        <v xml:space="preserve">WM+ HNI </v>
      </c>
      <c r="U1743" s="20" t="s">
        <v>4905</v>
      </c>
      <c r="V1743" s="20"/>
      <c r="W1743" s="10" t="e">
        <f>VLOOKUP(U1743,[2]Sheet1!$B$4:$C$893,2,0)</f>
        <v>#N/A</v>
      </c>
      <c r="X1743" s="20"/>
      <c r="Y1743" s="10" t="str">
        <f t="shared" si="141"/>
        <v>WINCOMHANOI</v>
      </c>
      <c r="Z1743" s="2">
        <v>73431</v>
      </c>
    </row>
    <row r="1744" spans="1:26" x14ac:dyDescent="0.2">
      <c r="A1744" t="s">
        <v>0</v>
      </c>
      <c r="B1744" t="s">
        <v>2596</v>
      </c>
      <c r="C1744" t="s">
        <v>26</v>
      </c>
      <c r="D1744" t="s">
        <v>3</v>
      </c>
      <c r="E1744" s="2">
        <v>150546</v>
      </c>
      <c r="F1744" s="6">
        <v>162589.68000000002</v>
      </c>
      <c r="G1744" s="2">
        <v>3</v>
      </c>
      <c r="H1744" t="s">
        <v>4</v>
      </c>
      <c r="I1744" t="s">
        <v>27</v>
      </c>
      <c r="J1744" s="9" t="str">
        <f t="shared" si="139"/>
        <v>Giò tai lưỡi xào gói 250g</v>
      </c>
      <c r="K1744" s="12" t="str">
        <f>VLOOKUP(J1744,'[1]Mã Misa'!$B$2:$D$74,2,0)</f>
        <v>Giò Tai Lưỡi Xào 250g</v>
      </c>
      <c r="L1744" s="12" t="str">
        <f>VLOOKUP(K1744,'[1]Mã Misa'!$C$2:$D$74,2,0)</f>
        <v>GTLX250G</v>
      </c>
      <c r="M1744" s="2">
        <v>50182</v>
      </c>
      <c r="N1744" t="s">
        <v>2597</v>
      </c>
      <c r="O1744" s="10" t="str">
        <f t="shared" si="140"/>
        <v>0202018</v>
      </c>
      <c r="P1744" s="3">
        <v>44634</v>
      </c>
      <c r="Q1744" t="s">
        <v>2598</v>
      </c>
      <c r="T1744" s="12" t="str">
        <f t="shared" si="142"/>
        <v xml:space="preserve">WM+ HNI </v>
      </c>
      <c r="U1744" s="20" t="s">
        <v>4906</v>
      </c>
      <c r="V1744" s="20"/>
      <c r="W1744" s="10" t="e">
        <f>VLOOKUP(U1744,[2]Sheet1!$B$4:$C$893,2,0)</f>
        <v>#N/A</v>
      </c>
      <c r="X1744" s="20"/>
      <c r="Y1744" s="10" t="str">
        <f t="shared" si="141"/>
        <v>WINCOMHANOI</v>
      </c>
      <c r="Z1744" s="2">
        <v>150546</v>
      </c>
    </row>
    <row r="1745" spans="1:26" x14ac:dyDescent="0.2">
      <c r="A1745" t="s">
        <v>0</v>
      </c>
      <c r="B1745" t="s">
        <v>2599</v>
      </c>
      <c r="C1745" t="s">
        <v>2</v>
      </c>
      <c r="D1745" t="s">
        <v>3</v>
      </c>
      <c r="E1745" s="2">
        <v>111058</v>
      </c>
      <c r="F1745" s="6">
        <v>119942.64000000001</v>
      </c>
      <c r="G1745" s="2">
        <v>1</v>
      </c>
      <c r="H1745" t="s">
        <v>4</v>
      </c>
      <c r="I1745" t="s">
        <v>5</v>
      </c>
      <c r="J1745" s="9" t="str">
        <f t="shared" si="139"/>
        <v>Gà muối gói 500g</v>
      </c>
      <c r="K1745" s="12" t="str">
        <f>VLOOKUP(J1745,'[1]Mã Misa'!$B$2:$D$74,2,0)</f>
        <v>Gà muối 500g</v>
      </c>
      <c r="L1745" s="12" t="str">
        <f>VLOOKUP(K1745,'[1]Mã Misa'!$C$2:$D$74,2,0)</f>
        <v>GM500</v>
      </c>
      <c r="M1745" s="2">
        <v>111058</v>
      </c>
      <c r="N1745" t="s">
        <v>2600</v>
      </c>
      <c r="O1745" s="10" t="str">
        <f t="shared" si="140"/>
        <v>0202025</v>
      </c>
      <c r="P1745" s="3">
        <v>44634</v>
      </c>
      <c r="Q1745" t="s">
        <v>2601</v>
      </c>
      <c r="T1745" s="12" t="str">
        <f t="shared" si="142"/>
        <v xml:space="preserve">WM+ HNI </v>
      </c>
      <c r="U1745" s="20" t="s">
        <v>4907</v>
      </c>
      <c r="V1745" s="20"/>
      <c r="W1745" s="10" t="e">
        <f>VLOOKUP(U1745,[2]Sheet1!$B$4:$C$893,2,0)</f>
        <v>#N/A</v>
      </c>
      <c r="X1745" s="20"/>
      <c r="Y1745" s="10" t="str">
        <f t="shared" si="141"/>
        <v>WINCOMHANOI</v>
      </c>
      <c r="Z1745" s="2">
        <v>111058</v>
      </c>
    </row>
    <row r="1746" spans="1:26" x14ac:dyDescent="0.2">
      <c r="A1746" t="s">
        <v>0</v>
      </c>
      <c r="B1746" t="s">
        <v>2599</v>
      </c>
      <c r="C1746" t="s">
        <v>26</v>
      </c>
      <c r="D1746" t="s">
        <v>3</v>
      </c>
      <c r="E1746" s="2">
        <v>50182</v>
      </c>
      <c r="F1746" s="6">
        <v>54196.560000000005</v>
      </c>
      <c r="G1746" s="2">
        <v>1</v>
      </c>
      <c r="H1746" t="s">
        <v>4</v>
      </c>
      <c r="I1746" t="s">
        <v>27</v>
      </c>
      <c r="J1746" s="9" t="str">
        <f t="shared" si="139"/>
        <v>Giò tai lưỡi xào gói 250g</v>
      </c>
      <c r="K1746" s="12" t="str">
        <f>VLOOKUP(J1746,'[1]Mã Misa'!$B$2:$D$74,2,0)</f>
        <v>Giò Tai Lưỡi Xào 250g</v>
      </c>
      <c r="L1746" s="12" t="str">
        <f>VLOOKUP(K1746,'[1]Mã Misa'!$C$2:$D$74,2,0)</f>
        <v>GTLX250G</v>
      </c>
      <c r="M1746" s="2">
        <v>50182</v>
      </c>
      <c r="N1746" t="s">
        <v>2600</v>
      </c>
      <c r="O1746" s="10" t="str">
        <f t="shared" si="140"/>
        <v>0202025</v>
      </c>
      <c r="P1746" s="3">
        <v>44634</v>
      </c>
      <c r="Q1746" t="s">
        <v>2601</v>
      </c>
      <c r="T1746" s="12" t="str">
        <f t="shared" si="142"/>
        <v xml:space="preserve">WM+ HNI </v>
      </c>
      <c r="U1746" s="20" t="s">
        <v>4907</v>
      </c>
      <c r="V1746" s="20"/>
      <c r="W1746" s="10" t="e">
        <f>VLOOKUP(U1746,[2]Sheet1!$B$4:$C$893,2,0)</f>
        <v>#N/A</v>
      </c>
      <c r="X1746" s="20"/>
      <c r="Y1746" s="10" t="str">
        <f t="shared" si="141"/>
        <v>WINCOMHANOI</v>
      </c>
      <c r="Z1746" s="2">
        <v>50182</v>
      </c>
    </row>
    <row r="1747" spans="1:26" x14ac:dyDescent="0.2">
      <c r="A1747" t="s">
        <v>0</v>
      </c>
      <c r="B1747" t="s">
        <v>2602</v>
      </c>
      <c r="C1747" t="s">
        <v>2</v>
      </c>
      <c r="D1747" t="s">
        <v>3</v>
      </c>
      <c r="E1747" s="2">
        <v>111058</v>
      </c>
      <c r="F1747" s="6">
        <v>119942.64000000001</v>
      </c>
      <c r="G1747" s="2">
        <v>1</v>
      </c>
      <c r="H1747" t="s">
        <v>4</v>
      </c>
      <c r="I1747" t="s">
        <v>5</v>
      </c>
      <c r="J1747" s="9" t="str">
        <f t="shared" si="139"/>
        <v>Gà muối gói 500g</v>
      </c>
      <c r="K1747" s="12" t="str">
        <f>VLOOKUP(J1747,'[1]Mã Misa'!$B$2:$D$74,2,0)</f>
        <v>Gà muối 500g</v>
      </c>
      <c r="L1747" s="12" t="str">
        <f>VLOOKUP(K1747,'[1]Mã Misa'!$C$2:$D$74,2,0)</f>
        <v>GM500</v>
      </c>
      <c r="M1747" s="2">
        <v>111058</v>
      </c>
      <c r="N1747" t="s">
        <v>2603</v>
      </c>
      <c r="O1747" s="10" t="str">
        <f t="shared" si="140"/>
        <v>0002682</v>
      </c>
      <c r="P1747" s="3">
        <v>44634</v>
      </c>
      <c r="Q1747" t="s">
        <v>2604</v>
      </c>
      <c r="T1747" s="12" t="str">
        <f t="shared" si="142"/>
        <v xml:space="preserve">WM+ NTN </v>
      </c>
      <c r="U1747" s="20" t="s">
        <v>4908</v>
      </c>
      <c r="V1747" s="20"/>
      <c r="W1747" s="10" t="e">
        <f>VLOOKUP(U1747,[2]Sheet1!$B$4:$C$893,2,0)</f>
        <v>#N/A</v>
      </c>
      <c r="X1747" s="20"/>
      <c r="Y1747" s="10" t="str">
        <f t="shared" si="141"/>
        <v>WINCOMNINHTHUAN</v>
      </c>
      <c r="Z1747" s="2">
        <v>111058</v>
      </c>
    </row>
    <row r="1748" spans="1:26" x14ac:dyDescent="0.2">
      <c r="A1748" t="s">
        <v>0</v>
      </c>
      <c r="B1748" t="s">
        <v>2602</v>
      </c>
      <c r="C1748" t="s">
        <v>50</v>
      </c>
      <c r="D1748" t="s">
        <v>3</v>
      </c>
      <c r="E1748" s="2">
        <v>61050</v>
      </c>
      <c r="F1748" s="6">
        <v>65934</v>
      </c>
      <c r="G1748" s="2">
        <v>1</v>
      </c>
      <c r="H1748" t="s">
        <v>4</v>
      </c>
      <c r="I1748" t="s">
        <v>51</v>
      </c>
      <c r="J1748" s="9" t="str">
        <f t="shared" si="139"/>
        <v>_Giò sụn gà 250g</v>
      </c>
      <c r="K1748" s="12" t="str">
        <f>VLOOKUP(J1748,'[1]Mã Misa'!$B$2:$D$74,2,0)</f>
        <v>Giò sụn gà 250g</v>
      </c>
      <c r="L1748" s="12" t="str">
        <f>VLOOKUP(K1748,'[1]Mã Misa'!$C$2:$D$74,2,0)</f>
        <v>GSG250</v>
      </c>
      <c r="M1748" s="2">
        <v>61050</v>
      </c>
      <c r="N1748" t="s">
        <v>2603</v>
      </c>
      <c r="O1748" s="10" t="str">
        <f t="shared" si="140"/>
        <v>0002682</v>
      </c>
      <c r="P1748" s="3">
        <v>44634</v>
      </c>
      <c r="Q1748" t="s">
        <v>2604</v>
      </c>
      <c r="T1748" s="12" t="str">
        <f t="shared" si="142"/>
        <v xml:space="preserve">WM+ NTN </v>
      </c>
      <c r="U1748" s="20" t="s">
        <v>4908</v>
      </c>
      <c r="V1748" s="20"/>
      <c r="W1748" s="10" t="e">
        <f>VLOOKUP(U1748,[2]Sheet1!$B$4:$C$893,2,0)</f>
        <v>#N/A</v>
      </c>
      <c r="X1748" s="20"/>
      <c r="Y1748" s="10" t="str">
        <f t="shared" si="141"/>
        <v>WINCOMNINHTHUAN</v>
      </c>
      <c r="Z1748" s="2">
        <v>61050</v>
      </c>
    </row>
    <row r="1749" spans="1:26" x14ac:dyDescent="0.2">
      <c r="A1749" t="s">
        <v>0</v>
      </c>
      <c r="B1749" t="s">
        <v>2605</v>
      </c>
      <c r="C1749" t="s">
        <v>26</v>
      </c>
      <c r="D1749" t="s">
        <v>3</v>
      </c>
      <c r="E1749" s="2">
        <v>401456</v>
      </c>
      <c r="F1749" s="6">
        <v>433572.48000000004</v>
      </c>
      <c r="G1749" s="2">
        <v>8</v>
      </c>
      <c r="H1749" t="s">
        <v>4</v>
      </c>
      <c r="I1749" t="s">
        <v>27</v>
      </c>
      <c r="J1749" s="9" t="str">
        <f t="shared" si="139"/>
        <v>Giò tai lưỡi xào gói 250g</v>
      </c>
      <c r="K1749" s="12" t="str">
        <f>VLOOKUP(J1749,'[1]Mã Misa'!$B$2:$D$74,2,0)</f>
        <v>Giò Tai Lưỡi Xào 250g</v>
      </c>
      <c r="L1749" s="12" t="str">
        <f>VLOOKUP(K1749,'[1]Mã Misa'!$C$2:$D$74,2,0)</f>
        <v>GTLX250G</v>
      </c>
      <c r="M1749" s="2">
        <v>50182</v>
      </c>
      <c r="N1749" t="s">
        <v>2606</v>
      </c>
      <c r="O1749" s="10" t="str">
        <f t="shared" si="140"/>
        <v>0005149</v>
      </c>
      <c r="P1749" s="3">
        <v>44634</v>
      </c>
      <c r="Q1749" t="s">
        <v>1511</v>
      </c>
      <c r="T1749" s="12" t="str">
        <f t="shared" si="142"/>
        <v xml:space="preserve">WM+ BNH </v>
      </c>
      <c r="U1749" s="20" t="s">
        <v>4607</v>
      </c>
      <c r="V1749" s="20"/>
      <c r="W1749" s="10" t="e">
        <f>VLOOKUP(U1749,[2]Sheet1!$B$4:$C$893,2,0)</f>
        <v>#N/A</v>
      </c>
      <c r="X1749" s="20"/>
      <c r="Y1749" s="10" t="str">
        <f t="shared" si="141"/>
        <v>WINCOMBACNINH</v>
      </c>
      <c r="Z1749" s="2">
        <v>401456</v>
      </c>
    </row>
    <row r="1750" spans="1:26" x14ac:dyDescent="0.2">
      <c r="A1750" t="s">
        <v>0</v>
      </c>
      <c r="B1750" t="s">
        <v>2607</v>
      </c>
      <c r="C1750" t="s">
        <v>32</v>
      </c>
      <c r="D1750" t="s">
        <v>3</v>
      </c>
      <c r="E1750" s="2">
        <v>73431</v>
      </c>
      <c r="F1750" s="6">
        <v>79305.48000000001</v>
      </c>
      <c r="G1750" s="2">
        <v>1</v>
      </c>
      <c r="H1750" t="s">
        <v>4</v>
      </c>
      <c r="I1750" t="s">
        <v>33</v>
      </c>
      <c r="J1750" s="9" t="str">
        <f t="shared" si="139"/>
        <v>Chân giò heo muối gói 300g</v>
      </c>
      <c r="K1750" s="12" t="str">
        <f>VLOOKUP(J1750,'[1]Mã Misa'!$B$2:$D$74,2,0)</f>
        <v>Chân giò heo muối 300g</v>
      </c>
      <c r="L1750" s="12" t="str">
        <f>VLOOKUP(K1750,'[1]Mã Misa'!$C$2:$D$74,2,0)</f>
        <v>CGM300</v>
      </c>
      <c r="M1750" s="2">
        <v>73431</v>
      </c>
      <c r="N1750" t="s">
        <v>2608</v>
      </c>
      <c r="O1750" s="10" t="str">
        <f t="shared" si="140"/>
        <v>0202031</v>
      </c>
      <c r="P1750" s="3">
        <v>44634</v>
      </c>
      <c r="Q1750" t="s">
        <v>2609</v>
      </c>
      <c r="T1750" s="12" t="str">
        <f t="shared" si="142"/>
        <v xml:space="preserve">WM+ HNI </v>
      </c>
      <c r="U1750" s="20" t="s">
        <v>4909</v>
      </c>
      <c r="V1750" s="20"/>
      <c r="W1750" s="10" t="e">
        <f>VLOOKUP(U1750,[2]Sheet1!$B$4:$C$893,2,0)</f>
        <v>#N/A</v>
      </c>
      <c r="X1750" s="20"/>
      <c r="Y1750" s="10" t="str">
        <f t="shared" si="141"/>
        <v>WINCOMHANOI</v>
      </c>
      <c r="Z1750" s="2">
        <v>73431</v>
      </c>
    </row>
    <row r="1751" spans="1:26" x14ac:dyDescent="0.2">
      <c r="A1751" t="s">
        <v>0</v>
      </c>
      <c r="B1751" t="s">
        <v>2607</v>
      </c>
      <c r="C1751" t="s">
        <v>13</v>
      </c>
      <c r="D1751" t="s">
        <v>3</v>
      </c>
      <c r="E1751" s="2">
        <v>90750</v>
      </c>
      <c r="F1751" s="6">
        <v>98010</v>
      </c>
      <c r="G1751" s="2">
        <v>1</v>
      </c>
      <c r="H1751" t="s">
        <v>4</v>
      </c>
      <c r="I1751" t="s">
        <v>14</v>
      </c>
      <c r="J1751" s="9" t="str">
        <f t="shared" si="139"/>
        <v>_Chân gà sốt cay 400g</v>
      </c>
      <c r="K1751" s="12" t="str">
        <f>VLOOKUP(J1751,'[1]Mã Misa'!$B$2:$D$74,2,0)</f>
        <v>Chân gà sốt cay 400g</v>
      </c>
      <c r="L1751" s="12" t="str">
        <f>VLOOKUP(K1751,'[1]Mã Misa'!$C$2:$D$74,2,0)</f>
        <v>CGSC400</v>
      </c>
      <c r="M1751" s="2">
        <v>90750</v>
      </c>
      <c r="N1751" t="s">
        <v>2608</v>
      </c>
      <c r="O1751" s="10" t="str">
        <f t="shared" si="140"/>
        <v>0202031</v>
      </c>
      <c r="P1751" s="3">
        <v>44634</v>
      </c>
      <c r="Q1751" t="s">
        <v>2609</v>
      </c>
      <c r="T1751" s="12" t="str">
        <f t="shared" si="142"/>
        <v xml:space="preserve">WM+ HNI </v>
      </c>
      <c r="U1751" s="20" t="s">
        <v>4909</v>
      </c>
      <c r="V1751" s="20"/>
      <c r="W1751" s="10" t="e">
        <f>VLOOKUP(U1751,[2]Sheet1!$B$4:$C$893,2,0)</f>
        <v>#N/A</v>
      </c>
      <c r="X1751" s="20"/>
      <c r="Y1751" s="10" t="str">
        <f t="shared" si="141"/>
        <v>WINCOMHANOI</v>
      </c>
      <c r="Z1751" s="2">
        <v>90750</v>
      </c>
    </row>
    <row r="1752" spans="1:26" x14ac:dyDescent="0.2">
      <c r="A1752" t="s">
        <v>0</v>
      </c>
      <c r="B1752" t="s">
        <v>2607</v>
      </c>
      <c r="C1752" t="s">
        <v>30</v>
      </c>
      <c r="D1752" t="s">
        <v>3</v>
      </c>
      <c r="E1752" s="2">
        <v>210800</v>
      </c>
      <c r="F1752" s="6">
        <v>227664.00000000003</v>
      </c>
      <c r="G1752" s="2">
        <v>2</v>
      </c>
      <c r="H1752" t="s">
        <v>4</v>
      </c>
      <c r="I1752" t="s">
        <v>31</v>
      </c>
      <c r="J1752" s="9" t="str">
        <f t="shared" si="139"/>
        <v>_Đùi gà sốt cay 500g</v>
      </c>
      <c r="K1752" s="12" t="str">
        <f>VLOOKUP(J1752,'[1]Mã Misa'!$B$2:$D$74,2,0)</f>
        <v>Đùi gà sốt cay 500g</v>
      </c>
      <c r="L1752" s="12" t="str">
        <f>VLOOKUP(K1752,'[1]Mã Misa'!$C$2:$D$74,2,0)</f>
        <v>DGSC500</v>
      </c>
      <c r="M1752" s="2">
        <v>105400</v>
      </c>
      <c r="N1752" t="s">
        <v>2608</v>
      </c>
      <c r="O1752" s="10" t="str">
        <f t="shared" si="140"/>
        <v>0202031</v>
      </c>
      <c r="P1752" s="3">
        <v>44634</v>
      </c>
      <c r="Q1752" t="s">
        <v>2609</v>
      </c>
      <c r="T1752" s="12" t="str">
        <f t="shared" si="142"/>
        <v xml:space="preserve">WM+ HNI </v>
      </c>
      <c r="U1752" s="20" t="s">
        <v>4909</v>
      </c>
      <c r="V1752" s="20"/>
      <c r="W1752" s="10" t="e">
        <f>VLOOKUP(U1752,[2]Sheet1!$B$4:$C$893,2,0)</f>
        <v>#N/A</v>
      </c>
      <c r="X1752" s="20"/>
      <c r="Y1752" s="10" t="str">
        <f t="shared" si="141"/>
        <v>WINCOMHANOI</v>
      </c>
      <c r="Z1752" s="2">
        <v>210800</v>
      </c>
    </row>
    <row r="1753" spans="1:26" x14ac:dyDescent="0.2">
      <c r="A1753" t="s">
        <v>0</v>
      </c>
      <c r="B1753" t="s">
        <v>2610</v>
      </c>
      <c r="C1753" t="s">
        <v>32</v>
      </c>
      <c r="D1753" t="s">
        <v>3</v>
      </c>
      <c r="E1753" s="2">
        <v>73431</v>
      </c>
      <c r="F1753" s="6">
        <v>79305.48000000001</v>
      </c>
      <c r="G1753" s="2">
        <v>1</v>
      </c>
      <c r="H1753" t="s">
        <v>4</v>
      </c>
      <c r="I1753" t="s">
        <v>33</v>
      </c>
      <c r="J1753" s="9" t="str">
        <f t="shared" si="139"/>
        <v>Chân giò heo muối gói 300g</v>
      </c>
      <c r="K1753" s="12" t="str">
        <f>VLOOKUP(J1753,'[1]Mã Misa'!$B$2:$D$74,2,0)</f>
        <v>Chân giò heo muối 300g</v>
      </c>
      <c r="L1753" s="12" t="str">
        <f>VLOOKUP(K1753,'[1]Mã Misa'!$C$2:$D$74,2,0)</f>
        <v>CGM300</v>
      </c>
      <c r="M1753" s="2">
        <v>73431</v>
      </c>
      <c r="N1753" t="s">
        <v>2611</v>
      </c>
      <c r="O1753" s="10" t="str">
        <f t="shared" si="140"/>
        <v>0202032</v>
      </c>
      <c r="P1753" s="3">
        <v>44634</v>
      </c>
      <c r="Q1753" t="s">
        <v>415</v>
      </c>
      <c r="T1753" s="12" t="str">
        <f t="shared" si="142"/>
        <v>WM HNI L</v>
      </c>
      <c r="U1753" s="20" t="s">
        <v>4275</v>
      </c>
      <c r="V1753" s="20"/>
      <c r="W1753" s="10" t="e">
        <f>VLOOKUP(U1753,[2]Sheet1!$B$4:$C$893,2,0)</f>
        <v>#N/A</v>
      </c>
      <c r="X1753" s="20"/>
      <c r="Y1753" s="10" t="str">
        <f t="shared" si="141"/>
        <v>WINCOMHANOI</v>
      </c>
      <c r="Z1753" s="2">
        <v>73431</v>
      </c>
    </row>
    <row r="1754" spans="1:26" x14ac:dyDescent="0.2">
      <c r="A1754" t="s">
        <v>0</v>
      </c>
      <c r="B1754" t="s">
        <v>2612</v>
      </c>
      <c r="C1754" t="s">
        <v>43</v>
      </c>
      <c r="D1754" t="s">
        <v>3</v>
      </c>
      <c r="E1754" s="2">
        <v>70950</v>
      </c>
      <c r="F1754" s="6">
        <v>76626</v>
      </c>
      <c r="G1754" s="2">
        <v>1</v>
      </c>
      <c r="H1754" t="s">
        <v>4</v>
      </c>
      <c r="I1754" t="s">
        <v>44</v>
      </c>
      <c r="J1754" s="9" t="str">
        <f t="shared" si="139"/>
        <v>_Chả nướng 300g</v>
      </c>
      <c r="K1754" s="12" t="str">
        <f>VLOOKUP(J1754,'[1]Mã Misa'!$B$2:$D$74,2,0)</f>
        <v>Chả nướng 300g</v>
      </c>
      <c r="L1754" s="12" t="str">
        <f>VLOOKUP(K1754,'[1]Mã Misa'!$C$2:$D$74,2,0)</f>
        <v>CN300</v>
      </c>
      <c r="M1754" s="2">
        <v>70950</v>
      </c>
      <c r="N1754" t="s">
        <v>2613</v>
      </c>
      <c r="O1754" s="10" t="str">
        <f t="shared" si="140"/>
        <v>0060708</v>
      </c>
      <c r="P1754" s="3">
        <v>44634</v>
      </c>
      <c r="Q1754" t="s">
        <v>2614</v>
      </c>
      <c r="T1754" s="12" t="str">
        <f t="shared" si="142"/>
        <v xml:space="preserve">WM+ HCM </v>
      </c>
      <c r="U1754" s="20" t="s">
        <v>4910</v>
      </c>
      <c r="V1754" s="20"/>
      <c r="W1754" s="10" t="e">
        <f>VLOOKUP(U1754,[2]Sheet1!$B$4:$C$893,2,0)</f>
        <v>#N/A</v>
      </c>
      <c r="X1754" s="20"/>
      <c r="Y1754" s="10" t="str">
        <f t="shared" si="141"/>
        <v>WINCOMHOCHIMINH</v>
      </c>
      <c r="Z1754" s="2">
        <v>70950</v>
      </c>
    </row>
    <row r="1755" spans="1:26" x14ac:dyDescent="0.2">
      <c r="A1755" t="s">
        <v>0</v>
      </c>
      <c r="B1755" t="s">
        <v>2612</v>
      </c>
      <c r="C1755" t="s">
        <v>50</v>
      </c>
      <c r="D1755" t="s">
        <v>3</v>
      </c>
      <c r="E1755" s="2">
        <v>61050</v>
      </c>
      <c r="F1755" s="6">
        <v>65934</v>
      </c>
      <c r="G1755" s="2">
        <v>1</v>
      </c>
      <c r="H1755" t="s">
        <v>4</v>
      </c>
      <c r="I1755" t="s">
        <v>51</v>
      </c>
      <c r="J1755" s="9" t="str">
        <f t="shared" si="139"/>
        <v>_Giò sụn gà 250g</v>
      </c>
      <c r="K1755" s="12" t="str">
        <f>VLOOKUP(J1755,'[1]Mã Misa'!$B$2:$D$74,2,0)</f>
        <v>Giò sụn gà 250g</v>
      </c>
      <c r="L1755" s="12" t="str">
        <f>VLOOKUP(K1755,'[1]Mã Misa'!$C$2:$D$74,2,0)</f>
        <v>GSG250</v>
      </c>
      <c r="M1755" s="2">
        <v>61050</v>
      </c>
      <c r="N1755" t="s">
        <v>2613</v>
      </c>
      <c r="O1755" s="10" t="str">
        <f t="shared" si="140"/>
        <v>0060708</v>
      </c>
      <c r="P1755" s="3">
        <v>44634</v>
      </c>
      <c r="Q1755" t="s">
        <v>2614</v>
      </c>
      <c r="T1755" s="12" t="str">
        <f t="shared" si="142"/>
        <v xml:space="preserve">WM+ HCM </v>
      </c>
      <c r="U1755" s="20" t="s">
        <v>4910</v>
      </c>
      <c r="V1755" s="20"/>
      <c r="W1755" s="10" t="e">
        <f>VLOOKUP(U1755,[2]Sheet1!$B$4:$C$893,2,0)</f>
        <v>#N/A</v>
      </c>
      <c r="X1755" s="20"/>
      <c r="Y1755" s="10" t="str">
        <f t="shared" si="141"/>
        <v>WINCOMHOCHIMINH</v>
      </c>
      <c r="Z1755" s="2">
        <v>61050</v>
      </c>
    </row>
    <row r="1756" spans="1:26" x14ac:dyDescent="0.2">
      <c r="A1756" t="s">
        <v>0</v>
      </c>
      <c r="B1756" t="s">
        <v>2612</v>
      </c>
      <c r="C1756" t="s">
        <v>32</v>
      </c>
      <c r="D1756" t="s">
        <v>3</v>
      </c>
      <c r="E1756" s="2">
        <v>73431</v>
      </c>
      <c r="F1756" s="6">
        <v>79305.48000000001</v>
      </c>
      <c r="G1756" s="2">
        <v>1</v>
      </c>
      <c r="H1756" t="s">
        <v>4</v>
      </c>
      <c r="I1756" t="s">
        <v>33</v>
      </c>
      <c r="J1756" s="9" t="str">
        <f t="shared" si="139"/>
        <v>Chân giò heo muối gói 300g</v>
      </c>
      <c r="K1756" s="12" t="str">
        <f>VLOOKUP(J1756,'[1]Mã Misa'!$B$2:$D$74,2,0)</f>
        <v>Chân giò heo muối 300g</v>
      </c>
      <c r="L1756" s="12" t="str">
        <f>VLOOKUP(K1756,'[1]Mã Misa'!$C$2:$D$74,2,0)</f>
        <v>CGM300</v>
      </c>
      <c r="M1756" s="2">
        <v>73431</v>
      </c>
      <c r="N1756" t="s">
        <v>2613</v>
      </c>
      <c r="O1756" s="10" t="str">
        <f t="shared" si="140"/>
        <v>0060708</v>
      </c>
      <c r="P1756" s="3">
        <v>44634</v>
      </c>
      <c r="Q1756" t="s">
        <v>2614</v>
      </c>
      <c r="T1756" s="12" t="str">
        <f t="shared" si="142"/>
        <v xml:space="preserve">WM+ HCM </v>
      </c>
      <c r="U1756" s="20" t="s">
        <v>4910</v>
      </c>
      <c r="V1756" s="20"/>
      <c r="W1756" s="10" t="e">
        <f>VLOOKUP(U1756,[2]Sheet1!$B$4:$C$893,2,0)</f>
        <v>#N/A</v>
      </c>
      <c r="X1756" s="20"/>
      <c r="Y1756" s="10" t="str">
        <f t="shared" si="141"/>
        <v>WINCOMHOCHIMINH</v>
      </c>
      <c r="Z1756" s="2">
        <v>73431</v>
      </c>
    </row>
    <row r="1757" spans="1:26" x14ac:dyDescent="0.2">
      <c r="A1757" t="s">
        <v>0</v>
      </c>
      <c r="B1757" t="s">
        <v>2615</v>
      </c>
      <c r="C1757" t="s">
        <v>82</v>
      </c>
      <c r="D1757" t="s">
        <v>3</v>
      </c>
      <c r="E1757" s="2">
        <v>46000</v>
      </c>
      <c r="F1757" s="6">
        <v>49680</v>
      </c>
      <c r="G1757" s="2">
        <v>1</v>
      </c>
      <c r="H1757" t="s">
        <v>4</v>
      </c>
      <c r="I1757" t="s">
        <v>83</v>
      </c>
      <c r="J1757" s="9" t="str">
        <f t="shared" si="139"/>
        <v>Mộc nấm hương gói 250g</v>
      </c>
      <c r="K1757" s="12" t="str">
        <f>VLOOKUP(J1757,'[1]Mã Misa'!$B$2:$D$74,2,0)</f>
        <v>Mộc Nấm Hương 250g</v>
      </c>
      <c r="L1757" s="12" t="str">
        <f>VLOOKUP(K1757,'[1]Mã Misa'!$C$2:$D$74,2,0)</f>
        <v>MNH250</v>
      </c>
      <c r="M1757" s="2">
        <v>46000</v>
      </c>
      <c r="N1757" t="s">
        <v>2616</v>
      </c>
      <c r="O1757" s="10" t="str">
        <f t="shared" si="140"/>
        <v>0026386</v>
      </c>
      <c r="P1757" s="3">
        <v>44634</v>
      </c>
      <c r="Q1757" t="s">
        <v>2617</v>
      </c>
      <c r="T1757" s="12" t="str">
        <f t="shared" si="142"/>
        <v xml:space="preserve">WM+ DNG </v>
      </c>
      <c r="U1757" s="20" t="s">
        <v>4911</v>
      </c>
      <c r="V1757" s="20"/>
      <c r="W1757" s="10" t="e">
        <f>VLOOKUP(U1757,[2]Sheet1!$B$4:$C$893,2,0)</f>
        <v>#N/A</v>
      </c>
      <c r="X1757" s="20"/>
      <c r="Y1757" s="10" t="str">
        <f t="shared" si="141"/>
        <v>WINCOMDANANG</v>
      </c>
      <c r="Z1757" s="2">
        <v>46000</v>
      </c>
    </row>
    <row r="1758" spans="1:26" x14ac:dyDescent="0.2">
      <c r="A1758" t="s">
        <v>0</v>
      </c>
      <c r="B1758" t="s">
        <v>2618</v>
      </c>
      <c r="C1758" t="s">
        <v>2</v>
      </c>
      <c r="D1758" t="s">
        <v>3</v>
      </c>
      <c r="E1758" s="2">
        <v>111058</v>
      </c>
      <c r="F1758" s="6">
        <v>119942.64000000001</v>
      </c>
      <c r="G1758" s="2">
        <v>1</v>
      </c>
      <c r="H1758" t="s">
        <v>4</v>
      </c>
      <c r="I1758" t="s">
        <v>5</v>
      </c>
      <c r="J1758" s="9" t="str">
        <f t="shared" si="139"/>
        <v>Gà muối gói 500g</v>
      </c>
      <c r="K1758" s="12" t="str">
        <f>VLOOKUP(J1758,'[1]Mã Misa'!$B$2:$D$74,2,0)</f>
        <v>Gà muối 500g</v>
      </c>
      <c r="L1758" s="12" t="str">
        <f>VLOOKUP(K1758,'[1]Mã Misa'!$C$2:$D$74,2,0)</f>
        <v>GM500</v>
      </c>
      <c r="M1758" s="2">
        <v>111058</v>
      </c>
      <c r="N1758" t="s">
        <v>2619</v>
      </c>
      <c r="O1758" s="10" t="str">
        <f t="shared" si="140"/>
        <v>0000910</v>
      </c>
      <c r="P1758" s="3">
        <v>44634</v>
      </c>
      <c r="Q1758" t="s">
        <v>2620</v>
      </c>
      <c r="T1758" s="12" t="str">
        <f t="shared" si="142"/>
        <v xml:space="preserve">WM+ QNI </v>
      </c>
      <c r="U1758" s="20" t="s">
        <v>4912</v>
      </c>
      <c r="V1758" s="20"/>
      <c r="W1758" s="10" t="e">
        <f>VLOOKUP(U1758,[2]Sheet1!$B$4:$C$893,2,0)</f>
        <v>#N/A</v>
      </c>
      <c r="X1758" s="20"/>
      <c r="Y1758" s="10" t="str">
        <f t="shared" si="141"/>
        <v>WINCOMQUANGNGAI</v>
      </c>
      <c r="Z1758" s="2">
        <v>111058</v>
      </c>
    </row>
    <row r="1759" spans="1:26" x14ac:dyDescent="0.2">
      <c r="A1759" t="s">
        <v>0</v>
      </c>
      <c r="B1759" t="s">
        <v>2621</v>
      </c>
      <c r="C1759" t="s">
        <v>30</v>
      </c>
      <c r="D1759" t="s">
        <v>3</v>
      </c>
      <c r="E1759" s="2">
        <v>105400</v>
      </c>
      <c r="F1759" s="6">
        <v>113832.00000000001</v>
      </c>
      <c r="G1759" s="2">
        <v>1</v>
      </c>
      <c r="H1759" t="s">
        <v>4</v>
      </c>
      <c r="I1759" t="s">
        <v>31</v>
      </c>
      <c r="J1759" s="9" t="str">
        <f t="shared" si="139"/>
        <v>_Đùi gà sốt cay 500g</v>
      </c>
      <c r="K1759" s="12" t="str">
        <f>VLOOKUP(J1759,'[1]Mã Misa'!$B$2:$D$74,2,0)</f>
        <v>Đùi gà sốt cay 500g</v>
      </c>
      <c r="L1759" s="12" t="str">
        <f>VLOOKUP(K1759,'[1]Mã Misa'!$C$2:$D$74,2,0)</f>
        <v>DGSC500</v>
      </c>
      <c r="M1759" s="2">
        <v>105400</v>
      </c>
      <c r="N1759" t="s">
        <v>2622</v>
      </c>
      <c r="O1759" s="10" t="str">
        <f t="shared" si="140"/>
        <v>0202048</v>
      </c>
      <c r="P1759" s="3">
        <v>44634</v>
      </c>
      <c r="Q1759" t="s">
        <v>323</v>
      </c>
      <c r="T1759" s="12" t="str">
        <f t="shared" si="142"/>
        <v xml:space="preserve">WM+ HNI </v>
      </c>
      <c r="U1759" s="20" t="s">
        <v>4245</v>
      </c>
      <c r="V1759" s="20"/>
      <c r="W1759" s="10" t="e">
        <f>VLOOKUP(U1759,[2]Sheet1!$B$4:$C$893,2,0)</f>
        <v>#N/A</v>
      </c>
      <c r="X1759" s="20"/>
      <c r="Y1759" s="10" t="str">
        <f t="shared" si="141"/>
        <v>WINCOMHANOI</v>
      </c>
      <c r="Z1759" s="2">
        <v>105400</v>
      </c>
    </row>
    <row r="1760" spans="1:26" x14ac:dyDescent="0.2">
      <c r="A1760" t="s">
        <v>0</v>
      </c>
      <c r="B1760" t="s">
        <v>2623</v>
      </c>
      <c r="C1760" t="s">
        <v>26</v>
      </c>
      <c r="D1760" t="s">
        <v>3</v>
      </c>
      <c r="E1760" s="2">
        <v>50182</v>
      </c>
      <c r="F1760" s="6">
        <v>54196.560000000005</v>
      </c>
      <c r="G1760" s="2">
        <v>1</v>
      </c>
      <c r="H1760" t="s">
        <v>4</v>
      </c>
      <c r="I1760" t="s">
        <v>27</v>
      </c>
      <c r="J1760" s="9" t="str">
        <f t="shared" si="139"/>
        <v>Giò tai lưỡi xào gói 250g</v>
      </c>
      <c r="K1760" s="12" t="str">
        <f>VLOOKUP(J1760,'[1]Mã Misa'!$B$2:$D$74,2,0)</f>
        <v>Giò Tai Lưỡi Xào 250g</v>
      </c>
      <c r="L1760" s="12" t="str">
        <f>VLOOKUP(K1760,'[1]Mã Misa'!$C$2:$D$74,2,0)</f>
        <v>GTLX250G</v>
      </c>
      <c r="M1760" s="2">
        <v>50182</v>
      </c>
      <c r="N1760" t="s">
        <v>2624</v>
      </c>
      <c r="O1760" s="10" t="str">
        <f t="shared" si="140"/>
        <v>0060710</v>
      </c>
      <c r="P1760" s="3">
        <v>44634</v>
      </c>
      <c r="Q1760" t="s">
        <v>2625</v>
      </c>
      <c r="T1760" s="12" t="str">
        <f t="shared" si="142"/>
        <v xml:space="preserve">WM+ HCM </v>
      </c>
      <c r="U1760" s="20" t="s">
        <v>4913</v>
      </c>
      <c r="V1760" s="20"/>
      <c r="W1760" s="10" t="e">
        <f>VLOOKUP(U1760,[2]Sheet1!$B$4:$C$893,2,0)</f>
        <v>#N/A</v>
      </c>
      <c r="X1760" s="20"/>
      <c r="Y1760" s="10" t="str">
        <f t="shared" si="141"/>
        <v>WINCOMHOCHIMINH</v>
      </c>
      <c r="Z1760" s="2">
        <v>50182</v>
      </c>
    </row>
    <row r="1761" spans="1:26" x14ac:dyDescent="0.2">
      <c r="A1761" t="s">
        <v>0</v>
      </c>
      <c r="B1761" t="s">
        <v>2623</v>
      </c>
      <c r="C1761" t="s">
        <v>13</v>
      </c>
      <c r="D1761" t="s">
        <v>3</v>
      </c>
      <c r="E1761" s="2">
        <v>90750</v>
      </c>
      <c r="F1761" s="6">
        <v>98010</v>
      </c>
      <c r="G1761" s="2">
        <v>1</v>
      </c>
      <c r="H1761" t="s">
        <v>4</v>
      </c>
      <c r="I1761" t="s">
        <v>14</v>
      </c>
      <c r="J1761" s="9" t="str">
        <f t="shared" si="139"/>
        <v>_Chân gà sốt cay 400g</v>
      </c>
      <c r="K1761" s="12" t="str">
        <f>VLOOKUP(J1761,'[1]Mã Misa'!$B$2:$D$74,2,0)</f>
        <v>Chân gà sốt cay 400g</v>
      </c>
      <c r="L1761" s="12" t="str">
        <f>VLOOKUP(K1761,'[1]Mã Misa'!$C$2:$D$74,2,0)</f>
        <v>CGSC400</v>
      </c>
      <c r="M1761" s="2">
        <v>90750</v>
      </c>
      <c r="N1761" t="s">
        <v>2624</v>
      </c>
      <c r="O1761" s="10" t="str">
        <f t="shared" si="140"/>
        <v>0060710</v>
      </c>
      <c r="P1761" s="3">
        <v>44634</v>
      </c>
      <c r="Q1761" t="s">
        <v>2625</v>
      </c>
      <c r="T1761" s="12" t="str">
        <f t="shared" si="142"/>
        <v xml:space="preserve">WM+ HCM </v>
      </c>
      <c r="U1761" s="20" t="s">
        <v>4913</v>
      </c>
      <c r="V1761" s="20"/>
      <c r="W1761" s="10" t="e">
        <f>VLOOKUP(U1761,[2]Sheet1!$B$4:$C$893,2,0)</f>
        <v>#N/A</v>
      </c>
      <c r="X1761" s="20"/>
      <c r="Y1761" s="10" t="str">
        <f t="shared" si="141"/>
        <v>WINCOMHOCHIMINH</v>
      </c>
      <c r="Z1761" s="2">
        <v>90750</v>
      </c>
    </row>
    <row r="1762" spans="1:26" x14ac:dyDescent="0.2">
      <c r="A1762" t="s">
        <v>0</v>
      </c>
      <c r="B1762" t="s">
        <v>2626</v>
      </c>
      <c r="C1762" t="s">
        <v>26</v>
      </c>
      <c r="D1762" t="s">
        <v>3</v>
      </c>
      <c r="E1762" s="2">
        <v>50182</v>
      </c>
      <c r="F1762" s="6">
        <v>54196.560000000005</v>
      </c>
      <c r="G1762" s="2">
        <v>1</v>
      </c>
      <c r="H1762" t="s">
        <v>4</v>
      </c>
      <c r="I1762" t="s">
        <v>27</v>
      </c>
      <c r="J1762" s="9" t="str">
        <f t="shared" si="139"/>
        <v>Giò tai lưỡi xào gói 250g</v>
      </c>
      <c r="K1762" s="12" t="str">
        <f>VLOOKUP(J1762,'[1]Mã Misa'!$B$2:$D$74,2,0)</f>
        <v>Giò Tai Lưỡi Xào 250g</v>
      </c>
      <c r="L1762" s="12" t="str">
        <f>VLOOKUP(K1762,'[1]Mã Misa'!$C$2:$D$74,2,0)</f>
        <v>GTLX250G</v>
      </c>
      <c r="M1762" s="2">
        <v>50182</v>
      </c>
      <c r="N1762" t="s">
        <v>2627</v>
      </c>
      <c r="O1762" s="10" t="str">
        <f t="shared" si="140"/>
        <v>0060715</v>
      </c>
      <c r="P1762" s="3">
        <v>44634</v>
      </c>
      <c r="Q1762" t="s">
        <v>2628</v>
      </c>
      <c r="T1762" s="12" t="str">
        <f t="shared" si="142"/>
        <v xml:space="preserve">WM+ HCM </v>
      </c>
      <c r="U1762" s="20" t="s">
        <v>4914</v>
      </c>
      <c r="V1762" s="20"/>
      <c r="W1762" s="10" t="e">
        <f>VLOOKUP(U1762,[2]Sheet1!$B$4:$C$893,2,0)</f>
        <v>#N/A</v>
      </c>
      <c r="X1762" s="20"/>
      <c r="Y1762" s="10" t="str">
        <f t="shared" si="141"/>
        <v>WINCOMHOCHIMINH</v>
      </c>
      <c r="Z1762" s="2">
        <v>50182</v>
      </c>
    </row>
    <row r="1763" spans="1:26" x14ac:dyDescent="0.2">
      <c r="A1763" t="s">
        <v>0</v>
      </c>
      <c r="B1763" t="s">
        <v>2626</v>
      </c>
      <c r="C1763" t="s">
        <v>50</v>
      </c>
      <c r="D1763" t="s">
        <v>3</v>
      </c>
      <c r="E1763" s="2">
        <v>61050</v>
      </c>
      <c r="F1763" s="6">
        <v>65934</v>
      </c>
      <c r="G1763" s="2">
        <v>1</v>
      </c>
      <c r="H1763" t="s">
        <v>4</v>
      </c>
      <c r="I1763" t="s">
        <v>51</v>
      </c>
      <c r="J1763" s="9" t="str">
        <f t="shared" si="139"/>
        <v>_Giò sụn gà 250g</v>
      </c>
      <c r="K1763" s="12" t="str">
        <f>VLOOKUP(J1763,'[1]Mã Misa'!$B$2:$D$74,2,0)</f>
        <v>Giò sụn gà 250g</v>
      </c>
      <c r="L1763" s="12" t="str">
        <f>VLOOKUP(K1763,'[1]Mã Misa'!$C$2:$D$74,2,0)</f>
        <v>GSG250</v>
      </c>
      <c r="M1763" s="2">
        <v>61050</v>
      </c>
      <c r="N1763" t="s">
        <v>2627</v>
      </c>
      <c r="O1763" s="10" t="str">
        <f t="shared" si="140"/>
        <v>0060715</v>
      </c>
      <c r="P1763" s="3">
        <v>44634</v>
      </c>
      <c r="Q1763" t="s">
        <v>2628</v>
      </c>
      <c r="T1763" s="12" t="str">
        <f t="shared" si="142"/>
        <v xml:space="preserve">WM+ HCM </v>
      </c>
      <c r="U1763" s="20" t="s">
        <v>4914</v>
      </c>
      <c r="V1763" s="20"/>
      <c r="W1763" s="10" t="e">
        <f>VLOOKUP(U1763,[2]Sheet1!$B$4:$C$893,2,0)</f>
        <v>#N/A</v>
      </c>
      <c r="X1763" s="20"/>
      <c r="Y1763" s="10" t="str">
        <f t="shared" si="141"/>
        <v>WINCOMHOCHIMINH</v>
      </c>
      <c r="Z1763" s="2">
        <v>61050</v>
      </c>
    </row>
    <row r="1764" spans="1:26" x14ac:dyDescent="0.2">
      <c r="A1764" t="s">
        <v>0</v>
      </c>
      <c r="B1764" t="s">
        <v>2629</v>
      </c>
      <c r="C1764" t="s">
        <v>17</v>
      </c>
      <c r="D1764" t="s">
        <v>3</v>
      </c>
      <c r="E1764" s="2">
        <v>101989</v>
      </c>
      <c r="F1764" s="6">
        <v>110148.12000000001</v>
      </c>
      <c r="G1764" s="2">
        <v>1</v>
      </c>
      <c r="H1764" t="s">
        <v>4</v>
      </c>
      <c r="I1764" t="s">
        <v>18</v>
      </c>
      <c r="J1764" s="9" t="str">
        <f t="shared" si="139"/>
        <v>Giò tai nấm hương 500g</v>
      </c>
      <c r="K1764" s="12" t="str">
        <f>VLOOKUP(J1764,'[1]Mã Misa'!$B$2:$D$74,2,0)</f>
        <v>Giò tai nấm hương 500g</v>
      </c>
      <c r="L1764" s="12" t="str">
        <f>VLOOKUP(K1764,'[1]Mã Misa'!$C$2:$D$74,2,0)</f>
        <v>GTNH500</v>
      </c>
      <c r="M1764" s="2">
        <v>101989</v>
      </c>
      <c r="N1764" t="s">
        <v>2630</v>
      </c>
      <c r="O1764" s="10" t="str">
        <f t="shared" si="140"/>
        <v>0026387</v>
      </c>
      <c r="P1764" s="3">
        <v>44634</v>
      </c>
      <c r="Q1764" t="s">
        <v>2631</v>
      </c>
      <c r="T1764" s="12" t="str">
        <f t="shared" si="142"/>
        <v xml:space="preserve">WM+ DNG </v>
      </c>
      <c r="U1764" s="20" t="s">
        <v>4915</v>
      </c>
      <c r="V1764" s="20"/>
      <c r="W1764" s="10" t="e">
        <f>VLOOKUP(U1764,[2]Sheet1!$B$4:$C$893,2,0)</f>
        <v>#N/A</v>
      </c>
      <c r="X1764" s="20"/>
      <c r="Y1764" s="10" t="str">
        <f t="shared" si="141"/>
        <v>WINCOMDANANG</v>
      </c>
      <c r="Z1764" s="2">
        <v>101989</v>
      </c>
    </row>
    <row r="1765" spans="1:26" x14ac:dyDescent="0.2">
      <c r="A1765" t="s">
        <v>0</v>
      </c>
      <c r="B1765" t="s">
        <v>2632</v>
      </c>
      <c r="C1765" t="s">
        <v>2</v>
      </c>
      <c r="D1765" t="s">
        <v>3</v>
      </c>
      <c r="E1765" s="2">
        <v>111058</v>
      </c>
      <c r="F1765" s="6">
        <v>119942.64000000001</v>
      </c>
      <c r="G1765" s="2">
        <v>1</v>
      </c>
      <c r="H1765" t="s">
        <v>4</v>
      </c>
      <c r="I1765" t="s">
        <v>5</v>
      </c>
      <c r="J1765" s="9" t="str">
        <f t="shared" si="139"/>
        <v>Gà muối gói 500g</v>
      </c>
      <c r="K1765" s="12" t="str">
        <f>VLOOKUP(J1765,'[1]Mã Misa'!$B$2:$D$74,2,0)</f>
        <v>Gà muối 500g</v>
      </c>
      <c r="L1765" s="12" t="str">
        <f>VLOOKUP(K1765,'[1]Mã Misa'!$C$2:$D$74,2,0)</f>
        <v>GM500</v>
      </c>
      <c r="M1765" s="2">
        <v>111058</v>
      </c>
      <c r="N1765" t="s">
        <v>2633</v>
      </c>
      <c r="O1765" s="10" t="str">
        <f t="shared" si="140"/>
        <v>0060718</v>
      </c>
      <c r="P1765" s="3">
        <v>44634</v>
      </c>
      <c r="Q1765" t="s">
        <v>2634</v>
      </c>
      <c r="T1765" s="12" t="str">
        <f t="shared" si="142"/>
        <v xml:space="preserve">WM+ HCM </v>
      </c>
      <c r="U1765" s="20" t="s">
        <v>4916</v>
      </c>
      <c r="V1765" s="20"/>
      <c r="W1765" s="10" t="e">
        <f>VLOOKUP(U1765,[2]Sheet1!$B$4:$C$893,2,0)</f>
        <v>#N/A</v>
      </c>
      <c r="X1765" s="20"/>
      <c r="Y1765" s="10" t="str">
        <f t="shared" si="141"/>
        <v>WINCOMHOCHIMINH</v>
      </c>
      <c r="Z1765" s="2">
        <v>111058</v>
      </c>
    </row>
    <row r="1766" spans="1:26" x14ac:dyDescent="0.2">
      <c r="A1766" t="s">
        <v>0</v>
      </c>
      <c r="B1766" t="s">
        <v>2635</v>
      </c>
      <c r="C1766" t="s">
        <v>13</v>
      </c>
      <c r="D1766" t="s">
        <v>3</v>
      </c>
      <c r="E1766" s="2">
        <v>181500</v>
      </c>
      <c r="F1766" s="6">
        <v>196020</v>
      </c>
      <c r="G1766" s="2">
        <v>2</v>
      </c>
      <c r="H1766" t="s">
        <v>4</v>
      </c>
      <c r="I1766" t="s">
        <v>14</v>
      </c>
      <c r="J1766" s="9" t="str">
        <f t="shared" si="139"/>
        <v>_Chân gà sốt cay 400g</v>
      </c>
      <c r="K1766" s="12" t="str">
        <f>VLOOKUP(J1766,'[1]Mã Misa'!$B$2:$D$74,2,0)</f>
        <v>Chân gà sốt cay 400g</v>
      </c>
      <c r="L1766" s="12" t="str">
        <f>VLOOKUP(K1766,'[1]Mã Misa'!$C$2:$D$74,2,0)</f>
        <v>CGSC400</v>
      </c>
      <c r="M1766" s="2">
        <v>90750</v>
      </c>
      <c r="N1766" t="s">
        <v>2636</v>
      </c>
      <c r="O1766" s="10" t="str">
        <f t="shared" si="140"/>
        <v>0202057</v>
      </c>
      <c r="P1766" s="3">
        <v>44634</v>
      </c>
      <c r="Q1766" t="s">
        <v>2637</v>
      </c>
      <c r="T1766" s="12" t="str">
        <f t="shared" si="142"/>
        <v>WM HNI Q</v>
      </c>
      <c r="U1766" s="20" t="s">
        <v>4917</v>
      </c>
      <c r="V1766" s="20"/>
      <c r="W1766" s="10" t="e">
        <f>VLOOKUP(U1766,[2]Sheet1!$B$4:$C$893,2,0)</f>
        <v>#N/A</v>
      </c>
      <c r="X1766" s="20"/>
      <c r="Y1766" s="10" t="str">
        <f t="shared" si="141"/>
        <v>WINCOMHANOI</v>
      </c>
      <c r="Z1766" s="2">
        <v>181500</v>
      </c>
    </row>
    <row r="1767" spans="1:26" x14ac:dyDescent="0.2">
      <c r="A1767" t="s">
        <v>0</v>
      </c>
      <c r="B1767" t="s">
        <v>2638</v>
      </c>
      <c r="C1767" t="s">
        <v>2</v>
      </c>
      <c r="D1767" t="s">
        <v>3</v>
      </c>
      <c r="E1767" s="2">
        <v>111058</v>
      </c>
      <c r="F1767" s="6">
        <v>119942.64000000001</v>
      </c>
      <c r="G1767" s="2">
        <v>1</v>
      </c>
      <c r="H1767" t="s">
        <v>4</v>
      </c>
      <c r="I1767" t="s">
        <v>5</v>
      </c>
      <c r="J1767" s="9" t="str">
        <f t="shared" si="139"/>
        <v>Gà muối gói 500g</v>
      </c>
      <c r="K1767" s="12" t="str">
        <f>VLOOKUP(J1767,'[1]Mã Misa'!$B$2:$D$74,2,0)</f>
        <v>Gà muối 500g</v>
      </c>
      <c r="L1767" s="12" t="str">
        <f>VLOOKUP(K1767,'[1]Mã Misa'!$C$2:$D$74,2,0)</f>
        <v>GM500</v>
      </c>
      <c r="M1767" s="2">
        <v>111058</v>
      </c>
      <c r="N1767" t="s">
        <v>2639</v>
      </c>
      <c r="O1767" s="10" t="str">
        <f t="shared" si="140"/>
        <v>0026389</v>
      </c>
      <c r="P1767" s="3">
        <v>44634</v>
      </c>
      <c r="Q1767" t="s">
        <v>2640</v>
      </c>
      <c r="T1767" s="12" t="str">
        <f t="shared" si="142"/>
        <v xml:space="preserve">WM+ DNG </v>
      </c>
      <c r="U1767" s="20" t="s">
        <v>4918</v>
      </c>
      <c r="V1767" s="20"/>
      <c r="W1767" s="10" t="e">
        <f>VLOOKUP(U1767,[2]Sheet1!$B$4:$C$893,2,0)</f>
        <v>#N/A</v>
      </c>
      <c r="X1767" s="20"/>
      <c r="Y1767" s="10" t="str">
        <f t="shared" si="141"/>
        <v>WINCOMDANANG</v>
      </c>
      <c r="Z1767" s="2">
        <v>111058</v>
      </c>
    </row>
    <row r="1768" spans="1:26" x14ac:dyDescent="0.2">
      <c r="A1768" t="s">
        <v>0</v>
      </c>
      <c r="B1768" t="s">
        <v>2641</v>
      </c>
      <c r="C1768" t="s">
        <v>26</v>
      </c>
      <c r="D1768" t="s">
        <v>3</v>
      </c>
      <c r="E1768" s="2">
        <v>250910</v>
      </c>
      <c r="F1768" s="6">
        <v>270982.80000000005</v>
      </c>
      <c r="G1768" s="2">
        <v>5</v>
      </c>
      <c r="H1768" t="s">
        <v>4</v>
      </c>
      <c r="I1768" t="s">
        <v>27</v>
      </c>
      <c r="J1768" s="9" t="str">
        <f t="shared" si="139"/>
        <v>Giò tai lưỡi xào gói 250g</v>
      </c>
      <c r="K1768" s="12" t="str">
        <f>VLOOKUP(J1768,'[1]Mã Misa'!$B$2:$D$74,2,0)</f>
        <v>Giò Tai Lưỡi Xào 250g</v>
      </c>
      <c r="L1768" s="12" t="str">
        <f>VLOOKUP(K1768,'[1]Mã Misa'!$C$2:$D$74,2,0)</f>
        <v>GTLX250G</v>
      </c>
      <c r="M1768" s="2">
        <v>50182</v>
      </c>
      <c r="N1768" t="s">
        <v>2642</v>
      </c>
      <c r="O1768" s="10" t="str">
        <f t="shared" si="140"/>
        <v>0202062</v>
      </c>
      <c r="P1768" s="3">
        <v>44634</v>
      </c>
      <c r="Q1768" t="s">
        <v>1088</v>
      </c>
      <c r="T1768" s="12" t="str">
        <f t="shared" si="142"/>
        <v xml:space="preserve">WM+ HNI </v>
      </c>
      <c r="U1768" s="20" t="s">
        <v>4478</v>
      </c>
      <c r="V1768" s="20"/>
      <c r="W1768" s="10" t="e">
        <f>VLOOKUP(U1768,[2]Sheet1!$B$4:$C$893,2,0)</f>
        <v>#N/A</v>
      </c>
      <c r="X1768" s="20"/>
      <c r="Y1768" s="10" t="str">
        <f t="shared" si="141"/>
        <v>WINCOMHANOI</v>
      </c>
      <c r="Z1768" s="2">
        <v>250910</v>
      </c>
    </row>
    <row r="1769" spans="1:26" x14ac:dyDescent="0.2">
      <c r="A1769" t="s">
        <v>0</v>
      </c>
      <c r="B1769" t="s">
        <v>2641</v>
      </c>
      <c r="C1769" t="s">
        <v>82</v>
      </c>
      <c r="D1769" t="s">
        <v>3</v>
      </c>
      <c r="E1769" s="2">
        <v>46000</v>
      </c>
      <c r="F1769" s="6">
        <v>49680</v>
      </c>
      <c r="G1769" s="2">
        <v>1</v>
      </c>
      <c r="H1769" t="s">
        <v>4</v>
      </c>
      <c r="I1769" t="s">
        <v>83</v>
      </c>
      <c r="J1769" s="9" t="str">
        <f t="shared" si="139"/>
        <v>Mộc nấm hương gói 250g</v>
      </c>
      <c r="K1769" s="12" t="str">
        <f>VLOOKUP(J1769,'[1]Mã Misa'!$B$2:$D$74,2,0)</f>
        <v>Mộc Nấm Hương 250g</v>
      </c>
      <c r="L1769" s="12" t="str">
        <f>VLOOKUP(K1769,'[1]Mã Misa'!$C$2:$D$74,2,0)</f>
        <v>MNH250</v>
      </c>
      <c r="M1769" s="2">
        <v>46000</v>
      </c>
      <c r="N1769" t="s">
        <v>2642</v>
      </c>
      <c r="O1769" s="10" t="str">
        <f t="shared" si="140"/>
        <v>0202062</v>
      </c>
      <c r="P1769" s="3">
        <v>44634</v>
      </c>
      <c r="Q1769" t="s">
        <v>1088</v>
      </c>
      <c r="T1769" s="12" t="str">
        <f t="shared" si="142"/>
        <v xml:space="preserve">WM+ HNI </v>
      </c>
      <c r="U1769" s="20" t="s">
        <v>4478</v>
      </c>
      <c r="V1769" s="20"/>
      <c r="W1769" s="10" t="e">
        <f>VLOOKUP(U1769,[2]Sheet1!$B$4:$C$893,2,0)</f>
        <v>#N/A</v>
      </c>
      <c r="X1769" s="20"/>
      <c r="Y1769" s="10" t="str">
        <f t="shared" si="141"/>
        <v>WINCOMHANOI</v>
      </c>
      <c r="Z1769" s="2">
        <v>46000</v>
      </c>
    </row>
    <row r="1770" spans="1:26" x14ac:dyDescent="0.2">
      <c r="A1770" t="s">
        <v>0</v>
      </c>
      <c r="B1770" t="s">
        <v>2643</v>
      </c>
      <c r="C1770" t="s">
        <v>30</v>
      </c>
      <c r="D1770" t="s">
        <v>3</v>
      </c>
      <c r="E1770" s="2">
        <v>421600</v>
      </c>
      <c r="F1770" s="6">
        <v>455328.00000000006</v>
      </c>
      <c r="G1770" s="2">
        <v>4</v>
      </c>
      <c r="H1770" t="s">
        <v>4</v>
      </c>
      <c r="I1770" t="s">
        <v>31</v>
      </c>
      <c r="J1770" s="9" t="str">
        <f t="shared" si="139"/>
        <v>_Đùi gà sốt cay 500g</v>
      </c>
      <c r="K1770" s="12" t="str">
        <f>VLOOKUP(J1770,'[1]Mã Misa'!$B$2:$D$74,2,0)</f>
        <v>Đùi gà sốt cay 500g</v>
      </c>
      <c r="L1770" s="12" t="str">
        <f>VLOOKUP(K1770,'[1]Mã Misa'!$C$2:$D$74,2,0)</f>
        <v>DGSC500</v>
      </c>
      <c r="M1770" s="2">
        <v>105400</v>
      </c>
      <c r="N1770" t="s">
        <v>2644</v>
      </c>
      <c r="O1770" s="10" t="str">
        <f t="shared" si="140"/>
        <v>0001980</v>
      </c>
      <c r="P1770" s="3">
        <v>44634</v>
      </c>
      <c r="Q1770" t="s">
        <v>2645</v>
      </c>
      <c r="T1770" s="12" t="str">
        <f t="shared" si="142"/>
        <v xml:space="preserve">WM+ TQG </v>
      </c>
      <c r="U1770" s="20" t="s">
        <v>4919</v>
      </c>
      <c r="V1770" s="20"/>
      <c r="W1770" s="10" t="e">
        <f>VLOOKUP(U1770,[2]Sheet1!$B$4:$C$893,2,0)</f>
        <v>#N/A</v>
      </c>
      <c r="X1770" s="20"/>
      <c r="Y1770" s="10" t="str">
        <f t="shared" si="141"/>
        <v>WINCOMTUYENQUANG</v>
      </c>
      <c r="Z1770" s="2">
        <v>421600</v>
      </c>
    </row>
    <row r="1771" spans="1:26" x14ac:dyDescent="0.2">
      <c r="A1771" t="s">
        <v>0</v>
      </c>
      <c r="B1771" t="s">
        <v>2643</v>
      </c>
      <c r="C1771" t="s">
        <v>43</v>
      </c>
      <c r="D1771" t="s">
        <v>3</v>
      </c>
      <c r="E1771" s="2">
        <v>638550</v>
      </c>
      <c r="F1771" s="6">
        <v>689634</v>
      </c>
      <c r="G1771" s="2">
        <v>9</v>
      </c>
      <c r="H1771" t="s">
        <v>4</v>
      </c>
      <c r="I1771" t="s">
        <v>44</v>
      </c>
      <c r="J1771" s="9" t="str">
        <f t="shared" si="139"/>
        <v>_Chả nướng 300g</v>
      </c>
      <c r="K1771" s="12" t="str">
        <f>VLOOKUP(J1771,'[1]Mã Misa'!$B$2:$D$74,2,0)</f>
        <v>Chả nướng 300g</v>
      </c>
      <c r="L1771" s="12" t="str">
        <f>VLOOKUP(K1771,'[1]Mã Misa'!$C$2:$D$74,2,0)</f>
        <v>CN300</v>
      </c>
      <c r="M1771" s="2">
        <v>70950</v>
      </c>
      <c r="N1771" t="s">
        <v>2644</v>
      </c>
      <c r="O1771" s="10" t="str">
        <f t="shared" si="140"/>
        <v>0001980</v>
      </c>
      <c r="P1771" s="3">
        <v>44634</v>
      </c>
      <c r="Q1771" t="s">
        <v>2645</v>
      </c>
      <c r="T1771" s="12" t="str">
        <f t="shared" si="142"/>
        <v xml:space="preserve">WM+ TQG </v>
      </c>
      <c r="U1771" s="20" t="s">
        <v>4919</v>
      </c>
      <c r="V1771" s="20"/>
      <c r="W1771" s="10" t="e">
        <f>VLOOKUP(U1771,[2]Sheet1!$B$4:$C$893,2,0)</f>
        <v>#N/A</v>
      </c>
      <c r="X1771" s="20"/>
      <c r="Y1771" s="10" t="str">
        <f t="shared" si="141"/>
        <v>WINCOMTUYENQUANG</v>
      </c>
      <c r="Z1771" s="2">
        <v>638550</v>
      </c>
    </row>
    <row r="1772" spans="1:26" x14ac:dyDescent="0.2">
      <c r="A1772" t="s">
        <v>0</v>
      </c>
      <c r="B1772" t="s">
        <v>2643</v>
      </c>
      <c r="C1772" t="s">
        <v>82</v>
      </c>
      <c r="D1772" t="s">
        <v>3</v>
      </c>
      <c r="E1772" s="2">
        <v>46000</v>
      </c>
      <c r="F1772" s="6">
        <v>49680</v>
      </c>
      <c r="G1772" s="2">
        <v>1</v>
      </c>
      <c r="H1772" t="s">
        <v>4</v>
      </c>
      <c r="I1772" t="s">
        <v>83</v>
      </c>
      <c r="J1772" s="9" t="str">
        <f t="shared" si="139"/>
        <v>Mộc nấm hương gói 250g</v>
      </c>
      <c r="K1772" s="12" t="str">
        <f>VLOOKUP(J1772,'[1]Mã Misa'!$B$2:$D$74,2,0)</f>
        <v>Mộc Nấm Hương 250g</v>
      </c>
      <c r="L1772" s="12" t="str">
        <f>VLOOKUP(K1772,'[1]Mã Misa'!$C$2:$D$74,2,0)</f>
        <v>MNH250</v>
      </c>
      <c r="M1772" s="2">
        <v>46000</v>
      </c>
      <c r="N1772" t="s">
        <v>2644</v>
      </c>
      <c r="O1772" s="10" t="str">
        <f t="shared" si="140"/>
        <v>0001980</v>
      </c>
      <c r="P1772" s="3">
        <v>44634</v>
      </c>
      <c r="Q1772" t="s">
        <v>2645</v>
      </c>
      <c r="T1772" s="12" t="str">
        <f t="shared" si="142"/>
        <v xml:space="preserve">WM+ TQG </v>
      </c>
      <c r="U1772" s="20" t="s">
        <v>4919</v>
      </c>
      <c r="V1772" s="20"/>
      <c r="W1772" s="10" t="e">
        <f>VLOOKUP(U1772,[2]Sheet1!$B$4:$C$893,2,0)</f>
        <v>#N/A</v>
      </c>
      <c r="X1772" s="20"/>
      <c r="Y1772" s="10" t="str">
        <f t="shared" si="141"/>
        <v>WINCOMTUYENQUANG</v>
      </c>
      <c r="Z1772" s="2">
        <v>46000</v>
      </c>
    </row>
    <row r="1773" spans="1:26" x14ac:dyDescent="0.2">
      <c r="A1773" t="s">
        <v>0</v>
      </c>
      <c r="B1773" t="s">
        <v>2646</v>
      </c>
      <c r="C1773" t="s">
        <v>9</v>
      </c>
      <c r="D1773" t="s">
        <v>3</v>
      </c>
      <c r="E1773" s="2">
        <v>111190</v>
      </c>
      <c r="F1773" s="6">
        <v>120085.20000000001</v>
      </c>
      <c r="G1773" s="2">
        <v>2</v>
      </c>
      <c r="H1773" t="s">
        <v>4</v>
      </c>
      <c r="I1773" t="s">
        <v>10</v>
      </c>
      <c r="J1773" s="9" t="str">
        <f t="shared" si="139"/>
        <v>Tai heo muối gói 200g</v>
      </c>
      <c r="K1773" s="12" t="str">
        <f>VLOOKUP(J1773,'[1]Mã Misa'!$B$2:$D$74,2,0)</f>
        <v>Tai heo muối 200g</v>
      </c>
      <c r="L1773" s="12" t="str">
        <f>VLOOKUP(K1773,'[1]Mã Misa'!$C$2:$D$74,2,0)</f>
        <v>TH200</v>
      </c>
      <c r="M1773" s="2">
        <v>55595</v>
      </c>
      <c r="N1773" t="s">
        <v>2647</v>
      </c>
      <c r="O1773" s="10" t="str">
        <f t="shared" si="140"/>
        <v>0004888</v>
      </c>
      <c r="P1773" s="3">
        <v>44634</v>
      </c>
      <c r="Q1773" t="s">
        <v>2648</v>
      </c>
      <c r="T1773" s="12" t="str">
        <f t="shared" si="142"/>
        <v xml:space="preserve">WM+ HDG </v>
      </c>
      <c r="U1773" s="20" t="s">
        <v>4920</v>
      </c>
      <c r="V1773" s="20"/>
      <c r="W1773" s="10" t="e">
        <f>VLOOKUP(U1773,[2]Sheet1!$B$4:$C$893,2,0)</f>
        <v>#N/A</v>
      </c>
      <c r="X1773" s="20"/>
      <c r="Y1773" s="10" t="str">
        <f t="shared" si="141"/>
        <v>WINCOMHAIDUONG</v>
      </c>
      <c r="Z1773" s="2">
        <v>111190</v>
      </c>
    </row>
    <row r="1774" spans="1:26" x14ac:dyDescent="0.2">
      <c r="A1774" t="s">
        <v>0</v>
      </c>
      <c r="B1774" t="s">
        <v>2649</v>
      </c>
      <c r="C1774" t="s">
        <v>236</v>
      </c>
      <c r="D1774" t="s">
        <v>3</v>
      </c>
      <c r="E1774" s="2">
        <v>87787</v>
      </c>
      <c r="F1774" s="6">
        <v>94809.96</v>
      </c>
      <c r="G1774" s="2">
        <v>1</v>
      </c>
      <c r="H1774" t="s">
        <v>4</v>
      </c>
      <c r="I1774" t="s">
        <v>237</v>
      </c>
      <c r="J1774" s="9" t="str">
        <f t="shared" si="139"/>
        <v>Bắp bò muối gói 200g</v>
      </c>
      <c r="K1774" s="12" t="str">
        <f>VLOOKUP(J1774,'[1]Mã Misa'!$B$2:$D$74,2,0)</f>
        <v>Bắp bò muối 200g</v>
      </c>
      <c r="L1774" s="12" t="str">
        <f>VLOOKUP(K1774,'[1]Mã Misa'!$C$2:$D$74,2,0)</f>
        <v>BBM200</v>
      </c>
      <c r="M1774" s="2">
        <v>87787</v>
      </c>
      <c r="N1774" t="s">
        <v>2650</v>
      </c>
      <c r="O1774" s="10" t="str">
        <f t="shared" si="140"/>
        <v>0202068</v>
      </c>
      <c r="P1774" s="3">
        <v>44634</v>
      </c>
      <c r="Q1774" t="s">
        <v>2651</v>
      </c>
      <c r="T1774" s="12" t="str">
        <f t="shared" si="142"/>
        <v xml:space="preserve">WM+ HNI </v>
      </c>
      <c r="U1774" s="20" t="s">
        <v>4921</v>
      </c>
      <c r="V1774" s="20"/>
      <c r="W1774" s="10" t="e">
        <f>VLOOKUP(U1774,[2]Sheet1!$B$4:$C$893,2,0)</f>
        <v>#N/A</v>
      </c>
      <c r="X1774" s="20"/>
      <c r="Y1774" s="10" t="str">
        <f t="shared" si="141"/>
        <v>WINCOMHANOI</v>
      </c>
      <c r="Z1774" s="2">
        <v>87787</v>
      </c>
    </row>
    <row r="1775" spans="1:26" x14ac:dyDescent="0.2">
      <c r="A1775" t="s">
        <v>0</v>
      </c>
      <c r="B1775" t="s">
        <v>2649</v>
      </c>
      <c r="C1775" t="s">
        <v>2</v>
      </c>
      <c r="D1775" t="s">
        <v>3</v>
      </c>
      <c r="E1775" s="2">
        <v>111058</v>
      </c>
      <c r="F1775" s="6">
        <v>119942.64000000001</v>
      </c>
      <c r="G1775" s="2">
        <v>1</v>
      </c>
      <c r="H1775" t="s">
        <v>4</v>
      </c>
      <c r="I1775" t="s">
        <v>5</v>
      </c>
      <c r="J1775" s="9" t="str">
        <f t="shared" si="139"/>
        <v>Gà muối gói 500g</v>
      </c>
      <c r="K1775" s="12" t="str">
        <f>VLOOKUP(J1775,'[1]Mã Misa'!$B$2:$D$74,2,0)</f>
        <v>Gà muối 500g</v>
      </c>
      <c r="L1775" s="12" t="str">
        <f>VLOOKUP(K1775,'[1]Mã Misa'!$C$2:$D$74,2,0)</f>
        <v>GM500</v>
      </c>
      <c r="M1775" s="2">
        <v>111058</v>
      </c>
      <c r="N1775" t="s">
        <v>2650</v>
      </c>
      <c r="O1775" s="10" t="str">
        <f t="shared" si="140"/>
        <v>0202068</v>
      </c>
      <c r="P1775" s="3">
        <v>44634</v>
      </c>
      <c r="Q1775" t="s">
        <v>2651</v>
      </c>
      <c r="T1775" s="12" t="str">
        <f t="shared" si="142"/>
        <v xml:space="preserve">WM+ HNI </v>
      </c>
      <c r="U1775" s="20" t="s">
        <v>4921</v>
      </c>
      <c r="V1775" s="20"/>
      <c r="W1775" s="10" t="e">
        <f>VLOOKUP(U1775,[2]Sheet1!$B$4:$C$893,2,0)</f>
        <v>#N/A</v>
      </c>
      <c r="X1775" s="20"/>
      <c r="Y1775" s="10" t="str">
        <f t="shared" si="141"/>
        <v>WINCOMHANOI</v>
      </c>
      <c r="Z1775" s="2">
        <v>111058</v>
      </c>
    </row>
    <row r="1776" spans="1:26" x14ac:dyDescent="0.2">
      <c r="A1776" t="s">
        <v>0</v>
      </c>
      <c r="B1776" t="s">
        <v>2649</v>
      </c>
      <c r="C1776" t="s">
        <v>17</v>
      </c>
      <c r="D1776" t="s">
        <v>3</v>
      </c>
      <c r="E1776" s="2">
        <v>407956</v>
      </c>
      <c r="F1776" s="6">
        <v>440592.48000000004</v>
      </c>
      <c r="G1776" s="2">
        <v>4</v>
      </c>
      <c r="H1776" t="s">
        <v>4</v>
      </c>
      <c r="I1776" t="s">
        <v>18</v>
      </c>
      <c r="J1776" s="9" t="str">
        <f t="shared" si="139"/>
        <v>Giò tai nấm hương 500g</v>
      </c>
      <c r="K1776" s="12" t="str">
        <f>VLOOKUP(J1776,'[1]Mã Misa'!$B$2:$D$74,2,0)</f>
        <v>Giò tai nấm hương 500g</v>
      </c>
      <c r="L1776" s="12" t="str">
        <f>VLOOKUP(K1776,'[1]Mã Misa'!$C$2:$D$74,2,0)</f>
        <v>GTNH500</v>
      </c>
      <c r="M1776" s="2">
        <v>101989</v>
      </c>
      <c r="N1776" t="s">
        <v>2650</v>
      </c>
      <c r="O1776" s="10" t="str">
        <f t="shared" si="140"/>
        <v>0202068</v>
      </c>
      <c r="P1776" s="3">
        <v>44634</v>
      </c>
      <c r="Q1776" t="s">
        <v>2651</v>
      </c>
      <c r="T1776" s="12" t="str">
        <f t="shared" si="142"/>
        <v xml:space="preserve">WM+ HNI </v>
      </c>
      <c r="U1776" s="20" t="s">
        <v>4921</v>
      </c>
      <c r="V1776" s="20"/>
      <c r="W1776" s="10" t="e">
        <f>VLOOKUP(U1776,[2]Sheet1!$B$4:$C$893,2,0)</f>
        <v>#N/A</v>
      </c>
      <c r="X1776" s="20"/>
      <c r="Y1776" s="10" t="str">
        <f t="shared" si="141"/>
        <v>WINCOMHANOI</v>
      </c>
      <c r="Z1776" s="2">
        <v>407956</v>
      </c>
    </row>
    <row r="1777" spans="1:26" x14ac:dyDescent="0.2">
      <c r="A1777" t="s">
        <v>0</v>
      </c>
      <c r="B1777" t="s">
        <v>2652</v>
      </c>
      <c r="C1777" t="s">
        <v>67</v>
      </c>
      <c r="D1777" t="s">
        <v>3</v>
      </c>
      <c r="E1777" s="2">
        <v>59400</v>
      </c>
      <c r="F1777" s="6">
        <v>64152.000000000007</v>
      </c>
      <c r="G1777" s="2">
        <v>1</v>
      </c>
      <c r="H1777" t="s">
        <v>4</v>
      </c>
      <c r="I1777" t="s">
        <v>68</v>
      </c>
      <c r="J1777" s="9" t="str">
        <f t="shared" si="139"/>
        <v>_Giò lụa 250g</v>
      </c>
      <c r="K1777" s="12" t="str">
        <f>VLOOKUP(J1777,'[1]Mã Misa'!$B$2:$D$74,2,0)</f>
        <v>Giò lụa 250g</v>
      </c>
      <c r="L1777" s="12" t="str">
        <f>VLOOKUP(K1777,'[1]Mã Misa'!$C$2:$D$74,2,0)</f>
        <v>GL250</v>
      </c>
      <c r="M1777" s="2">
        <v>59400</v>
      </c>
      <c r="N1777" t="s">
        <v>2653</v>
      </c>
      <c r="O1777" s="10" t="str">
        <f t="shared" si="140"/>
        <v>0060720</v>
      </c>
      <c r="P1777" s="3">
        <v>44634</v>
      </c>
      <c r="Q1777" t="s">
        <v>2654</v>
      </c>
      <c r="T1777" s="12" t="str">
        <f t="shared" si="142"/>
        <v xml:space="preserve">WM+ HCM </v>
      </c>
      <c r="U1777" s="20" t="s">
        <v>4922</v>
      </c>
      <c r="V1777" s="20"/>
      <c r="W1777" s="10" t="e">
        <f>VLOOKUP(U1777,[2]Sheet1!$B$4:$C$893,2,0)</f>
        <v>#N/A</v>
      </c>
      <c r="X1777" s="20"/>
      <c r="Y1777" s="10" t="str">
        <f t="shared" si="141"/>
        <v>WINCOMHOCHIMINH</v>
      </c>
      <c r="Z1777" s="2">
        <v>59400</v>
      </c>
    </row>
    <row r="1778" spans="1:26" x14ac:dyDescent="0.2">
      <c r="A1778" t="s">
        <v>0</v>
      </c>
      <c r="B1778" t="s">
        <v>2655</v>
      </c>
      <c r="C1778" t="s">
        <v>26</v>
      </c>
      <c r="D1778" t="s">
        <v>3</v>
      </c>
      <c r="E1778" s="2">
        <v>50182</v>
      </c>
      <c r="F1778" s="6">
        <v>54196.560000000005</v>
      </c>
      <c r="G1778" s="2">
        <v>1</v>
      </c>
      <c r="H1778" t="s">
        <v>4</v>
      </c>
      <c r="I1778" t="s">
        <v>27</v>
      </c>
      <c r="J1778" s="9" t="str">
        <f t="shared" si="139"/>
        <v>Giò tai lưỡi xào gói 250g</v>
      </c>
      <c r="K1778" s="12" t="str">
        <f>VLOOKUP(J1778,'[1]Mã Misa'!$B$2:$D$74,2,0)</f>
        <v>Giò Tai Lưỡi Xào 250g</v>
      </c>
      <c r="L1778" s="12" t="str">
        <f>VLOOKUP(K1778,'[1]Mã Misa'!$C$2:$D$74,2,0)</f>
        <v>GTLX250G</v>
      </c>
      <c r="M1778" s="2">
        <v>50182</v>
      </c>
      <c r="N1778" t="s">
        <v>2656</v>
      </c>
      <c r="O1778" s="10" t="str">
        <f t="shared" si="140"/>
        <v>0001120</v>
      </c>
      <c r="P1778" s="3">
        <v>44634</v>
      </c>
      <c r="Q1778" t="s">
        <v>2657</v>
      </c>
      <c r="T1778" s="12" t="str">
        <f t="shared" si="142"/>
        <v xml:space="preserve">WM+ VPC </v>
      </c>
      <c r="U1778" s="20" t="s">
        <v>4923</v>
      </c>
      <c r="V1778" s="20"/>
      <c r="W1778" s="10" t="e">
        <f>VLOOKUP(U1778,[2]Sheet1!$B$4:$C$893,2,0)</f>
        <v>#N/A</v>
      </c>
      <c r="X1778" s="20"/>
      <c r="Y1778" s="10" t="str">
        <f t="shared" si="141"/>
        <v>WINCOMVINHPHUC</v>
      </c>
      <c r="Z1778" s="2">
        <v>50182</v>
      </c>
    </row>
    <row r="1779" spans="1:26" x14ac:dyDescent="0.2">
      <c r="A1779" t="s">
        <v>0</v>
      </c>
      <c r="B1779" t="s">
        <v>2655</v>
      </c>
      <c r="C1779" t="s">
        <v>26</v>
      </c>
      <c r="D1779" t="s">
        <v>3</v>
      </c>
      <c r="E1779" s="2">
        <v>250910</v>
      </c>
      <c r="F1779" s="6">
        <v>270982.80000000005</v>
      </c>
      <c r="G1779" s="2">
        <v>5</v>
      </c>
      <c r="H1779" t="s">
        <v>4</v>
      </c>
      <c r="I1779" t="s">
        <v>27</v>
      </c>
      <c r="J1779" s="9" t="str">
        <f t="shared" si="139"/>
        <v>Giò tai lưỡi xào gói 250g</v>
      </c>
      <c r="K1779" s="12" t="str">
        <f>VLOOKUP(J1779,'[1]Mã Misa'!$B$2:$D$74,2,0)</f>
        <v>Giò Tai Lưỡi Xào 250g</v>
      </c>
      <c r="L1779" s="12" t="str">
        <f>VLOOKUP(K1779,'[1]Mã Misa'!$C$2:$D$74,2,0)</f>
        <v>GTLX250G</v>
      </c>
      <c r="M1779" s="2">
        <v>50182</v>
      </c>
      <c r="N1779" t="s">
        <v>2656</v>
      </c>
      <c r="O1779" s="10" t="str">
        <f t="shared" si="140"/>
        <v>0001120</v>
      </c>
      <c r="P1779" s="3">
        <v>44634</v>
      </c>
      <c r="Q1779" t="s">
        <v>2657</v>
      </c>
      <c r="T1779" s="12" t="str">
        <f t="shared" si="142"/>
        <v xml:space="preserve">WM+ VPC </v>
      </c>
      <c r="U1779" s="20" t="s">
        <v>4923</v>
      </c>
      <c r="V1779" s="20"/>
      <c r="W1779" s="10" t="e">
        <f>VLOOKUP(U1779,[2]Sheet1!$B$4:$C$893,2,0)</f>
        <v>#N/A</v>
      </c>
      <c r="X1779" s="20"/>
      <c r="Y1779" s="10" t="str">
        <f t="shared" si="141"/>
        <v>WINCOMVINHPHUC</v>
      </c>
      <c r="Z1779" s="2">
        <v>250910</v>
      </c>
    </row>
    <row r="1780" spans="1:26" x14ac:dyDescent="0.2">
      <c r="A1780" t="s">
        <v>0</v>
      </c>
      <c r="B1780" t="s">
        <v>2655</v>
      </c>
      <c r="C1780" t="s">
        <v>15</v>
      </c>
      <c r="D1780" t="s">
        <v>3</v>
      </c>
      <c r="E1780" s="2">
        <v>282039</v>
      </c>
      <c r="F1780" s="6">
        <v>304602.12</v>
      </c>
      <c r="G1780" s="2">
        <v>3</v>
      </c>
      <c r="H1780" t="s">
        <v>4</v>
      </c>
      <c r="I1780" t="s">
        <v>16</v>
      </c>
      <c r="J1780" s="9" t="str">
        <f t="shared" si="139"/>
        <v xml:space="preserve"> Giò lụa 500g</v>
      </c>
      <c r="K1780" s="12" t="str">
        <f>VLOOKUP(J1780,'[1]Mã Misa'!$B$2:$D$74,2,0)</f>
        <v>Giò lụa 500g</v>
      </c>
      <c r="L1780" s="12" t="str">
        <f>VLOOKUP(K1780,'[1]Mã Misa'!$C$2:$D$74,2,0)</f>
        <v>GL500</v>
      </c>
      <c r="M1780" s="2">
        <v>94013</v>
      </c>
      <c r="N1780" t="s">
        <v>2656</v>
      </c>
      <c r="O1780" s="10" t="str">
        <f t="shared" si="140"/>
        <v>0001120</v>
      </c>
      <c r="P1780" s="3">
        <v>44634</v>
      </c>
      <c r="Q1780" t="s">
        <v>2657</v>
      </c>
      <c r="T1780" s="12" t="str">
        <f t="shared" si="142"/>
        <v xml:space="preserve">WM+ VPC </v>
      </c>
      <c r="U1780" s="20" t="s">
        <v>4923</v>
      </c>
      <c r="V1780" s="20"/>
      <c r="W1780" s="10" t="e">
        <f>VLOOKUP(U1780,[2]Sheet1!$B$4:$C$893,2,0)</f>
        <v>#N/A</v>
      </c>
      <c r="X1780" s="20"/>
      <c r="Y1780" s="10" t="str">
        <f t="shared" si="141"/>
        <v>WINCOMVINHPHUC</v>
      </c>
      <c r="Z1780" s="2">
        <v>282039</v>
      </c>
    </row>
    <row r="1781" spans="1:26" x14ac:dyDescent="0.2">
      <c r="A1781" t="s">
        <v>0</v>
      </c>
      <c r="B1781" t="s">
        <v>2655</v>
      </c>
      <c r="C1781" t="s">
        <v>17</v>
      </c>
      <c r="D1781" t="s">
        <v>3</v>
      </c>
      <c r="E1781" s="2">
        <v>509945</v>
      </c>
      <c r="F1781" s="6">
        <v>550740.60000000009</v>
      </c>
      <c r="G1781" s="2">
        <v>5</v>
      </c>
      <c r="H1781" t="s">
        <v>4</v>
      </c>
      <c r="I1781" t="s">
        <v>18</v>
      </c>
      <c r="J1781" s="9" t="str">
        <f t="shared" si="139"/>
        <v>Giò tai nấm hương 500g</v>
      </c>
      <c r="K1781" s="12" t="str">
        <f>VLOOKUP(J1781,'[1]Mã Misa'!$B$2:$D$74,2,0)</f>
        <v>Giò tai nấm hương 500g</v>
      </c>
      <c r="L1781" s="12" t="str">
        <f>VLOOKUP(K1781,'[1]Mã Misa'!$C$2:$D$74,2,0)</f>
        <v>GTNH500</v>
      </c>
      <c r="M1781" s="2">
        <v>101989</v>
      </c>
      <c r="N1781" t="s">
        <v>2656</v>
      </c>
      <c r="O1781" s="10" t="str">
        <f t="shared" si="140"/>
        <v>0001120</v>
      </c>
      <c r="P1781" s="3">
        <v>44634</v>
      </c>
      <c r="Q1781" t="s">
        <v>2657</v>
      </c>
      <c r="T1781" s="12" t="str">
        <f t="shared" si="142"/>
        <v xml:space="preserve">WM+ VPC </v>
      </c>
      <c r="U1781" s="20" t="s">
        <v>4923</v>
      </c>
      <c r="V1781" s="20"/>
      <c r="W1781" s="10" t="e">
        <f>VLOOKUP(U1781,[2]Sheet1!$B$4:$C$893,2,0)</f>
        <v>#N/A</v>
      </c>
      <c r="X1781" s="20"/>
      <c r="Y1781" s="10" t="str">
        <f t="shared" si="141"/>
        <v>WINCOMVINHPHUC</v>
      </c>
      <c r="Z1781" s="2">
        <v>509945</v>
      </c>
    </row>
    <row r="1782" spans="1:26" x14ac:dyDescent="0.2">
      <c r="A1782" t="s">
        <v>0</v>
      </c>
      <c r="B1782" t="s">
        <v>2658</v>
      </c>
      <c r="C1782" t="s">
        <v>67</v>
      </c>
      <c r="D1782" t="s">
        <v>3</v>
      </c>
      <c r="E1782" s="2">
        <v>653400</v>
      </c>
      <c r="F1782" s="6">
        <v>705672</v>
      </c>
      <c r="G1782" s="2">
        <v>11</v>
      </c>
      <c r="H1782" t="s">
        <v>4</v>
      </c>
      <c r="I1782" t="s">
        <v>68</v>
      </c>
      <c r="J1782" s="9" t="str">
        <f t="shared" si="139"/>
        <v>_Giò lụa 250g</v>
      </c>
      <c r="K1782" s="12" t="str">
        <f>VLOOKUP(J1782,'[1]Mã Misa'!$B$2:$D$74,2,0)</f>
        <v>Giò lụa 250g</v>
      </c>
      <c r="L1782" s="12" t="str">
        <f>VLOOKUP(K1782,'[1]Mã Misa'!$C$2:$D$74,2,0)</f>
        <v>GL250</v>
      </c>
      <c r="M1782" s="2">
        <v>59400</v>
      </c>
      <c r="N1782" t="s">
        <v>2659</v>
      </c>
      <c r="O1782" s="10" t="str">
        <f t="shared" si="140"/>
        <v>0015140</v>
      </c>
      <c r="P1782" s="3">
        <v>44634</v>
      </c>
      <c r="Q1782" t="s">
        <v>2660</v>
      </c>
      <c r="T1782" s="12" t="str">
        <f t="shared" si="142"/>
        <v xml:space="preserve">WM+ HPG </v>
      </c>
      <c r="U1782" s="20" t="s">
        <v>4924</v>
      </c>
      <c r="V1782" s="20"/>
      <c r="W1782" s="10" t="e">
        <f>VLOOKUP(U1782,[2]Sheet1!$B$4:$C$893,2,0)</f>
        <v>#N/A</v>
      </c>
      <c r="X1782" s="20"/>
      <c r="Y1782" s="10" t="str">
        <f t="shared" si="141"/>
        <v>WINCOMHAIPHONG</v>
      </c>
      <c r="Z1782" s="2">
        <v>653400</v>
      </c>
    </row>
    <row r="1783" spans="1:26" x14ac:dyDescent="0.2">
      <c r="A1783" t="s">
        <v>0</v>
      </c>
      <c r="B1783" t="s">
        <v>2658</v>
      </c>
      <c r="C1783" t="s">
        <v>50</v>
      </c>
      <c r="D1783" t="s">
        <v>3</v>
      </c>
      <c r="E1783" s="2">
        <v>183150</v>
      </c>
      <c r="F1783" s="6">
        <v>197802</v>
      </c>
      <c r="G1783" s="2">
        <v>3</v>
      </c>
      <c r="H1783" t="s">
        <v>4</v>
      </c>
      <c r="I1783" t="s">
        <v>51</v>
      </c>
      <c r="J1783" s="9" t="str">
        <f t="shared" si="139"/>
        <v>_Giò sụn gà 250g</v>
      </c>
      <c r="K1783" s="12" t="str">
        <f>VLOOKUP(J1783,'[1]Mã Misa'!$B$2:$D$74,2,0)</f>
        <v>Giò sụn gà 250g</v>
      </c>
      <c r="L1783" s="12" t="str">
        <f>VLOOKUP(K1783,'[1]Mã Misa'!$C$2:$D$74,2,0)</f>
        <v>GSG250</v>
      </c>
      <c r="M1783" s="2">
        <v>61050</v>
      </c>
      <c r="N1783" t="s">
        <v>2659</v>
      </c>
      <c r="O1783" s="10" t="str">
        <f t="shared" si="140"/>
        <v>0015140</v>
      </c>
      <c r="P1783" s="3">
        <v>44634</v>
      </c>
      <c r="Q1783" t="s">
        <v>2660</v>
      </c>
      <c r="T1783" s="12" t="str">
        <f t="shared" si="142"/>
        <v xml:space="preserve">WM+ HPG </v>
      </c>
      <c r="U1783" s="20" t="s">
        <v>4924</v>
      </c>
      <c r="V1783" s="20"/>
      <c r="W1783" s="10" t="e">
        <f>VLOOKUP(U1783,[2]Sheet1!$B$4:$C$893,2,0)</f>
        <v>#N/A</v>
      </c>
      <c r="X1783" s="20"/>
      <c r="Y1783" s="10" t="str">
        <f t="shared" si="141"/>
        <v>WINCOMHAIPHONG</v>
      </c>
      <c r="Z1783" s="2">
        <v>183150</v>
      </c>
    </row>
    <row r="1784" spans="1:26" x14ac:dyDescent="0.2">
      <c r="A1784" t="s">
        <v>0</v>
      </c>
      <c r="B1784" t="s">
        <v>2658</v>
      </c>
      <c r="C1784" t="s">
        <v>43</v>
      </c>
      <c r="D1784" t="s">
        <v>3</v>
      </c>
      <c r="E1784" s="2">
        <v>709500</v>
      </c>
      <c r="F1784" s="6">
        <v>766260</v>
      </c>
      <c r="G1784" s="2">
        <v>10</v>
      </c>
      <c r="H1784" t="s">
        <v>4</v>
      </c>
      <c r="I1784" t="s">
        <v>44</v>
      </c>
      <c r="J1784" s="9" t="str">
        <f t="shared" si="139"/>
        <v>_Chả nướng 300g</v>
      </c>
      <c r="K1784" s="12" t="str">
        <f>VLOOKUP(J1784,'[1]Mã Misa'!$B$2:$D$74,2,0)</f>
        <v>Chả nướng 300g</v>
      </c>
      <c r="L1784" s="12" t="str">
        <f>VLOOKUP(K1784,'[1]Mã Misa'!$C$2:$D$74,2,0)</f>
        <v>CN300</v>
      </c>
      <c r="M1784" s="2">
        <v>70950</v>
      </c>
      <c r="N1784" t="s">
        <v>2659</v>
      </c>
      <c r="O1784" s="10" t="str">
        <f t="shared" si="140"/>
        <v>0015140</v>
      </c>
      <c r="P1784" s="3">
        <v>44634</v>
      </c>
      <c r="Q1784" t="s">
        <v>2660</v>
      </c>
      <c r="T1784" s="12" t="str">
        <f t="shared" si="142"/>
        <v xml:space="preserve">WM+ HPG </v>
      </c>
      <c r="U1784" s="20" t="s">
        <v>4924</v>
      </c>
      <c r="V1784" s="20"/>
      <c r="W1784" s="10" t="e">
        <f>VLOOKUP(U1784,[2]Sheet1!$B$4:$C$893,2,0)</f>
        <v>#N/A</v>
      </c>
      <c r="X1784" s="20"/>
      <c r="Y1784" s="10" t="str">
        <f t="shared" si="141"/>
        <v>WINCOMHAIPHONG</v>
      </c>
      <c r="Z1784" s="2">
        <v>709500</v>
      </c>
    </row>
    <row r="1785" spans="1:26" x14ac:dyDescent="0.2">
      <c r="A1785" t="s">
        <v>0</v>
      </c>
      <c r="B1785" t="s">
        <v>2658</v>
      </c>
      <c r="C1785" t="s">
        <v>45</v>
      </c>
      <c r="D1785" t="s">
        <v>3</v>
      </c>
      <c r="E1785" s="2">
        <v>371250</v>
      </c>
      <c r="F1785" s="6">
        <v>400950</v>
      </c>
      <c r="G1785" s="2">
        <v>5</v>
      </c>
      <c r="H1785" t="s">
        <v>4</v>
      </c>
      <c r="I1785" t="s">
        <v>46</v>
      </c>
      <c r="J1785" s="9" t="str">
        <f t="shared" si="139"/>
        <v>_Chả cốm 300g</v>
      </c>
      <c r="K1785" s="12" t="str">
        <f>VLOOKUP(J1785,'[1]Mã Misa'!$B$2:$D$74,2,0)</f>
        <v>Chả cốm 300g</v>
      </c>
      <c r="L1785" s="12" t="str">
        <f>VLOOKUP(K1785,'[1]Mã Misa'!$C$2:$D$74,2,0)</f>
        <v>CC300</v>
      </c>
      <c r="M1785" s="2">
        <v>74250</v>
      </c>
      <c r="N1785" t="s">
        <v>2659</v>
      </c>
      <c r="O1785" s="10" t="str">
        <f t="shared" si="140"/>
        <v>0015140</v>
      </c>
      <c r="P1785" s="3">
        <v>44634</v>
      </c>
      <c r="Q1785" t="s">
        <v>2660</v>
      </c>
      <c r="T1785" s="12" t="str">
        <f t="shared" si="142"/>
        <v xml:space="preserve">WM+ HPG </v>
      </c>
      <c r="U1785" s="20" t="s">
        <v>4924</v>
      </c>
      <c r="V1785" s="20"/>
      <c r="W1785" s="10" t="e">
        <f>VLOOKUP(U1785,[2]Sheet1!$B$4:$C$893,2,0)</f>
        <v>#N/A</v>
      </c>
      <c r="X1785" s="20"/>
      <c r="Y1785" s="10" t="str">
        <f t="shared" si="141"/>
        <v>WINCOMHAIPHONG</v>
      </c>
      <c r="Z1785" s="2">
        <v>371250</v>
      </c>
    </row>
    <row r="1786" spans="1:26" x14ac:dyDescent="0.2">
      <c r="A1786" t="s">
        <v>0</v>
      </c>
      <c r="B1786" t="s">
        <v>2658</v>
      </c>
      <c r="C1786" t="s">
        <v>45</v>
      </c>
      <c r="D1786" t="s">
        <v>3</v>
      </c>
      <c r="E1786" s="2">
        <v>74250</v>
      </c>
      <c r="F1786" s="6">
        <v>80190</v>
      </c>
      <c r="G1786" s="2">
        <v>1</v>
      </c>
      <c r="H1786" t="s">
        <v>4</v>
      </c>
      <c r="I1786" t="s">
        <v>46</v>
      </c>
      <c r="J1786" s="9" t="str">
        <f t="shared" si="139"/>
        <v>_Chả cốm 300g</v>
      </c>
      <c r="K1786" s="12" t="str">
        <f>VLOOKUP(J1786,'[1]Mã Misa'!$B$2:$D$74,2,0)</f>
        <v>Chả cốm 300g</v>
      </c>
      <c r="L1786" s="12" t="str">
        <f>VLOOKUP(K1786,'[1]Mã Misa'!$C$2:$D$74,2,0)</f>
        <v>CC300</v>
      </c>
      <c r="M1786" s="2">
        <v>74250</v>
      </c>
      <c r="N1786" t="s">
        <v>2659</v>
      </c>
      <c r="O1786" s="10" t="str">
        <f t="shared" si="140"/>
        <v>0015140</v>
      </c>
      <c r="P1786" s="3">
        <v>44634</v>
      </c>
      <c r="Q1786" t="s">
        <v>2660</v>
      </c>
      <c r="T1786" s="12" t="str">
        <f t="shared" si="142"/>
        <v xml:space="preserve">WM+ HPG </v>
      </c>
      <c r="U1786" s="20" t="s">
        <v>4924</v>
      </c>
      <c r="V1786" s="20"/>
      <c r="W1786" s="10" t="e">
        <f>VLOOKUP(U1786,[2]Sheet1!$B$4:$C$893,2,0)</f>
        <v>#N/A</v>
      </c>
      <c r="X1786" s="20"/>
      <c r="Y1786" s="10" t="str">
        <f t="shared" si="141"/>
        <v>WINCOMHAIPHONG</v>
      </c>
      <c r="Z1786" s="2">
        <v>74250</v>
      </c>
    </row>
    <row r="1787" spans="1:26" x14ac:dyDescent="0.2">
      <c r="A1787" t="s">
        <v>0</v>
      </c>
      <c r="B1787" t="s">
        <v>2658</v>
      </c>
      <c r="C1787" t="s">
        <v>13</v>
      </c>
      <c r="D1787" t="s">
        <v>3</v>
      </c>
      <c r="E1787" s="2">
        <v>1089000</v>
      </c>
      <c r="F1787" s="6">
        <v>1176120</v>
      </c>
      <c r="G1787" s="2">
        <v>12</v>
      </c>
      <c r="H1787" t="s">
        <v>4</v>
      </c>
      <c r="I1787" t="s">
        <v>14</v>
      </c>
      <c r="J1787" s="9" t="str">
        <f t="shared" si="139"/>
        <v>_Chân gà sốt cay 400g</v>
      </c>
      <c r="K1787" s="12" t="str">
        <f>VLOOKUP(J1787,'[1]Mã Misa'!$B$2:$D$74,2,0)</f>
        <v>Chân gà sốt cay 400g</v>
      </c>
      <c r="L1787" s="12" t="str">
        <f>VLOOKUP(K1787,'[1]Mã Misa'!$C$2:$D$74,2,0)</f>
        <v>CGSC400</v>
      </c>
      <c r="M1787" s="2">
        <v>90750</v>
      </c>
      <c r="N1787" t="s">
        <v>2659</v>
      </c>
      <c r="O1787" s="10" t="str">
        <f t="shared" si="140"/>
        <v>0015140</v>
      </c>
      <c r="P1787" s="3">
        <v>44634</v>
      </c>
      <c r="Q1787" t="s">
        <v>2660</v>
      </c>
      <c r="T1787" s="12" t="str">
        <f t="shared" si="142"/>
        <v xml:space="preserve">WM+ HPG </v>
      </c>
      <c r="U1787" s="20" t="s">
        <v>4924</v>
      </c>
      <c r="V1787" s="20"/>
      <c r="W1787" s="10" t="e">
        <f>VLOOKUP(U1787,[2]Sheet1!$B$4:$C$893,2,0)</f>
        <v>#N/A</v>
      </c>
      <c r="X1787" s="20"/>
      <c r="Y1787" s="10" t="str">
        <f t="shared" si="141"/>
        <v>WINCOMHAIPHONG</v>
      </c>
      <c r="Z1787" s="2">
        <v>1089000</v>
      </c>
    </row>
    <row r="1788" spans="1:26" x14ac:dyDescent="0.2">
      <c r="A1788" t="s">
        <v>0</v>
      </c>
      <c r="B1788" t="s">
        <v>2658</v>
      </c>
      <c r="C1788" t="s">
        <v>2</v>
      </c>
      <c r="D1788" t="s">
        <v>3</v>
      </c>
      <c r="E1788" s="2">
        <v>111058</v>
      </c>
      <c r="F1788" s="6">
        <v>119942.64000000001</v>
      </c>
      <c r="G1788" s="2">
        <v>1</v>
      </c>
      <c r="H1788" t="s">
        <v>4</v>
      </c>
      <c r="I1788" t="s">
        <v>5</v>
      </c>
      <c r="J1788" s="9" t="str">
        <f t="shared" si="139"/>
        <v>Gà muối gói 500g</v>
      </c>
      <c r="K1788" s="12" t="str">
        <f>VLOOKUP(J1788,'[1]Mã Misa'!$B$2:$D$74,2,0)</f>
        <v>Gà muối 500g</v>
      </c>
      <c r="L1788" s="12" t="str">
        <f>VLOOKUP(K1788,'[1]Mã Misa'!$C$2:$D$74,2,0)</f>
        <v>GM500</v>
      </c>
      <c r="M1788" s="2">
        <v>111058</v>
      </c>
      <c r="N1788" t="s">
        <v>2659</v>
      </c>
      <c r="O1788" s="10" t="str">
        <f t="shared" si="140"/>
        <v>0015140</v>
      </c>
      <c r="P1788" s="3">
        <v>44634</v>
      </c>
      <c r="Q1788" t="s">
        <v>2660</v>
      </c>
      <c r="T1788" s="12" t="str">
        <f t="shared" si="142"/>
        <v xml:space="preserve">WM+ HPG </v>
      </c>
      <c r="U1788" s="20" t="s">
        <v>4924</v>
      </c>
      <c r="V1788" s="20"/>
      <c r="W1788" s="10" t="e">
        <f>VLOOKUP(U1788,[2]Sheet1!$B$4:$C$893,2,0)</f>
        <v>#N/A</v>
      </c>
      <c r="X1788" s="20"/>
      <c r="Y1788" s="10" t="str">
        <f t="shared" si="141"/>
        <v>WINCOMHAIPHONG</v>
      </c>
      <c r="Z1788" s="2">
        <v>111058</v>
      </c>
    </row>
    <row r="1789" spans="1:26" x14ac:dyDescent="0.2">
      <c r="A1789" t="s">
        <v>0</v>
      </c>
      <c r="B1789" t="s">
        <v>2658</v>
      </c>
      <c r="C1789" t="s">
        <v>26</v>
      </c>
      <c r="D1789" t="s">
        <v>3</v>
      </c>
      <c r="E1789" s="2">
        <v>50182</v>
      </c>
      <c r="F1789" s="6">
        <v>54196.560000000005</v>
      </c>
      <c r="G1789" s="2">
        <v>1</v>
      </c>
      <c r="H1789" t="s">
        <v>4</v>
      </c>
      <c r="I1789" t="s">
        <v>27</v>
      </c>
      <c r="J1789" s="9" t="str">
        <f t="shared" si="139"/>
        <v>Giò tai lưỡi xào gói 250g</v>
      </c>
      <c r="K1789" s="12" t="str">
        <f>VLOOKUP(J1789,'[1]Mã Misa'!$B$2:$D$74,2,0)</f>
        <v>Giò Tai Lưỡi Xào 250g</v>
      </c>
      <c r="L1789" s="12" t="str">
        <f>VLOOKUP(K1789,'[1]Mã Misa'!$C$2:$D$74,2,0)</f>
        <v>GTLX250G</v>
      </c>
      <c r="M1789" s="2">
        <v>50182</v>
      </c>
      <c r="N1789" t="s">
        <v>2659</v>
      </c>
      <c r="O1789" s="10" t="str">
        <f t="shared" si="140"/>
        <v>0015140</v>
      </c>
      <c r="P1789" s="3">
        <v>44634</v>
      </c>
      <c r="Q1789" t="s">
        <v>2660</v>
      </c>
      <c r="T1789" s="12" t="str">
        <f t="shared" si="142"/>
        <v xml:space="preserve">WM+ HPG </v>
      </c>
      <c r="U1789" s="20" t="s">
        <v>4924</v>
      </c>
      <c r="V1789" s="20"/>
      <c r="W1789" s="10" t="e">
        <f>VLOOKUP(U1789,[2]Sheet1!$B$4:$C$893,2,0)</f>
        <v>#N/A</v>
      </c>
      <c r="X1789" s="20"/>
      <c r="Y1789" s="10" t="str">
        <f t="shared" si="141"/>
        <v>WINCOMHAIPHONG</v>
      </c>
      <c r="Z1789" s="2">
        <v>50182</v>
      </c>
    </row>
    <row r="1790" spans="1:26" x14ac:dyDescent="0.2">
      <c r="A1790" t="s">
        <v>0</v>
      </c>
      <c r="B1790" t="s">
        <v>2661</v>
      </c>
      <c r="C1790" t="s">
        <v>32</v>
      </c>
      <c r="D1790" t="s">
        <v>3</v>
      </c>
      <c r="E1790" s="2">
        <v>73431</v>
      </c>
      <c r="F1790" s="6">
        <v>79305.48000000001</v>
      </c>
      <c r="G1790" s="2">
        <v>1</v>
      </c>
      <c r="H1790" t="s">
        <v>4</v>
      </c>
      <c r="I1790" t="s">
        <v>33</v>
      </c>
      <c r="J1790" s="9" t="str">
        <f t="shared" si="139"/>
        <v>Chân giò heo muối gói 300g</v>
      </c>
      <c r="K1790" s="12" t="str">
        <f>VLOOKUP(J1790,'[1]Mã Misa'!$B$2:$D$74,2,0)</f>
        <v>Chân giò heo muối 300g</v>
      </c>
      <c r="L1790" s="12" t="str">
        <f>VLOOKUP(K1790,'[1]Mã Misa'!$C$2:$D$74,2,0)</f>
        <v>CGM300</v>
      </c>
      <c r="M1790" s="2">
        <v>73431</v>
      </c>
      <c r="N1790" t="s">
        <v>2662</v>
      </c>
      <c r="O1790" s="10" t="str">
        <f t="shared" si="140"/>
        <v>0202075</v>
      </c>
      <c r="P1790" s="3">
        <v>44634</v>
      </c>
      <c r="Q1790" t="s">
        <v>2663</v>
      </c>
      <c r="T1790" s="12" t="str">
        <f t="shared" si="142"/>
        <v xml:space="preserve">WM+ HNI </v>
      </c>
      <c r="U1790" s="20" t="s">
        <v>4925</v>
      </c>
      <c r="V1790" s="20"/>
      <c r="W1790" s="10" t="e">
        <f>VLOOKUP(U1790,[2]Sheet1!$B$4:$C$893,2,0)</f>
        <v>#N/A</v>
      </c>
      <c r="X1790" s="20"/>
      <c r="Y1790" s="10" t="str">
        <f t="shared" si="141"/>
        <v>WINCOMHANOI</v>
      </c>
      <c r="Z1790" s="2">
        <v>73431</v>
      </c>
    </row>
    <row r="1791" spans="1:26" x14ac:dyDescent="0.2">
      <c r="A1791" t="s">
        <v>0</v>
      </c>
      <c r="B1791" t="s">
        <v>2661</v>
      </c>
      <c r="C1791" t="s">
        <v>82</v>
      </c>
      <c r="D1791" t="s">
        <v>3</v>
      </c>
      <c r="E1791" s="2">
        <v>46000</v>
      </c>
      <c r="F1791" s="6">
        <v>49680</v>
      </c>
      <c r="G1791" s="2">
        <v>1</v>
      </c>
      <c r="H1791" t="s">
        <v>4</v>
      </c>
      <c r="I1791" t="s">
        <v>83</v>
      </c>
      <c r="J1791" s="9" t="str">
        <f t="shared" si="139"/>
        <v>Mộc nấm hương gói 250g</v>
      </c>
      <c r="K1791" s="12" t="str">
        <f>VLOOKUP(J1791,'[1]Mã Misa'!$B$2:$D$74,2,0)</f>
        <v>Mộc Nấm Hương 250g</v>
      </c>
      <c r="L1791" s="12" t="str">
        <f>VLOOKUP(K1791,'[1]Mã Misa'!$C$2:$D$74,2,0)</f>
        <v>MNH250</v>
      </c>
      <c r="M1791" s="2">
        <v>46000</v>
      </c>
      <c r="N1791" t="s">
        <v>2662</v>
      </c>
      <c r="O1791" s="10" t="str">
        <f t="shared" si="140"/>
        <v>0202075</v>
      </c>
      <c r="P1791" s="3">
        <v>44634</v>
      </c>
      <c r="Q1791" t="s">
        <v>2663</v>
      </c>
      <c r="T1791" s="12" t="str">
        <f t="shared" si="142"/>
        <v xml:space="preserve">WM+ HNI </v>
      </c>
      <c r="U1791" s="20" t="s">
        <v>4925</v>
      </c>
      <c r="V1791" s="20"/>
      <c r="W1791" s="10" t="e">
        <f>VLOOKUP(U1791,[2]Sheet1!$B$4:$C$893,2,0)</f>
        <v>#N/A</v>
      </c>
      <c r="X1791" s="20"/>
      <c r="Y1791" s="10" t="str">
        <f t="shared" si="141"/>
        <v>WINCOMHANOI</v>
      </c>
      <c r="Z1791" s="2">
        <v>46000</v>
      </c>
    </row>
    <row r="1792" spans="1:26" x14ac:dyDescent="0.2">
      <c r="A1792" t="s">
        <v>0</v>
      </c>
      <c r="B1792" t="s">
        <v>2664</v>
      </c>
      <c r="C1792" t="s">
        <v>50</v>
      </c>
      <c r="D1792" t="s">
        <v>3</v>
      </c>
      <c r="E1792" s="2">
        <v>244200</v>
      </c>
      <c r="F1792" s="6">
        <v>263736</v>
      </c>
      <c r="G1792" s="2">
        <v>4</v>
      </c>
      <c r="H1792" t="s">
        <v>4</v>
      </c>
      <c r="I1792" t="s">
        <v>51</v>
      </c>
      <c r="J1792" s="9" t="str">
        <f t="shared" si="139"/>
        <v>_Giò sụn gà 250g</v>
      </c>
      <c r="K1792" s="12" t="str">
        <f>VLOOKUP(J1792,'[1]Mã Misa'!$B$2:$D$74,2,0)</f>
        <v>Giò sụn gà 250g</v>
      </c>
      <c r="L1792" s="12" t="str">
        <f>VLOOKUP(K1792,'[1]Mã Misa'!$C$2:$D$74,2,0)</f>
        <v>GSG250</v>
      </c>
      <c r="M1792" s="2">
        <v>61050</v>
      </c>
      <c r="N1792" t="s">
        <v>2665</v>
      </c>
      <c r="O1792" s="10" t="str">
        <f t="shared" si="140"/>
        <v>0017873</v>
      </c>
      <c r="P1792" s="3">
        <v>44634</v>
      </c>
      <c r="Q1792" t="s">
        <v>2666</v>
      </c>
      <c r="T1792" s="12" t="str">
        <f t="shared" si="142"/>
        <v xml:space="preserve">WM+ QNH </v>
      </c>
      <c r="U1792" s="20" t="s">
        <v>4926</v>
      </c>
      <c r="V1792" s="20"/>
      <c r="W1792" s="10" t="e">
        <f>VLOOKUP(U1792,[2]Sheet1!$B$4:$C$893,2,0)</f>
        <v>#N/A</v>
      </c>
      <c r="X1792" s="20"/>
      <c r="Y1792" s="10" t="str">
        <f t="shared" si="141"/>
        <v>WINCOMQUANGNINH</v>
      </c>
      <c r="Z1792" s="2">
        <v>244200</v>
      </c>
    </row>
    <row r="1793" spans="1:26" x14ac:dyDescent="0.2">
      <c r="A1793" t="s">
        <v>0</v>
      </c>
      <c r="B1793" t="s">
        <v>2664</v>
      </c>
      <c r="C1793" t="s">
        <v>26</v>
      </c>
      <c r="D1793" t="s">
        <v>3</v>
      </c>
      <c r="E1793" s="2">
        <v>150546</v>
      </c>
      <c r="F1793" s="6">
        <v>162589.68000000002</v>
      </c>
      <c r="G1793" s="2">
        <v>3</v>
      </c>
      <c r="H1793" t="s">
        <v>4</v>
      </c>
      <c r="I1793" t="s">
        <v>27</v>
      </c>
      <c r="J1793" s="9" t="str">
        <f t="shared" si="139"/>
        <v>Giò tai lưỡi xào gói 250g</v>
      </c>
      <c r="K1793" s="12" t="str">
        <f>VLOOKUP(J1793,'[1]Mã Misa'!$B$2:$D$74,2,0)</f>
        <v>Giò Tai Lưỡi Xào 250g</v>
      </c>
      <c r="L1793" s="12" t="str">
        <f>VLOOKUP(K1793,'[1]Mã Misa'!$C$2:$D$74,2,0)</f>
        <v>GTLX250G</v>
      </c>
      <c r="M1793" s="2">
        <v>50182</v>
      </c>
      <c r="N1793" t="s">
        <v>2665</v>
      </c>
      <c r="O1793" s="10" t="str">
        <f t="shared" si="140"/>
        <v>0017873</v>
      </c>
      <c r="P1793" s="3">
        <v>44634</v>
      </c>
      <c r="Q1793" t="s">
        <v>2666</v>
      </c>
      <c r="T1793" s="12" t="str">
        <f t="shared" si="142"/>
        <v xml:space="preserve">WM+ QNH </v>
      </c>
      <c r="U1793" s="20" t="s">
        <v>4926</v>
      </c>
      <c r="V1793" s="20"/>
      <c r="W1793" s="10" t="e">
        <f>VLOOKUP(U1793,[2]Sheet1!$B$4:$C$893,2,0)</f>
        <v>#N/A</v>
      </c>
      <c r="X1793" s="20"/>
      <c r="Y1793" s="10" t="str">
        <f t="shared" si="141"/>
        <v>WINCOMQUANGNINH</v>
      </c>
      <c r="Z1793" s="2">
        <v>150546</v>
      </c>
    </row>
    <row r="1794" spans="1:26" x14ac:dyDescent="0.2">
      <c r="A1794" t="s">
        <v>0</v>
      </c>
      <c r="B1794" t="s">
        <v>2667</v>
      </c>
      <c r="C1794" t="s">
        <v>2</v>
      </c>
      <c r="D1794" t="s">
        <v>3</v>
      </c>
      <c r="E1794" s="2">
        <v>111058</v>
      </c>
      <c r="F1794" s="6">
        <v>119942.64000000001</v>
      </c>
      <c r="G1794" s="2">
        <v>1</v>
      </c>
      <c r="H1794" t="s">
        <v>4</v>
      </c>
      <c r="I1794" t="s">
        <v>5</v>
      </c>
      <c r="J1794" s="9" t="str">
        <f t="shared" si="139"/>
        <v>Gà muối gói 500g</v>
      </c>
      <c r="K1794" s="12" t="str">
        <f>VLOOKUP(J1794,'[1]Mã Misa'!$B$2:$D$74,2,0)</f>
        <v>Gà muối 500g</v>
      </c>
      <c r="L1794" s="12" t="str">
        <f>VLOOKUP(K1794,'[1]Mã Misa'!$C$2:$D$74,2,0)</f>
        <v>GM500</v>
      </c>
      <c r="M1794" s="2">
        <v>111058</v>
      </c>
      <c r="N1794" t="s">
        <v>2668</v>
      </c>
      <c r="O1794" s="10" t="str">
        <f t="shared" si="140"/>
        <v>0060721</v>
      </c>
      <c r="P1794" s="3">
        <v>44634</v>
      </c>
      <c r="Q1794" t="s">
        <v>2669</v>
      </c>
      <c r="T1794" s="12" t="str">
        <f t="shared" si="142"/>
        <v xml:space="preserve">WM+ HCM </v>
      </c>
      <c r="U1794" s="20" t="s">
        <v>4927</v>
      </c>
      <c r="V1794" s="20"/>
      <c r="W1794" s="10" t="e">
        <f>VLOOKUP(U1794,[2]Sheet1!$B$4:$C$893,2,0)</f>
        <v>#N/A</v>
      </c>
      <c r="X1794" s="20"/>
      <c r="Y1794" s="10" t="str">
        <f t="shared" si="141"/>
        <v>WINCOMHOCHIMINH</v>
      </c>
      <c r="Z1794" s="2">
        <v>111058</v>
      </c>
    </row>
    <row r="1795" spans="1:26" x14ac:dyDescent="0.2">
      <c r="A1795" t="s">
        <v>0</v>
      </c>
      <c r="B1795" t="s">
        <v>2670</v>
      </c>
      <c r="C1795" t="s">
        <v>30</v>
      </c>
      <c r="D1795" t="s">
        <v>3</v>
      </c>
      <c r="E1795" s="2">
        <v>210800</v>
      </c>
      <c r="F1795" s="6">
        <v>227664.00000000003</v>
      </c>
      <c r="G1795" s="2">
        <v>2</v>
      </c>
      <c r="H1795" t="s">
        <v>4</v>
      </c>
      <c r="I1795" t="s">
        <v>31</v>
      </c>
      <c r="J1795" s="9" t="str">
        <f t="shared" si="139"/>
        <v>_Đùi gà sốt cay 500g</v>
      </c>
      <c r="K1795" s="12" t="str">
        <f>VLOOKUP(J1795,'[1]Mã Misa'!$B$2:$D$74,2,0)</f>
        <v>Đùi gà sốt cay 500g</v>
      </c>
      <c r="L1795" s="12" t="str">
        <f>VLOOKUP(K1795,'[1]Mã Misa'!$C$2:$D$74,2,0)</f>
        <v>DGSC500</v>
      </c>
      <c r="M1795" s="2">
        <v>105400</v>
      </c>
      <c r="N1795" t="s">
        <v>2671</v>
      </c>
      <c r="O1795" s="10" t="str">
        <f t="shared" si="140"/>
        <v>0202081</v>
      </c>
      <c r="P1795" s="3">
        <v>44634</v>
      </c>
      <c r="Q1795" t="s">
        <v>136</v>
      </c>
      <c r="T1795" s="12" t="str">
        <f>LEFT(U1795,7)</f>
        <v xml:space="preserve">WM HNI </v>
      </c>
      <c r="U1795" s="20" t="s">
        <v>4186</v>
      </c>
      <c r="V1795" s="20"/>
      <c r="W1795" s="10" t="e">
        <f>VLOOKUP(U1795,[2]Sheet1!$B$4:$C$893,2,0)</f>
        <v>#N/A</v>
      </c>
      <c r="X1795" s="20"/>
      <c r="Y1795" s="10" t="str">
        <f t="shared" si="141"/>
        <v>WINCOMHANOI</v>
      </c>
      <c r="Z1795" s="2">
        <v>210800</v>
      </c>
    </row>
    <row r="1796" spans="1:26" x14ac:dyDescent="0.2">
      <c r="A1796" t="s">
        <v>0</v>
      </c>
      <c r="B1796" t="s">
        <v>2670</v>
      </c>
      <c r="C1796" t="s">
        <v>13</v>
      </c>
      <c r="D1796" t="s">
        <v>3</v>
      </c>
      <c r="E1796" s="2">
        <v>90750</v>
      </c>
      <c r="F1796" s="6">
        <v>98010</v>
      </c>
      <c r="G1796" s="2">
        <v>1</v>
      </c>
      <c r="H1796" t="s">
        <v>4</v>
      </c>
      <c r="I1796" t="s">
        <v>14</v>
      </c>
      <c r="J1796" s="9" t="str">
        <f t="shared" ref="J1796:J1859" si="143">MID(I1796,10,26)</f>
        <v>_Chân gà sốt cay 400g</v>
      </c>
      <c r="K1796" s="12" t="str">
        <f>VLOOKUP(J1796,'[1]Mã Misa'!$B$2:$D$74,2,0)</f>
        <v>Chân gà sốt cay 400g</v>
      </c>
      <c r="L1796" s="12" t="str">
        <f>VLOOKUP(K1796,'[1]Mã Misa'!$C$2:$D$74,2,0)</f>
        <v>CGSC400</v>
      </c>
      <c r="M1796" s="2">
        <v>90750</v>
      </c>
      <c r="N1796" t="s">
        <v>2671</v>
      </c>
      <c r="O1796" s="10" t="str">
        <f t="shared" ref="O1796:O1859" si="144">RIGHT(N1796,7)</f>
        <v>0202081</v>
      </c>
      <c r="P1796" s="3">
        <v>44634</v>
      </c>
      <c r="Q1796" t="s">
        <v>136</v>
      </c>
      <c r="T1796" s="12" t="str">
        <f t="shared" ref="T1796:T1798" si="145">LEFT(U1796,7)</f>
        <v xml:space="preserve">WM HNI </v>
      </c>
      <c r="U1796" s="20" t="s">
        <v>4186</v>
      </c>
      <c r="V1796" s="20"/>
      <c r="W1796" s="10" t="e">
        <f>VLOOKUP(U1796,[2]Sheet1!$B$4:$C$893,2,0)</f>
        <v>#N/A</v>
      </c>
      <c r="X1796" s="20"/>
      <c r="Y1796" s="10" t="str">
        <f t="shared" ref="Y1796:Y1859" si="146">IF(ISNUMBER(SEARCH($V$3,T1796)),"WINCOMHANOI",IF(ISNUMBER(SEARCH($V$4,T1796)),"WINCOMHOCHIMINH",IF(ISNUMBER(SEARCH($V$5,T1796)),"WINCOMDANANG",IF(ISNUMBER(SEARCH($V$6,T1796)),"WINCOMHAIDUONG",IF(ISNUMBER(SEARCH($V$7,T1796)),"WINCOMQUANGNINH",IF(ISNUMBER(SEARCH($V$8,T1796)),"WINCOMHAIPHONG",IF(ISNUMBER(SEARCH($V$9,T1796)),"WINCOMBACGIANG",IF(ISNUMBER(SEARCH($V$10,T1796)),"WINCOMBACNINH",IF(ISNUMBER(SEARCH($V$11,T1796)),"WINCOMPHUTHO",IF(ISNUMBER(SEARCH($V$12,T1796)),"WINCOMHATINH",IF(ISNUMBER(SEARCH($V$13,T1796)),"WINCOMTHAINGUYEN",IF(ISNUMBER(SEARCH($V$14,T1796)),"WINCOMKHANHHOA",IF(ISNUMBER(SEARCH($V$15,T1796)),"WINCOMHUNGYEN",IF(ISNUMBER(SEARCH($V$16,T1796)),"WINCOMNGHEAN",IF(ISNUMBER(SEARCH($V$17,T1796)),"WINCOMLAOCAI",IF(ISNUMBER(SEARCH($V$18,T1796)),"WINCOMVUNGTAU",IF(ISNUMBER(SEARCH($V$19,T1796)),"WINCOMBINHDUONG",IF(ISNUMBER(SEARCH($V$20,T1796)),"WINCOMKIENGIANG",IF(ISNUMBER(SEARCH($V$21,T1796)),"WINCOMHANAM",IF(ISNUMBER(SEARCH($V$22,T1796)),"WINCOMNAMDINH",IF(ISNUMBER(SEARCH($V$23,T1796)),"WINCOMLANGSON",IF(ISNUMBER(SEARCH($V$24,T1796)),"WINCOMTHANHHOA",IF(ISNUMBER(SEARCH($V$25,T1796)),"WINCOMYENBAI",IF(ISNUMBER(SEARCH($V$26,T1796)),"WINCOMTUYENQUANG",IF(ISNUMBER(SEARCH($V$27,T1796)),"WINCOMHUE",IF(ISNUMBER(SEARCH($V$28,T1796)),"WINCOMQUANGNAM",IF(ISNUMBER(SEARCH($V$29,T1796)),"WINCOMVINHPHUC",IF(ISNUMBER(SEARCH($V$30,T1796)),"WINCOMHAGIANG",IF(ISNUMBER(SEARCH($V$31,T1796)),"WINCOMNINHBINH",IF(ISNUMBER(SEARCH($V$32,T1796)),"WINCOMTRAVINH",IF(ISNUMBER(SEARCH($V$33,T1796)),"WINCOMCANTHO",IF(ISNUMBER(SEARCH($V$34,T1796)),"WINCOMBENTRE",IF(ISNUMBER(SEARCH($V$35,T1796)),"WINCOMCAMAU",IF(ISNUMBER(SEARCH($V$36,T1796)),"WINCOMANGIANG",IF(ISNUMBER(SEARCH($V$37,T1796)),"WINCOMNINHTHUAN",IF(ISNUMBER(SEARCH($V$38,T1796)),"WINCOMTHAIBINH",IF(ISNUMBER(SEARCH($V$39,T1796)),"WINCOMGIALAI",IF(ISNUMBER(SEARCH($V$40,T1796)),"WINCOMHOABINH",IF(ISNUMBER(SEARCH($V$41,T1796)),"WINCOMQUANGNGAI",IF(ISNUMBER(SEARCH($V$42,T1796)),"WINCOMBINHTHUAN",IF(ISNUMBER(SEARCH($V$43,T1796)),"WINCOMDAKLAK",IF(ISNUMBER(SEARCH($V$44,T1796)),"WINCOMSOCTRANG",IF(ISNUMBER(SEARCH($V$45,T1796)),"WINCOMSONLA",IF(ISNUMBER(SEARCH($V$46,T1796)),"WINCOMKONTUM",IF(ISNUMBER(SEARCH($V$47,T1796)),"WINCOMPHUYEN",IF(ISNUMBER(SEARCH($V$48,T1796)),"WINCOMQUANGTRI",IF(ISNUMBER(SEARCH($V$49,T1796)),"WINCOMBINHDINH",IF(ISNUMBER(SEARCH($V$50,T1796)),"WINCOMCAOBANG",IF(ISNUMBER(SEARCH($V$51,T1796)),"WINCOMQUANGBINH",IF(ISNUMBER(SEARCH($V$52,T1796)),"WINCOMLAMDONG",IF(ISNUMBER(SEARCH($V$53,T1796)),"WINCOMVINHLONG",IF(ISNUMBER(SEARCH($V$54,T1796)),"WINCOMDONGTHAP",IF(ISNUMBER(SEARCH($V$55,T1796)),"WINCOMTIENGIANG",IF(ISNUMBER(SEARCH($V$56,T1796)),"WINCOMQUANGNINH",IF(ISNUMBER(SEARCH($V$57,T1796)),"WINCOMDONGNAI",IF(ISNUMBER(SEARCH($V$58,T1796)),"WINCOMHAUGIANG",0))))))))))))))))))))))))))))))))))))))))))))))))))))))))</f>
        <v>WINCOMHANOI</v>
      </c>
      <c r="Z1796" s="2">
        <v>90750</v>
      </c>
    </row>
    <row r="1797" spans="1:26" x14ac:dyDescent="0.2">
      <c r="A1797" t="s">
        <v>0</v>
      </c>
      <c r="B1797" t="s">
        <v>2670</v>
      </c>
      <c r="C1797" t="s">
        <v>67</v>
      </c>
      <c r="D1797" t="s">
        <v>3</v>
      </c>
      <c r="E1797" s="2">
        <v>59400</v>
      </c>
      <c r="F1797" s="6">
        <v>64152.000000000007</v>
      </c>
      <c r="G1797" s="2">
        <v>1</v>
      </c>
      <c r="H1797" t="s">
        <v>4</v>
      </c>
      <c r="I1797" t="s">
        <v>68</v>
      </c>
      <c r="J1797" s="9" t="str">
        <f t="shared" si="143"/>
        <v>_Giò lụa 250g</v>
      </c>
      <c r="K1797" s="12" t="str">
        <f>VLOOKUP(J1797,'[1]Mã Misa'!$B$2:$D$74,2,0)</f>
        <v>Giò lụa 250g</v>
      </c>
      <c r="L1797" s="12" t="str">
        <f>VLOOKUP(K1797,'[1]Mã Misa'!$C$2:$D$74,2,0)</f>
        <v>GL250</v>
      </c>
      <c r="M1797" s="2">
        <v>59400</v>
      </c>
      <c r="N1797" t="s">
        <v>2671</v>
      </c>
      <c r="O1797" s="10" t="str">
        <f t="shared" si="144"/>
        <v>0202081</v>
      </c>
      <c r="P1797" s="3">
        <v>44634</v>
      </c>
      <c r="Q1797" t="s">
        <v>136</v>
      </c>
      <c r="T1797" s="12" t="str">
        <f t="shared" si="145"/>
        <v xml:space="preserve">WM HNI </v>
      </c>
      <c r="U1797" s="20" t="s">
        <v>4186</v>
      </c>
      <c r="V1797" s="20"/>
      <c r="W1797" s="10" t="e">
        <f>VLOOKUP(U1797,[2]Sheet1!$B$4:$C$893,2,0)</f>
        <v>#N/A</v>
      </c>
      <c r="X1797" s="20"/>
      <c r="Y1797" s="10" t="str">
        <f t="shared" si="146"/>
        <v>WINCOMHANOI</v>
      </c>
      <c r="Z1797" s="2">
        <v>59400</v>
      </c>
    </row>
    <row r="1798" spans="1:26" x14ac:dyDescent="0.2">
      <c r="A1798" t="s">
        <v>0</v>
      </c>
      <c r="B1798" t="s">
        <v>2672</v>
      </c>
      <c r="C1798" t="s">
        <v>30</v>
      </c>
      <c r="D1798" t="s">
        <v>3</v>
      </c>
      <c r="E1798" s="2">
        <v>421600</v>
      </c>
      <c r="F1798" s="6">
        <v>455328.00000000006</v>
      </c>
      <c r="G1798" s="2">
        <v>4</v>
      </c>
      <c r="H1798" t="s">
        <v>4</v>
      </c>
      <c r="I1798" t="s">
        <v>31</v>
      </c>
      <c r="J1798" s="9" t="str">
        <f t="shared" si="143"/>
        <v>_Đùi gà sốt cay 500g</v>
      </c>
      <c r="K1798" s="12" t="str">
        <f>VLOOKUP(J1798,'[1]Mã Misa'!$B$2:$D$74,2,0)</f>
        <v>Đùi gà sốt cay 500g</v>
      </c>
      <c r="L1798" s="12" t="str">
        <f>VLOOKUP(K1798,'[1]Mã Misa'!$C$2:$D$74,2,0)</f>
        <v>DGSC500</v>
      </c>
      <c r="M1798" s="2">
        <v>105400</v>
      </c>
      <c r="N1798" t="s">
        <v>2673</v>
      </c>
      <c r="O1798" s="10" t="str">
        <f t="shared" si="144"/>
        <v>0202088</v>
      </c>
      <c r="P1798" s="3">
        <v>44634</v>
      </c>
      <c r="Q1798" t="s">
        <v>788</v>
      </c>
      <c r="T1798" s="12" t="str">
        <f t="shared" si="145"/>
        <v>WM+ HNI</v>
      </c>
      <c r="U1798" s="20" t="s">
        <v>4389</v>
      </c>
      <c r="V1798" s="20"/>
      <c r="W1798" s="10" t="e">
        <f>VLOOKUP(U1798,[2]Sheet1!$B$4:$C$893,2,0)</f>
        <v>#N/A</v>
      </c>
      <c r="X1798" s="20"/>
      <c r="Y1798" s="10" t="str">
        <f t="shared" si="146"/>
        <v>WINCOMHANOI</v>
      </c>
      <c r="Z1798" s="2">
        <v>421600</v>
      </c>
    </row>
    <row r="1799" spans="1:26" x14ac:dyDescent="0.2">
      <c r="A1799" t="s">
        <v>0</v>
      </c>
      <c r="B1799" t="s">
        <v>2674</v>
      </c>
      <c r="C1799" t="s">
        <v>82</v>
      </c>
      <c r="D1799" t="s">
        <v>3</v>
      </c>
      <c r="E1799" s="2">
        <v>184000</v>
      </c>
      <c r="F1799" s="6">
        <v>198720</v>
      </c>
      <c r="G1799" s="2">
        <v>4</v>
      </c>
      <c r="H1799" t="s">
        <v>4</v>
      </c>
      <c r="I1799" t="s">
        <v>83</v>
      </c>
      <c r="J1799" s="9" t="str">
        <f t="shared" si="143"/>
        <v>Mộc nấm hương gói 250g</v>
      </c>
      <c r="K1799" s="12" t="str">
        <f>VLOOKUP(J1799,'[1]Mã Misa'!$B$2:$D$74,2,0)</f>
        <v>Mộc Nấm Hương 250g</v>
      </c>
      <c r="L1799" s="12" t="str">
        <f>VLOOKUP(K1799,'[1]Mã Misa'!$C$2:$D$74,2,0)</f>
        <v>MNH250</v>
      </c>
      <c r="M1799" s="2">
        <v>46000</v>
      </c>
      <c r="N1799" t="s">
        <v>2675</v>
      </c>
      <c r="O1799" s="10" t="str">
        <f t="shared" si="144"/>
        <v>0026390</v>
      </c>
      <c r="P1799" s="3">
        <v>44634</v>
      </c>
      <c r="Q1799" t="s">
        <v>442</v>
      </c>
      <c r="T1799" s="12" t="str">
        <f t="shared" si="142"/>
        <v xml:space="preserve">WM+ DNG </v>
      </c>
      <c r="U1799" s="20" t="s">
        <v>4284</v>
      </c>
      <c r="V1799" s="20"/>
      <c r="W1799" s="10" t="e">
        <f>VLOOKUP(U1799,[2]Sheet1!$B$4:$C$893,2,0)</f>
        <v>#N/A</v>
      </c>
      <c r="X1799" s="20"/>
      <c r="Y1799" s="10" t="str">
        <f t="shared" si="146"/>
        <v>WINCOMDANANG</v>
      </c>
      <c r="Z1799" s="2">
        <v>184000</v>
      </c>
    </row>
    <row r="1800" spans="1:26" x14ac:dyDescent="0.2">
      <c r="A1800" t="s">
        <v>0</v>
      </c>
      <c r="B1800" t="s">
        <v>2676</v>
      </c>
      <c r="C1800" t="s">
        <v>13</v>
      </c>
      <c r="D1800" t="s">
        <v>3</v>
      </c>
      <c r="E1800" s="2">
        <v>181500</v>
      </c>
      <c r="F1800" s="6">
        <v>196020</v>
      </c>
      <c r="G1800" s="2">
        <v>2</v>
      </c>
      <c r="H1800" t="s">
        <v>4</v>
      </c>
      <c r="I1800" t="s">
        <v>14</v>
      </c>
      <c r="J1800" s="9" t="str">
        <f t="shared" si="143"/>
        <v>_Chân gà sốt cay 400g</v>
      </c>
      <c r="K1800" s="12" t="str">
        <f>VLOOKUP(J1800,'[1]Mã Misa'!$B$2:$D$74,2,0)</f>
        <v>Chân gà sốt cay 400g</v>
      </c>
      <c r="L1800" s="12" t="str">
        <f>VLOOKUP(K1800,'[1]Mã Misa'!$C$2:$D$74,2,0)</f>
        <v>CGSC400</v>
      </c>
      <c r="M1800" s="2">
        <v>90750</v>
      </c>
      <c r="N1800" t="s">
        <v>2677</v>
      </c>
      <c r="O1800" s="10" t="str">
        <f t="shared" si="144"/>
        <v>0202098</v>
      </c>
      <c r="P1800" s="3">
        <v>44634</v>
      </c>
      <c r="Q1800" t="s">
        <v>636</v>
      </c>
      <c r="T1800" s="12" t="str">
        <f>LEFT(U1800,11)</f>
        <v xml:space="preserve">WM VMM HNI </v>
      </c>
      <c r="U1800" s="20" t="s">
        <v>4343</v>
      </c>
      <c r="V1800" s="20"/>
      <c r="W1800" s="10" t="e">
        <f>VLOOKUP(U1800,[2]Sheet1!$B$4:$C$893,2,0)</f>
        <v>#N/A</v>
      </c>
      <c r="X1800" s="20"/>
      <c r="Y1800" s="10" t="str">
        <f t="shared" si="146"/>
        <v>WINCOMHANOI</v>
      </c>
      <c r="Z1800" s="2">
        <v>181500</v>
      </c>
    </row>
    <row r="1801" spans="1:26" x14ac:dyDescent="0.2">
      <c r="A1801" t="s">
        <v>0</v>
      </c>
      <c r="B1801" t="s">
        <v>2676</v>
      </c>
      <c r="C1801" t="s">
        <v>30</v>
      </c>
      <c r="D1801" t="s">
        <v>3</v>
      </c>
      <c r="E1801" s="2">
        <v>210800</v>
      </c>
      <c r="F1801" s="6">
        <v>227664.00000000003</v>
      </c>
      <c r="G1801" s="2">
        <v>2</v>
      </c>
      <c r="H1801" t="s">
        <v>4</v>
      </c>
      <c r="I1801" t="s">
        <v>31</v>
      </c>
      <c r="J1801" s="9" t="str">
        <f t="shared" si="143"/>
        <v>_Đùi gà sốt cay 500g</v>
      </c>
      <c r="K1801" s="12" t="str">
        <f>VLOOKUP(J1801,'[1]Mã Misa'!$B$2:$D$74,2,0)</f>
        <v>Đùi gà sốt cay 500g</v>
      </c>
      <c r="L1801" s="12" t="str">
        <f>VLOOKUP(K1801,'[1]Mã Misa'!$C$2:$D$74,2,0)</f>
        <v>DGSC500</v>
      </c>
      <c r="M1801" s="2">
        <v>105400</v>
      </c>
      <c r="N1801" t="s">
        <v>2677</v>
      </c>
      <c r="O1801" s="10" t="str">
        <f t="shared" si="144"/>
        <v>0202098</v>
      </c>
      <c r="P1801" s="3">
        <v>44634</v>
      </c>
      <c r="Q1801" t="s">
        <v>636</v>
      </c>
      <c r="T1801" s="12" t="str">
        <f>LEFT(U1801,11)</f>
        <v xml:space="preserve">WM VMM HNI </v>
      </c>
      <c r="U1801" s="20" t="s">
        <v>4343</v>
      </c>
      <c r="V1801" s="20"/>
      <c r="W1801" s="10" t="e">
        <f>VLOOKUP(U1801,[2]Sheet1!$B$4:$C$893,2,0)</f>
        <v>#N/A</v>
      </c>
      <c r="X1801" s="20"/>
      <c r="Y1801" s="10" t="str">
        <f t="shared" si="146"/>
        <v>WINCOMHANOI</v>
      </c>
      <c r="Z1801" s="2">
        <v>210800</v>
      </c>
    </row>
    <row r="1802" spans="1:26" x14ac:dyDescent="0.2">
      <c r="A1802" t="s">
        <v>0</v>
      </c>
      <c r="B1802" t="s">
        <v>2678</v>
      </c>
      <c r="C1802" t="s">
        <v>67</v>
      </c>
      <c r="D1802" t="s">
        <v>3</v>
      </c>
      <c r="E1802" s="2">
        <v>59400</v>
      </c>
      <c r="F1802" s="6">
        <v>64152.000000000007</v>
      </c>
      <c r="G1802" s="2">
        <v>1</v>
      </c>
      <c r="H1802" t="s">
        <v>4</v>
      </c>
      <c r="I1802" t="s">
        <v>68</v>
      </c>
      <c r="J1802" s="9" t="str">
        <f t="shared" si="143"/>
        <v>_Giò lụa 250g</v>
      </c>
      <c r="K1802" s="12" t="str">
        <f>VLOOKUP(J1802,'[1]Mã Misa'!$B$2:$D$74,2,0)</f>
        <v>Giò lụa 250g</v>
      </c>
      <c r="L1802" s="12" t="str">
        <f>VLOOKUP(K1802,'[1]Mã Misa'!$C$2:$D$74,2,0)</f>
        <v>GL250</v>
      </c>
      <c r="M1802" s="2">
        <v>59400</v>
      </c>
      <c r="N1802" t="s">
        <v>2679</v>
      </c>
      <c r="O1802" s="10" t="str">
        <f t="shared" si="144"/>
        <v>0202102</v>
      </c>
      <c r="P1802" s="3">
        <v>44634</v>
      </c>
      <c r="Q1802" t="s">
        <v>2680</v>
      </c>
      <c r="T1802" s="12" t="str">
        <f t="shared" si="142"/>
        <v xml:space="preserve">WM+ HNI </v>
      </c>
      <c r="U1802" s="20" t="s">
        <v>4928</v>
      </c>
      <c r="V1802" s="20"/>
      <c r="W1802" s="10" t="e">
        <f>VLOOKUP(U1802,[2]Sheet1!$B$4:$C$893,2,0)</f>
        <v>#N/A</v>
      </c>
      <c r="X1802" s="20"/>
      <c r="Y1802" s="10" t="str">
        <f t="shared" si="146"/>
        <v>WINCOMHANOI</v>
      </c>
      <c r="Z1802" s="2">
        <v>59400</v>
      </c>
    </row>
    <row r="1803" spans="1:26" x14ac:dyDescent="0.2">
      <c r="A1803" t="s">
        <v>0</v>
      </c>
      <c r="B1803" t="s">
        <v>2681</v>
      </c>
      <c r="C1803" t="s">
        <v>13</v>
      </c>
      <c r="D1803" t="s">
        <v>3</v>
      </c>
      <c r="E1803" s="2">
        <v>998250</v>
      </c>
      <c r="F1803" s="6">
        <v>1078110</v>
      </c>
      <c r="G1803" s="2">
        <v>11</v>
      </c>
      <c r="H1803" t="s">
        <v>4</v>
      </c>
      <c r="I1803" t="s">
        <v>14</v>
      </c>
      <c r="J1803" s="9" t="str">
        <f t="shared" si="143"/>
        <v>_Chân gà sốt cay 400g</v>
      </c>
      <c r="K1803" s="12" t="str">
        <f>VLOOKUP(J1803,'[1]Mã Misa'!$B$2:$D$74,2,0)</f>
        <v>Chân gà sốt cay 400g</v>
      </c>
      <c r="L1803" s="12" t="str">
        <f>VLOOKUP(K1803,'[1]Mã Misa'!$C$2:$D$74,2,0)</f>
        <v>CGSC400</v>
      </c>
      <c r="M1803" s="2">
        <v>90750</v>
      </c>
      <c r="N1803" t="s">
        <v>2682</v>
      </c>
      <c r="O1803" s="10" t="str">
        <f t="shared" si="144"/>
        <v>0202104</v>
      </c>
      <c r="P1803" s="3">
        <v>44634</v>
      </c>
      <c r="Q1803" t="s">
        <v>2683</v>
      </c>
      <c r="T1803" s="12" t="str">
        <f>LEFT(U1803,7)</f>
        <v xml:space="preserve">WM HNI </v>
      </c>
      <c r="U1803" s="20" t="s">
        <v>4929</v>
      </c>
      <c r="V1803" s="20"/>
      <c r="W1803" s="10" t="e">
        <f>VLOOKUP(U1803,[2]Sheet1!$B$4:$C$893,2,0)</f>
        <v>#N/A</v>
      </c>
      <c r="X1803" s="20"/>
      <c r="Y1803" s="10" t="str">
        <f t="shared" si="146"/>
        <v>WINCOMHANOI</v>
      </c>
      <c r="Z1803" s="2">
        <v>998250</v>
      </c>
    </row>
    <row r="1804" spans="1:26" x14ac:dyDescent="0.2">
      <c r="A1804" t="s">
        <v>0</v>
      </c>
      <c r="B1804" t="s">
        <v>2681</v>
      </c>
      <c r="C1804" t="s">
        <v>26</v>
      </c>
      <c r="D1804" t="s">
        <v>3</v>
      </c>
      <c r="E1804" s="2">
        <v>50182</v>
      </c>
      <c r="F1804" s="6">
        <v>54196.560000000005</v>
      </c>
      <c r="G1804" s="2">
        <v>1</v>
      </c>
      <c r="H1804" t="s">
        <v>4</v>
      </c>
      <c r="I1804" t="s">
        <v>27</v>
      </c>
      <c r="J1804" s="9" t="str">
        <f t="shared" si="143"/>
        <v>Giò tai lưỡi xào gói 250g</v>
      </c>
      <c r="K1804" s="12" t="str">
        <f>VLOOKUP(J1804,'[1]Mã Misa'!$B$2:$D$74,2,0)</f>
        <v>Giò Tai Lưỡi Xào 250g</v>
      </c>
      <c r="L1804" s="12" t="str">
        <f>VLOOKUP(K1804,'[1]Mã Misa'!$C$2:$D$74,2,0)</f>
        <v>GTLX250G</v>
      </c>
      <c r="M1804" s="2">
        <v>50182</v>
      </c>
      <c r="N1804" t="s">
        <v>2682</v>
      </c>
      <c r="O1804" s="10" t="str">
        <f t="shared" si="144"/>
        <v>0202104</v>
      </c>
      <c r="P1804" s="3">
        <v>44634</v>
      </c>
      <c r="Q1804" t="s">
        <v>2683</v>
      </c>
      <c r="T1804" s="12" t="str">
        <f t="shared" ref="T1804:T1810" si="147">LEFT(U1804,7)</f>
        <v xml:space="preserve">WM HNI </v>
      </c>
      <c r="U1804" s="20" t="s">
        <v>4929</v>
      </c>
      <c r="V1804" s="20"/>
      <c r="W1804" s="10" t="e">
        <f>VLOOKUP(U1804,[2]Sheet1!$B$4:$C$893,2,0)</f>
        <v>#N/A</v>
      </c>
      <c r="X1804" s="20"/>
      <c r="Y1804" s="10" t="str">
        <f t="shared" si="146"/>
        <v>WINCOMHANOI</v>
      </c>
      <c r="Z1804" s="2">
        <v>50182</v>
      </c>
    </row>
    <row r="1805" spans="1:26" x14ac:dyDescent="0.2">
      <c r="A1805" t="s">
        <v>0</v>
      </c>
      <c r="B1805" t="s">
        <v>2681</v>
      </c>
      <c r="C1805" t="s">
        <v>43</v>
      </c>
      <c r="D1805" t="s">
        <v>3</v>
      </c>
      <c r="E1805" s="2">
        <v>70950</v>
      </c>
      <c r="F1805" s="6">
        <v>76626</v>
      </c>
      <c r="G1805" s="2">
        <v>1</v>
      </c>
      <c r="H1805" t="s">
        <v>4</v>
      </c>
      <c r="I1805" t="s">
        <v>44</v>
      </c>
      <c r="J1805" s="9" t="str">
        <f t="shared" si="143"/>
        <v>_Chả nướng 300g</v>
      </c>
      <c r="K1805" s="12" t="str">
        <f>VLOOKUP(J1805,'[1]Mã Misa'!$B$2:$D$74,2,0)</f>
        <v>Chả nướng 300g</v>
      </c>
      <c r="L1805" s="12" t="str">
        <f>VLOOKUP(K1805,'[1]Mã Misa'!$C$2:$D$74,2,0)</f>
        <v>CN300</v>
      </c>
      <c r="M1805" s="2">
        <v>70950</v>
      </c>
      <c r="N1805" t="s">
        <v>2682</v>
      </c>
      <c r="O1805" s="10" t="str">
        <f t="shared" si="144"/>
        <v>0202104</v>
      </c>
      <c r="P1805" s="3">
        <v>44634</v>
      </c>
      <c r="Q1805" t="s">
        <v>2683</v>
      </c>
      <c r="T1805" s="12" t="str">
        <f t="shared" si="147"/>
        <v xml:space="preserve">WM HNI </v>
      </c>
      <c r="U1805" s="20" t="s">
        <v>4929</v>
      </c>
      <c r="V1805" s="20"/>
      <c r="W1805" s="10" t="e">
        <f>VLOOKUP(U1805,[2]Sheet1!$B$4:$C$893,2,0)</f>
        <v>#N/A</v>
      </c>
      <c r="X1805" s="20"/>
      <c r="Y1805" s="10" t="str">
        <f t="shared" si="146"/>
        <v>WINCOMHANOI</v>
      </c>
      <c r="Z1805" s="2">
        <v>70950</v>
      </c>
    </row>
    <row r="1806" spans="1:26" x14ac:dyDescent="0.2">
      <c r="A1806" t="s">
        <v>0</v>
      </c>
      <c r="B1806" t="s">
        <v>2681</v>
      </c>
      <c r="C1806" t="s">
        <v>9</v>
      </c>
      <c r="D1806" t="s">
        <v>3</v>
      </c>
      <c r="E1806" s="2">
        <v>55595</v>
      </c>
      <c r="F1806" s="6">
        <v>60042.600000000006</v>
      </c>
      <c r="G1806" s="2">
        <v>1</v>
      </c>
      <c r="H1806" t="s">
        <v>4</v>
      </c>
      <c r="I1806" t="s">
        <v>10</v>
      </c>
      <c r="J1806" s="9" t="str">
        <f t="shared" si="143"/>
        <v>Tai heo muối gói 200g</v>
      </c>
      <c r="K1806" s="12" t="str">
        <f>VLOOKUP(J1806,'[1]Mã Misa'!$B$2:$D$74,2,0)</f>
        <v>Tai heo muối 200g</v>
      </c>
      <c r="L1806" s="12" t="str">
        <f>VLOOKUP(K1806,'[1]Mã Misa'!$C$2:$D$74,2,0)</f>
        <v>TH200</v>
      </c>
      <c r="M1806" s="2">
        <v>55595</v>
      </c>
      <c r="N1806" t="s">
        <v>2682</v>
      </c>
      <c r="O1806" s="10" t="str">
        <f t="shared" si="144"/>
        <v>0202104</v>
      </c>
      <c r="P1806" s="3">
        <v>44634</v>
      </c>
      <c r="Q1806" t="s">
        <v>2683</v>
      </c>
      <c r="T1806" s="12" t="str">
        <f t="shared" si="147"/>
        <v xml:space="preserve">WM HNI </v>
      </c>
      <c r="U1806" s="20" t="s">
        <v>4929</v>
      </c>
      <c r="V1806" s="20"/>
      <c r="W1806" s="10" t="e">
        <f>VLOOKUP(U1806,[2]Sheet1!$B$4:$C$893,2,0)</f>
        <v>#N/A</v>
      </c>
      <c r="X1806" s="20"/>
      <c r="Y1806" s="10" t="str">
        <f t="shared" si="146"/>
        <v>WINCOMHANOI</v>
      </c>
      <c r="Z1806" s="2">
        <v>55595</v>
      </c>
    </row>
    <row r="1807" spans="1:26" x14ac:dyDescent="0.2">
      <c r="A1807" t="s">
        <v>0</v>
      </c>
      <c r="B1807" t="s">
        <v>2681</v>
      </c>
      <c r="C1807" t="s">
        <v>15</v>
      </c>
      <c r="D1807" t="s">
        <v>3</v>
      </c>
      <c r="E1807" s="2">
        <v>94013</v>
      </c>
      <c r="F1807" s="6">
        <v>101534.04000000001</v>
      </c>
      <c r="G1807" s="2">
        <v>1</v>
      </c>
      <c r="H1807" t="s">
        <v>4</v>
      </c>
      <c r="I1807" t="s">
        <v>16</v>
      </c>
      <c r="J1807" s="9" t="str">
        <f t="shared" si="143"/>
        <v xml:space="preserve"> Giò lụa 500g</v>
      </c>
      <c r="K1807" s="12" t="str">
        <f>VLOOKUP(J1807,'[1]Mã Misa'!$B$2:$D$74,2,0)</f>
        <v>Giò lụa 500g</v>
      </c>
      <c r="L1807" s="12" t="str">
        <f>VLOOKUP(K1807,'[1]Mã Misa'!$C$2:$D$74,2,0)</f>
        <v>GL500</v>
      </c>
      <c r="M1807" s="2">
        <v>94013</v>
      </c>
      <c r="N1807" t="s">
        <v>2682</v>
      </c>
      <c r="O1807" s="10" t="str">
        <f t="shared" si="144"/>
        <v>0202104</v>
      </c>
      <c r="P1807" s="3">
        <v>44634</v>
      </c>
      <c r="Q1807" t="s">
        <v>2683</v>
      </c>
      <c r="T1807" s="12" t="str">
        <f t="shared" si="147"/>
        <v xml:space="preserve">WM HNI </v>
      </c>
      <c r="U1807" s="20" t="s">
        <v>4929</v>
      </c>
      <c r="V1807" s="20"/>
      <c r="W1807" s="10" t="e">
        <f>VLOOKUP(U1807,[2]Sheet1!$B$4:$C$893,2,0)</f>
        <v>#N/A</v>
      </c>
      <c r="X1807" s="20"/>
      <c r="Y1807" s="10" t="str">
        <f t="shared" si="146"/>
        <v>WINCOMHANOI</v>
      </c>
      <c r="Z1807" s="2">
        <v>94013</v>
      </c>
    </row>
    <row r="1808" spans="1:26" x14ac:dyDescent="0.2">
      <c r="A1808" t="s">
        <v>0</v>
      </c>
      <c r="B1808" t="s">
        <v>2681</v>
      </c>
      <c r="C1808" t="s">
        <v>17</v>
      </c>
      <c r="D1808" t="s">
        <v>3</v>
      </c>
      <c r="E1808" s="2">
        <v>305967</v>
      </c>
      <c r="F1808" s="6">
        <v>330444.36000000004</v>
      </c>
      <c r="G1808" s="2">
        <v>3</v>
      </c>
      <c r="H1808" t="s">
        <v>4</v>
      </c>
      <c r="I1808" t="s">
        <v>18</v>
      </c>
      <c r="J1808" s="9" t="str">
        <f t="shared" si="143"/>
        <v>Giò tai nấm hương 500g</v>
      </c>
      <c r="K1808" s="12" t="str">
        <f>VLOOKUP(J1808,'[1]Mã Misa'!$B$2:$D$74,2,0)</f>
        <v>Giò tai nấm hương 500g</v>
      </c>
      <c r="L1808" s="12" t="str">
        <f>VLOOKUP(K1808,'[1]Mã Misa'!$C$2:$D$74,2,0)</f>
        <v>GTNH500</v>
      </c>
      <c r="M1808" s="2">
        <v>101989</v>
      </c>
      <c r="N1808" t="s">
        <v>2682</v>
      </c>
      <c r="O1808" s="10" t="str">
        <f t="shared" si="144"/>
        <v>0202104</v>
      </c>
      <c r="P1808" s="3">
        <v>44634</v>
      </c>
      <c r="Q1808" t="s">
        <v>2683</v>
      </c>
      <c r="T1808" s="12" t="str">
        <f t="shared" si="147"/>
        <v xml:space="preserve">WM HNI </v>
      </c>
      <c r="U1808" s="20" t="s">
        <v>4929</v>
      </c>
      <c r="V1808" s="20"/>
      <c r="W1808" s="10" t="e">
        <f>VLOOKUP(U1808,[2]Sheet1!$B$4:$C$893,2,0)</f>
        <v>#N/A</v>
      </c>
      <c r="X1808" s="20"/>
      <c r="Y1808" s="10" t="str">
        <f t="shared" si="146"/>
        <v>WINCOMHANOI</v>
      </c>
      <c r="Z1808" s="2">
        <v>305967</v>
      </c>
    </row>
    <row r="1809" spans="1:26" x14ac:dyDescent="0.2">
      <c r="A1809" t="s">
        <v>0</v>
      </c>
      <c r="B1809" t="s">
        <v>2681</v>
      </c>
      <c r="C1809" t="s">
        <v>32</v>
      </c>
      <c r="D1809" t="s">
        <v>3</v>
      </c>
      <c r="E1809" s="2">
        <v>73431</v>
      </c>
      <c r="F1809" s="6">
        <v>79305.48000000001</v>
      </c>
      <c r="G1809" s="2">
        <v>1</v>
      </c>
      <c r="H1809" t="s">
        <v>4</v>
      </c>
      <c r="I1809" t="s">
        <v>33</v>
      </c>
      <c r="J1809" s="9" t="str">
        <f t="shared" si="143"/>
        <v>Chân giò heo muối gói 300g</v>
      </c>
      <c r="K1809" s="12" t="str">
        <f>VLOOKUP(J1809,'[1]Mã Misa'!$B$2:$D$74,2,0)</f>
        <v>Chân giò heo muối 300g</v>
      </c>
      <c r="L1809" s="12" t="str">
        <f>VLOOKUP(K1809,'[1]Mã Misa'!$C$2:$D$74,2,0)</f>
        <v>CGM300</v>
      </c>
      <c r="M1809" s="2">
        <v>73431</v>
      </c>
      <c r="N1809" t="s">
        <v>2682</v>
      </c>
      <c r="O1809" s="10" t="str">
        <f t="shared" si="144"/>
        <v>0202104</v>
      </c>
      <c r="P1809" s="3">
        <v>44634</v>
      </c>
      <c r="Q1809" t="s">
        <v>2683</v>
      </c>
      <c r="T1809" s="12" t="str">
        <f t="shared" si="147"/>
        <v xml:space="preserve">WM HNI </v>
      </c>
      <c r="U1809" s="20" t="s">
        <v>4929</v>
      </c>
      <c r="V1809" s="20"/>
      <c r="W1809" s="10" t="e">
        <f>VLOOKUP(U1809,[2]Sheet1!$B$4:$C$893,2,0)</f>
        <v>#N/A</v>
      </c>
      <c r="X1809" s="20"/>
      <c r="Y1809" s="10" t="str">
        <f t="shared" si="146"/>
        <v>WINCOMHANOI</v>
      </c>
      <c r="Z1809" s="2">
        <v>73431</v>
      </c>
    </row>
    <row r="1810" spans="1:26" x14ac:dyDescent="0.2">
      <c r="A1810" t="s">
        <v>0</v>
      </c>
      <c r="B1810" t="s">
        <v>2681</v>
      </c>
      <c r="C1810" t="s">
        <v>82</v>
      </c>
      <c r="D1810" t="s">
        <v>3</v>
      </c>
      <c r="E1810" s="2">
        <v>46000</v>
      </c>
      <c r="F1810" s="6">
        <v>49680</v>
      </c>
      <c r="G1810" s="2">
        <v>1</v>
      </c>
      <c r="H1810" t="s">
        <v>4</v>
      </c>
      <c r="I1810" t="s">
        <v>83</v>
      </c>
      <c r="J1810" s="9" t="str">
        <f t="shared" si="143"/>
        <v>Mộc nấm hương gói 250g</v>
      </c>
      <c r="K1810" s="12" t="str">
        <f>VLOOKUP(J1810,'[1]Mã Misa'!$B$2:$D$74,2,0)</f>
        <v>Mộc Nấm Hương 250g</v>
      </c>
      <c r="L1810" s="12" t="str">
        <f>VLOOKUP(K1810,'[1]Mã Misa'!$C$2:$D$74,2,0)</f>
        <v>MNH250</v>
      </c>
      <c r="M1810" s="2">
        <v>46000</v>
      </c>
      <c r="N1810" t="s">
        <v>2682</v>
      </c>
      <c r="O1810" s="10" t="str">
        <f t="shared" si="144"/>
        <v>0202104</v>
      </c>
      <c r="P1810" s="3">
        <v>44634</v>
      </c>
      <c r="Q1810" t="s">
        <v>2683</v>
      </c>
      <c r="T1810" s="12" t="str">
        <f t="shared" si="147"/>
        <v xml:space="preserve">WM HNI </v>
      </c>
      <c r="U1810" s="20" t="s">
        <v>4929</v>
      </c>
      <c r="V1810" s="20"/>
      <c r="W1810" s="10" t="e">
        <f>VLOOKUP(U1810,[2]Sheet1!$B$4:$C$893,2,0)</f>
        <v>#N/A</v>
      </c>
      <c r="X1810" s="20"/>
      <c r="Y1810" s="10" t="str">
        <f t="shared" si="146"/>
        <v>WINCOMHANOI</v>
      </c>
      <c r="Z1810" s="2">
        <v>46000</v>
      </c>
    </row>
    <row r="1811" spans="1:26" x14ac:dyDescent="0.2">
      <c r="A1811" t="s">
        <v>0</v>
      </c>
      <c r="B1811" t="s">
        <v>2684</v>
      </c>
      <c r="C1811" t="s">
        <v>82</v>
      </c>
      <c r="D1811" t="s">
        <v>3</v>
      </c>
      <c r="E1811" s="2">
        <v>92000</v>
      </c>
      <c r="F1811" s="6">
        <v>99360</v>
      </c>
      <c r="G1811" s="2">
        <v>2</v>
      </c>
      <c r="H1811" t="s">
        <v>4</v>
      </c>
      <c r="I1811" t="s">
        <v>83</v>
      </c>
      <c r="J1811" s="9" t="str">
        <f t="shared" si="143"/>
        <v>Mộc nấm hương gói 250g</v>
      </c>
      <c r="K1811" s="12" t="str">
        <f>VLOOKUP(J1811,'[1]Mã Misa'!$B$2:$D$74,2,0)</f>
        <v>Mộc Nấm Hương 250g</v>
      </c>
      <c r="L1811" s="12" t="str">
        <f>VLOOKUP(K1811,'[1]Mã Misa'!$C$2:$D$74,2,0)</f>
        <v>MNH250</v>
      </c>
      <c r="M1811" s="2">
        <v>46000</v>
      </c>
      <c r="N1811" t="s">
        <v>2685</v>
      </c>
      <c r="O1811" s="10" t="str">
        <f t="shared" si="144"/>
        <v>0015147</v>
      </c>
      <c r="P1811" s="3">
        <v>44634</v>
      </c>
      <c r="Q1811" t="s">
        <v>2686</v>
      </c>
      <c r="T1811" s="12" t="str">
        <f t="shared" ref="T1811:T1869" si="148">LEFT(U1811,8)</f>
        <v xml:space="preserve">WM+ HPG </v>
      </c>
      <c r="U1811" s="20" t="s">
        <v>4930</v>
      </c>
      <c r="V1811" s="20"/>
      <c r="W1811" s="10" t="e">
        <f>VLOOKUP(U1811,[2]Sheet1!$B$4:$C$893,2,0)</f>
        <v>#N/A</v>
      </c>
      <c r="X1811" s="20"/>
      <c r="Y1811" s="10" t="str">
        <f t="shared" si="146"/>
        <v>WINCOMHAIPHONG</v>
      </c>
      <c r="Z1811" s="2">
        <v>92000</v>
      </c>
    </row>
    <row r="1812" spans="1:26" x14ac:dyDescent="0.2">
      <c r="A1812" t="s">
        <v>0</v>
      </c>
      <c r="B1812" t="s">
        <v>2687</v>
      </c>
      <c r="C1812" t="s">
        <v>9</v>
      </c>
      <c r="D1812" t="s">
        <v>3</v>
      </c>
      <c r="E1812" s="2">
        <v>222380</v>
      </c>
      <c r="F1812" s="6">
        <v>240170.40000000002</v>
      </c>
      <c r="G1812" s="2">
        <v>4</v>
      </c>
      <c r="H1812" t="s">
        <v>4</v>
      </c>
      <c r="I1812" t="s">
        <v>10</v>
      </c>
      <c r="J1812" s="9" t="str">
        <f t="shared" si="143"/>
        <v>Tai heo muối gói 200g</v>
      </c>
      <c r="K1812" s="12" t="str">
        <f>VLOOKUP(J1812,'[1]Mã Misa'!$B$2:$D$74,2,0)</f>
        <v>Tai heo muối 200g</v>
      </c>
      <c r="L1812" s="12" t="str">
        <f>VLOOKUP(K1812,'[1]Mã Misa'!$C$2:$D$74,2,0)</f>
        <v>TH200</v>
      </c>
      <c r="M1812" s="2">
        <v>55595</v>
      </c>
      <c r="N1812" t="s">
        <v>2688</v>
      </c>
      <c r="O1812" s="10" t="str">
        <f t="shared" si="144"/>
        <v>0005338</v>
      </c>
      <c r="P1812" s="3">
        <v>44634</v>
      </c>
      <c r="Q1812" t="s">
        <v>2689</v>
      </c>
      <c r="T1812" s="12" t="str">
        <f t="shared" si="148"/>
        <v xml:space="preserve">WM+ DNI </v>
      </c>
      <c r="U1812" s="20" t="s">
        <v>4931</v>
      </c>
      <c r="V1812" s="20"/>
      <c r="W1812" s="10" t="e">
        <f>VLOOKUP(U1812,[2]Sheet1!$B$4:$C$893,2,0)</f>
        <v>#N/A</v>
      </c>
      <c r="X1812" s="20"/>
      <c r="Y1812" s="10" t="str">
        <f t="shared" si="146"/>
        <v>WINCOMDONGNAI</v>
      </c>
      <c r="Z1812" s="2">
        <v>222380</v>
      </c>
    </row>
    <row r="1813" spans="1:26" x14ac:dyDescent="0.2">
      <c r="A1813" t="s">
        <v>0</v>
      </c>
      <c r="B1813" t="s">
        <v>2687</v>
      </c>
      <c r="C1813" t="s">
        <v>2</v>
      </c>
      <c r="D1813" t="s">
        <v>3</v>
      </c>
      <c r="E1813" s="2">
        <v>111058</v>
      </c>
      <c r="F1813" s="6">
        <v>119942.64000000001</v>
      </c>
      <c r="G1813" s="2">
        <v>1</v>
      </c>
      <c r="H1813" t="s">
        <v>4</v>
      </c>
      <c r="I1813" t="s">
        <v>5</v>
      </c>
      <c r="J1813" s="9" t="str">
        <f t="shared" si="143"/>
        <v>Gà muối gói 500g</v>
      </c>
      <c r="K1813" s="12" t="str">
        <f>VLOOKUP(J1813,'[1]Mã Misa'!$B$2:$D$74,2,0)</f>
        <v>Gà muối 500g</v>
      </c>
      <c r="L1813" s="12" t="str">
        <f>VLOOKUP(K1813,'[1]Mã Misa'!$C$2:$D$74,2,0)</f>
        <v>GM500</v>
      </c>
      <c r="M1813" s="2">
        <v>111058</v>
      </c>
      <c r="N1813" t="s">
        <v>2688</v>
      </c>
      <c r="O1813" s="10" t="str">
        <f t="shared" si="144"/>
        <v>0005338</v>
      </c>
      <c r="P1813" s="3">
        <v>44634</v>
      </c>
      <c r="Q1813" t="s">
        <v>2689</v>
      </c>
      <c r="T1813" s="12" t="str">
        <f t="shared" si="148"/>
        <v xml:space="preserve">WM+ DNI </v>
      </c>
      <c r="U1813" s="20" t="s">
        <v>4931</v>
      </c>
      <c r="V1813" s="20"/>
      <c r="W1813" s="10" t="e">
        <f>VLOOKUP(U1813,[2]Sheet1!$B$4:$C$893,2,0)</f>
        <v>#N/A</v>
      </c>
      <c r="X1813" s="20"/>
      <c r="Y1813" s="10" t="str">
        <f t="shared" si="146"/>
        <v>WINCOMDONGNAI</v>
      </c>
      <c r="Z1813" s="2">
        <v>111058</v>
      </c>
    </row>
    <row r="1814" spans="1:26" x14ac:dyDescent="0.2">
      <c r="A1814" t="s">
        <v>0</v>
      </c>
      <c r="B1814" t="s">
        <v>2690</v>
      </c>
      <c r="C1814" t="s">
        <v>13</v>
      </c>
      <c r="D1814" t="s">
        <v>3</v>
      </c>
      <c r="E1814" s="2">
        <v>181500</v>
      </c>
      <c r="F1814" s="6">
        <v>196020</v>
      </c>
      <c r="G1814" s="2">
        <v>2</v>
      </c>
      <c r="H1814" t="s">
        <v>4</v>
      </c>
      <c r="I1814" t="s">
        <v>14</v>
      </c>
      <c r="J1814" s="9" t="str">
        <f t="shared" si="143"/>
        <v>_Chân gà sốt cay 400g</v>
      </c>
      <c r="K1814" s="12" t="str">
        <f>VLOOKUP(J1814,'[1]Mã Misa'!$B$2:$D$74,2,0)</f>
        <v>Chân gà sốt cay 400g</v>
      </c>
      <c r="L1814" s="12" t="str">
        <f>VLOOKUP(K1814,'[1]Mã Misa'!$C$2:$D$74,2,0)</f>
        <v>CGSC400</v>
      </c>
      <c r="M1814" s="2">
        <v>90750</v>
      </c>
      <c r="N1814" t="s">
        <v>2691</v>
      </c>
      <c r="O1814" s="10" t="str">
        <f t="shared" si="144"/>
        <v>0015150</v>
      </c>
      <c r="P1814" s="3">
        <v>44634</v>
      </c>
      <c r="Q1814" t="s">
        <v>2692</v>
      </c>
      <c r="T1814" s="12" t="str">
        <f t="shared" si="148"/>
        <v xml:space="preserve">WM+ HPG </v>
      </c>
      <c r="U1814" s="20" t="s">
        <v>4932</v>
      </c>
      <c r="V1814" s="20"/>
      <c r="W1814" s="10" t="e">
        <f>VLOOKUP(U1814,[2]Sheet1!$B$4:$C$893,2,0)</f>
        <v>#N/A</v>
      </c>
      <c r="X1814" s="20"/>
      <c r="Y1814" s="10" t="str">
        <f t="shared" si="146"/>
        <v>WINCOMHAIPHONG</v>
      </c>
      <c r="Z1814" s="2">
        <v>181500</v>
      </c>
    </row>
    <row r="1815" spans="1:26" x14ac:dyDescent="0.2">
      <c r="A1815" t="s">
        <v>0</v>
      </c>
      <c r="B1815" t="s">
        <v>2693</v>
      </c>
      <c r="C1815" t="s">
        <v>45</v>
      </c>
      <c r="D1815" t="s">
        <v>3</v>
      </c>
      <c r="E1815" s="2">
        <v>297000</v>
      </c>
      <c r="F1815" s="6">
        <v>320760</v>
      </c>
      <c r="G1815" s="2">
        <v>4</v>
      </c>
      <c r="H1815" t="s">
        <v>4</v>
      </c>
      <c r="I1815" t="s">
        <v>46</v>
      </c>
      <c r="J1815" s="9" t="str">
        <f t="shared" si="143"/>
        <v>_Chả cốm 300g</v>
      </c>
      <c r="K1815" s="12" t="str">
        <f>VLOOKUP(J1815,'[1]Mã Misa'!$B$2:$D$74,2,0)</f>
        <v>Chả cốm 300g</v>
      </c>
      <c r="L1815" s="12" t="str">
        <f>VLOOKUP(K1815,'[1]Mã Misa'!$C$2:$D$74,2,0)</f>
        <v>CC300</v>
      </c>
      <c r="M1815" s="2">
        <v>74250</v>
      </c>
      <c r="N1815" t="s">
        <v>2694</v>
      </c>
      <c r="O1815" s="10" t="str">
        <f t="shared" si="144"/>
        <v>0202122</v>
      </c>
      <c r="P1815" s="3">
        <v>44634</v>
      </c>
      <c r="Q1815" t="s">
        <v>1522</v>
      </c>
      <c r="T1815" s="12" t="str">
        <f t="shared" si="148"/>
        <v xml:space="preserve">WM+ HNI </v>
      </c>
      <c r="U1815" s="20" t="s">
        <v>4610</v>
      </c>
      <c r="V1815" s="20"/>
      <c r="W1815" s="10" t="e">
        <f>VLOOKUP(U1815,[2]Sheet1!$B$4:$C$893,2,0)</f>
        <v>#N/A</v>
      </c>
      <c r="X1815" s="20"/>
      <c r="Y1815" s="10" t="str">
        <f t="shared" si="146"/>
        <v>WINCOMHANOI</v>
      </c>
      <c r="Z1815" s="2">
        <v>297000</v>
      </c>
    </row>
    <row r="1816" spans="1:26" x14ac:dyDescent="0.2">
      <c r="A1816" t="s">
        <v>0</v>
      </c>
      <c r="B1816" t="s">
        <v>2695</v>
      </c>
      <c r="C1816" t="s">
        <v>2</v>
      </c>
      <c r="D1816" t="s">
        <v>3</v>
      </c>
      <c r="E1816" s="2">
        <v>111058</v>
      </c>
      <c r="F1816" s="6">
        <v>119942.64000000001</v>
      </c>
      <c r="G1816" s="2">
        <v>1</v>
      </c>
      <c r="H1816" t="s">
        <v>4</v>
      </c>
      <c r="I1816" t="s">
        <v>5</v>
      </c>
      <c r="J1816" s="9" t="str">
        <f t="shared" si="143"/>
        <v>Gà muối gói 500g</v>
      </c>
      <c r="K1816" s="12" t="str">
        <f>VLOOKUP(J1816,'[1]Mã Misa'!$B$2:$D$74,2,0)</f>
        <v>Gà muối 500g</v>
      </c>
      <c r="L1816" s="12" t="str">
        <f>VLOOKUP(K1816,'[1]Mã Misa'!$C$2:$D$74,2,0)</f>
        <v>GM500</v>
      </c>
      <c r="M1816" s="2">
        <v>111058</v>
      </c>
      <c r="N1816" t="s">
        <v>2696</v>
      </c>
      <c r="O1816" s="10" t="str">
        <f t="shared" si="144"/>
        <v>0002912</v>
      </c>
      <c r="P1816" s="3">
        <v>44634</v>
      </c>
      <c r="Q1816" t="s">
        <v>2697</v>
      </c>
      <c r="T1816" s="12" t="str">
        <f t="shared" si="148"/>
        <v xml:space="preserve">WM+ HTH </v>
      </c>
      <c r="U1816" s="20" t="s">
        <v>4933</v>
      </c>
      <c r="V1816" s="20"/>
      <c r="W1816" s="10" t="e">
        <f>VLOOKUP(U1816,[2]Sheet1!$B$4:$C$893,2,0)</f>
        <v>#N/A</v>
      </c>
      <c r="X1816" s="20"/>
      <c r="Y1816" s="10" t="str">
        <f t="shared" si="146"/>
        <v>WINCOMHATINH</v>
      </c>
      <c r="Z1816" s="2">
        <v>111058</v>
      </c>
    </row>
    <row r="1817" spans="1:26" x14ac:dyDescent="0.2">
      <c r="A1817" t="s">
        <v>0</v>
      </c>
      <c r="B1817" t="s">
        <v>2698</v>
      </c>
      <c r="C1817" t="s">
        <v>2</v>
      </c>
      <c r="D1817" t="s">
        <v>3</v>
      </c>
      <c r="E1817" s="2">
        <v>444232</v>
      </c>
      <c r="F1817" s="6">
        <v>479770.56000000006</v>
      </c>
      <c r="G1817" s="2">
        <v>4</v>
      </c>
      <c r="H1817" t="s">
        <v>4</v>
      </c>
      <c r="I1817" t="s">
        <v>5</v>
      </c>
      <c r="J1817" s="9" t="str">
        <f t="shared" si="143"/>
        <v>Gà muối gói 500g</v>
      </c>
      <c r="K1817" s="12" t="str">
        <f>VLOOKUP(J1817,'[1]Mã Misa'!$B$2:$D$74,2,0)</f>
        <v>Gà muối 500g</v>
      </c>
      <c r="L1817" s="12" t="str">
        <f>VLOOKUP(K1817,'[1]Mã Misa'!$C$2:$D$74,2,0)</f>
        <v>GM500</v>
      </c>
      <c r="M1817" s="2">
        <v>111058</v>
      </c>
      <c r="N1817" t="s">
        <v>2699</v>
      </c>
      <c r="O1817" s="10" t="str">
        <f t="shared" si="144"/>
        <v>0001350</v>
      </c>
      <c r="P1817" s="3">
        <v>44634</v>
      </c>
      <c r="Q1817" t="s">
        <v>2700</v>
      </c>
      <c r="T1817" s="12" t="str">
        <f t="shared" si="148"/>
        <v xml:space="preserve">WM+ QNM </v>
      </c>
      <c r="U1817" s="20" t="s">
        <v>4934</v>
      </c>
      <c r="V1817" s="20"/>
      <c r="W1817" s="10" t="e">
        <f>VLOOKUP(U1817,[2]Sheet1!$B$4:$C$893,2,0)</f>
        <v>#N/A</v>
      </c>
      <c r="X1817" s="20"/>
      <c r="Y1817" s="10" t="str">
        <f t="shared" si="146"/>
        <v>WINCOMQUANGNAM</v>
      </c>
      <c r="Z1817" s="2">
        <v>444232</v>
      </c>
    </row>
    <row r="1818" spans="1:26" x14ac:dyDescent="0.2">
      <c r="A1818" t="s">
        <v>0</v>
      </c>
      <c r="B1818" t="s">
        <v>2701</v>
      </c>
      <c r="C1818" t="s">
        <v>26</v>
      </c>
      <c r="D1818" t="s">
        <v>3</v>
      </c>
      <c r="E1818" s="2">
        <v>50182</v>
      </c>
      <c r="F1818" s="6">
        <v>54196.560000000005</v>
      </c>
      <c r="G1818" s="2">
        <v>1</v>
      </c>
      <c r="H1818" t="s">
        <v>4</v>
      </c>
      <c r="I1818" t="s">
        <v>27</v>
      </c>
      <c r="J1818" s="9" t="str">
        <f t="shared" si="143"/>
        <v>Giò tai lưỡi xào gói 250g</v>
      </c>
      <c r="K1818" s="12" t="str">
        <f>VLOOKUP(J1818,'[1]Mã Misa'!$B$2:$D$74,2,0)</f>
        <v>Giò Tai Lưỡi Xào 250g</v>
      </c>
      <c r="L1818" s="12" t="str">
        <f>VLOOKUP(K1818,'[1]Mã Misa'!$C$2:$D$74,2,0)</f>
        <v>GTLX250G</v>
      </c>
      <c r="M1818" s="2">
        <v>50182</v>
      </c>
      <c r="N1818" t="s">
        <v>2702</v>
      </c>
      <c r="O1818" s="10" t="str">
        <f t="shared" si="144"/>
        <v>0060728</v>
      </c>
      <c r="P1818" s="3">
        <v>44634</v>
      </c>
      <c r="Q1818" t="s">
        <v>2703</v>
      </c>
      <c r="T1818" s="12" t="str">
        <f t="shared" si="148"/>
        <v xml:space="preserve">WM+ HCM </v>
      </c>
      <c r="U1818" s="20" t="s">
        <v>4935</v>
      </c>
      <c r="V1818" s="20"/>
      <c r="W1818" s="10" t="e">
        <f>VLOOKUP(U1818,[2]Sheet1!$B$4:$C$893,2,0)</f>
        <v>#N/A</v>
      </c>
      <c r="X1818" s="20"/>
      <c r="Y1818" s="10" t="str">
        <f t="shared" si="146"/>
        <v>WINCOMHOCHIMINH</v>
      </c>
      <c r="Z1818" s="2">
        <v>50182</v>
      </c>
    </row>
    <row r="1819" spans="1:26" x14ac:dyDescent="0.2">
      <c r="A1819" t="s">
        <v>0</v>
      </c>
      <c r="B1819" t="s">
        <v>2701</v>
      </c>
      <c r="C1819" t="s">
        <v>2</v>
      </c>
      <c r="D1819" t="s">
        <v>3</v>
      </c>
      <c r="E1819" s="2">
        <v>111058</v>
      </c>
      <c r="F1819" s="6">
        <v>119942.64000000001</v>
      </c>
      <c r="G1819" s="2">
        <v>1</v>
      </c>
      <c r="H1819" t="s">
        <v>4</v>
      </c>
      <c r="I1819" t="s">
        <v>5</v>
      </c>
      <c r="J1819" s="9" t="str">
        <f t="shared" si="143"/>
        <v>Gà muối gói 500g</v>
      </c>
      <c r="K1819" s="12" t="str">
        <f>VLOOKUP(J1819,'[1]Mã Misa'!$B$2:$D$74,2,0)</f>
        <v>Gà muối 500g</v>
      </c>
      <c r="L1819" s="12" t="str">
        <f>VLOOKUP(K1819,'[1]Mã Misa'!$C$2:$D$74,2,0)</f>
        <v>GM500</v>
      </c>
      <c r="M1819" s="2">
        <v>111058</v>
      </c>
      <c r="N1819" t="s">
        <v>2702</v>
      </c>
      <c r="O1819" s="10" t="str">
        <f t="shared" si="144"/>
        <v>0060728</v>
      </c>
      <c r="P1819" s="3">
        <v>44634</v>
      </c>
      <c r="Q1819" t="s">
        <v>2703</v>
      </c>
      <c r="T1819" s="12" t="str">
        <f t="shared" si="148"/>
        <v xml:space="preserve">WM+ HCM </v>
      </c>
      <c r="U1819" s="20" t="s">
        <v>4935</v>
      </c>
      <c r="V1819" s="20"/>
      <c r="W1819" s="10" t="e">
        <f>VLOOKUP(U1819,[2]Sheet1!$B$4:$C$893,2,0)</f>
        <v>#N/A</v>
      </c>
      <c r="X1819" s="20"/>
      <c r="Y1819" s="10" t="str">
        <f t="shared" si="146"/>
        <v>WINCOMHOCHIMINH</v>
      </c>
      <c r="Z1819" s="2">
        <v>111058</v>
      </c>
    </row>
    <row r="1820" spans="1:26" x14ac:dyDescent="0.2">
      <c r="A1820" t="s">
        <v>0</v>
      </c>
      <c r="B1820" t="s">
        <v>2704</v>
      </c>
      <c r="C1820" t="s">
        <v>9</v>
      </c>
      <c r="D1820" t="s">
        <v>3</v>
      </c>
      <c r="E1820" s="2">
        <v>55595</v>
      </c>
      <c r="F1820" s="6">
        <v>60042.600000000006</v>
      </c>
      <c r="G1820" s="2">
        <v>1</v>
      </c>
      <c r="H1820" t="s">
        <v>4</v>
      </c>
      <c r="I1820" t="s">
        <v>10</v>
      </c>
      <c r="J1820" s="9" t="str">
        <f t="shared" si="143"/>
        <v>Tai heo muối gói 200g</v>
      </c>
      <c r="K1820" s="12" t="str">
        <f>VLOOKUP(J1820,'[1]Mã Misa'!$B$2:$D$74,2,0)</f>
        <v>Tai heo muối 200g</v>
      </c>
      <c r="L1820" s="12" t="str">
        <f>VLOOKUP(K1820,'[1]Mã Misa'!$C$2:$D$74,2,0)</f>
        <v>TH200</v>
      </c>
      <c r="M1820" s="2">
        <v>55595</v>
      </c>
      <c r="N1820" t="s">
        <v>2705</v>
      </c>
      <c r="O1820" s="10" t="str">
        <f t="shared" si="144"/>
        <v>0202127</v>
      </c>
      <c r="P1820" s="3">
        <v>44634</v>
      </c>
      <c r="Q1820" t="s">
        <v>2706</v>
      </c>
      <c r="T1820" s="12" t="str">
        <f t="shared" si="148"/>
        <v xml:space="preserve">WM+ HNI </v>
      </c>
      <c r="U1820" s="20" t="s">
        <v>4936</v>
      </c>
      <c r="V1820" s="20"/>
      <c r="W1820" s="10" t="e">
        <f>VLOOKUP(U1820,[2]Sheet1!$B$4:$C$893,2,0)</f>
        <v>#N/A</v>
      </c>
      <c r="X1820" s="20"/>
      <c r="Y1820" s="10" t="str">
        <f t="shared" si="146"/>
        <v>WINCOMHANOI</v>
      </c>
      <c r="Z1820" s="2">
        <v>55595</v>
      </c>
    </row>
    <row r="1821" spans="1:26" x14ac:dyDescent="0.2">
      <c r="A1821" t="s">
        <v>0</v>
      </c>
      <c r="B1821" t="s">
        <v>2704</v>
      </c>
      <c r="C1821" t="s">
        <v>26</v>
      </c>
      <c r="D1821" t="s">
        <v>3</v>
      </c>
      <c r="E1821" s="2">
        <v>50182</v>
      </c>
      <c r="F1821" s="6">
        <v>54196.560000000005</v>
      </c>
      <c r="G1821" s="2">
        <v>1</v>
      </c>
      <c r="H1821" t="s">
        <v>4</v>
      </c>
      <c r="I1821" t="s">
        <v>27</v>
      </c>
      <c r="J1821" s="9" t="str">
        <f t="shared" si="143"/>
        <v>Giò tai lưỡi xào gói 250g</v>
      </c>
      <c r="K1821" s="12" t="str">
        <f>VLOOKUP(J1821,'[1]Mã Misa'!$B$2:$D$74,2,0)</f>
        <v>Giò Tai Lưỡi Xào 250g</v>
      </c>
      <c r="L1821" s="12" t="str">
        <f>VLOOKUP(K1821,'[1]Mã Misa'!$C$2:$D$74,2,0)</f>
        <v>GTLX250G</v>
      </c>
      <c r="M1821" s="2">
        <v>50182</v>
      </c>
      <c r="N1821" t="s">
        <v>2705</v>
      </c>
      <c r="O1821" s="10" t="str">
        <f t="shared" si="144"/>
        <v>0202127</v>
      </c>
      <c r="P1821" s="3">
        <v>44634</v>
      </c>
      <c r="Q1821" t="s">
        <v>2706</v>
      </c>
      <c r="T1821" s="12" t="str">
        <f t="shared" si="148"/>
        <v xml:space="preserve">WM+ HNI </v>
      </c>
      <c r="U1821" s="20" t="s">
        <v>4936</v>
      </c>
      <c r="V1821" s="20"/>
      <c r="W1821" s="10" t="e">
        <f>VLOOKUP(U1821,[2]Sheet1!$B$4:$C$893,2,0)</f>
        <v>#N/A</v>
      </c>
      <c r="X1821" s="20"/>
      <c r="Y1821" s="10" t="str">
        <f t="shared" si="146"/>
        <v>WINCOMHANOI</v>
      </c>
      <c r="Z1821" s="2">
        <v>50182</v>
      </c>
    </row>
    <row r="1822" spans="1:26" x14ac:dyDescent="0.2">
      <c r="A1822" t="s">
        <v>0</v>
      </c>
      <c r="B1822" t="s">
        <v>2704</v>
      </c>
      <c r="C1822" t="s">
        <v>45</v>
      </c>
      <c r="D1822" t="s">
        <v>3</v>
      </c>
      <c r="E1822" s="2">
        <v>74250</v>
      </c>
      <c r="F1822" s="6">
        <v>80190</v>
      </c>
      <c r="G1822" s="2">
        <v>1</v>
      </c>
      <c r="H1822" t="s">
        <v>4</v>
      </c>
      <c r="I1822" t="s">
        <v>46</v>
      </c>
      <c r="J1822" s="9" t="str">
        <f t="shared" si="143"/>
        <v>_Chả cốm 300g</v>
      </c>
      <c r="K1822" s="12" t="str">
        <f>VLOOKUP(J1822,'[1]Mã Misa'!$B$2:$D$74,2,0)</f>
        <v>Chả cốm 300g</v>
      </c>
      <c r="L1822" s="12" t="str">
        <f>VLOOKUP(K1822,'[1]Mã Misa'!$C$2:$D$74,2,0)</f>
        <v>CC300</v>
      </c>
      <c r="M1822" s="2">
        <v>74250</v>
      </c>
      <c r="N1822" t="s">
        <v>2705</v>
      </c>
      <c r="O1822" s="10" t="str">
        <f t="shared" si="144"/>
        <v>0202127</v>
      </c>
      <c r="P1822" s="3">
        <v>44634</v>
      </c>
      <c r="Q1822" t="s">
        <v>2706</v>
      </c>
      <c r="T1822" s="12" t="str">
        <f t="shared" si="148"/>
        <v xml:space="preserve">WM+ HNI </v>
      </c>
      <c r="U1822" s="20" t="s">
        <v>4936</v>
      </c>
      <c r="V1822" s="20"/>
      <c r="W1822" s="10" t="e">
        <f>VLOOKUP(U1822,[2]Sheet1!$B$4:$C$893,2,0)</f>
        <v>#N/A</v>
      </c>
      <c r="X1822" s="20"/>
      <c r="Y1822" s="10" t="str">
        <f t="shared" si="146"/>
        <v>WINCOMHANOI</v>
      </c>
      <c r="Z1822" s="2">
        <v>74250</v>
      </c>
    </row>
    <row r="1823" spans="1:26" x14ac:dyDescent="0.2">
      <c r="A1823" t="s">
        <v>0</v>
      </c>
      <c r="B1823" t="s">
        <v>2704</v>
      </c>
      <c r="C1823" t="s">
        <v>30</v>
      </c>
      <c r="D1823" t="s">
        <v>3</v>
      </c>
      <c r="E1823" s="2">
        <v>105400</v>
      </c>
      <c r="F1823" s="6">
        <v>113832.00000000001</v>
      </c>
      <c r="G1823" s="2">
        <v>1</v>
      </c>
      <c r="H1823" t="s">
        <v>4</v>
      </c>
      <c r="I1823" t="s">
        <v>31</v>
      </c>
      <c r="J1823" s="9" t="str">
        <f t="shared" si="143"/>
        <v>_Đùi gà sốt cay 500g</v>
      </c>
      <c r="K1823" s="12" t="str">
        <f>VLOOKUP(J1823,'[1]Mã Misa'!$B$2:$D$74,2,0)</f>
        <v>Đùi gà sốt cay 500g</v>
      </c>
      <c r="L1823" s="12" t="str">
        <f>VLOOKUP(K1823,'[1]Mã Misa'!$C$2:$D$74,2,0)</f>
        <v>DGSC500</v>
      </c>
      <c r="M1823" s="2">
        <v>105400</v>
      </c>
      <c r="N1823" t="s">
        <v>2705</v>
      </c>
      <c r="O1823" s="10" t="str">
        <f t="shared" si="144"/>
        <v>0202127</v>
      </c>
      <c r="P1823" s="3">
        <v>44634</v>
      </c>
      <c r="Q1823" t="s">
        <v>2706</v>
      </c>
      <c r="T1823" s="12" t="str">
        <f t="shared" si="148"/>
        <v xml:space="preserve">WM+ HNI </v>
      </c>
      <c r="U1823" s="20" t="s">
        <v>4936</v>
      </c>
      <c r="V1823" s="20"/>
      <c r="W1823" s="10" t="e">
        <f>VLOOKUP(U1823,[2]Sheet1!$B$4:$C$893,2,0)</f>
        <v>#N/A</v>
      </c>
      <c r="X1823" s="20"/>
      <c r="Y1823" s="10" t="str">
        <f t="shared" si="146"/>
        <v>WINCOMHANOI</v>
      </c>
      <c r="Z1823" s="2">
        <v>105400</v>
      </c>
    </row>
    <row r="1824" spans="1:26" x14ac:dyDescent="0.2">
      <c r="A1824" t="s">
        <v>0</v>
      </c>
      <c r="B1824" t="s">
        <v>2707</v>
      </c>
      <c r="C1824" t="s">
        <v>67</v>
      </c>
      <c r="D1824" t="s">
        <v>3</v>
      </c>
      <c r="E1824" s="2">
        <v>118800</v>
      </c>
      <c r="F1824" s="6">
        <v>128304.00000000001</v>
      </c>
      <c r="G1824" s="2">
        <v>2</v>
      </c>
      <c r="H1824" t="s">
        <v>4</v>
      </c>
      <c r="I1824" t="s">
        <v>68</v>
      </c>
      <c r="J1824" s="9" t="str">
        <f t="shared" si="143"/>
        <v>_Giò lụa 250g</v>
      </c>
      <c r="K1824" s="12" t="str">
        <f>VLOOKUP(J1824,'[1]Mã Misa'!$B$2:$D$74,2,0)</f>
        <v>Giò lụa 250g</v>
      </c>
      <c r="L1824" s="12" t="str">
        <f>VLOOKUP(K1824,'[1]Mã Misa'!$C$2:$D$74,2,0)</f>
        <v>GL250</v>
      </c>
      <c r="M1824" s="2">
        <v>59400</v>
      </c>
      <c r="N1824" t="s">
        <v>2708</v>
      </c>
      <c r="O1824" s="10" t="str">
        <f t="shared" si="144"/>
        <v>0001121</v>
      </c>
      <c r="P1824" s="3">
        <v>44634</v>
      </c>
      <c r="Q1824" t="s">
        <v>2709</v>
      </c>
      <c r="T1824" s="12" t="str">
        <f t="shared" si="148"/>
        <v xml:space="preserve">WM+ VPC </v>
      </c>
      <c r="U1824" s="20" t="s">
        <v>4937</v>
      </c>
      <c r="V1824" s="20"/>
      <c r="W1824" s="10" t="e">
        <f>VLOOKUP(U1824,[2]Sheet1!$B$4:$C$893,2,0)</f>
        <v>#N/A</v>
      </c>
      <c r="X1824" s="20"/>
      <c r="Y1824" s="10" t="str">
        <f t="shared" si="146"/>
        <v>WINCOMVINHPHUC</v>
      </c>
      <c r="Z1824" s="2">
        <v>118800</v>
      </c>
    </row>
    <row r="1825" spans="1:26" x14ac:dyDescent="0.2">
      <c r="A1825" t="s">
        <v>0</v>
      </c>
      <c r="B1825" t="s">
        <v>2707</v>
      </c>
      <c r="C1825" t="s">
        <v>50</v>
      </c>
      <c r="D1825" t="s">
        <v>3</v>
      </c>
      <c r="E1825" s="2">
        <v>61050</v>
      </c>
      <c r="F1825" s="6">
        <v>65934</v>
      </c>
      <c r="G1825" s="2">
        <v>1</v>
      </c>
      <c r="H1825" t="s">
        <v>4</v>
      </c>
      <c r="I1825" t="s">
        <v>51</v>
      </c>
      <c r="J1825" s="9" t="str">
        <f t="shared" si="143"/>
        <v>_Giò sụn gà 250g</v>
      </c>
      <c r="K1825" s="12" t="str">
        <f>VLOOKUP(J1825,'[1]Mã Misa'!$B$2:$D$74,2,0)</f>
        <v>Giò sụn gà 250g</v>
      </c>
      <c r="L1825" s="12" t="str">
        <f>VLOOKUP(K1825,'[1]Mã Misa'!$C$2:$D$74,2,0)</f>
        <v>GSG250</v>
      </c>
      <c r="M1825" s="2">
        <v>61050</v>
      </c>
      <c r="N1825" t="s">
        <v>2708</v>
      </c>
      <c r="O1825" s="10" t="str">
        <f t="shared" si="144"/>
        <v>0001121</v>
      </c>
      <c r="P1825" s="3">
        <v>44634</v>
      </c>
      <c r="Q1825" t="s">
        <v>2709</v>
      </c>
      <c r="T1825" s="12" t="str">
        <f t="shared" si="148"/>
        <v xml:space="preserve">WM+ VPC </v>
      </c>
      <c r="U1825" s="20" t="s">
        <v>4937</v>
      </c>
      <c r="V1825" s="20"/>
      <c r="W1825" s="10" t="e">
        <f>VLOOKUP(U1825,[2]Sheet1!$B$4:$C$893,2,0)</f>
        <v>#N/A</v>
      </c>
      <c r="X1825" s="20"/>
      <c r="Y1825" s="10" t="str">
        <f t="shared" si="146"/>
        <v>WINCOMVINHPHUC</v>
      </c>
      <c r="Z1825" s="2">
        <v>61050</v>
      </c>
    </row>
    <row r="1826" spans="1:26" x14ac:dyDescent="0.2">
      <c r="A1826" t="s">
        <v>0</v>
      </c>
      <c r="B1826" t="s">
        <v>2710</v>
      </c>
      <c r="C1826" t="s">
        <v>13</v>
      </c>
      <c r="D1826" t="s">
        <v>3</v>
      </c>
      <c r="E1826" s="2">
        <v>181500</v>
      </c>
      <c r="F1826" s="6">
        <v>196020</v>
      </c>
      <c r="G1826" s="2">
        <v>2</v>
      </c>
      <c r="H1826" t="s">
        <v>4</v>
      </c>
      <c r="I1826" t="s">
        <v>14</v>
      </c>
      <c r="J1826" s="9" t="str">
        <f t="shared" si="143"/>
        <v>_Chân gà sốt cay 400g</v>
      </c>
      <c r="K1826" s="12" t="str">
        <f>VLOOKUP(J1826,'[1]Mã Misa'!$B$2:$D$74,2,0)</f>
        <v>Chân gà sốt cay 400g</v>
      </c>
      <c r="L1826" s="12" t="str">
        <f>VLOOKUP(K1826,'[1]Mã Misa'!$C$2:$D$74,2,0)</f>
        <v>CGSC400</v>
      </c>
      <c r="M1826" s="2">
        <v>90750</v>
      </c>
      <c r="N1826" t="s">
        <v>2711</v>
      </c>
      <c r="O1826" s="10" t="str">
        <f t="shared" si="144"/>
        <v>0002913</v>
      </c>
      <c r="P1826" s="3">
        <v>44634</v>
      </c>
      <c r="Q1826" t="s">
        <v>2697</v>
      </c>
      <c r="T1826" s="12" t="str">
        <f t="shared" si="148"/>
        <v xml:space="preserve">WM+ HTH </v>
      </c>
      <c r="U1826" s="20" t="s">
        <v>4933</v>
      </c>
      <c r="V1826" s="20"/>
      <c r="W1826" s="10" t="e">
        <f>VLOOKUP(U1826,[2]Sheet1!$B$4:$C$893,2,0)</f>
        <v>#N/A</v>
      </c>
      <c r="X1826" s="20"/>
      <c r="Y1826" s="10" t="str">
        <f t="shared" si="146"/>
        <v>WINCOMHATINH</v>
      </c>
      <c r="Z1826" s="2">
        <v>181500</v>
      </c>
    </row>
    <row r="1827" spans="1:26" x14ac:dyDescent="0.2">
      <c r="A1827" t="s">
        <v>0</v>
      </c>
      <c r="B1827" t="s">
        <v>2710</v>
      </c>
      <c r="C1827" t="s">
        <v>82</v>
      </c>
      <c r="D1827" t="s">
        <v>3</v>
      </c>
      <c r="E1827" s="2">
        <v>92000</v>
      </c>
      <c r="F1827" s="6">
        <v>99360</v>
      </c>
      <c r="G1827" s="2">
        <v>2</v>
      </c>
      <c r="H1827" t="s">
        <v>4</v>
      </c>
      <c r="I1827" t="s">
        <v>83</v>
      </c>
      <c r="J1827" s="9" t="str">
        <f t="shared" si="143"/>
        <v>Mộc nấm hương gói 250g</v>
      </c>
      <c r="K1827" s="12" t="str">
        <f>VLOOKUP(J1827,'[1]Mã Misa'!$B$2:$D$74,2,0)</f>
        <v>Mộc Nấm Hương 250g</v>
      </c>
      <c r="L1827" s="12" t="str">
        <f>VLOOKUP(K1827,'[1]Mã Misa'!$C$2:$D$74,2,0)</f>
        <v>MNH250</v>
      </c>
      <c r="M1827" s="2">
        <v>46000</v>
      </c>
      <c r="N1827" t="s">
        <v>2711</v>
      </c>
      <c r="O1827" s="10" t="str">
        <f t="shared" si="144"/>
        <v>0002913</v>
      </c>
      <c r="P1827" s="3">
        <v>44634</v>
      </c>
      <c r="Q1827" t="s">
        <v>2697</v>
      </c>
      <c r="T1827" s="12" t="str">
        <f t="shared" si="148"/>
        <v xml:space="preserve">WM+ HTH </v>
      </c>
      <c r="U1827" s="20" t="s">
        <v>4933</v>
      </c>
      <c r="V1827" s="20"/>
      <c r="W1827" s="10" t="e">
        <f>VLOOKUP(U1827,[2]Sheet1!$B$4:$C$893,2,0)</f>
        <v>#N/A</v>
      </c>
      <c r="X1827" s="20"/>
      <c r="Y1827" s="10" t="str">
        <f t="shared" si="146"/>
        <v>WINCOMHATINH</v>
      </c>
      <c r="Z1827" s="2">
        <v>92000</v>
      </c>
    </row>
    <row r="1828" spans="1:26" x14ac:dyDescent="0.2">
      <c r="A1828" t="s">
        <v>0</v>
      </c>
      <c r="B1828" t="s">
        <v>2710</v>
      </c>
      <c r="C1828" t="s">
        <v>17</v>
      </c>
      <c r="D1828" t="s">
        <v>3</v>
      </c>
      <c r="E1828" s="2">
        <v>305967</v>
      </c>
      <c r="F1828" s="6">
        <v>330444.36000000004</v>
      </c>
      <c r="G1828" s="2">
        <v>3</v>
      </c>
      <c r="H1828" t="s">
        <v>4</v>
      </c>
      <c r="I1828" t="s">
        <v>18</v>
      </c>
      <c r="J1828" s="9" t="str">
        <f t="shared" si="143"/>
        <v>Giò tai nấm hương 500g</v>
      </c>
      <c r="K1828" s="12" t="str">
        <f>VLOOKUP(J1828,'[1]Mã Misa'!$B$2:$D$74,2,0)</f>
        <v>Giò tai nấm hương 500g</v>
      </c>
      <c r="L1828" s="12" t="str">
        <f>VLOOKUP(K1828,'[1]Mã Misa'!$C$2:$D$74,2,0)</f>
        <v>GTNH500</v>
      </c>
      <c r="M1828" s="2">
        <v>101989</v>
      </c>
      <c r="N1828" t="s">
        <v>2711</v>
      </c>
      <c r="O1828" s="10" t="str">
        <f t="shared" si="144"/>
        <v>0002913</v>
      </c>
      <c r="P1828" s="3">
        <v>44634</v>
      </c>
      <c r="Q1828" t="s">
        <v>2697</v>
      </c>
      <c r="T1828" s="12" t="str">
        <f t="shared" si="148"/>
        <v xml:space="preserve">WM+ HTH </v>
      </c>
      <c r="U1828" s="20" t="s">
        <v>4933</v>
      </c>
      <c r="V1828" s="20"/>
      <c r="W1828" s="10" t="e">
        <f>VLOOKUP(U1828,[2]Sheet1!$B$4:$C$893,2,0)</f>
        <v>#N/A</v>
      </c>
      <c r="X1828" s="20"/>
      <c r="Y1828" s="10" t="str">
        <f t="shared" si="146"/>
        <v>WINCOMHATINH</v>
      </c>
      <c r="Z1828" s="2">
        <v>305967</v>
      </c>
    </row>
    <row r="1829" spans="1:26" x14ac:dyDescent="0.2">
      <c r="A1829" t="s">
        <v>0</v>
      </c>
      <c r="B1829" t="s">
        <v>2710</v>
      </c>
      <c r="C1829" t="s">
        <v>50</v>
      </c>
      <c r="D1829" t="s">
        <v>3</v>
      </c>
      <c r="E1829" s="2">
        <v>854700</v>
      </c>
      <c r="F1829" s="6">
        <v>923076.00000000012</v>
      </c>
      <c r="G1829" s="2">
        <v>14</v>
      </c>
      <c r="H1829" t="s">
        <v>4</v>
      </c>
      <c r="I1829" t="s">
        <v>51</v>
      </c>
      <c r="J1829" s="9" t="str">
        <f t="shared" si="143"/>
        <v>_Giò sụn gà 250g</v>
      </c>
      <c r="K1829" s="12" t="str">
        <f>VLOOKUP(J1829,'[1]Mã Misa'!$B$2:$D$74,2,0)</f>
        <v>Giò sụn gà 250g</v>
      </c>
      <c r="L1829" s="12" t="str">
        <f>VLOOKUP(K1829,'[1]Mã Misa'!$C$2:$D$74,2,0)</f>
        <v>GSG250</v>
      </c>
      <c r="M1829" s="2">
        <v>61050</v>
      </c>
      <c r="N1829" t="s">
        <v>2711</v>
      </c>
      <c r="O1829" s="10" t="str">
        <f t="shared" si="144"/>
        <v>0002913</v>
      </c>
      <c r="P1829" s="3">
        <v>44634</v>
      </c>
      <c r="Q1829" t="s">
        <v>2697</v>
      </c>
      <c r="T1829" s="12" t="str">
        <f t="shared" si="148"/>
        <v xml:space="preserve">WM+ HTH </v>
      </c>
      <c r="U1829" s="20" t="s">
        <v>4933</v>
      </c>
      <c r="V1829" s="20"/>
      <c r="W1829" s="10" t="e">
        <f>VLOOKUP(U1829,[2]Sheet1!$B$4:$C$893,2,0)</f>
        <v>#N/A</v>
      </c>
      <c r="X1829" s="20"/>
      <c r="Y1829" s="10" t="str">
        <f t="shared" si="146"/>
        <v>WINCOMHATINH</v>
      </c>
      <c r="Z1829" s="2">
        <v>854700</v>
      </c>
    </row>
    <row r="1830" spans="1:26" x14ac:dyDescent="0.2">
      <c r="A1830" t="s">
        <v>0</v>
      </c>
      <c r="B1830" t="s">
        <v>2712</v>
      </c>
      <c r="C1830" t="s">
        <v>26</v>
      </c>
      <c r="D1830" t="s">
        <v>3</v>
      </c>
      <c r="E1830" s="2">
        <v>150546</v>
      </c>
      <c r="F1830" s="6">
        <v>162589.68000000002</v>
      </c>
      <c r="G1830" s="2">
        <v>3</v>
      </c>
      <c r="H1830" t="s">
        <v>4</v>
      </c>
      <c r="I1830" t="s">
        <v>27</v>
      </c>
      <c r="J1830" s="9" t="str">
        <f t="shared" si="143"/>
        <v>Giò tai lưỡi xào gói 250g</v>
      </c>
      <c r="K1830" s="12" t="str">
        <f>VLOOKUP(J1830,'[1]Mã Misa'!$B$2:$D$74,2,0)</f>
        <v>Giò Tai Lưỡi Xào 250g</v>
      </c>
      <c r="L1830" s="12" t="str">
        <f>VLOOKUP(K1830,'[1]Mã Misa'!$C$2:$D$74,2,0)</f>
        <v>GTLX250G</v>
      </c>
      <c r="M1830" s="2">
        <v>50182</v>
      </c>
      <c r="N1830" t="s">
        <v>2713</v>
      </c>
      <c r="O1830" s="10" t="str">
        <f t="shared" si="144"/>
        <v>0015152</v>
      </c>
      <c r="P1830" s="3">
        <v>44634</v>
      </c>
      <c r="Q1830" t="s">
        <v>2714</v>
      </c>
      <c r="T1830" s="12" t="str">
        <f t="shared" si="148"/>
        <v xml:space="preserve">WM+ HPG </v>
      </c>
      <c r="U1830" s="20" t="s">
        <v>4938</v>
      </c>
      <c r="V1830" s="20"/>
      <c r="W1830" s="10" t="e">
        <f>VLOOKUP(U1830,[2]Sheet1!$B$4:$C$893,2,0)</f>
        <v>#N/A</v>
      </c>
      <c r="X1830" s="20"/>
      <c r="Y1830" s="10" t="str">
        <f t="shared" si="146"/>
        <v>WINCOMHAIPHONG</v>
      </c>
      <c r="Z1830" s="2">
        <v>150546</v>
      </c>
    </row>
    <row r="1831" spans="1:26" x14ac:dyDescent="0.2">
      <c r="A1831" t="s">
        <v>0</v>
      </c>
      <c r="B1831" t="s">
        <v>2715</v>
      </c>
      <c r="C1831" t="s">
        <v>50</v>
      </c>
      <c r="D1831" t="s">
        <v>3</v>
      </c>
      <c r="E1831" s="2">
        <v>427350</v>
      </c>
      <c r="F1831" s="6">
        <v>461538.00000000006</v>
      </c>
      <c r="G1831" s="2">
        <v>7</v>
      </c>
      <c r="H1831" t="s">
        <v>4</v>
      </c>
      <c r="I1831" t="s">
        <v>51</v>
      </c>
      <c r="J1831" s="9" t="str">
        <f t="shared" si="143"/>
        <v>_Giò sụn gà 250g</v>
      </c>
      <c r="K1831" s="12" t="str">
        <f>VLOOKUP(J1831,'[1]Mã Misa'!$B$2:$D$74,2,0)</f>
        <v>Giò sụn gà 250g</v>
      </c>
      <c r="L1831" s="12" t="str">
        <f>VLOOKUP(K1831,'[1]Mã Misa'!$C$2:$D$74,2,0)</f>
        <v>GSG250</v>
      </c>
      <c r="M1831" s="2">
        <v>61050</v>
      </c>
      <c r="N1831" t="s">
        <v>2716</v>
      </c>
      <c r="O1831" s="10" t="str">
        <f t="shared" si="144"/>
        <v>0202136</v>
      </c>
      <c r="P1831" s="3">
        <v>44634</v>
      </c>
      <c r="Q1831" t="s">
        <v>2717</v>
      </c>
      <c r="T1831" s="12" t="str">
        <f t="shared" si="148"/>
        <v xml:space="preserve">WM+ HNI </v>
      </c>
      <c r="U1831" s="20" t="s">
        <v>4939</v>
      </c>
      <c r="V1831" s="20"/>
      <c r="W1831" s="10" t="e">
        <f>VLOOKUP(U1831,[2]Sheet1!$B$4:$C$893,2,0)</f>
        <v>#N/A</v>
      </c>
      <c r="X1831" s="20"/>
      <c r="Y1831" s="10" t="str">
        <f t="shared" si="146"/>
        <v>WINCOMHANOI</v>
      </c>
      <c r="Z1831" s="2">
        <v>427350</v>
      </c>
    </row>
    <row r="1832" spans="1:26" x14ac:dyDescent="0.2">
      <c r="A1832" t="s">
        <v>0</v>
      </c>
      <c r="B1832" t="s">
        <v>2718</v>
      </c>
      <c r="C1832" t="s">
        <v>50</v>
      </c>
      <c r="D1832" t="s">
        <v>3</v>
      </c>
      <c r="E1832" s="2">
        <v>427350</v>
      </c>
      <c r="F1832" s="6">
        <v>461538.00000000006</v>
      </c>
      <c r="G1832" s="2">
        <v>7</v>
      </c>
      <c r="H1832" t="s">
        <v>4</v>
      </c>
      <c r="I1832" t="s">
        <v>51</v>
      </c>
      <c r="J1832" s="9" t="str">
        <f t="shared" si="143"/>
        <v>_Giò sụn gà 250g</v>
      </c>
      <c r="K1832" s="12" t="str">
        <f>VLOOKUP(J1832,'[1]Mã Misa'!$B$2:$D$74,2,0)</f>
        <v>Giò sụn gà 250g</v>
      </c>
      <c r="L1832" s="12" t="str">
        <f>VLOOKUP(K1832,'[1]Mã Misa'!$C$2:$D$74,2,0)</f>
        <v>GSG250</v>
      </c>
      <c r="M1832" s="2">
        <v>61050</v>
      </c>
      <c r="N1832" t="s">
        <v>2719</v>
      </c>
      <c r="O1832" s="10" t="str">
        <f t="shared" si="144"/>
        <v>0002684</v>
      </c>
      <c r="P1832" s="3">
        <v>44634</v>
      </c>
      <c r="Q1832" t="s">
        <v>2720</v>
      </c>
      <c r="T1832" s="12" t="str">
        <f t="shared" si="148"/>
        <v xml:space="preserve">WM+ NTN </v>
      </c>
      <c r="U1832" s="20" t="s">
        <v>4940</v>
      </c>
      <c r="V1832" s="20"/>
      <c r="W1832" s="10" t="e">
        <f>VLOOKUP(U1832,[2]Sheet1!$B$4:$C$893,2,0)</f>
        <v>#N/A</v>
      </c>
      <c r="X1832" s="20"/>
      <c r="Y1832" s="10" t="str">
        <f t="shared" si="146"/>
        <v>WINCOMNINHTHUAN</v>
      </c>
      <c r="Z1832" s="2">
        <v>427350</v>
      </c>
    </row>
    <row r="1833" spans="1:26" x14ac:dyDescent="0.2">
      <c r="A1833" t="s">
        <v>0</v>
      </c>
      <c r="B1833" t="s">
        <v>2718</v>
      </c>
      <c r="C1833" t="s">
        <v>67</v>
      </c>
      <c r="D1833" t="s">
        <v>3</v>
      </c>
      <c r="E1833" s="2">
        <v>475200</v>
      </c>
      <c r="F1833" s="6">
        <v>513216.00000000006</v>
      </c>
      <c r="G1833" s="2">
        <v>8</v>
      </c>
      <c r="H1833" t="s">
        <v>4</v>
      </c>
      <c r="I1833" t="s">
        <v>68</v>
      </c>
      <c r="J1833" s="9" t="str">
        <f t="shared" si="143"/>
        <v>_Giò lụa 250g</v>
      </c>
      <c r="K1833" s="12" t="str">
        <f>VLOOKUP(J1833,'[1]Mã Misa'!$B$2:$D$74,2,0)</f>
        <v>Giò lụa 250g</v>
      </c>
      <c r="L1833" s="12" t="str">
        <f>VLOOKUP(K1833,'[1]Mã Misa'!$C$2:$D$74,2,0)</f>
        <v>GL250</v>
      </c>
      <c r="M1833" s="2">
        <v>59400</v>
      </c>
      <c r="N1833" t="s">
        <v>2719</v>
      </c>
      <c r="O1833" s="10" t="str">
        <f t="shared" si="144"/>
        <v>0002684</v>
      </c>
      <c r="P1833" s="3">
        <v>44634</v>
      </c>
      <c r="Q1833" t="s">
        <v>2720</v>
      </c>
      <c r="T1833" s="12" t="str">
        <f t="shared" si="148"/>
        <v xml:space="preserve">WM+ NTN </v>
      </c>
      <c r="U1833" s="20" t="s">
        <v>4940</v>
      </c>
      <c r="V1833" s="20"/>
      <c r="W1833" s="10" t="e">
        <f>VLOOKUP(U1833,[2]Sheet1!$B$4:$C$893,2,0)</f>
        <v>#N/A</v>
      </c>
      <c r="X1833" s="20"/>
      <c r="Y1833" s="10" t="str">
        <f t="shared" si="146"/>
        <v>WINCOMNINHTHUAN</v>
      </c>
      <c r="Z1833" s="2">
        <v>475200</v>
      </c>
    </row>
    <row r="1834" spans="1:26" x14ac:dyDescent="0.2">
      <c r="A1834" t="s">
        <v>0</v>
      </c>
      <c r="B1834" t="s">
        <v>2721</v>
      </c>
      <c r="C1834" t="s">
        <v>2</v>
      </c>
      <c r="D1834" t="s">
        <v>3</v>
      </c>
      <c r="E1834" s="2">
        <v>111058</v>
      </c>
      <c r="F1834" s="6">
        <v>119942.64000000001</v>
      </c>
      <c r="G1834" s="2">
        <v>1</v>
      </c>
      <c r="H1834" t="s">
        <v>4</v>
      </c>
      <c r="I1834" t="s">
        <v>5</v>
      </c>
      <c r="J1834" s="9" t="str">
        <f t="shared" si="143"/>
        <v>Gà muối gói 500g</v>
      </c>
      <c r="K1834" s="12" t="str">
        <f>VLOOKUP(J1834,'[1]Mã Misa'!$B$2:$D$74,2,0)</f>
        <v>Gà muối 500g</v>
      </c>
      <c r="L1834" s="12" t="str">
        <f>VLOOKUP(K1834,'[1]Mã Misa'!$C$2:$D$74,2,0)</f>
        <v>GM500</v>
      </c>
      <c r="M1834" s="2">
        <v>111058</v>
      </c>
      <c r="N1834" t="s">
        <v>2722</v>
      </c>
      <c r="O1834" s="10" t="str">
        <f t="shared" si="144"/>
        <v>0001123</v>
      </c>
      <c r="P1834" s="3">
        <v>44634</v>
      </c>
      <c r="Q1834" t="s">
        <v>2723</v>
      </c>
      <c r="T1834" s="12" t="str">
        <f t="shared" si="148"/>
        <v xml:space="preserve">WM+ VPC </v>
      </c>
      <c r="U1834" s="20" t="s">
        <v>4941</v>
      </c>
      <c r="V1834" s="20"/>
      <c r="W1834" s="10" t="e">
        <f>VLOOKUP(U1834,[2]Sheet1!$B$4:$C$893,2,0)</f>
        <v>#N/A</v>
      </c>
      <c r="X1834" s="20"/>
      <c r="Y1834" s="10" t="str">
        <f t="shared" si="146"/>
        <v>WINCOMVINHPHUC</v>
      </c>
      <c r="Z1834" s="2">
        <v>111058</v>
      </c>
    </row>
    <row r="1835" spans="1:26" x14ac:dyDescent="0.2">
      <c r="A1835" t="s">
        <v>0</v>
      </c>
      <c r="B1835" t="s">
        <v>2721</v>
      </c>
      <c r="C1835" t="s">
        <v>32</v>
      </c>
      <c r="D1835" t="s">
        <v>3</v>
      </c>
      <c r="E1835" s="2">
        <v>73431</v>
      </c>
      <c r="F1835" s="6">
        <v>79305.48000000001</v>
      </c>
      <c r="G1835" s="2">
        <v>1</v>
      </c>
      <c r="H1835" t="s">
        <v>4</v>
      </c>
      <c r="I1835" t="s">
        <v>33</v>
      </c>
      <c r="J1835" s="9" t="str">
        <f t="shared" si="143"/>
        <v>Chân giò heo muối gói 300g</v>
      </c>
      <c r="K1835" s="12" t="str">
        <f>VLOOKUP(J1835,'[1]Mã Misa'!$B$2:$D$74,2,0)</f>
        <v>Chân giò heo muối 300g</v>
      </c>
      <c r="L1835" s="12" t="str">
        <f>VLOOKUP(K1835,'[1]Mã Misa'!$C$2:$D$74,2,0)</f>
        <v>CGM300</v>
      </c>
      <c r="M1835" s="2">
        <v>73431</v>
      </c>
      <c r="N1835" t="s">
        <v>2722</v>
      </c>
      <c r="O1835" s="10" t="str">
        <f t="shared" si="144"/>
        <v>0001123</v>
      </c>
      <c r="P1835" s="3">
        <v>44634</v>
      </c>
      <c r="Q1835" t="s">
        <v>2723</v>
      </c>
      <c r="T1835" s="12" t="str">
        <f t="shared" si="148"/>
        <v xml:space="preserve">WM+ VPC </v>
      </c>
      <c r="U1835" s="20" t="s">
        <v>4941</v>
      </c>
      <c r="V1835" s="20"/>
      <c r="W1835" s="10" t="e">
        <f>VLOOKUP(U1835,[2]Sheet1!$B$4:$C$893,2,0)</f>
        <v>#N/A</v>
      </c>
      <c r="X1835" s="20"/>
      <c r="Y1835" s="10" t="str">
        <f t="shared" si="146"/>
        <v>WINCOMVINHPHUC</v>
      </c>
      <c r="Z1835" s="2">
        <v>73431</v>
      </c>
    </row>
    <row r="1836" spans="1:26" x14ac:dyDescent="0.2">
      <c r="A1836" t="s">
        <v>0</v>
      </c>
      <c r="B1836" t="s">
        <v>2724</v>
      </c>
      <c r="C1836" t="s">
        <v>45</v>
      </c>
      <c r="D1836" t="s">
        <v>3</v>
      </c>
      <c r="E1836" s="2">
        <v>297000</v>
      </c>
      <c r="F1836" s="6">
        <v>320760</v>
      </c>
      <c r="G1836" s="2">
        <v>4</v>
      </c>
      <c r="H1836" t="s">
        <v>4</v>
      </c>
      <c r="I1836" t="s">
        <v>46</v>
      </c>
      <c r="J1836" s="9" t="str">
        <f t="shared" si="143"/>
        <v>_Chả cốm 300g</v>
      </c>
      <c r="K1836" s="12" t="str">
        <f>VLOOKUP(J1836,'[1]Mã Misa'!$B$2:$D$74,2,0)</f>
        <v>Chả cốm 300g</v>
      </c>
      <c r="L1836" s="12" t="str">
        <f>VLOOKUP(K1836,'[1]Mã Misa'!$C$2:$D$74,2,0)</f>
        <v>CC300</v>
      </c>
      <c r="M1836" s="2">
        <v>74250</v>
      </c>
      <c r="N1836" t="s">
        <v>2725</v>
      </c>
      <c r="O1836" s="10" t="str">
        <f t="shared" si="144"/>
        <v>0202139</v>
      </c>
      <c r="P1836" s="3">
        <v>44634</v>
      </c>
      <c r="Q1836" t="s">
        <v>1207</v>
      </c>
      <c r="T1836" s="12" t="str">
        <f t="shared" si="148"/>
        <v xml:space="preserve">WM+ HNI </v>
      </c>
      <c r="U1836" s="20" t="s">
        <v>4515</v>
      </c>
      <c r="V1836" s="20"/>
      <c r="W1836" s="10" t="e">
        <f>VLOOKUP(U1836,[2]Sheet1!$B$4:$C$893,2,0)</f>
        <v>#N/A</v>
      </c>
      <c r="X1836" s="20"/>
      <c r="Y1836" s="10" t="str">
        <f t="shared" si="146"/>
        <v>WINCOMHANOI</v>
      </c>
      <c r="Z1836" s="2">
        <v>297000</v>
      </c>
    </row>
    <row r="1837" spans="1:26" x14ac:dyDescent="0.2">
      <c r="A1837" t="s">
        <v>0</v>
      </c>
      <c r="B1837" t="s">
        <v>2726</v>
      </c>
      <c r="C1837" t="s">
        <v>13</v>
      </c>
      <c r="D1837" t="s">
        <v>3</v>
      </c>
      <c r="E1837" s="2">
        <v>181500</v>
      </c>
      <c r="F1837" s="6">
        <v>196020</v>
      </c>
      <c r="G1837" s="2">
        <v>2</v>
      </c>
      <c r="H1837" t="s">
        <v>4</v>
      </c>
      <c r="I1837" t="s">
        <v>14</v>
      </c>
      <c r="J1837" s="9" t="str">
        <f t="shared" si="143"/>
        <v>_Chân gà sốt cay 400g</v>
      </c>
      <c r="K1837" s="12" t="str">
        <f>VLOOKUP(J1837,'[1]Mã Misa'!$B$2:$D$74,2,0)</f>
        <v>Chân gà sốt cay 400g</v>
      </c>
      <c r="L1837" s="12" t="str">
        <f>VLOOKUP(K1837,'[1]Mã Misa'!$C$2:$D$74,2,0)</f>
        <v>CGSC400</v>
      </c>
      <c r="M1837" s="2">
        <v>90750</v>
      </c>
      <c r="N1837" t="s">
        <v>2727</v>
      </c>
      <c r="O1837" s="10" t="str">
        <f t="shared" si="144"/>
        <v>0202141</v>
      </c>
      <c r="P1837" s="3">
        <v>44634</v>
      </c>
      <c r="Q1837" t="s">
        <v>1207</v>
      </c>
      <c r="T1837" s="12" t="str">
        <f t="shared" si="148"/>
        <v xml:space="preserve">WM+ HNI </v>
      </c>
      <c r="U1837" s="20" t="s">
        <v>4515</v>
      </c>
      <c r="V1837" s="20"/>
      <c r="W1837" s="10" t="e">
        <f>VLOOKUP(U1837,[2]Sheet1!$B$4:$C$893,2,0)</f>
        <v>#N/A</v>
      </c>
      <c r="X1837" s="20"/>
      <c r="Y1837" s="10" t="str">
        <f t="shared" si="146"/>
        <v>WINCOMHANOI</v>
      </c>
      <c r="Z1837" s="2">
        <v>181500</v>
      </c>
    </row>
    <row r="1838" spans="1:26" x14ac:dyDescent="0.2">
      <c r="A1838" t="s">
        <v>0</v>
      </c>
      <c r="B1838" t="s">
        <v>2728</v>
      </c>
      <c r="C1838" t="s">
        <v>17</v>
      </c>
      <c r="D1838" t="s">
        <v>3</v>
      </c>
      <c r="E1838" s="2">
        <v>407956</v>
      </c>
      <c r="F1838" s="6">
        <v>440592.48000000004</v>
      </c>
      <c r="G1838" s="2">
        <v>4</v>
      </c>
      <c r="H1838" t="s">
        <v>4</v>
      </c>
      <c r="I1838" t="s">
        <v>18</v>
      </c>
      <c r="J1838" s="9" t="str">
        <f t="shared" si="143"/>
        <v>Giò tai nấm hương 500g</v>
      </c>
      <c r="K1838" s="12" t="str">
        <f>VLOOKUP(J1838,'[1]Mã Misa'!$B$2:$D$74,2,0)</f>
        <v>Giò tai nấm hương 500g</v>
      </c>
      <c r="L1838" s="12" t="str">
        <f>VLOOKUP(K1838,'[1]Mã Misa'!$C$2:$D$74,2,0)</f>
        <v>GTNH500</v>
      </c>
      <c r="M1838" s="2">
        <v>101989</v>
      </c>
      <c r="N1838" t="s">
        <v>2729</v>
      </c>
      <c r="O1838" s="10" t="str">
        <f t="shared" si="144"/>
        <v>0202144</v>
      </c>
      <c r="P1838" s="3">
        <v>44634</v>
      </c>
      <c r="Q1838" t="s">
        <v>2730</v>
      </c>
      <c r="T1838" s="12" t="str">
        <f t="shared" si="148"/>
        <v xml:space="preserve">WM+ HNI </v>
      </c>
      <c r="U1838" s="20" t="s">
        <v>4942</v>
      </c>
      <c r="V1838" s="20"/>
      <c r="W1838" s="10" t="e">
        <f>VLOOKUP(U1838,[2]Sheet1!$B$4:$C$893,2,0)</f>
        <v>#N/A</v>
      </c>
      <c r="X1838" s="20"/>
      <c r="Y1838" s="10" t="str">
        <f t="shared" si="146"/>
        <v>WINCOMHANOI</v>
      </c>
      <c r="Z1838" s="2">
        <v>407956</v>
      </c>
    </row>
    <row r="1839" spans="1:26" x14ac:dyDescent="0.2">
      <c r="A1839" t="s">
        <v>0</v>
      </c>
      <c r="B1839" t="s">
        <v>2731</v>
      </c>
      <c r="C1839" t="s">
        <v>2</v>
      </c>
      <c r="D1839" t="s">
        <v>3</v>
      </c>
      <c r="E1839" s="2">
        <v>111058</v>
      </c>
      <c r="F1839" s="6">
        <v>119942.64000000001</v>
      </c>
      <c r="G1839" s="2">
        <v>1</v>
      </c>
      <c r="H1839" t="s">
        <v>4</v>
      </c>
      <c r="I1839" t="s">
        <v>5</v>
      </c>
      <c r="J1839" s="9" t="str">
        <f t="shared" si="143"/>
        <v>Gà muối gói 500g</v>
      </c>
      <c r="K1839" s="12" t="str">
        <f>VLOOKUP(J1839,'[1]Mã Misa'!$B$2:$D$74,2,0)</f>
        <v>Gà muối 500g</v>
      </c>
      <c r="L1839" s="12" t="str">
        <f>VLOOKUP(K1839,'[1]Mã Misa'!$C$2:$D$74,2,0)</f>
        <v>GM500</v>
      </c>
      <c r="M1839" s="2">
        <v>111058</v>
      </c>
      <c r="N1839" t="s">
        <v>2732</v>
      </c>
      <c r="O1839" s="10" t="str">
        <f t="shared" si="144"/>
        <v>0003035</v>
      </c>
      <c r="P1839" s="3">
        <v>44634</v>
      </c>
      <c r="Q1839" t="s">
        <v>2733</v>
      </c>
      <c r="T1839" s="12" t="str">
        <f t="shared" si="148"/>
        <v xml:space="preserve">WM+ HYN </v>
      </c>
      <c r="U1839" s="20" t="s">
        <v>4943</v>
      </c>
      <c r="V1839" s="20"/>
      <c r="W1839" s="10" t="e">
        <f>VLOOKUP(U1839,[2]Sheet1!$B$4:$C$893,2,0)</f>
        <v>#N/A</v>
      </c>
      <c r="X1839" s="20"/>
      <c r="Y1839" s="10" t="str">
        <f t="shared" si="146"/>
        <v>WINCOMHUNGYEN</v>
      </c>
      <c r="Z1839" s="2">
        <v>111058</v>
      </c>
    </row>
    <row r="1840" spans="1:26" x14ac:dyDescent="0.2">
      <c r="A1840" t="s">
        <v>0</v>
      </c>
      <c r="B1840" t="s">
        <v>2731</v>
      </c>
      <c r="C1840" t="s">
        <v>67</v>
      </c>
      <c r="D1840" t="s">
        <v>3</v>
      </c>
      <c r="E1840" s="2">
        <v>237600</v>
      </c>
      <c r="F1840" s="6">
        <v>256608.00000000003</v>
      </c>
      <c r="G1840" s="2">
        <v>4</v>
      </c>
      <c r="H1840" t="s">
        <v>4</v>
      </c>
      <c r="I1840" t="s">
        <v>68</v>
      </c>
      <c r="J1840" s="9" t="str">
        <f t="shared" si="143"/>
        <v>_Giò lụa 250g</v>
      </c>
      <c r="K1840" s="12" t="str">
        <f>VLOOKUP(J1840,'[1]Mã Misa'!$B$2:$D$74,2,0)</f>
        <v>Giò lụa 250g</v>
      </c>
      <c r="L1840" s="12" t="str">
        <f>VLOOKUP(K1840,'[1]Mã Misa'!$C$2:$D$74,2,0)</f>
        <v>GL250</v>
      </c>
      <c r="M1840" s="2">
        <v>59400</v>
      </c>
      <c r="N1840" t="s">
        <v>2732</v>
      </c>
      <c r="O1840" s="10" t="str">
        <f t="shared" si="144"/>
        <v>0003035</v>
      </c>
      <c r="P1840" s="3">
        <v>44634</v>
      </c>
      <c r="Q1840" t="s">
        <v>2733</v>
      </c>
      <c r="T1840" s="12" t="str">
        <f t="shared" si="148"/>
        <v xml:space="preserve">WM+ HYN </v>
      </c>
      <c r="U1840" s="20" t="s">
        <v>4943</v>
      </c>
      <c r="V1840" s="20"/>
      <c r="W1840" s="10" t="e">
        <f>VLOOKUP(U1840,[2]Sheet1!$B$4:$C$893,2,0)</f>
        <v>#N/A</v>
      </c>
      <c r="X1840" s="20"/>
      <c r="Y1840" s="10" t="str">
        <f t="shared" si="146"/>
        <v>WINCOMHUNGYEN</v>
      </c>
      <c r="Z1840" s="2">
        <v>237600</v>
      </c>
    </row>
    <row r="1841" spans="1:26" x14ac:dyDescent="0.2">
      <c r="A1841" t="s">
        <v>0</v>
      </c>
      <c r="B1841" t="s">
        <v>2731</v>
      </c>
      <c r="C1841" t="s">
        <v>17</v>
      </c>
      <c r="D1841" t="s">
        <v>3</v>
      </c>
      <c r="E1841" s="2">
        <v>101989</v>
      </c>
      <c r="F1841" s="6">
        <v>110148.12000000001</v>
      </c>
      <c r="G1841" s="2">
        <v>1</v>
      </c>
      <c r="H1841" t="s">
        <v>4</v>
      </c>
      <c r="I1841" t="s">
        <v>18</v>
      </c>
      <c r="J1841" s="9" t="str">
        <f t="shared" si="143"/>
        <v>Giò tai nấm hương 500g</v>
      </c>
      <c r="K1841" s="12" t="str">
        <f>VLOOKUP(J1841,'[1]Mã Misa'!$B$2:$D$74,2,0)</f>
        <v>Giò tai nấm hương 500g</v>
      </c>
      <c r="L1841" s="12" t="str">
        <f>VLOOKUP(K1841,'[1]Mã Misa'!$C$2:$D$74,2,0)</f>
        <v>GTNH500</v>
      </c>
      <c r="M1841" s="2">
        <v>101989</v>
      </c>
      <c r="N1841" t="s">
        <v>2732</v>
      </c>
      <c r="O1841" s="10" t="str">
        <f t="shared" si="144"/>
        <v>0003035</v>
      </c>
      <c r="P1841" s="3">
        <v>44634</v>
      </c>
      <c r="Q1841" t="s">
        <v>2733</v>
      </c>
      <c r="T1841" s="12" t="str">
        <f t="shared" si="148"/>
        <v xml:space="preserve">WM+ HYN </v>
      </c>
      <c r="U1841" s="20" t="s">
        <v>4943</v>
      </c>
      <c r="V1841" s="20"/>
      <c r="W1841" s="10" t="e">
        <f>VLOOKUP(U1841,[2]Sheet1!$B$4:$C$893,2,0)</f>
        <v>#N/A</v>
      </c>
      <c r="X1841" s="20"/>
      <c r="Y1841" s="10" t="str">
        <f t="shared" si="146"/>
        <v>WINCOMHUNGYEN</v>
      </c>
      <c r="Z1841" s="2">
        <v>101989</v>
      </c>
    </row>
    <row r="1842" spans="1:26" x14ac:dyDescent="0.2">
      <c r="A1842" t="s">
        <v>0</v>
      </c>
      <c r="B1842" t="s">
        <v>2734</v>
      </c>
      <c r="C1842" t="s">
        <v>26</v>
      </c>
      <c r="D1842" t="s">
        <v>3</v>
      </c>
      <c r="E1842" s="2">
        <v>200728</v>
      </c>
      <c r="F1842" s="6">
        <v>216786.24000000002</v>
      </c>
      <c r="G1842" s="2">
        <v>4</v>
      </c>
      <c r="H1842" t="s">
        <v>4</v>
      </c>
      <c r="I1842" t="s">
        <v>27</v>
      </c>
      <c r="J1842" s="9" t="str">
        <f t="shared" si="143"/>
        <v>Giò tai lưỡi xào gói 250g</v>
      </c>
      <c r="K1842" s="12" t="str">
        <f>VLOOKUP(J1842,'[1]Mã Misa'!$B$2:$D$74,2,0)</f>
        <v>Giò Tai Lưỡi Xào 250g</v>
      </c>
      <c r="L1842" s="12" t="str">
        <f>VLOOKUP(K1842,'[1]Mã Misa'!$C$2:$D$74,2,0)</f>
        <v>GTLX250G</v>
      </c>
      <c r="M1842" s="2">
        <v>50182</v>
      </c>
      <c r="N1842" t="s">
        <v>2735</v>
      </c>
      <c r="O1842" s="10" t="str">
        <f t="shared" si="144"/>
        <v>0005509</v>
      </c>
      <c r="P1842" s="3">
        <v>44634</v>
      </c>
      <c r="Q1842" t="s">
        <v>2736</v>
      </c>
      <c r="T1842" s="12" t="str">
        <f t="shared" si="148"/>
        <v xml:space="preserve">WM+ KHA </v>
      </c>
      <c r="U1842" s="20" t="s">
        <v>4944</v>
      </c>
      <c r="V1842" s="20"/>
      <c r="W1842" s="10" t="e">
        <f>VLOOKUP(U1842,[2]Sheet1!$B$4:$C$893,2,0)</f>
        <v>#N/A</v>
      </c>
      <c r="X1842" s="20"/>
      <c r="Y1842" s="10" t="str">
        <f t="shared" si="146"/>
        <v>WINCOMKHANHHOA</v>
      </c>
      <c r="Z1842" s="2">
        <v>200728</v>
      </c>
    </row>
    <row r="1843" spans="1:26" x14ac:dyDescent="0.2">
      <c r="A1843" t="s">
        <v>0</v>
      </c>
      <c r="B1843" t="s">
        <v>2734</v>
      </c>
      <c r="C1843" t="s">
        <v>2</v>
      </c>
      <c r="D1843" t="s">
        <v>3</v>
      </c>
      <c r="E1843" s="2">
        <v>333174</v>
      </c>
      <c r="F1843" s="6">
        <v>359827.92000000004</v>
      </c>
      <c r="G1843" s="2">
        <v>3</v>
      </c>
      <c r="H1843" t="s">
        <v>4</v>
      </c>
      <c r="I1843" t="s">
        <v>5</v>
      </c>
      <c r="J1843" s="9" t="str">
        <f t="shared" si="143"/>
        <v>Gà muối gói 500g</v>
      </c>
      <c r="K1843" s="12" t="str">
        <f>VLOOKUP(J1843,'[1]Mã Misa'!$B$2:$D$74,2,0)</f>
        <v>Gà muối 500g</v>
      </c>
      <c r="L1843" s="12" t="str">
        <f>VLOOKUP(K1843,'[1]Mã Misa'!$C$2:$D$74,2,0)</f>
        <v>GM500</v>
      </c>
      <c r="M1843" s="2">
        <v>111058</v>
      </c>
      <c r="N1843" t="s">
        <v>2735</v>
      </c>
      <c r="O1843" s="10" t="str">
        <f t="shared" si="144"/>
        <v>0005509</v>
      </c>
      <c r="P1843" s="3">
        <v>44634</v>
      </c>
      <c r="Q1843" t="s">
        <v>2736</v>
      </c>
      <c r="T1843" s="12" t="str">
        <f t="shared" si="148"/>
        <v xml:space="preserve">WM+ KHA </v>
      </c>
      <c r="U1843" s="20" t="s">
        <v>4944</v>
      </c>
      <c r="V1843" s="20"/>
      <c r="W1843" s="10" t="e">
        <f>VLOOKUP(U1843,[2]Sheet1!$B$4:$C$893,2,0)</f>
        <v>#N/A</v>
      </c>
      <c r="X1843" s="20"/>
      <c r="Y1843" s="10" t="str">
        <f t="shared" si="146"/>
        <v>WINCOMKHANHHOA</v>
      </c>
      <c r="Z1843" s="2">
        <v>333174</v>
      </c>
    </row>
    <row r="1844" spans="1:26" x14ac:dyDescent="0.2">
      <c r="A1844" t="s">
        <v>0</v>
      </c>
      <c r="B1844" t="s">
        <v>2734</v>
      </c>
      <c r="C1844" t="s">
        <v>45</v>
      </c>
      <c r="D1844" t="s">
        <v>3</v>
      </c>
      <c r="E1844" s="2">
        <v>74250</v>
      </c>
      <c r="F1844" s="6">
        <v>80190</v>
      </c>
      <c r="G1844" s="2">
        <v>1</v>
      </c>
      <c r="H1844" t="s">
        <v>4</v>
      </c>
      <c r="I1844" t="s">
        <v>46</v>
      </c>
      <c r="J1844" s="9" t="str">
        <f t="shared" si="143"/>
        <v>_Chả cốm 300g</v>
      </c>
      <c r="K1844" s="12" t="str">
        <f>VLOOKUP(J1844,'[1]Mã Misa'!$B$2:$D$74,2,0)</f>
        <v>Chả cốm 300g</v>
      </c>
      <c r="L1844" s="12" t="str">
        <f>VLOOKUP(K1844,'[1]Mã Misa'!$C$2:$D$74,2,0)</f>
        <v>CC300</v>
      </c>
      <c r="M1844" s="2">
        <v>74250</v>
      </c>
      <c r="N1844" t="s">
        <v>2735</v>
      </c>
      <c r="O1844" s="10" t="str">
        <f t="shared" si="144"/>
        <v>0005509</v>
      </c>
      <c r="P1844" s="3">
        <v>44634</v>
      </c>
      <c r="Q1844" t="s">
        <v>2736</v>
      </c>
      <c r="T1844" s="12" t="str">
        <f t="shared" si="148"/>
        <v xml:space="preserve">WM+ KHA </v>
      </c>
      <c r="U1844" s="20" t="s">
        <v>4944</v>
      </c>
      <c r="V1844" s="20"/>
      <c r="W1844" s="10" t="e">
        <f>VLOOKUP(U1844,[2]Sheet1!$B$4:$C$893,2,0)</f>
        <v>#N/A</v>
      </c>
      <c r="X1844" s="20"/>
      <c r="Y1844" s="10" t="str">
        <f t="shared" si="146"/>
        <v>WINCOMKHANHHOA</v>
      </c>
      <c r="Z1844" s="2">
        <v>74250</v>
      </c>
    </row>
    <row r="1845" spans="1:26" x14ac:dyDescent="0.2">
      <c r="A1845" t="s">
        <v>0</v>
      </c>
      <c r="B1845" t="s">
        <v>2737</v>
      </c>
      <c r="C1845" t="s">
        <v>236</v>
      </c>
      <c r="D1845" t="s">
        <v>3</v>
      </c>
      <c r="E1845" s="2">
        <v>175574</v>
      </c>
      <c r="F1845" s="6">
        <v>189619.92</v>
      </c>
      <c r="G1845" s="2">
        <v>2</v>
      </c>
      <c r="H1845" t="s">
        <v>4</v>
      </c>
      <c r="I1845" t="s">
        <v>237</v>
      </c>
      <c r="J1845" s="9" t="str">
        <f t="shared" si="143"/>
        <v>Bắp bò muối gói 200g</v>
      </c>
      <c r="K1845" s="12" t="str">
        <f>VLOOKUP(J1845,'[1]Mã Misa'!$B$2:$D$74,2,0)</f>
        <v>Bắp bò muối 200g</v>
      </c>
      <c r="L1845" s="12" t="str">
        <f>VLOOKUP(K1845,'[1]Mã Misa'!$C$2:$D$74,2,0)</f>
        <v>BBM200</v>
      </c>
      <c r="M1845" s="2">
        <v>87787</v>
      </c>
      <c r="N1845" t="s">
        <v>2738</v>
      </c>
      <c r="O1845" s="10" t="str">
        <f t="shared" si="144"/>
        <v>0202149</v>
      </c>
      <c r="P1845" s="3">
        <v>44634</v>
      </c>
      <c r="Q1845" t="s">
        <v>2739</v>
      </c>
      <c r="T1845" s="12" t="str">
        <f t="shared" si="148"/>
        <v xml:space="preserve">WM+ HNI </v>
      </c>
      <c r="U1845" s="20" t="s">
        <v>4945</v>
      </c>
      <c r="V1845" s="20"/>
      <c r="W1845" s="10" t="e">
        <f>VLOOKUP(U1845,[2]Sheet1!$B$4:$C$893,2,0)</f>
        <v>#N/A</v>
      </c>
      <c r="X1845" s="20"/>
      <c r="Y1845" s="10" t="str">
        <f t="shared" si="146"/>
        <v>WINCOMHANOI</v>
      </c>
      <c r="Z1845" s="2">
        <v>175574</v>
      </c>
    </row>
    <row r="1846" spans="1:26" x14ac:dyDescent="0.2">
      <c r="A1846" t="s">
        <v>0</v>
      </c>
      <c r="B1846" t="s">
        <v>2737</v>
      </c>
      <c r="C1846" t="s">
        <v>2</v>
      </c>
      <c r="D1846" t="s">
        <v>3</v>
      </c>
      <c r="E1846" s="2">
        <v>222116</v>
      </c>
      <c r="F1846" s="6">
        <v>239885.28000000003</v>
      </c>
      <c r="G1846" s="2">
        <v>2</v>
      </c>
      <c r="H1846" t="s">
        <v>4</v>
      </c>
      <c r="I1846" t="s">
        <v>5</v>
      </c>
      <c r="J1846" s="9" t="str">
        <f t="shared" si="143"/>
        <v>Gà muối gói 500g</v>
      </c>
      <c r="K1846" s="12" t="str">
        <f>VLOOKUP(J1846,'[1]Mã Misa'!$B$2:$D$74,2,0)</f>
        <v>Gà muối 500g</v>
      </c>
      <c r="L1846" s="12" t="str">
        <f>VLOOKUP(K1846,'[1]Mã Misa'!$C$2:$D$74,2,0)</f>
        <v>GM500</v>
      </c>
      <c r="M1846" s="2">
        <v>111058</v>
      </c>
      <c r="N1846" t="s">
        <v>2738</v>
      </c>
      <c r="O1846" s="10" t="str">
        <f t="shared" si="144"/>
        <v>0202149</v>
      </c>
      <c r="P1846" s="3">
        <v>44634</v>
      </c>
      <c r="Q1846" t="s">
        <v>2739</v>
      </c>
      <c r="T1846" s="12" t="str">
        <f t="shared" si="148"/>
        <v xml:space="preserve">WM+ HNI </v>
      </c>
      <c r="U1846" s="20" t="s">
        <v>4945</v>
      </c>
      <c r="V1846" s="20"/>
      <c r="W1846" s="10" t="e">
        <f>VLOOKUP(U1846,[2]Sheet1!$B$4:$C$893,2,0)</f>
        <v>#N/A</v>
      </c>
      <c r="X1846" s="20"/>
      <c r="Y1846" s="10" t="str">
        <f t="shared" si="146"/>
        <v>WINCOMHANOI</v>
      </c>
      <c r="Z1846" s="2">
        <v>222116</v>
      </c>
    </row>
    <row r="1847" spans="1:26" x14ac:dyDescent="0.2">
      <c r="A1847" t="s">
        <v>0</v>
      </c>
      <c r="B1847" t="s">
        <v>2737</v>
      </c>
      <c r="C1847" t="s">
        <v>32</v>
      </c>
      <c r="D1847" t="s">
        <v>3</v>
      </c>
      <c r="E1847" s="2">
        <v>73431</v>
      </c>
      <c r="F1847" s="6">
        <v>79305.48000000001</v>
      </c>
      <c r="G1847" s="2">
        <v>1</v>
      </c>
      <c r="H1847" t="s">
        <v>4</v>
      </c>
      <c r="I1847" t="s">
        <v>33</v>
      </c>
      <c r="J1847" s="9" t="str">
        <f t="shared" si="143"/>
        <v>Chân giò heo muối gói 300g</v>
      </c>
      <c r="K1847" s="12" t="str">
        <f>VLOOKUP(J1847,'[1]Mã Misa'!$B$2:$D$74,2,0)</f>
        <v>Chân giò heo muối 300g</v>
      </c>
      <c r="L1847" s="12" t="str">
        <f>VLOOKUP(K1847,'[1]Mã Misa'!$C$2:$D$74,2,0)</f>
        <v>CGM300</v>
      </c>
      <c r="M1847" s="2">
        <v>73431</v>
      </c>
      <c r="N1847" t="s">
        <v>2738</v>
      </c>
      <c r="O1847" s="10" t="str">
        <f t="shared" si="144"/>
        <v>0202149</v>
      </c>
      <c r="P1847" s="3">
        <v>44634</v>
      </c>
      <c r="Q1847" t="s">
        <v>2739</v>
      </c>
      <c r="T1847" s="12" t="str">
        <f t="shared" si="148"/>
        <v xml:space="preserve">WM+ HNI </v>
      </c>
      <c r="U1847" s="20" t="s">
        <v>4945</v>
      </c>
      <c r="V1847" s="20"/>
      <c r="W1847" s="10" t="e">
        <f>VLOOKUP(U1847,[2]Sheet1!$B$4:$C$893,2,0)</f>
        <v>#N/A</v>
      </c>
      <c r="X1847" s="20"/>
      <c r="Y1847" s="10" t="str">
        <f t="shared" si="146"/>
        <v>WINCOMHANOI</v>
      </c>
      <c r="Z1847" s="2">
        <v>73431</v>
      </c>
    </row>
    <row r="1848" spans="1:26" x14ac:dyDescent="0.2">
      <c r="A1848" t="s">
        <v>0</v>
      </c>
      <c r="B1848" t="s">
        <v>2740</v>
      </c>
      <c r="C1848" t="s">
        <v>82</v>
      </c>
      <c r="D1848" t="s">
        <v>3</v>
      </c>
      <c r="E1848" s="2">
        <v>230000</v>
      </c>
      <c r="F1848" s="6">
        <v>248400.00000000003</v>
      </c>
      <c r="G1848" s="2">
        <v>5</v>
      </c>
      <c r="H1848" t="s">
        <v>4</v>
      </c>
      <c r="I1848" t="s">
        <v>83</v>
      </c>
      <c r="J1848" s="9" t="str">
        <f t="shared" si="143"/>
        <v>Mộc nấm hương gói 250g</v>
      </c>
      <c r="K1848" s="12" t="str">
        <f>VLOOKUP(J1848,'[1]Mã Misa'!$B$2:$D$74,2,0)</f>
        <v>Mộc Nấm Hương 250g</v>
      </c>
      <c r="L1848" s="12" t="str">
        <f>VLOOKUP(K1848,'[1]Mã Misa'!$C$2:$D$74,2,0)</f>
        <v>MNH250</v>
      </c>
      <c r="M1848" s="2">
        <v>46000</v>
      </c>
      <c r="N1848" t="s">
        <v>2741</v>
      </c>
      <c r="O1848" s="10" t="str">
        <f t="shared" si="144"/>
        <v>0202151</v>
      </c>
      <c r="P1848" s="3">
        <v>44634</v>
      </c>
      <c r="Q1848" t="s">
        <v>2595</v>
      </c>
      <c r="T1848" s="12" t="str">
        <f t="shared" si="148"/>
        <v xml:space="preserve">WM+ HNI </v>
      </c>
      <c r="U1848" s="20" t="s">
        <v>4905</v>
      </c>
      <c r="V1848" s="20"/>
      <c r="W1848" s="10" t="e">
        <f>VLOOKUP(U1848,[2]Sheet1!$B$4:$C$893,2,0)</f>
        <v>#N/A</v>
      </c>
      <c r="X1848" s="20"/>
      <c r="Y1848" s="10" t="str">
        <f t="shared" si="146"/>
        <v>WINCOMHANOI</v>
      </c>
      <c r="Z1848" s="2">
        <v>230000</v>
      </c>
    </row>
    <row r="1849" spans="1:26" x14ac:dyDescent="0.2">
      <c r="A1849" t="s">
        <v>0</v>
      </c>
      <c r="B1849" t="s">
        <v>2742</v>
      </c>
      <c r="C1849" t="s">
        <v>2</v>
      </c>
      <c r="D1849" t="s">
        <v>3</v>
      </c>
      <c r="E1849" s="2">
        <v>111058</v>
      </c>
      <c r="F1849" s="6">
        <v>119942.64000000001</v>
      </c>
      <c r="G1849" s="2">
        <v>1</v>
      </c>
      <c r="H1849" t="s">
        <v>4</v>
      </c>
      <c r="I1849" t="s">
        <v>5</v>
      </c>
      <c r="J1849" s="9" t="str">
        <f t="shared" si="143"/>
        <v>Gà muối gói 500g</v>
      </c>
      <c r="K1849" s="12" t="str">
        <f>VLOOKUP(J1849,'[1]Mã Misa'!$B$2:$D$74,2,0)</f>
        <v>Gà muối 500g</v>
      </c>
      <c r="L1849" s="12" t="str">
        <f>VLOOKUP(K1849,'[1]Mã Misa'!$C$2:$D$74,2,0)</f>
        <v>GM500</v>
      </c>
      <c r="M1849" s="2">
        <v>111058</v>
      </c>
      <c r="N1849" t="s">
        <v>2743</v>
      </c>
      <c r="O1849" s="10" t="str">
        <f t="shared" si="144"/>
        <v>0005510</v>
      </c>
      <c r="P1849" s="3">
        <v>44634</v>
      </c>
      <c r="Q1849" t="s">
        <v>2744</v>
      </c>
      <c r="T1849" s="12" t="str">
        <f t="shared" si="148"/>
        <v xml:space="preserve">WM+ KHA </v>
      </c>
      <c r="U1849" s="20" t="s">
        <v>4946</v>
      </c>
      <c r="V1849" s="20"/>
      <c r="W1849" s="10" t="e">
        <f>VLOOKUP(U1849,[2]Sheet1!$B$4:$C$893,2,0)</f>
        <v>#N/A</v>
      </c>
      <c r="X1849" s="20"/>
      <c r="Y1849" s="10" t="str">
        <f t="shared" si="146"/>
        <v>WINCOMKHANHHOA</v>
      </c>
      <c r="Z1849" s="2">
        <v>111058</v>
      </c>
    </row>
    <row r="1850" spans="1:26" x14ac:dyDescent="0.2">
      <c r="A1850" t="s">
        <v>0</v>
      </c>
      <c r="B1850" t="s">
        <v>2745</v>
      </c>
      <c r="C1850" t="s">
        <v>32</v>
      </c>
      <c r="D1850" t="s">
        <v>3</v>
      </c>
      <c r="E1850" s="2">
        <v>73431</v>
      </c>
      <c r="F1850" s="6">
        <v>79305.48000000001</v>
      </c>
      <c r="G1850" s="2">
        <v>1</v>
      </c>
      <c r="H1850" t="s">
        <v>4</v>
      </c>
      <c r="I1850" t="s">
        <v>33</v>
      </c>
      <c r="J1850" s="9" t="str">
        <f t="shared" si="143"/>
        <v>Chân giò heo muối gói 300g</v>
      </c>
      <c r="K1850" s="12" t="str">
        <f>VLOOKUP(J1850,'[1]Mã Misa'!$B$2:$D$74,2,0)</f>
        <v>Chân giò heo muối 300g</v>
      </c>
      <c r="L1850" s="12" t="str">
        <f>VLOOKUP(K1850,'[1]Mã Misa'!$C$2:$D$74,2,0)</f>
        <v>CGM300</v>
      </c>
      <c r="M1850" s="2">
        <v>73431</v>
      </c>
      <c r="N1850" t="s">
        <v>2746</v>
      </c>
      <c r="O1850" s="10" t="str">
        <f t="shared" si="144"/>
        <v>0017883</v>
      </c>
      <c r="P1850" s="3">
        <v>44634</v>
      </c>
      <c r="Q1850" t="s">
        <v>2666</v>
      </c>
      <c r="T1850" s="12" t="str">
        <f t="shared" si="148"/>
        <v xml:space="preserve">WM+ QNH </v>
      </c>
      <c r="U1850" s="20" t="s">
        <v>4926</v>
      </c>
      <c r="V1850" s="20"/>
      <c r="W1850" s="10" t="e">
        <f>VLOOKUP(U1850,[2]Sheet1!$B$4:$C$893,2,0)</f>
        <v>#N/A</v>
      </c>
      <c r="X1850" s="20"/>
      <c r="Y1850" s="10" t="str">
        <f t="shared" si="146"/>
        <v>WINCOMQUANGNINH</v>
      </c>
      <c r="Z1850" s="2">
        <v>73431</v>
      </c>
    </row>
    <row r="1851" spans="1:26" x14ac:dyDescent="0.2">
      <c r="A1851" t="s">
        <v>0</v>
      </c>
      <c r="B1851" t="s">
        <v>2747</v>
      </c>
      <c r="C1851" t="s">
        <v>2</v>
      </c>
      <c r="D1851" t="s">
        <v>3</v>
      </c>
      <c r="E1851" s="2">
        <v>111058</v>
      </c>
      <c r="F1851" s="6">
        <v>119942.64000000001</v>
      </c>
      <c r="G1851" s="2">
        <v>1</v>
      </c>
      <c r="H1851" t="s">
        <v>4</v>
      </c>
      <c r="I1851" t="s">
        <v>5</v>
      </c>
      <c r="J1851" s="9" t="str">
        <f t="shared" si="143"/>
        <v>Gà muối gói 500g</v>
      </c>
      <c r="K1851" s="12" t="str">
        <f>VLOOKUP(J1851,'[1]Mã Misa'!$B$2:$D$74,2,0)</f>
        <v>Gà muối 500g</v>
      </c>
      <c r="L1851" s="12" t="str">
        <f>VLOOKUP(K1851,'[1]Mã Misa'!$C$2:$D$74,2,0)</f>
        <v>GM500</v>
      </c>
      <c r="M1851" s="2">
        <v>111058</v>
      </c>
      <c r="N1851" t="s">
        <v>2748</v>
      </c>
      <c r="O1851" s="10" t="str">
        <f t="shared" si="144"/>
        <v>0202154</v>
      </c>
      <c r="P1851" s="3">
        <v>44634</v>
      </c>
      <c r="Q1851" t="s">
        <v>191</v>
      </c>
      <c r="T1851" s="12" t="str">
        <f t="shared" si="148"/>
        <v xml:space="preserve">WM+ HNI </v>
      </c>
      <c r="U1851" s="20" t="s">
        <v>4203</v>
      </c>
      <c r="V1851" s="20"/>
      <c r="W1851" s="10" t="e">
        <f>VLOOKUP(U1851,[2]Sheet1!$B$4:$C$893,2,0)</f>
        <v>#N/A</v>
      </c>
      <c r="X1851" s="20"/>
      <c r="Y1851" s="10" t="str">
        <f t="shared" si="146"/>
        <v>WINCOMHANOI</v>
      </c>
      <c r="Z1851" s="2">
        <v>111058</v>
      </c>
    </row>
    <row r="1852" spans="1:26" x14ac:dyDescent="0.2">
      <c r="A1852" t="s">
        <v>0</v>
      </c>
      <c r="B1852" t="s">
        <v>2749</v>
      </c>
      <c r="C1852" t="s">
        <v>2</v>
      </c>
      <c r="D1852" t="s">
        <v>3</v>
      </c>
      <c r="E1852" s="2">
        <v>111058</v>
      </c>
      <c r="F1852" s="6">
        <v>119942.64000000001</v>
      </c>
      <c r="G1852" s="2">
        <v>1</v>
      </c>
      <c r="H1852" t="s">
        <v>4</v>
      </c>
      <c r="I1852" t="s">
        <v>5</v>
      </c>
      <c r="J1852" s="9" t="str">
        <f t="shared" si="143"/>
        <v>Gà muối gói 500g</v>
      </c>
      <c r="K1852" s="12" t="str">
        <f>VLOOKUP(J1852,'[1]Mã Misa'!$B$2:$D$74,2,0)</f>
        <v>Gà muối 500g</v>
      </c>
      <c r="L1852" s="12" t="str">
        <f>VLOOKUP(K1852,'[1]Mã Misa'!$C$2:$D$74,2,0)</f>
        <v>GM500</v>
      </c>
      <c r="M1852" s="2">
        <v>111058</v>
      </c>
      <c r="N1852" t="s">
        <v>2750</v>
      </c>
      <c r="O1852" s="10" t="str">
        <f t="shared" si="144"/>
        <v>0004226</v>
      </c>
      <c r="P1852" s="3">
        <v>44634</v>
      </c>
      <c r="Q1852" t="s">
        <v>2751</v>
      </c>
      <c r="T1852" s="12" t="str">
        <f t="shared" si="148"/>
        <v xml:space="preserve">WM+ VTU </v>
      </c>
      <c r="U1852" s="20" t="s">
        <v>4947</v>
      </c>
      <c r="V1852" s="20"/>
      <c r="W1852" s="10" t="e">
        <f>VLOOKUP(U1852,[2]Sheet1!$B$4:$C$893,2,0)</f>
        <v>#N/A</v>
      </c>
      <c r="X1852" s="20"/>
      <c r="Y1852" s="10" t="str">
        <f t="shared" si="146"/>
        <v>WINCOMVUNGTAU</v>
      </c>
      <c r="Z1852" s="2">
        <v>111058</v>
      </c>
    </row>
    <row r="1853" spans="1:26" x14ac:dyDescent="0.2">
      <c r="A1853" t="s">
        <v>0</v>
      </c>
      <c r="B1853" t="s">
        <v>2752</v>
      </c>
      <c r="C1853" t="s">
        <v>26</v>
      </c>
      <c r="D1853" t="s">
        <v>3</v>
      </c>
      <c r="E1853" s="2">
        <v>50182</v>
      </c>
      <c r="F1853" s="6">
        <v>54196.560000000005</v>
      </c>
      <c r="G1853" s="2">
        <v>1</v>
      </c>
      <c r="H1853" t="s">
        <v>4</v>
      </c>
      <c r="I1853" t="s">
        <v>27</v>
      </c>
      <c r="J1853" s="9" t="str">
        <f t="shared" si="143"/>
        <v>Giò tai lưỡi xào gói 250g</v>
      </c>
      <c r="K1853" s="12" t="str">
        <f>VLOOKUP(J1853,'[1]Mã Misa'!$B$2:$D$74,2,0)</f>
        <v>Giò Tai Lưỡi Xào 250g</v>
      </c>
      <c r="L1853" s="12" t="str">
        <f>VLOOKUP(K1853,'[1]Mã Misa'!$C$2:$D$74,2,0)</f>
        <v>GTLX250G</v>
      </c>
      <c r="M1853" s="2">
        <v>50182</v>
      </c>
      <c r="N1853" t="s">
        <v>2753</v>
      </c>
      <c r="O1853" s="10" t="str">
        <f t="shared" si="144"/>
        <v>0202158</v>
      </c>
      <c r="P1853" s="3">
        <v>44634</v>
      </c>
      <c r="Q1853" t="s">
        <v>2754</v>
      </c>
      <c r="T1853" s="12" t="str">
        <f t="shared" si="148"/>
        <v xml:space="preserve">WM+ HNI </v>
      </c>
      <c r="U1853" s="20" t="s">
        <v>4948</v>
      </c>
      <c r="V1853" s="20"/>
      <c r="W1853" s="10" t="e">
        <f>VLOOKUP(U1853,[2]Sheet1!$B$4:$C$893,2,0)</f>
        <v>#N/A</v>
      </c>
      <c r="X1853" s="20"/>
      <c r="Y1853" s="10" t="str">
        <f t="shared" si="146"/>
        <v>WINCOMHANOI</v>
      </c>
      <c r="Z1853" s="2">
        <v>50182</v>
      </c>
    </row>
    <row r="1854" spans="1:26" x14ac:dyDescent="0.2">
      <c r="A1854" t="s">
        <v>0</v>
      </c>
      <c r="B1854" t="s">
        <v>2752</v>
      </c>
      <c r="C1854" t="s">
        <v>17</v>
      </c>
      <c r="D1854" t="s">
        <v>3</v>
      </c>
      <c r="E1854" s="2">
        <v>407956</v>
      </c>
      <c r="F1854" s="6">
        <v>440592.48000000004</v>
      </c>
      <c r="G1854" s="2">
        <v>4</v>
      </c>
      <c r="H1854" t="s">
        <v>4</v>
      </c>
      <c r="I1854" t="s">
        <v>18</v>
      </c>
      <c r="J1854" s="9" t="str">
        <f t="shared" si="143"/>
        <v>Giò tai nấm hương 500g</v>
      </c>
      <c r="K1854" s="12" t="str">
        <f>VLOOKUP(J1854,'[1]Mã Misa'!$B$2:$D$74,2,0)</f>
        <v>Giò tai nấm hương 500g</v>
      </c>
      <c r="L1854" s="12" t="str">
        <f>VLOOKUP(K1854,'[1]Mã Misa'!$C$2:$D$74,2,0)</f>
        <v>GTNH500</v>
      </c>
      <c r="M1854" s="2">
        <v>101989</v>
      </c>
      <c r="N1854" t="s">
        <v>2753</v>
      </c>
      <c r="O1854" s="10" t="str">
        <f t="shared" si="144"/>
        <v>0202158</v>
      </c>
      <c r="P1854" s="3">
        <v>44634</v>
      </c>
      <c r="Q1854" t="s">
        <v>2754</v>
      </c>
      <c r="T1854" s="12" t="str">
        <f t="shared" si="148"/>
        <v xml:space="preserve">WM+ HNI </v>
      </c>
      <c r="U1854" s="20" t="s">
        <v>4948</v>
      </c>
      <c r="V1854" s="20"/>
      <c r="W1854" s="10" t="e">
        <f>VLOOKUP(U1854,[2]Sheet1!$B$4:$C$893,2,0)</f>
        <v>#N/A</v>
      </c>
      <c r="X1854" s="20"/>
      <c r="Y1854" s="10" t="str">
        <f t="shared" si="146"/>
        <v>WINCOMHANOI</v>
      </c>
      <c r="Z1854" s="2">
        <v>407956</v>
      </c>
    </row>
    <row r="1855" spans="1:26" x14ac:dyDescent="0.2">
      <c r="A1855" t="s">
        <v>0</v>
      </c>
      <c r="B1855" t="s">
        <v>2752</v>
      </c>
      <c r="C1855" t="s">
        <v>2</v>
      </c>
      <c r="D1855" t="s">
        <v>3</v>
      </c>
      <c r="E1855" s="2">
        <v>333174</v>
      </c>
      <c r="F1855" s="6">
        <v>359827.92000000004</v>
      </c>
      <c r="G1855" s="2">
        <v>3</v>
      </c>
      <c r="H1855" t="s">
        <v>4</v>
      </c>
      <c r="I1855" t="s">
        <v>5</v>
      </c>
      <c r="J1855" s="9" t="str">
        <f t="shared" si="143"/>
        <v>Gà muối gói 500g</v>
      </c>
      <c r="K1855" s="12" t="str">
        <f>VLOOKUP(J1855,'[1]Mã Misa'!$B$2:$D$74,2,0)</f>
        <v>Gà muối 500g</v>
      </c>
      <c r="L1855" s="12" t="str">
        <f>VLOOKUP(K1855,'[1]Mã Misa'!$C$2:$D$74,2,0)</f>
        <v>GM500</v>
      </c>
      <c r="M1855" s="2">
        <v>111058</v>
      </c>
      <c r="N1855" t="s">
        <v>2753</v>
      </c>
      <c r="O1855" s="10" t="str">
        <f t="shared" si="144"/>
        <v>0202158</v>
      </c>
      <c r="P1855" s="3">
        <v>44634</v>
      </c>
      <c r="Q1855" t="s">
        <v>2754</v>
      </c>
      <c r="T1855" s="12" t="str">
        <f t="shared" si="148"/>
        <v xml:space="preserve">WM+ HNI </v>
      </c>
      <c r="U1855" s="20" t="s">
        <v>4948</v>
      </c>
      <c r="V1855" s="20"/>
      <c r="W1855" s="10" t="e">
        <f>VLOOKUP(U1855,[2]Sheet1!$B$4:$C$893,2,0)</f>
        <v>#N/A</v>
      </c>
      <c r="X1855" s="20"/>
      <c r="Y1855" s="10" t="str">
        <f t="shared" si="146"/>
        <v>WINCOMHANOI</v>
      </c>
      <c r="Z1855" s="2">
        <v>333174</v>
      </c>
    </row>
    <row r="1856" spans="1:26" x14ac:dyDescent="0.2">
      <c r="A1856" t="s">
        <v>0</v>
      </c>
      <c r="B1856" t="s">
        <v>2752</v>
      </c>
      <c r="C1856" t="s">
        <v>67</v>
      </c>
      <c r="D1856" t="s">
        <v>3</v>
      </c>
      <c r="E1856" s="2">
        <v>118800</v>
      </c>
      <c r="F1856" s="6">
        <v>128304.00000000001</v>
      </c>
      <c r="G1856" s="2">
        <v>2</v>
      </c>
      <c r="H1856" t="s">
        <v>4</v>
      </c>
      <c r="I1856" t="s">
        <v>68</v>
      </c>
      <c r="J1856" s="9" t="str">
        <f t="shared" si="143"/>
        <v>_Giò lụa 250g</v>
      </c>
      <c r="K1856" s="12" t="str">
        <f>VLOOKUP(J1856,'[1]Mã Misa'!$B$2:$D$74,2,0)</f>
        <v>Giò lụa 250g</v>
      </c>
      <c r="L1856" s="12" t="str">
        <f>VLOOKUP(K1856,'[1]Mã Misa'!$C$2:$D$74,2,0)</f>
        <v>GL250</v>
      </c>
      <c r="M1856" s="2">
        <v>59400</v>
      </c>
      <c r="N1856" t="s">
        <v>2753</v>
      </c>
      <c r="O1856" s="10" t="str">
        <f t="shared" si="144"/>
        <v>0202158</v>
      </c>
      <c r="P1856" s="3">
        <v>44634</v>
      </c>
      <c r="Q1856" t="s">
        <v>2754</v>
      </c>
      <c r="T1856" s="12" t="str">
        <f t="shared" si="148"/>
        <v xml:space="preserve">WM+ HNI </v>
      </c>
      <c r="U1856" s="20" t="s">
        <v>4948</v>
      </c>
      <c r="V1856" s="20"/>
      <c r="W1856" s="10" t="e">
        <f>VLOOKUP(U1856,[2]Sheet1!$B$4:$C$893,2,0)</f>
        <v>#N/A</v>
      </c>
      <c r="X1856" s="20"/>
      <c r="Y1856" s="10" t="str">
        <f t="shared" si="146"/>
        <v>WINCOMHANOI</v>
      </c>
      <c r="Z1856" s="2">
        <v>118800</v>
      </c>
    </row>
    <row r="1857" spans="1:26" x14ac:dyDescent="0.2">
      <c r="A1857" t="s">
        <v>0</v>
      </c>
      <c r="B1857" t="s">
        <v>2752</v>
      </c>
      <c r="C1857" t="s">
        <v>43</v>
      </c>
      <c r="D1857" t="s">
        <v>3</v>
      </c>
      <c r="E1857" s="2">
        <v>354750</v>
      </c>
      <c r="F1857" s="6">
        <v>383130</v>
      </c>
      <c r="G1857" s="2">
        <v>5</v>
      </c>
      <c r="H1857" t="s">
        <v>4</v>
      </c>
      <c r="I1857" t="s">
        <v>44</v>
      </c>
      <c r="J1857" s="9" t="str">
        <f t="shared" si="143"/>
        <v>_Chả nướng 300g</v>
      </c>
      <c r="K1857" s="12" t="str">
        <f>VLOOKUP(J1857,'[1]Mã Misa'!$B$2:$D$74,2,0)</f>
        <v>Chả nướng 300g</v>
      </c>
      <c r="L1857" s="12" t="str">
        <f>VLOOKUP(K1857,'[1]Mã Misa'!$C$2:$D$74,2,0)</f>
        <v>CN300</v>
      </c>
      <c r="M1857" s="2">
        <v>70950</v>
      </c>
      <c r="N1857" t="s">
        <v>2753</v>
      </c>
      <c r="O1857" s="10" t="str">
        <f t="shared" si="144"/>
        <v>0202158</v>
      </c>
      <c r="P1857" s="3">
        <v>44634</v>
      </c>
      <c r="Q1857" t="s">
        <v>2754</v>
      </c>
      <c r="T1857" s="12" t="str">
        <f t="shared" si="148"/>
        <v xml:space="preserve">WM+ HNI </v>
      </c>
      <c r="U1857" s="20" t="s">
        <v>4948</v>
      </c>
      <c r="V1857" s="20"/>
      <c r="W1857" s="10" t="e">
        <f>VLOOKUP(U1857,[2]Sheet1!$B$4:$C$893,2,0)</f>
        <v>#N/A</v>
      </c>
      <c r="X1857" s="20"/>
      <c r="Y1857" s="10" t="str">
        <f t="shared" si="146"/>
        <v>WINCOMHANOI</v>
      </c>
      <c r="Z1857" s="2">
        <v>354750</v>
      </c>
    </row>
    <row r="1858" spans="1:26" x14ac:dyDescent="0.2">
      <c r="A1858" t="s">
        <v>0</v>
      </c>
      <c r="B1858" t="s">
        <v>2755</v>
      </c>
      <c r="C1858" t="s">
        <v>45</v>
      </c>
      <c r="D1858" t="s">
        <v>3</v>
      </c>
      <c r="E1858" s="2">
        <v>148500</v>
      </c>
      <c r="F1858" s="6">
        <v>160380</v>
      </c>
      <c r="G1858" s="2">
        <v>2</v>
      </c>
      <c r="H1858" t="s">
        <v>4</v>
      </c>
      <c r="I1858" t="s">
        <v>46</v>
      </c>
      <c r="J1858" s="9" t="str">
        <f t="shared" si="143"/>
        <v>_Chả cốm 300g</v>
      </c>
      <c r="K1858" s="12" t="str">
        <f>VLOOKUP(J1858,'[1]Mã Misa'!$B$2:$D$74,2,0)</f>
        <v>Chả cốm 300g</v>
      </c>
      <c r="L1858" s="12" t="str">
        <f>VLOOKUP(K1858,'[1]Mã Misa'!$C$2:$D$74,2,0)</f>
        <v>CC300</v>
      </c>
      <c r="M1858" s="2">
        <v>74250</v>
      </c>
      <c r="N1858" t="s">
        <v>2756</v>
      </c>
      <c r="O1858" s="10" t="str">
        <f t="shared" si="144"/>
        <v>0001124</v>
      </c>
      <c r="P1858" s="3">
        <v>44634</v>
      </c>
      <c r="Q1858" t="s">
        <v>2757</v>
      </c>
      <c r="T1858" s="12" t="str">
        <f t="shared" si="148"/>
        <v xml:space="preserve">WM+ VPC </v>
      </c>
      <c r="U1858" s="20" t="s">
        <v>4949</v>
      </c>
      <c r="V1858" s="20"/>
      <c r="W1858" s="10" t="e">
        <f>VLOOKUP(U1858,[2]Sheet1!$B$4:$C$893,2,0)</f>
        <v>#N/A</v>
      </c>
      <c r="X1858" s="20"/>
      <c r="Y1858" s="10" t="str">
        <f t="shared" si="146"/>
        <v>WINCOMVINHPHUC</v>
      </c>
      <c r="Z1858" s="2">
        <v>148500</v>
      </c>
    </row>
    <row r="1859" spans="1:26" x14ac:dyDescent="0.2">
      <c r="A1859" t="s">
        <v>0</v>
      </c>
      <c r="B1859" t="s">
        <v>2755</v>
      </c>
      <c r="C1859" t="s">
        <v>43</v>
      </c>
      <c r="D1859" t="s">
        <v>3</v>
      </c>
      <c r="E1859" s="2">
        <v>212850</v>
      </c>
      <c r="F1859" s="6">
        <v>229878.00000000003</v>
      </c>
      <c r="G1859" s="2">
        <v>3</v>
      </c>
      <c r="H1859" t="s">
        <v>4</v>
      </c>
      <c r="I1859" t="s">
        <v>44</v>
      </c>
      <c r="J1859" s="9" t="str">
        <f t="shared" si="143"/>
        <v>_Chả nướng 300g</v>
      </c>
      <c r="K1859" s="12" t="str">
        <f>VLOOKUP(J1859,'[1]Mã Misa'!$B$2:$D$74,2,0)</f>
        <v>Chả nướng 300g</v>
      </c>
      <c r="L1859" s="12" t="str">
        <f>VLOOKUP(K1859,'[1]Mã Misa'!$C$2:$D$74,2,0)</f>
        <v>CN300</v>
      </c>
      <c r="M1859" s="2">
        <v>70950</v>
      </c>
      <c r="N1859" t="s">
        <v>2756</v>
      </c>
      <c r="O1859" s="10" t="str">
        <f t="shared" si="144"/>
        <v>0001124</v>
      </c>
      <c r="P1859" s="3">
        <v>44634</v>
      </c>
      <c r="Q1859" t="s">
        <v>2757</v>
      </c>
      <c r="T1859" s="12" t="str">
        <f t="shared" si="148"/>
        <v xml:space="preserve">WM+ VPC </v>
      </c>
      <c r="U1859" s="20" t="s">
        <v>4949</v>
      </c>
      <c r="V1859" s="20"/>
      <c r="W1859" s="10" t="e">
        <f>VLOOKUP(U1859,[2]Sheet1!$B$4:$C$893,2,0)</f>
        <v>#N/A</v>
      </c>
      <c r="X1859" s="20"/>
      <c r="Y1859" s="10" t="str">
        <f t="shared" si="146"/>
        <v>WINCOMVINHPHUC</v>
      </c>
      <c r="Z1859" s="2">
        <v>212850</v>
      </c>
    </row>
    <row r="1860" spans="1:26" x14ac:dyDescent="0.2">
      <c r="A1860" t="s">
        <v>0</v>
      </c>
      <c r="B1860" t="s">
        <v>2755</v>
      </c>
      <c r="C1860" t="s">
        <v>30</v>
      </c>
      <c r="D1860" t="s">
        <v>3</v>
      </c>
      <c r="E1860" s="2">
        <v>421600</v>
      </c>
      <c r="F1860" s="6">
        <v>455328.00000000006</v>
      </c>
      <c r="G1860" s="2">
        <v>4</v>
      </c>
      <c r="H1860" t="s">
        <v>4</v>
      </c>
      <c r="I1860" t="s">
        <v>31</v>
      </c>
      <c r="J1860" s="9" t="str">
        <f t="shared" ref="J1860:J1923" si="149">MID(I1860,10,26)</f>
        <v>_Đùi gà sốt cay 500g</v>
      </c>
      <c r="K1860" s="12" t="str">
        <f>VLOOKUP(J1860,'[1]Mã Misa'!$B$2:$D$74,2,0)</f>
        <v>Đùi gà sốt cay 500g</v>
      </c>
      <c r="L1860" s="12" t="str">
        <f>VLOOKUP(K1860,'[1]Mã Misa'!$C$2:$D$74,2,0)</f>
        <v>DGSC500</v>
      </c>
      <c r="M1860" s="2">
        <v>105400</v>
      </c>
      <c r="N1860" t="s">
        <v>2756</v>
      </c>
      <c r="O1860" s="10" t="str">
        <f t="shared" ref="O1860:O1923" si="150">RIGHT(N1860,7)</f>
        <v>0001124</v>
      </c>
      <c r="P1860" s="3">
        <v>44634</v>
      </c>
      <c r="Q1860" t="s">
        <v>2757</v>
      </c>
      <c r="T1860" s="12" t="str">
        <f t="shared" si="148"/>
        <v xml:space="preserve">WM+ VPC </v>
      </c>
      <c r="U1860" s="20" t="s">
        <v>4949</v>
      </c>
      <c r="V1860" s="20"/>
      <c r="W1860" s="10" t="e">
        <f>VLOOKUP(U1860,[2]Sheet1!$B$4:$C$893,2,0)</f>
        <v>#N/A</v>
      </c>
      <c r="X1860" s="20"/>
      <c r="Y1860" s="10" t="str">
        <f t="shared" ref="Y1860:Y1923" si="151">IF(ISNUMBER(SEARCH($V$3,T1860)),"WINCOMHANOI",IF(ISNUMBER(SEARCH($V$4,T1860)),"WINCOMHOCHIMINH",IF(ISNUMBER(SEARCH($V$5,T1860)),"WINCOMDANANG",IF(ISNUMBER(SEARCH($V$6,T1860)),"WINCOMHAIDUONG",IF(ISNUMBER(SEARCH($V$7,T1860)),"WINCOMQUANGNINH",IF(ISNUMBER(SEARCH($V$8,T1860)),"WINCOMHAIPHONG",IF(ISNUMBER(SEARCH($V$9,T1860)),"WINCOMBACGIANG",IF(ISNUMBER(SEARCH($V$10,T1860)),"WINCOMBACNINH",IF(ISNUMBER(SEARCH($V$11,T1860)),"WINCOMPHUTHO",IF(ISNUMBER(SEARCH($V$12,T1860)),"WINCOMHATINH",IF(ISNUMBER(SEARCH($V$13,T1860)),"WINCOMTHAINGUYEN",IF(ISNUMBER(SEARCH($V$14,T1860)),"WINCOMKHANHHOA",IF(ISNUMBER(SEARCH($V$15,T1860)),"WINCOMHUNGYEN",IF(ISNUMBER(SEARCH($V$16,T1860)),"WINCOMNGHEAN",IF(ISNUMBER(SEARCH($V$17,T1860)),"WINCOMLAOCAI",IF(ISNUMBER(SEARCH($V$18,T1860)),"WINCOMVUNGTAU",IF(ISNUMBER(SEARCH($V$19,T1860)),"WINCOMBINHDUONG",IF(ISNUMBER(SEARCH($V$20,T1860)),"WINCOMKIENGIANG",IF(ISNUMBER(SEARCH($V$21,T1860)),"WINCOMHANAM",IF(ISNUMBER(SEARCH($V$22,T1860)),"WINCOMNAMDINH",IF(ISNUMBER(SEARCH($V$23,T1860)),"WINCOMLANGSON",IF(ISNUMBER(SEARCH($V$24,T1860)),"WINCOMTHANHHOA",IF(ISNUMBER(SEARCH($V$25,T1860)),"WINCOMYENBAI",IF(ISNUMBER(SEARCH($V$26,T1860)),"WINCOMTUYENQUANG",IF(ISNUMBER(SEARCH($V$27,T1860)),"WINCOMHUE",IF(ISNUMBER(SEARCH($V$28,T1860)),"WINCOMQUANGNAM",IF(ISNUMBER(SEARCH($V$29,T1860)),"WINCOMVINHPHUC",IF(ISNUMBER(SEARCH($V$30,T1860)),"WINCOMHAGIANG",IF(ISNUMBER(SEARCH($V$31,T1860)),"WINCOMNINHBINH",IF(ISNUMBER(SEARCH($V$32,T1860)),"WINCOMTRAVINH",IF(ISNUMBER(SEARCH($V$33,T1860)),"WINCOMCANTHO",IF(ISNUMBER(SEARCH($V$34,T1860)),"WINCOMBENTRE",IF(ISNUMBER(SEARCH($V$35,T1860)),"WINCOMCAMAU",IF(ISNUMBER(SEARCH($V$36,T1860)),"WINCOMANGIANG",IF(ISNUMBER(SEARCH($V$37,T1860)),"WINCOMNINHTHUAN",IF(ISNUMBER(SEARCH($V$38,T1860)),"WINCOMTHAIBINH",IF(ISNUMBER(SEARCH($V$39,T1860)),"WINCOMGIALAI",IF(ISNUMBER(SEARCH($V$40,T1860)),"WINCOMHOABINH",IF(ISNUMBER(SEARCH($V$41,T1860)),"WINCOMQUANGNGAI",IF(ISNUMBER(SEARCH($V$42,T1860)),"WINCOMBINHTHUAN",IF(ISNUMBER(SEARCH($V$43,T1860)),"WINCOMDAKLAK",IF(ISNUMBER(SEARCH($V$44,T1860)),"WINCOMSOCTRANG",IF(ISNUMBER(SEARCH($V$45,T1860)),"WINCOMSONLA",IF(ISNUMBER(SEARCH($V$46,T1860)),"WINCOMKONTUM",IF(ISNUMBER(SEARCH($V$47,T1860)),"WINCOMPHUYEN",IF(ISNUMBER(SEARCH($V$48,T1860)),"WINCOMQUANGTRI",IF(ISNUMBER(SEARCH($V$49,T1860)),"WINCOMBINHDINH",IF(ISNUMBER(SEARCH($V$50,T1860)),"WINCOMCAOBANG",IF(ISNUMBER(SEARCH($V$51,T1860)),"WINCOMQUANGBINH",IF(ISNUMBER(SEARCH($V$52,T1860)),"WINCOMLAMDONG",IF(ISNUMBER(SEARCH($V$53,T1860)),"WINCOMVINHLONG",IF(ISNUMBER(SEARCH($V$54,T1860)),"WINCOMDONGTHAP",IF(ISNUMBER(SEARCH($V$55,T1860)),"WINCOMTIENGIANG",IF(ISNUMBER(SEARCH($V$56,T1860)),"WINCOMQUANGNINH",IF(ISNUMBER(SEARCH($V$57,T1860)),"WINCOMDONGNAI",IF(ISNUMBER(SEARCH($V$58,T1860)),"WINCOMHAUGIANG",0))))))))))))))))))))))))))))))))))))))))))))))))))))))))</f>
        <v>WINCOMVINHPHUC</v>
      </c>
      <c r="Z1860" s="2">
        <v>421600</v>
      </c>
    </row>
    <row r="1861" spans="1:26" x14ac:dyDescent="0.2">
      <c r="A1861" t="s">
        <v>0</v>
      </c>
      <c r="B1861" t="s">
        <v>2755</v>
      </c>
      <c r="C1861" t="s">
        <v>13</v>
      </c>
      <c r="D1861" t="s">
        <v>3</v>
      </c>
      <c r="E1861" s="2">
        <v>272250</v>
      </c>
      <c r="F1861" s="6">
        <v>294030</v>
      </c>
      <c r="G1861" s="2">
        <v>3</v>
      </c>
      <c r="H1861" t="s">
        <v>4</v>
      </c>
      <c r="I1861" t="s">
        <v>14</v>
      </c>
      <c r="J1861" s="9" t="str">
        <f t="shared" si="149"/>
        <v>_Chân gà sốt cay 400g</v>
      </c>
      <c r="K1861" s="12" t="str">
        <f>VLOOKUP(J1861,'[1]Mã Misa'!$B$2:$D$74,2,0)</f>
        <v>Chân gà sốt cay 400g</v>
      </c>
      <c r="L1861" s="12" t="str">
        <f>VLOOKUP(K1861,'[1]Mã Misa'!$C$2:$D$74,2,0)</f>
        <v>CGSC400</v>
      </c>
      <c r="M1861" s="2">
        <v>90750</v>
      </c>
      <c r="N1861" t="s">
        <v>2756</v>
      </c>
      <c r="O1861" s="10" t="str">
        <f t="shared" si="150"/>
        <v>0001124</v>
      </c>
      <c r="P1861" s="3">
        <v>44634</v>
      </c>
      <c r="Q1861" t="s">
        <v>2757</v>
      </c>
      <c r="T1861" s="12" t="str">
        <f t="shared" si="148"/>
        <v xml:space="preserve">WM+ VPC </v>
      </c>
      <c r="U1861" s="20" t="s">
        <v>4949</v>
      </c>
      <c r="V1861" s="20"/>
      <c r="W1861" s="10" t="e">
        <f>VLOOKUP(U1861,[2]Sheet1!$B$4:$C$893,2,0)</f>
        <v>#N/A</v>
      </c>
      <c r="X1861" s="20"/>
      <c r="Y1861" s="10" t="str">
        <f t="shared" si="151"/>
        <v>WINCOMVINHPHUC</v>
      </c>
      <c r="Z1861" s="2">
        <v>272250</v>
      </c>
    </row>
    <row r="1862" spans="1:26" x14ac:dyDescent="0.2">
      <c r="A1862" t="s">
        <v>0</v>
      </c>
      <c r="B1862" t="s">
        <v>2758</v>
      </c>
      <c r="C1862" t="s">
        <v>2</v>
      </c>
      <c r="D1862" t="s">
        <v>3</v>
      </c>
      <c r="E1862" s="2">
        <v>111058</v>
      </c>
      <c r="F1862" s="6">
        <v>119942.64000000001</v>
      </c>
      <c r="G1862" s="2">
        <v>1</v>
      </c>
      <c r="H1862" t="s">
        <v>4</v>
      </c>
      <c r="I1862" t="s">
        <v>5</v>
      </c>
      <c r="J1862" s="9" t="str">
        <f t="shared" si="149"/>
        <v>Gà muối gói 500g</v>
      </c>
      <c r="K1862" s="12" t="str">
        <f>VLOOKUP(J1862,'[1]Mã Misa'!$B$2:$D$74,2,0)</f>
        <v>Gà muối 500g</v>
      </c>
      <c r="L1862" s="12" t="str">
        <f>VLOOKUP(K1862,'[1]Mã Misa'!$C$2:$D$74,2,0)</f>
        <v>GM500</v>
      </c>
      <c r="M1862" s="2">
        <v>111058</v>
      </c>
      <c r="N1862" t="s">
        <v>2759</v>
      </c>
      <c r="O1862" s="10" t="str">
        <f t="shared" si="150"/>
        <v>0004890</v>
      </c>
      <c r="P1862" s="3">
        <v>44634</v>
      </c>
      <c r="Q1862" t="s">
        <v>206</v>
      </c>
      <c r="T1862" s="12" t="str">
        <f t="shared" si="148"/>
        <v xml:space="preserve">WM+ HDG </v>
      </c>
      <c r="U1862" s="20" t="s">
        <v>4208</v>
      </c>
      <c r="V1862" s="20"/>
      <c r="W1862" s="10" t="e">
        <f>VLOOKUP(U1862,[2]Sheet1!$B$4:$C$893,2,0)</f>
        <v>#N/A</v>
      </c>
      <c r="X1862" s="20"/>
      <c r="Y1862" s="10" t="str">
        <f t="shared" si="151"/>
        <v>WINCOMHAIDUONG</v>
      </c>
      <c r="Z1862" s="2">
        <v>111058</v>
      </c>
    </row>
    <row r="1863" spans="1:26" x14ac:dyDescent="0.2">
      <c r="A1863" t="s">
        <v>0</v>
      </c>
      <c r="B1863" t="s">
        <v>2760</v>
      </c>
      <c r="C1863" t="s">
        <v>32</v>
      </c>
      <c r="D1863" t="s">
        <v>3</v>
      </c>
      <c r="E1863" s="2">
        <v>146862</v>
      </c>
      <c r="F1863" s="6">
        <v>158610.96000000002</v>
      </c>
      <c r="G1863" s="2">
        <v>2</v>
      </c>
      <c r="H1863" t="s">
        <v>4</v>
      </c>
      <c r="I1863" t="s">
        <v>33</v>
      </c>
      <c r="J1863" s="9" t="str">
        <f t="shared" si="149"/>
        <v>Chân giò heo muối gói 300g</v>
      </c>
      <c r="K1863" s="12" t="str">
        <f>VLOOKUP(J1863,'[1]Mã Misa'!$B$2:$D$74,2,0)</f>
        <v>Chân giò heo muối 300g</v>
      </c>
      <c r="L1863" s="12" t="str">
        <f>VLOOKUP(K1863,'[1]Mã Misa'!$C$2:$D$74,2,0)</f>
        <v>CGM300</v>
      </c>
      <c r="M1863" s="2">
        <v>73431</v>
      </c>
      <c r="N1863" t="s">
        <v>2761</v>
      </c>
      <c r="O1863" s="10" t="str">
        <f t="shared" si="150"/>
        <v>0026398</v>
      </c>
      <c r="P1863" s="3">
        <v>44634</v>
      </c>
      <c r="Q1863" t="s">
        <v>2762</v>
      </c>
      <c r="T1863" s="12" t="str">
        <f t="shared" si="148"/>
        <v xml:space="preserve">WM+ DNG </v>
      </c>
      <c r="U1863" s="20" t="s">
        <v>4950</v>
      </c>
      <c r="V1863" s="20"/>
      <c r="W1863" s="10" t="e">
        <f>VLOOKUP(U1863,[2]Sheet1!$B$4:$C$893,2,0)</f>
        <v>#N/A</v>
      </c>
      <c r="X1863" s="20"/>
      <c r="Y1863" s="10" t="str">
        <f t="shared" si="151"/>
        <v>WINCOMDANANG</v>
      </c>
      <c r="Z1863" s="2">
        <v>146862</v>
      </c>
    </row>
    <row r="1864" spans="1:26" x14ac:dyDescent="0.2">
      <c r="A1864" t="s">
        <v>0</v>
      </c>
      <c r="B1864" t="s">
        <v>2763</v>
      </c>
      <c r="C1864" t="s">
        <v>67</v>
      </c>
      <c r="D1864" t="s">
        <v>3</v>
      </c>
      <c r="E1864" s="2">
        <v>59400</v>
      </c>
      <c r="F1864" s="6">
        <v>64152.000000000007</v>
      </c>
      <c r="G1864" s="2">
        <v>1</v>
      </c>
      <c r="H1864" t="s">
        <v>4</v>
      </c>
      <c r="I1864" t="s">
        <v>68</v>
      </c>
      <c r="J1864" s="9" t="str">
        <f t="shared" si="149"/>
        <v>_Giò lụa 250g</v>
      </c>
      <c r="K1864" s="12" t="str">
        <f>VLOOKUP(J1864,'[1]Mã Misa'!$B$2:$D$74,2,0)</f>
        <v>Giò lụa 250g</v>
      </c>
      <c r="L1864" s="12" t="str">
        <f>VLOOKUP(K1864,'[1]Mã Misa'!$C$2:$D$74,2,0)</f>
        <v>GL250</v>
      </c>
      <c r="M1864" s="2">
        <v>59400</v>
      </c>
      <c r="N1864" t="s">
        <v>2764</v>
      </c>
      <c r="O1864" s="10" t="str">
        <f t="shared" si="150"/>
        <v>0202173</v>
      </c>
      <c r="P1864" s="3">
        <v>44634</v>
      </c>
      <c r="Q1864" t="s">
        <v>835</v>
      </c>
      <c r="T1864" s="12" t="str">
        <f t="shared" si="148"/>
        <v xml:space="preserve">WM+ HNI </v>
      </c>
      <c r="U1864" s="20" t="s">
        <v>4402</v>
      </c>
      <c r="V1864" s="20"/>
      <c r="W1864" s="10" t="e">
        <f>VLOOKUP(U1864,[2]Sheet1!$B$4:$C$893,2,0)</f>
        <v>#N/A</v>
      </c>
      <c r="X1864" s="20"/>
      <c r="Y1864" s="10" t="str">
        <f t="shared" si="151"/>
        <v>WINCOMHANOI</v>
      </c>
      <c r="Z1864" s="2">
        <v>59400</v>
      </c>
    </row>
    <row r="1865" spans="1:26" x14ac:dyDescent="0.2">
      <c r="A1865" t="s">
        <v>0</v>
      </c>
      <c r="B1865" t="s">
        <v>2763</v>
      </c>
      <c r="C1865" t="s">
        <v>13</v>
      </c>
      <c r="D1865" t="s">
        <v>3</v>
      </c>
      <c r="E1865" s="2">
        <v>181500</v>
      </c>
      <c r="F1865" s="6">
        <v>196020</v>
      </c>
      <c r="G1865" s="2">
        <v>2</v>
      </c>
      <c r="H1865" t="s">
        <v>4</v>
      </c>
      <c r="I1865" t="s">
        <v>14</v>
      </c>
      <c r="J1865" s="9" t="str">
        <f t="shared" si="149"/>
        <v>_Chân gà sốt cay 400g</v>
      </c>
      <c r="K1865" s="12" t="str">
        <f>VLOOKUP(J1865,'[1]Mã Misa'!$B$2:$D$74,2,0)</f>
        <v>Chân gà sốt cay 400g</v>
      </c>
      <c r="L1865" s="12" t="str">
        <f>VLOOKUP(K1865,'[1]Mã Misa'!$C$2:$D$74,2,0)</f>
        <v>CGSC400</v>
      </c>
      <c r="M1865" s="2">
        <v>90750</v>
      </c>
      <c r="N1865" t="s">
        <v>2764</v>
      </c>
      <c r="O1865" s="10" t="str">
        <f t="shared" si="150"/>
        <v>0202173</v>
      </c>
      <c r="P1865" s="3">
        <v>44634</v>
      </c>
      <c r="Q1865" t="s">
        <v>835</v>
      </c>
      <c r="T1865" s="12" t="str">
        <f t="shared" si="148"/>
        <v xml:space="preserve">WM+ HNI </v>
      </c>
      <c r="U1865" s="20" t="s">
        <v>4402</v>
      </c>
      <c r="V1865" s="20"/>
      <c r="W1865" s="10" t="e">
        <f>VLOOKUP(U1865,[2]Sheet1!$B$4:$C$893,2,0)</f>
        <v>#N/A</v>
      </c>
      <c r="X1865" s="20"/>
      <c r="Y1865" s="10" t="str">
        <f t="shared" si="151"/>
        <v>WINCOMHANOI</v>
      </c>
      <c r="Z1865" s="2">
        <v>181500</v>
      </c>
    </row>
    <row r="1866" spans="1:26" x14ac:dyDescent="0.2">
      <c r="A1866" t="s">
        <v>0</v>
      </c>
      <c r="B1866" t="s">
        <v>2765</v>
      </c>
      <c r="C1866" t="s">
        <v>17</v>
      </c>
      <c r="D1866" t="s">
        <v>3</v>
      </c>
      <c r="E1866" s="2">
        <v>305967</v>
      </c>
      <c r="F1866" s="6">
        <v>330444.36000000004</v>
      </c>
      <c r="G1866" s="2">
        <v>3</v>
      </c>
      <c r="H1866" t="s">
        <v>4</v>
      </c>
      <c r="I1866" t="s">
        <v>18</v>
      </c>
      <c r="J1866" s="9" t="str">
        <f t="shared" si="149"/>
        <v>Giò tai nấm hương 500g</v>
      </c>
      <c r="K1866" s="12" t="str">
        <f>VLOOKUP(J1866,'[1]Mã Misa'!$B$2:$D$74,2,0)</f>
        <v>Giò tai nấm hương 500g</v>
      </c>
      <c r="L1866" s="12" t="str">
        <f>VLOOKUP(K1866,'[1]Mã Misa'!$C$2:$D$74,2,0)</f>
        <v>GTNH500</v>
      </c>
      <c r="M1866" s="2">
        <v>101989</v>
      </c>
      <c r="N1866" t="s">
        <v>2766</v>
      </c>
      <c r="O1866" s="10" t="str">
        <f t="shared" si="150"/>
        <v>0202174</v>
      </c>
      <c r="P1866" s="3">
        <v>44634</v>
      </c>
      <c r="Q1866" t="s">
        <v>2767</v>
      </c>
      <c r="T1866" s="12" t="str">
        <f t="shared" si="148"/>
        <v xml:space="preserve">WM+ HNI </v>
      </c>
      <c r="U1866" s="20" t="s">
        <v>4951</v>
      </c>
      <c r="V1866" s="20"/>
      <c r="W1866" s="10" t="e">
        <f>VLOOKUP(U1866,[2]Sheet1!$B$4:$C$893,2,0)</f>
        <v>#N/A</v>
      </c>
      <c r="X1866" s="20"/>
      <c r="Y1866" s="10" t="str">
        <f t="shared" si="151"/>
        <v>WINCOMHANOI</v>
      </c>
      <c r="Z1866" s="2">
        <v>305967</v>
      </c>
    </row>
    <row r="1867" spans="1:26" x14ac:dyDescent="0.2">
      <c r="A1867" t="s">
        <v>0</v>
      </c>
      <c r="B1867" t="s">
        <v>2765</v>
      </c>
      <c r="C1867" t="s">
        <v>26</v>
      </c>
      <c r="D1867" t="s">
        <v>3</v>
      </c>
      <c r="E1867" s="2">
        <v>100364</v>
      </c>
      <c r="F1867" s="6">
        <v>108393.12000000001</v>
      </c>
      <c r="G1867" s="2">
        <v>2</v>
      </c>
      <c r="H1867" t="s">
        <v>4</v>
      </c>
      <c r="I1867" t="s">
        <v>27</v>
      </c>
      <c r="J1867" s="9" t="str">
        <f t="shared" si="149"/>
        <v>Giò tai lưỡi xào gói 250g</v>
      </c>
      <c r="K1867" s="12" t="str">
        <f>VLOOKUP(J1867,'[1]Mã Misa'!$B$2:$D$74,2,0)</f>
        <v>Giò Tai Lưỡi Xào 250g</v>
      </c>
      <c r="L1867" s="12" t="str">
        <f>VLOOKUP(K1867,'[1]Mã Misa'!$C$2:$D$74,2,0)</f>
        <v>GTLX250G</v>
      </c>
      <c r="M1867" s="2">
        <v>50182</v>
      </c>
      <c r="N1867" t="s">
        <v>2766</v>
      </c>
      <c r="O1867" s="10" t="str">
        <f t="shared" si="150"/>
        <v>0202174</v>
      </c>
      <c r="P1867" s="3">
        <v>44634</v>
      </c>
      <c r="Q1867" t="s">
        <v>2767</v>
      </c>
      <c r="T1867" s="12" t="str">
        <f t="shared" si="148"/>
        <v xml:space="preserve">WM+ HNI </v>
      </c>
      <c r="U1867" s="20" t="s">
        <v>4951</v>
      </c>
      <c r="V1867" s="20"/>
      <c r="W1867" s="10" t="e">
        <f>VLOOKUP(U1867,[2]Sheet1!$B$4:$C$893,2,0)</f>
        <v>#N/A</v>
      </c>
      <c r="X1867" s="20"/>
      <c r="Y1867" s="10" t="str">
        <f t="shared" si="151"/>
        <v>WINCOMHANOI</v>
      </c>
      <c r="Z1867" s="2">
        <v>100364</v>
      </c>
    </row>
    <row r="1868" spans="1:26" x14ac:dyDescent="0.2">
      <c r="A1868" t="s">
        <v>0</v>
      </c>
      <c r="B1868" t="s">
        <v>2768</v>
      </c>
      <c r="C1868" t="s">
        <v>15</v>
      </c>
      <c r="D1868" t="s">
        <v>3</v>
      </c>
      <c r="E1868" s="2">
        <v>376052</v>
      </c>
      <c r="F1868" s="6">
        <v>406136.16000000003</v>
      </c>
      <c r="G1868" s="2">
        <v>4</v>
      </c>
      <c r="H1868" t="s">
        <v>4</v>
      </c>
      <c r="I1868" t="s">
        <v>16</v>
      </c>
      <c r="J1868" s="9" t="str">
        <f t="shared" si="149"/>
        <v xml:space="preserve"> Giò lụa 500g</v>
      </c>
      <c r="K1868" s="12" t="str">
        <f>VLOOKUP(J1868,'[1]Mã Misa'!$B$2:$D$74,2,0)</f>
        <v>Giò lụa 500g</v>
      </c>
      <c r="L1868" s="12" t="str">
        <f>VLOOKUP(K1868,'[1]Mã Misa'!$C$2:$D$74,2,0)</f>
        <v>GL500</v>
      </c>
      <c r="M1868" s="2">
        <v>94013</v>
      </c>
      <c r="N1868" t="s">
        <v>2769</v>
      </c>
      <c r="O1868" s="10" t="str">
        <f t="shared" si="150"/>
        <v>0003036</v>
      </c>
      <c r="P1868" s="3">
        <v>44634</v>
      </c>
      <c r="Q1868" t="s">
        <v>424</v>
      </c>
      <c r="T1868" s="12" t="str">
        <f t="shared" si="148"/>
        <v xml:space="preserve">WM+ HYN </v>
      </c>
      <c r="U1868" s="20" t="s">
        <v>4278</v>
      </c>
      <c r="V1868" s="20"/>
      <c r="W1868" s="10" t="e">
        <f>VLOOKUP(U1868,[2]Sheet1!$B$4:$C$893,2,0)</f>
        <v>#N/A</v>
      </c>
      <c r="X1868" s="20"/>
      <c r="Y1868" s="10" t="str">
        <f t="shared" si="151"/>
        <v>WINCOMHUNGYEN</v>
      </c>
      <c r="Z1868" s="2">
        <v>376052</v>
      </c>
    </row>
    <row r="1869" spans="1:26" x14ac:dyDescent="0.2">
      <c r="A1869" t="s">
        <v>0</v>
      </c>
      <c r="B1869" t="s">
        <v>2770</v>
      </c>
      <c r="C1869" t="s">
        <v>50</v>
      </c>
      <c r="D1869" t="s">
        <v>3</v>
      </c>
      <c r="E1869" s="2">
        <v>122100</v>
      </c>
      <c r="F1869" s="6">
        <v>131868</v>
      </c>
      <c r="G1869" s="2">
        <v>2</v>
      </c>
      <c r="H1869" t="s">
        <v>4</v>
      </c>
      <c r="I1869" t="s">
        <v>51</v>
      </c>
      <c r="J1869" s="9" t="str">
        <f t="shared" si="149"/>
        <v>_Giò sụn gà 250g</v>
      </c>
      <c r="K1869" s="12" t="str">
        <f>VLOOKUP(J1869,'[1]Mã Misa'!$B$2:$D$74,2,0)</f>
        <v>Giò sụn gà 250g</v>
      </c>
      <c r="L1869" s="12" t="str">
        <f>VLOOKUP(K1869,'[1]Mã Misa'!$C$2:$D$74,2,0)</f>
        <v>GSG250</v>
      </c>
      <c r="M1869" s="2">
        <v>61050</v>
      </c>
      <c r="N1869" t="s">
        <v>2771</v>
      </c>
      <c r="O1869" s="10" t="str">
        <f t="shared" si="150"/>
        <v>0202176</v>
      </c>
      <c r="P1869" s="3">
        <v>44634</v>
      </c>
      <c r="Q1869" t="s">
        <v>2772</v>
      </c>
      <c r="T1869" s="12" t="str">
        <f t="shared" si="148"/>
        <v xml:space="preserve">WM+ HNI </v>
      </c>
      <c r="U1869" s="20" t="s">
        <v>4952</v>
      </c>
      <c r="V1869" s="20"/>
      <c r="W1869" s="10" t="e">
        <f>VLOOKUP(U1869,[2]Sheet1!$B$4:$C$893,2,0)</f>
        <v>#N/A</v>
      </c>
      <c r="X1869" s="20"/>
      <c r="Y1869" s="10" t="str">
        <f t="shared" si="151"/>
        <v>WINCOMHANOI</v>
      </c>
      <c r="Z1869" s="2">
        <v>122100</v>
      </c>
    </row>
    <row r="1870" spans="1:26" x14ac:dyDescent="0.2">
      <c r="A1870" t="s">
        <v>0</v>
      </c>
      <c r="B1870" t="s">
        <v>2773</v>
      </c>
      <c r="C1870" t="s">
        <v>2</v>
      </c>
      <c r="D1870" t="s">
        <v>3</v>
      </c>
      <c r="E1870" s="2">
        <v>111058</v>
      </c>
      <c r="F1870" s="6">
        <v>119942.64000000001</v>
      </c>
      <c r="G1870" s="2">
        <v>1</v>
      </c>
      <c r="H1870" t="s">
        <v>4</v>
      </c>
      <c r="I1870" t="s">
        <v>5</v>
      </c>
      <c r="J1870" s="9" t="str">
        <f t="shared" si="149"/>
        <v>Gà muối gói 500g</v>
      </c>
      <c r="K1870" s="12" t="str">
        <f>VLOOKUP(J1870,'[1]Mã Misa'!$B$2:$D$74,2,0)</f>
        <v>Gà muối 500g</v>
      </c>
      <c r="L1870" s="12" t="str">
        <f>VLOOKUP(K1870,'[1]Mã Misa'!$C$2:$D$74,2,0)</f>
        <v>GM500</v>
      </c>
      <c r="M1870" s="2">
        <v>111058</v>
      </c>
      <c r="N1870" t="s">
        <v>2774</v>
      </c>
      <c r="O1870" s="10" t="str">
        <f t="shared" si="150"/>
        <v>0001125</v>
      </c>
      <c r="P1870" s="3">
        <v>44634</v>
      </c>
      <c r="Q1870" t="s">
        <v>243</v>
      </c>
      <c r="T1870" s="12" t="str">
        <f t="shared" ref="T1870:T1933" si="152">LEFT(U1870,8)</f>
        <v xml:space="preserve">WM+ VPC </v>
      </c>
      <c r="U1870" s="20" t="s">
        <v>4219</v>
      </c>
      <c r="V1870" s="20"/>
      <c r="W1870" s="10" t="e">
        <f>VLOOKUP(U1870,[2]Sheet1!$B$4:$C$893,2,0)</f>
        <v>#N/A</v>
      </c>
      <c r="X1870" s="20"/>
      <c r="Y1870" s="10" t="str">
        <f t="shared" si="151"/>
        <v>WINCOMVINHPHUC</v>
      </c>
      <c r="Z1870" s="2">
        <v>111058</v>
      </c>
    </row>
    <row r="1871" spans="1:26" x14ac:dyDescent="0.2">
      <c r="A1871" t="s">
        <v>0</v>
      </c>
      <c r="B1871" t="s">
        <v>2775</v>
      </c>
      <c r="C1871" t="s">
        <v>2</v>
      </c>
      <c r="D1871" t="s">
        <v>3</v>
      </c>
      <c r="E1871" s="2">
        <v>111058</v>
      </c>
      <c r="F1871" s="6">
        <v>119942.64000000001</v>
      </c>
      <c r="G1871" s="2">
        <v>1</v>
      </c>
      <c r="H1871" t="s">
        <v>4</v>
      </c>
      <c r="I1871" t="s">
        <v>5</v>
      </c>
      <c r="J1871" s="9" t="str">
        <f t="shared" si="149"/>
        <v>Gà muối gói 500g</v>
      </c>
      <c r="K1871" s="12" t="str">
        <f>VLOOKUP(J1871,'[1]Mã Misa'!$B$2:$D$74,2,0)</f>
        <v>Gà muối 500g</v>
      </c>
      <c r="L1871" s="12" t="str">
        <f>VLOOKUP(K1871,'[1]Mã Misa'!$C$2:$D$74,2,0)</f>
        <v>GM500</v>
      </c>
      <c r="M1871" s="2">
        <v>111058</v>
      </c>
      <c r="N1871" t="s">
        <v>2776</v>
      </c>
      <c r="O1871" s="10" t="str">
        <f t="shared" si="150"/>
        <v>0202180</v>
      </c>
      <c r="P1871" s="3">
        <v>44634</v>
      </c>
      <c r="Q1871" t="s">
        <v>2777</v>
      </c>
      <c r="T1871" s="12" t="str">
        <f t="shared" si="152"/>
        <v xml:space="preserve">WM+ HNI </v>
      </c>
      <c r="U1871" s="20" t="s">
        <v>4953</v>
      </c>
      <c r="V1871" s="20"/>
      <c r="W1871" s="10" t="e">
        <f>VLOOKUP(U1871,[2]Sheet1!$B$4:$C$893,2,0)</f>
        <v>#N/A</v>
      </c>
      <c r="X1871" s="20"/>
      <c r="Y1871" s="10" t="str">
        <f t="shared" si="151"/>
        <v>WINCOMHANOI</v>
      </c>
      <c r="Z1871" s="2">
        <v>111058</v>
      </c>
    </row>
    <row r="1872" spans="1:26" x14ac:dyDescent="0.2">
      <c r="A1872" t="s">
        <v>0</v>
      </c>
      <c r="B1872" t="s">
        <v>2778</v>
      </c>
      <c r="C1872" t="s">
        <v>2</v>
      </c>
      <c r="D1872" t="s">
        <v>3</v>
      </c>
      <c r="E1872" s="2">
        <v>333174</v>
      </c>
      <c r="F1872" s="6">
        <v>359827.92000000004</v>
      </c>
      <c r="G1872" s="2">
        <v>3</v>
      </c>
      <c r="H1872" t="s">
        <v>4</v>
      </c>
      <c r="I1872" t="s">
        <v>5</v>
      </c>
      <c r="J1872" s="9" t="str">
        <f t="shared" si="149"/>
        <v>Gà muối gói 500g</v>
      </c>
      <c r="K1872" s="12" t="str">
        <f>VLOOKUP(J1872,'[1]Mã Misa'!$B$2:$D$74,2,0)</f>
        <v>Gà muối 500g</v>
      </c>
      <c r="L1872" s="12" t="str">
        <f>VLOOKUP(K1872,'[1]Mã Misa'!$C$2:$D$74,2,0)</f>
        <v>GM500</v>
      </c>
      <c r="M1872" s="2">
        <v>111058</v>
      </c>
      <c r="N1872" t="s">
        <v>2779</v>
      </c>
      <c r="O1872" s="10" t="str">
        <f t="shared" si="150"/>
        <v>0001044</v>
      </c>
      <c r="P1872" s="3">
        <v>44634</v>
      </c>
      <c r="Q1872" t="s">
        <v>2780</v>
      </c>
      <c r="T1872" s="12" t="str">
        <f t="shared" si="152"/>
        <v xml:space="preserve">WM+ HNI </v>
      </c>
      <c r="U1872" s="20" t="s">
        <v>4953</v>
      </c>
      <c r="V1872" s="20"/>
      <c r="W1872" s="10" t="e">
        <f>VLOOKUP(U1872,[2]Sheet1!$B$4:$C$893,2,0)</f>
        <v>#N/A</v>
      </c>
      <c r="X1872" s="20"/>
      <c r="Y1872" s="10" t="str">
        <f t="shared" si="151"/>
        <v>WINCOMHANOI</v>
      </c>
      <c r="Z1872" s="2">
        <v>333174</v>
      </c>
    </row>
    <row r="1873" spans="1:26" x14ac:dyDescent="0.2">
      <c r="A1873" t="s">
        <v>0</v>
      </c>
      <c r="B1873" t="s">
        <v>2781</v>
      </c>
      <c r="C1873" t="s">
        <v>67</v>
      </c>
      <c r="D1873" t="s">
        <v>3</v>
      </c>
      <c r="E1873" s="2">
        <v>237600</v>
      </c>
      <c r="F1873" s="6">
        <v>256608.00000000003</v>
      </c>
      <c r="G1873" s="2">
        <v>4</v>
      </c>
      <c r="H1873" t="s">
        <v>4</v>
      </c>
      <c r="I1873" t="s">
        <v>68</v>
      </c>
      <c r="J1873" s="9" t="str">
        <f t="shared" si="149"/>
        <v>_Giò lụa 250g</v>
      </c>
      <c r="K1873" s="12" t="str">
        <f>VLOOKUP(J1873,'[1]Mã Misa'!$B$2:$D$74,2,0)</f>
        <v>Giò lụa 250g</v>
      </c>
      <c r="L1873" s="12" t="str">
        <f>VLOOKUP(K1873,'[1]Mã Misa'!$C$2:$D$74,2,0)</f>
        <v>GL250</v>
      </c>
      <c r="M1873" s="2">
        <v>59400</v>
      </c>
      <c r="N1873" t="s">
        <v>2782</v>
      </c>
      <c r="O1873" s="10" t="str">
        <f t="shared" si="150"/>
        <v>0202189</v>
      </c>
      <c r="P1873" s="3">
        <v>44634</v>
      </c>
      <c r="Q1873" t="s">
        <v>2783</v>
      </c>
      <c r="T1873" s="12" t="str">
        <f t="shared" si="152"/>
        <v xml:space="preserve">WM+ HNI </v>
      </c>
      <c r="U1873" s="20" t="s">
        <v>4954</v>
      </c>
      <c r="V1873" s="20"/>
      <c r="W1873" s="10" t="e">
        <f>VLOOKUP(U1873,[2]Sheet1!$B$4:$C$893,2,0)</f>
        <v>#N/A</v>
      </c>
      <c r="X1873" s="20"/>
      <c r="Y1873" s="10" t="str">
        <f t="shared" si="151"/>
        <v>WINCOMHANOI</v>
      </c>
      <c r="Z1873" s="2">
        <v>237600</v>
      </c>
    </row>
    <row r="1874" spans="1:26" x14ac:dyDescent="0.2">
      <c r="A1874" t="s">
        <v>0</v>
      </c>
      <c r="B1874" t="s">
        <v>2784</v>
      </c>
      <c r="C1874" t="s">
        <v>17</v>
      </c>
      <c r="D1874" t="s">
        <v>3</v>
      </c>
      <c r="E1874" s="2">
        <v>509945</v>
      </c>
      <c r="F1874" s="6">
        <v>550740.60000000009</v>
      </c>
      <c r="G1874" s="2">
        <v>5</v>
      </c>
      <c r="H1874" t="s">
        <v>4</v>
      </c>
      <c r="I1874" t="s">
        <v>18</v>
      </c>
      <c r="J1874" s="9" t="str">
        <f t="shared" si="149"/>
        <v>Giò tai nấm hương 500g</v>
      </c>
      <c r="K1874" s="12" t="str">
        <f>VLOOKUP(J1874,'[1]Mã Misa'!$B$2:$D$74,2,0)</f>
        <v>Giò tai nấm hương 500g</v>
      </c>
      <c r="L1874" s="12" t="str">
        <f>VLOOKUP(K1874,'[1]Mã Misa'!$C$2:$D$74,2,0)</f>
        <v>GTNH500</v>
      </c>
      <c r="M1874" s="2">
        <v>101989</v>
      </c>
      <c r="N1874" t="s">
        <v>2785</v>
      </c>
      <c r="O1874" s="10" t="str">
        <f t="shared" si="150"/>
        <v>0004436</v>
      </c>
      <c r="P1874" s="3">
        <v>44634</v>
      </c>
      <c r="Q1874" t="s">
        <v>1292</v>
      </c>
      <c r="T1874" s="12" t="str">
        <f t="shared" si="152"/>
        <v xml:space="preserve">WM+ NAN </v>
      </c>
      <c r="U1874" s="20" t="s">
        <v>4541</v>
      </c>
      <c r="V1874" s="20"/>
      <c r="W1874" s="10" t="e">
        <f>VLOOKUP(U1874,[2]Sheet1!$B$4:$C$893,2,0)</f>
        <v>#N/A</v>
      </c>
      <c r="X1874" s="20"/>
      <c r="Y1874" s="10" t="str">
        <f t="shared" si="151"/>
        <v>WINCOMNGHEAN</v>
      </c>
      <c r="Z1874" s="2">
        <v>509945</v>
      </c>
    </row>
    <row r="1875" spans="1:26" x14ac:dyDescent="0.2">
      <c r="A1875" t="s">
        <v>0</v>
      </c>
      <c r="B1875" t="s">
        <v>2784</v>
      </c>
      <c r="C1875" t="s">
        <v>15</v>
      </c>
      <c r="D1875" t="s">
        <v>3</v>
      </c>
      <c r="E1875" s="2">
        <v>470065</v>
      </c>
      <c r="F1875" s="6">
        <v>507670.2</v>
      </c>
      <c r="G1875" s="2">
        <v>5</v>
      </c>
      <c r="H1875" t="s">
        <v>4</v>
      </c>
      <c r="I1875" t="s">
        <v>16</v>
      </c>
      <c r="J1875" s="9" t="str">
        <f t="shared" si="149"/>
        <v xml:space="preserve"> Giò lụa 500g</v>
      </c>
      <c r="K1875" s="12" t="str">
        <f>VLOOKUP(J1875,'[1]Mã Misa'!$B$2:$D$74,2,0)</f>
        <v>Giò lụa 500g</v>
      </c>
      <c r="L1875" s="12" t="str">
        <f>VLOOKUP(K1875,'[1]Mã Misa'!$C$2:$D$74,2,0)</f>
        <v>GL500</v>
      </c>
      <c r="M1875" s="2">
        <v>94013</v>
      </c>
      <c r="N1875" t="s">
        <v>2785</v>
      </c>
      <c r="O1875" s="10" t="str">
        <f t="shared" si="150"/>
        <v>0004436</v>
      </c>
      <c r="P1875" s="3">
        <v>44634</v>
      </c>
      <c r="Q1875" t="s">
        <v>1292</v>
      </c>
      <c r="T1875" s="12" t="str">
        <f t="shared" si="152"/>
        <v xml:space="preserve">WM+ NAN </v>
      </c>
      <c r="U1875" s="20" t="s">
        <v>4541</v>
      </c>
      <c r="V1875" s="20"/>
      <c r="W1875" s="10" t="e">
        <f>VLOOKUP(U1875,[2]Sheet1!$B$4:$C$893,2,0)</f>
        <v>#N/A</v>
      </c>
      <c r="X1875" s="20"/>
      <c r="Y1875" s="10" t="str">
        <f t="shared" si="151"/>
        <v>WINCOMNGHEAN</v>
      </c>
      <c r="Z1875" s="2">
        <v>470065</v>
      </c>
    </row>
    <row r="1876" spans="1:26" x14ac:dyDescent="0.2">
      <c r="A1876" t="s">
        <v>0</v>
      </c>
      <c r="B1876" t="s">
        <v>2786</v>
      </c>
      <c r="C1876" t="s">
        <v>2</v>
      </c>
      <c r="D1876" t="s">
        <v>3</v>
      </c>
      <c r="E1876" s="2">
        <v>111058</v>
      </c>
      <c r="F1876" s="6">
        <v>119942.64000000001</v>
      </c>
      <c r="G1876" s="2">
        <v>1</v>
      </c>
      <c r="H1876" t="s">
        <v>4</v>
      </c>
      <c r="I1876" t="s">
        <v>5</v>
      </c>
      <c r="J1876" s="9" t="str">
        <f t="shared" si="149"/>
        <v>Gà muối gói 500g</v>
      </c>
      <c r="K1876" s="12" t="str">
        <f>VLOOKUP(J1876,'[1]Mã Misa'!$B$2:$D$74,2,0)</f>
        <v>Gà muối 500g</v>
      </c>
      <c r="L1876" s="12" t="str">
        <f>VLOOKUP(K1876,'[1]Mã Misa'!$C$2:$D$74,2,0)</f>
        <v>GM500</v>
      </c>
      <c r="M1876" s="2">
        <v>111058</v>
      </c>
      <c r="N1876" t="s">
        <v>2787</v>
      </c>
      <c r="O1876" s="10" t="str">
        <f t="shared" si="150"/>
        <v>0007330</v>
      </c>
      <c r="P1876" s="3">
        <v>44634</v>
      </c>
      <c r="Q1876" t="s">
        <v>2788</v>
      </c>
      <c r="T1876" s="12" t="str">
        <f t="shared" si="152"/>
        <v xml:space="preserve">WM+ THA </v>
      </c>
      <c r="U1876" s="20" t="s">
        <v>4955</v>
      </c>
      <c r="V1876" s="20"/>
      <c r="W1876" s="10" t="e">
        <f>VLOOKUP(U1876,[2]Sheet1!$B$4:$C$893,2,0)</f>
        <v>#N/A</v>
      </c>
      <c r="X1876" s="20"/>
      <c r="Y1876" s="10" t="str">
        <f t="shared" si="151"/>
        <v>WINCOMTHANHHOA</v>
      </c>
      <c r="Z1876" s="2">
        <v>111058</v>
      </c>
    </row>
    <row r="1877" spans="1:26" x14ac:dyDescent="0.2">
      <c r="A1877" t="s">
        <v>0</v>
      </c>
      <c r="B1877" t="s">
        <v>2789</v>
      </c>
      <c r="C1877" t="s">
        <v>50</v>
      </c>
      <c r="D1877" t="s">
        <v>3</v>
      </c>
      <c r="E1877" s="2">
        <v>427350</v>
      </c>
      <c r="F1877" s="6">
        <v>461538.00000000006</v>
      </c>
      <c r="G1877" s="2">
        <v>7</v>
      </c>
      <c r="H1877" t="s">
        <v>4</v>
      </c>
      <c r="I1877" t="s">
        <v>51</v>
      </c>
      <c r="J1877" s="9" t="str">
        <f t="shared" si="149"/>
        <v>_Giò sụn gà 250g</v>
      </c>
      <c r="K1877" s="12" t="str">
        <f>VLOOKUP(J1877,'[1]Mã Misa'!$B$2:$D$74,2,0)</f>
        <v>Giò sụn gà 250g</v>
      </c>
      <c r="L1877" s="12" t="str">
        <f>VLOOKUP(K1877,'[1]Mã Misa'!$C$2:$D$74,2,0)</f>
        <v>GSG250</v>
      </c>
      <c r="M1877" s="2">
        <v>61050</v>
      </c>
      <c r="N1877" t="s">
        <v>2790</v>
      </c>
      <c r="O1877" s="10" t="str">
        <f t="shared" si="150"/>
        <v>0001982</v>
      </c>
      <c r="P1877" s="3">
        <v>44634</v>
      </c>
      <c r="Q1877" t="s">
        <v>1687</v>
      </c>
      <c r="T1877" s="12" t="str">
        <f t="shared" si="152"/>
        <v xml:space="preserve">WM+ TQG </v>
      </c>
      <c r="U1877" s="20" t="s">
        <v>4659</v>
      </c>
      <c r="V1877" s="20"/>
      <c r="W1877" s="10" t="e">
        <f>VLOOKUP(U1877,[2]Sheet1!$B$4:$C$893,2,0)</f>
        <v>#N/A</v>
      </c>
      <c r="X1877" s="20"/>
      <c r="Y1877" s="10" t="str">
        <f t="shared" si="151"/>
        <v>WINCOMTUYENQUANG</v>
      </c>
      <c r="Z1877" s="2">
        <v>427350</v>
      </c>
    </row>
    <row r="1878" spans="1:26" x14ac:dyDescent="0.2">
      <c r="A1878" t="s">
        <v>0</v>
      </c>
      <c r="B1878" t="s">
        <v>2791</v>
      </c>
      <c r="C1878" t="s">
        <v>26</v>
      </c>
      <c r="D1878" t="s">
        <v>3</v>
      </c>
      <c r="E1878" s="2">
        <v>451638</v>
      </c>
      <c r="F1878" s="6">
        <v>487769.04000000004</v>
      </c>
      <c r="G1878" s="2">
        <v>9</v>
      </c>
      <c r="H1878" t="s">
        <v>4</v>
      </c>
      <c r="I1878" t="s">
        <v>27</v>
      </c>
      <c r="J1878" s="9" t="str">
        <f t="shared" si="149"/>
        <v>Giò tai lưỡi xào gói 250g</v>
      </c>
      <c r="K1878" s="12" t="str">
        <f>VLOOKUP(J1878,'[1]Mã Misa'!$B$2:$D$74,2,0)</f>
        <v>Giò Tai Lưỡi Xào 250g</v>
      </c>
      <c r="L1878" s="12" t="str">
        <f>VLOOKUP(K1878,'[1]Mã Misa'!$C$2:$D$74,2,0)</f>
        <v>GTLX250G</v>
      </c>
      <c r="M1878" s="2">
        <v>50182</v>
      </c>
      <c r="N1878" t="s">
        <v>2792</v>
      </c>
      <c r="O1878" s="10" t="str">
        <f t="shared" si="150"/>
        <v>0202194</v>
      </c>
      <c r="P1878" s="3">
        <v>44634</v>
      </c>
      <c r="Q1878" t="s">
        <v>2793</v>
      </c>
      <c r="T1878" s="12" t="str">
        <f t="shared" si="152"/>
        <v xml:space="preserve">WM+ HNI </v>
      </c>
      <c r="U1878" s="20" t="s">
        <v>4956</v>
      </c>
      <c r="V1878" s="20"/>
      <c r="W1878" s="10" t="e">
        <f>VLOOKUP(U1878,[2]Sheet1!$B$4:$C$893,2,0)</f>
        <v>#N/A</v>
      </c>
      <c r="X1878" s="20"/>
      <c r="Y1878" s="10" t="str">
        <f t="shared" si="151"/>
        <v>WINCOMHANOI</v>
      </c>
      <c r="Z1878" s="2">
        <v>451638</v>
      </c>
    </row>
    <row r="1879" spans="1:26" x14ac:dyDescent="0.2">
      <c r="A1879" t="s">
        <v>0</v>
      </c>
      <c r="B1879" t="s">
        <v>2791</v>
      </c>
      <c r="C1879" t="s">
        <v>82</v>
      </c>
      <c r="D1879" t="s">
        <v>3</v>
      </c>
      <c r="E1879" s="2">
        <v>184000</v>
      </c>
      <c r="F1879" s="6">
        <v>198720</v>
      </c>
      <c r="G1879" s="2">
        <v>4</v>
      </c>
      <c r="H1879" t="s">
        <v>4</v>
      </c>
      <c r="I1879" t="s">
        <v>83</v>
      </c>
      <c r="J1879" s="9" t="str">
        <f t="shared" si="149"/>
        <v>Mộc nấm hương gói 250g</v>
      </c>
      <c r="K1879" s="12" t="str">
        <f>VLOOKUP(J1879,'[1]Mã Misa'!$B$2:$D$74,2,0)</f>
        <v>Mộc Nấm Hương 250g</v>
      </c>
      <c r="L1879" s="12" t="str">
        <f>VLOOKUP(K1879,'[1]Mã Misa'!$C$2:$D$74,2,0)</f>
        <v>MNH250</v>
      </c>
      <c r="M1879" s="2">
        <v>46000</v>
      </c>
      <c r="N1879" t="s">
        <v>2792</v>
      </c>
      <c r="O1879" s="10" t="str">
        <f t="shared" si="150"/>
        <v>0202194</v>
      </c>
      <c r="P1879" s="3">
        <v>44634</v>
      </c>
      <c r="Q1879" t="s">
        <v>2793</v>
      </c>
      <c r="T1879" s="12" t="str">
        <f t="shared" si="152"/>
        <v xml:space="preserve">WM+ HNI </v>
      </c>
      <c r="U1879" s="20" t="s">
        <v>4956</v>
      </c>
      <c r="V1879" s="20"/>
      <c r="W1879" s="10" t="e">
        <f>VLOOKUP(U1879,[2]Sheet1!$B$4:$C$893,2,0)</f>
        <v>#N/A</v>
      </c>
      <c r="X1879" s="20"/>
      <c r="Y1879" s="10" t="str">
        <f t="shared" si="151"/>
        <v>WINCOMHANOI</v>
      </c>
      <c r="Z1879" s="2">
        <v>184000</v>
      </c>
    </row>
    <row r="1880" spans="1:26" x14ac:dyDescent="0.2">
      <c r="A1880" t="s">
        <v>0</v>
      </c>
      <c r="B1880" t="s">
        <v>2794</v>
      </c>
      <c r="C1880" t="s">
        <v>26</v>
      </c>
      <c r="D1880" t="s">
        <v>3</v>
      </c>
      <c r="E1880" s="2">
        <v>552002</v>
      </c>
      <c r="F1880" s="6">
        <v>596162.16</v>
      </c>
      <c r="G1880" s="2">
        <v>11</v>
      </c>
      <c r="H1880" t="s">
        <v>4</v>
      </c>
      <c r="I1880" t="s">
        <v>27</v>
      </c>
      <c r="J1880" s="9" t="str">
        <f t="shared" si="149"/>
        <v>Giò tai lưỡi xào gói 250g</v>
      </c>
      <c r="K1880" s="12" t="str">
        <f>VLOOKUP(J1880,'[1]Mã Misa'!$B$2:$D$74,2,0)</f>
        <v>Giò Tai Lưỡi Xào 250g</v>
      </c>
      <c r="L1880" s="12" t="str">
        <f>VLOOKUP(K1880,'[1]Mã Misa'!$C$2:$D$74,2,0)</f>
        <v>GTLX250G</v>
      </c>
      <c r="M1880" s="2">
        <v>50182</v>
      </c>
      <c r="N1880" t="s">
        <v>2795</v>
      </c>
      <c r="O1880" s="10" t="str">
        <f t="shared" si="150"/>
        <v>0017889</v>
      </c>
      <c r="P1880" s="3">
        <v>44634</v>
      </c>
      <c r="Q1880" t="s">
        <v>2796</v>
      </c>
      <c r="T1880" s="12" t="str">
        <f t="shared" si="152"/>
        <v xml:space="preserve">WM+ QNH </v>
      </c>
      <c r="U1880" s="20" t="s">
        <v>4957</v>
      </c>
      <c r="V1880" s="20"/>
      <c r="W1880" s="10" t="e">
        <f>VLOOKUP(U1880,[2]Sheet1!$B$4:$C$893,2,0)</f>
        <v>#N/A</v>
      </c>
      <c r="X1880" s="20"/>
      <c r="Y1880" s="10" t="str">
        <f t="shared" si="151"/>
        <v>WINCOMQUANGNINH</v>
      </c>
      <c r="Z1880" s="2">
        <v>552002</v>
      </c>
    </row>
    <row r="1881" spans="1:26" x14ac:dyDescent="0.2">
      <c r="A1881" t="s">
        <v>0</v>
      </c>
      <c r="B1881" t="s">
        <v>2797</v>
      </c>
      <c r="C1881" t="s">
        <v>13</v>
      </c>
      <c r="D1881" t="s">
        <v>3</v>
      </c>
      <c r="E1881" s="2">
        <v>181500</v>
      </c>
      <c r="F1881" s="6">
        <v>196020</v>
      </c>
      <c r="G1881" s="2">
        <v>2</v>
      </c>
      <c r="H1881" t="s">
        <v>4</v>
      </c>
      <c r="I1881" t="s">
        <v>14</v>
      </c>
      <c r="J1881" s="9" t="str">
        <f t="shared" si="149"/>
        <v>_Chân gà sốt cay 400g</v>
      </c>
      <c r="K1881" s="12" t="str">
        <f>VLOOKUP(J1881,'[1]Mã Misa'!$B$2:$D$74,2,0)</f>
        <v>Chân gà sốt cay 400g</v>
      </c>
      <c r="L1881" s="12" t="str">
        <f>VLOOKUP(K1881,'[1]Mã Misa'!$C$2:$D$74,2,0)</f>
        <v>CGSC400</v>
      </c>
      <c r="M1881" s="2">
        <v>90750</v>
      </c>
      <c r="N1881" t="s">
        <v>2798</v>
      </c>
      <c r="O1881" s="10" t="str">
        <f t="shared" si="150"/>
        <v>0017890</v>
      </c>
      <c r="P1881" s="3">
        <v>44634</v>
      </c>
      <c r="Q1881" t="s">
        <v>2796</v>
      </c>
      <c r="T1881" s="12" t="str">
        <f t="shared" si="152"/>
        <v xml:space="preserve">WM+ QNH </v>
      </c>
      <c r="U1881" s="20" t="s">
        <v>4957</v>
      </c>
      <c r="V1881" s="20"/>
      <c r="W1881" s="10" t="e">
        <f>VLOOKUP(U1881,[2]Sheet1!$B$4:$C$893,2,0)</f>
        <v>#N/A</v>
      </c>
      <c r="X1881" s="20"/>
      <c r="Y1881" s="10" t="str">
        <f t="shared" si="151"/>
        <v>WINCOMQUANGNINH</v>
      </c>
      <c r="Z1881" s="2">
        <v>181500</v>
      </c>
    </row>
    <row r="1882" spans="1:26" x14ac:dyDescent="0.2">
      <c r="A1882" t="s">
        <v>0</v>
      </c>
      <c r="B1882" t="s">
        <v>2799</v>
      </c>
      <c r="C1882" t="s">
        <v>26</v>
      </c>
      <c r="D1882" t="s">
        <v>3</v>
      </c>
      <c r="E1882" s="2">
        <v>50182</v>
      </c>
      <c r="F1882" s="6">
        <v>54196.560000000005</v>
      </c>
      <c r="G1882" s="2">
        <v>1</v>
      </c>
      <c r="H1882" t="s">
        <v>4</v>
      </c>
      <c r="I1882" t="s">
        <v>27</v>
      </c>
      <c r="J1882" s="9" t="str">
        <f t="shared" si="149"/>
        <v>Giò tai lưỡi xào gói 250g</v>
      </c>
      <c r="K1882" s="12" t="str">
        <f>VLOOKUP(J1882,'[1]Mã Misa'!$B$2:$D$74,2,0)</f>
        <v>Giò Tai Lưỡi Xào 250g</v>
      </c>
      <c r="L1882" s="12" t="str">
        <f>VLOOKUP(K1882,'[1]Mã Misa'!$C$2:$D$74,2,0)</f>
        <v>GTLX250G</v>
      </c>
      <c r="M1882" s="2">
        <v>50182</v>
      </c>
      <c r="N1882" t="s">
        <v>2800</v>
      </c>
      <c r="O1882" s="10" t="str">
        <f t="shared" si="150"/>
        <v>0009126</v>
      </c>
      <c r="P1882" s="3">
        <v>44634</v>
      </c>
      <c r="Q1882" t="s">
        <v>2801</v>
      </c>
      <c r="T1882" s="12" t="str">
        <f t="shared" si="152"/>
        <v xml:space="preserve">WM+ CTO </v>
      </c>
      <c r="U1882" s="20" t="s">
        <v>4958</v>
      </c>
      <c r="V1882" s="20"/>
      <c r="W1882" s="10" t="e">
        <f>VLOOKUP(U1882,[2]Sheet1!$B$4:$C$893,2,0)</f>
        <v>#N/A</v>
      </c>
      <c r="X1882" s="20"/>
      <c r="Y1882" s="10" t="str">
        <f t="shared" si="151"/>
        <v>WINCOMCANTHO</v>
      </c>
      <c r="Z1882" s="2">
        <v>50182</v>
      </c>
    </row>
    <row r="1883" spans="1:26" x14ac:dyDescent="0.2">
      <c r="A1883" t="s">
        <v>0</v>
      </c>
      <c r="B1883" t="s">
        <v>2802</v>
      </c>
      <c r="C1883" t="s">
        <v>82</v>
      </c>
      <c r="D1883" t="s">
        <v>3</v>
      </c>
      <c r="E1883" s="2">
        <v>46000</v>
      </c>
      <c r="F1883" s="6">
        <v>49680</v>
      </c>
      <c r="G1883" s="2">
        <v>1</v>
      </c>
      <c r="H1883" t="s">
        <v>4</v>
      </c>
      <c r="I1883" t="s">
        <v>83</v>
      </c>
      <c r="J1883" s="9" t="str">
        <f t="shared" si="149"/>
        <v>Mộc nấm hương gói 250g</v>
      </c>
      <c r="K1883" s="12" t="str">
        <f>VLOOKUP(J1883,'[1]Mã Misa'!$B$2:$D$74,2,0)</f>
        <v>Mộc Nấm Hương 250g</v>
      </c>
      <c r="L1883" s="12" t="str">
        <f>VLOOKUP(K1883,'[1]Mã Misa'!$C$2:$D$74,2,0)</f>
        <v>MNH250</v>
      </c>
      <c r="M1883" s="2">
        <v>46000</v>
      </c>
      <c r="N1883" t="s">
        <v>2803</v>
      </c>
      <c r="O1883" s="10" t="str">
        <f t="shared" si="150"/>
        <v>0202196</v>
      </c>
      <c r="P1883" s="3">
        <v>44634</v>
      </c>
      <c r="Q1883" t="s">
        <v>2804</v>
      </c>
      <c r="T1883" s="12" t="str">
        <f t="shared" si="152"/>
        <v xml:space="preserve">WM+ HNI </v>
      </c>
      <c r="U1883" s="20" t="s">
        <v>4959</v>
      </c>
      <c r="V1883" s="20"/>
      <c r="W1883" s="10" t="e">
        <f>VLOOKUP(U1883,[2]Sheet1!$B$4:$C$893,2,0)</f>
        <v>#N/A</v>
      </c>
      <c r="X1883" s="20"/>
      <c r="Y1883" s="10" t="str">
        <f t="shared" si="151"/>
        <v>WINCOMHANOI</v>
      </c>
      <c r="Z1883" s="2">
        <v>46000</v>
      </c>
    </row>
    <row r="1884" spans="1:26" x14ac:dyDescent="0.2">
      <c r="A1884" t="s">
        <v>0</v>
      </c>
      <c r="B1884" t="s">
        <v>2805</v>
      </c>
      <c r="C1884" t="s">
        <v>26</v>
      </c>
      <c r="D1884" t="s">
        <v>3</v>
      </c>
      <c r="E1884" s="2">
        <v>50182</v>
      </c>
      <c r="F1884" s="6">
        <v>54196.560000000005</v>
      </c>
      <c r="G1884" s="2">
        <v>1</v>
      </c>
      <c r="H1884" t="s">
        <v>4</v>
      </c>
      <c r="I1884" t="s">
        <v>27</v>
      </c>
      <c r="J1884" s="9" t="str">
        <f t="shared" si="149"/>
        <v>Giò tai lưỡi xào gói 250g</v>
      </c>
      <c r="K1884" s="12" t="str">
        <f>VLOOKUP(J1884,'[1]Mã Misa'!$B$2:$D$74,2,0)</f>
        <v>Giò Tai Lưỡi Xào 250g</v>
      </c>
      <c r="L1884" s="12" t="str">
        <f>VLOOKUP(K1884,'[1]Mã Misa'!$C$2:$D$74,2,0)</f>
        <v>GTLX250G</v>
      </c>
      <c r="M1884" s="2">
        <v>50182</v>
      </c>
      <c r="N1884" t="s">
        <v>2806</v>
      </c>
      <c r="O1884" s="10" t="str">
        <f t="shared" si="150"/>
        <v>0060737</v>
      </c>
      <c r="P1884" s="3">
        <v>44634</v>
      </c>
      <c r="Q1884" t="s">
        <v>2333</v>
      </c>
      <c r="T1884" s="12" t="str">
        <f t="shared" si="152"/>
        <v xml:space="preserve">WM+ HCM </v>
      </c>
      <c r="U1884" s="20" t="s">
        <v>4835</v>
      </c>
      <c r="V1884" s="20"/>
      <c r="W1884" s="10" t="e">
        <f>VLOOKUP(U1884,[2]Sheet1!$B$4:$C$893,2,0)</f>
        <v>#N/A</v>
      </c>
      <c r="X1884" s="20"/>
      <c r="Y1884" s="10" t="str">
        <f t="shared" si="151"/>
        <v>WINCOMHOCHIMINH</v>
      </c>
      <c r="Z1884" s="2">
        <v>50182</v>
      </c>
    </row>
    <row r="1885" spans="1:26" x14ac:dyDescent="0.2">
      <c r="A1885" t="s">
        <v>0</v>
      </c>
      <c r="B1885" t="s">
        <v>2805</v>
      </c>
      <c r="C1885" t="s">
        <v>236</v>
      </c>
      <c r="D1885" t="s">
        <v>3</v>
      </c>
      <c r="E1885" s="2">
        <v>87787</v>
      </c>
      <c r="F1885" s="6">
        <v>94809.96</v>
      </c>
      <c r="G1885" s="2">
        <v>1</v>
      </c>
      <c r="H1885" t="s">
        <v>4</v>
      </c>
      <c r="I1885" t="s">
        <v>237</v>
      </c>
      <c r="J1885" s="9" t="str">
        <f t="shared" si="149"/>
        <v>Bắp bò muối gói 200g</v>
      </c>
      <c r="K1885" s="12" t="str">
        <f>VLOOKUP(J1885,'[1]Mã Misa'!$B$2:$D$74,2,0)</f>
        <v>Bắp bò muối 200g</v>
      </c>
      <c r="L1885" s="12" t="str">
        <f>VLOOKUP(K1885,'[1]Mã Misa'!$C$2:$D$74,2,0)</f>
        <v>BBM200</v>
      </c>
      <c r="M1885" s="2">
        <v>87787</v>
      </c>
      <c r="N1885" t="s">
        <v>2806</v>
      </c>
      <c r="O1885" s="10" t="str">
        <f t="shared" si="150"/>
        <v>0060737</v>
      </c>
      <c r="P1885" s="3">
        <v>44634</v>
      </c>
      <c r="Q1885" t="s">
        <v>2333</v>
      </c>
      <c r="T1885" s="12" t="str">
        <f t="shared" si="152"/>
        <v xml:space="preserve">WM+ HCM </v>
      </c>
      <c r="U1885" s="20" t="s">
        <v>4835</v>
      </c>
      <c r="V1885" s="20"/>
      <c r="W1885" s="10" t="e">
        <f>VLOOKUP(U1885,[2]Sheet1!$B$4:$C$893,2,0)</f>
        <v>#N/A</v>
      </c>
      <c r="X1885" s="20"/>
      <c r="Y1885" s="10" t="str">
        <f t="shared" si="151"/>
        <v>WINCOMHOCHIMINH</v>
      </c>
      <c r="Z1885" s="2">
        <v>87787</v>
      </c>
    </row>
    <row r="1886" spans="1:26" x14ac:dyDescent="0.2">
      <c r="A1886" t="s">
        <v>0</v>
      </c>
      <c r="B1886" t="s">
        <v>2807</v>
      </c>
      <c r="C1886" t="s">
        <v>26</v>
      </c>
      <c r="D1886" t="s">
        <v>3</v>
      </c>
      <c r="E1886" s="2">
        <v>100364</v>
      </c>
      <c r="F1886" s="6">
        <v>108393.12000000001</v>
      </c>
      <c r="G1886" s="2">
        <v>2</v>
      </c>
      <c r="H1886" t="s">
        <v>4</v>
      </c>
      <c r="I1886" t="s">
        <v>27</v>
      </c>
      <c r="J1886" s="9" t="str">
        <f t="shared" si="149"/>
        <v>Giò tai lưỡi xào gói 250g</v>
      </c>
      <c r="K1886" s="12" t="str">
        <f>VLOOKUP(J1886,'[1]Mã Misa'!$B$2:$D$74,2,0)</f>
        <v>Giò Tai Lưỡi Xào 250g</v>
      </c>
      <c r="L1886" s="12" t="str">
        <f>VLOOKUP(K1886,'[1]Mã Misa'!$C$2:$D$74,2,0)</f>
        <v>GTLX250G</v>
      </c>
      <c r="M1886" s="2">
        <v>50182</v>
      </c>
      <c r="N1886" t="s">
        <v>2808</v>
      </c>
      <c r="O1886" s="10" t="str">
        <f t="shared" si="150"/>
        <v>0015159</v>
      </c>
      <c r="P1886" s="3">
        <v>44634</v>
      </c>
      <c r="Q1886" t="s">
        <v>2809</v>
      </c>
      <c r="T1886" s="12" t="str">
        <f t="shared" si="152"/>
        <v xml:space="preserve">WM+ HPG </v>
      </c>
      <c r="U1886" s="20" t="s">
        <v>4960</v>
      </c>
      <c r="V1886" s="20"/>
      <c r="W1886" s="10" t="e">
        <f>VLOOKUP(U1886,[2]Sheet1!$B$4:$C$893,2,0)</f>
        <v>#N/A</v>
      </c>
      <c r="X1886" s="20"/>
      <c r="Y1886" s="10" t="str">
        <f t="shared" si="151"/>
        <v>WINCOMHAIPHONG</v>
      </c>
      <c r="Z1886" s="2">
        <v>100364</v>
      </c>
    </row>
    <row r="1887" spans="1:26" x14ac:dyDescent="0.2">
      <c r="A1887" t="s">
        <v>0</v>
      </c>
      <c r="B1887" t="s">
        <v>2810</v>
      </c>
      <c r="C1887" t="s">
        <v>2</v>
      </c>
      <c r="D1887" t="s">
        <v>3</v>
      </c>
      <c r="E1887" s="2">
        <v>222116</v>
      </c>
      <c r="F1887" s="6">
        <v>239885.28000000003</v>
      </c>
      <c r="G1887" s="2">
        <v>2</v>
      </c>
      <c r="H1887" t="s">
        <v>4</v>
      </c>
      <c r="I1887" t="s">
        <v>5</v>
      </c>
      <c r="J1887" s="9" t="str">
        <f t="shared" si="149"/>
        <v>Gà muối gói 500g</v>
      </c>
      <c r="K1887" s="12" t="str">
        <f>VLOOKUP(J1887,'[1]Mã Misa'!$B$2:$D$74,2,0)</f>
        <v>Gà muối 500g</v>
      </c>
      <c r="L1887" s="12" t="str">
        <f>VLOOKUP(K1887,'[1]Mã Misa'!$C$2:$D$74,2,0)</f>
        <v>GM500</v>
      </c>
      <c r="M1887" s="2">
        <v>111058</v>
      </c>
      <c r="N1887" t="s">
        <v>2811</v>
      </c>
      <c r="O1887" s="10" t="str">
        <f t="shared" si="150"/>
        <v>0004891</v>
      </c>
      <c r="P1887" s="3">
        <v>44634</v>
      </c>
      <c r="Q1887" t="s">
        <v>1605</v>
      </c>
      <c r="T1887" s="12" t="str">
        <f t="shared" si="152"/>
        <v xml:space="preserve">WM+ HDG </v>
      </c>
      <c r="U1887" s="20" t="s">
        <v>4635</v>
      </c>
      <c r="V1887" s="20"/>
      <c r="W1887" s="10" t="e">
        <f>VLOOKUP(U1887,[2]Sheet1!$B$4:$C$893,2,0)</f>
        <v>#N/A</v>
      </c>
      <c r="X1887" s="20"/>
      <c r="Y1887" s="10" t="str">
        <f t="shared" si="151"/>
        <v>WINCOMHAIDUONG</v>
      </c>
      <c r="Z1887" s="2">
        <v>222116</v>
      </c>
    </row>
    <row r="1888" spans="1:26" x14ac:dyDescent="0.2">
      <c r="A1888" t="s">
        <v>0</v>
      </c>
      <c r="B1888" t="s">
        <v>2812</v>
      </c>
      <c r="C1888" t="s">
        <v>45</v>
      </c>
      <c r="D1888" t="s">
        <v>3</v>
      </c>
      <c r="E1888" s="2">
        <v>74250</v>
      </c>
      <c r="F1888" s="6">
        <v>80190</v>
      </c>
      <c r="G1888" s="2">
        <v>1</v>
      </c>
      <c r="H1888" t="s">
        <v>4</v>
      </c>
      <c r="I1888" t="s">
        <v>46</v>
      </c>
      <c r="J1888" s="9" t="str">
        <f t="shared" si="149"/>
        <v>_Chả cốm 300g</v>
      </c>
      <c r="K1888" s="12" t="str">
        <f>VLOOKUP(J1888,'[1]Mã Misa'!$B$2:$D$74,2,0)</f>
        <v>Chả cốm 300g</v>
      </c>
      <c r="L1888" s="12" t="str">
        <f>VLOOKUP(K1888,'[1]Mã Misa'!$C$2:$D$74,2,0)</f>
        <v>CC300</v>
      </c>
      <c r="M1888" s="2">
        <v>74250</v>
      </c>
      <c r="N1888" t="s">
        <v>2813</v>
      </c>
      <c r="O1888" s="10" t="str">
        <f t="shared" si="150"/>
        <v>0003038</v>
      </c>
      <c r="P1888" s="3">
        <v>44634</v>
      </c>
      <c r="Q1888" t="s">
        <v>2814</v>
      </c>
      <c r="T1888" s="12" t="str">
        <f t="shared" si="152"/>
        <v xml:space="preserve">WM+ HYN </v>
      </c>
      <c r="U1888" s="20" t="s">
        <v>4961</v>
      </c>
      <c r="V1888" s="20"/>
      <c r="W1888" s="10" t="e">
        <f>VLOOKUP(U1888,[2]Sheet1!$B$4:$C$893,2,0)</f>
        <v>#N/A</v>
      </c>
      <c r="X1888" s="20"/>
      <c r="Y1888" s="10" t="str">
        <f t="shared" si="151"/>
        <v>WINCOMHUNGYEN</v>
      </c>
      <c r="Z1888" s="2">
        <v>74250</v>
      </c>
    </row>
    <row r="1889" spans="1:26" x14ac:dyDescent="0.2">
      <c r="A1889" t="s">
        <v>0</v>
      </c>
      <c r="B1889" t="s">
        <v>2812</v>
      </c>
      <c r="C1889" t="s">
        <v>30</v>
      </c>
      <c r="D1889" t="s">
        <v>3</v>
      </c>
      <c r="E1889" s="2">
        <v>210800</v>
      </c>
      <c r="F1889" s="6">
        <v>227664.00000000003</v>
      </c>
      <c r="G1889" s="2">
        <v>2</v>
      </c>
      <c r="H1889" t="s">
        <v>4</v>
      </c>
      <c r="I1889" t="s">
        <v>31</v>
      </c>
      <c r="J1889" s="9" t="str">
        <f t="shared" si="149"/>
        <v>_Đùi gà sốt cay 500g</v>
      </c>
      <c r="K1889" s="12" t="str">
        <f>VLOOKUP(J1889,'[1]Mã Misa'!$B$2:$D$74,2,0)</f>
        <v>Đùi gà sốt cay 500g</v>
      </c>
      <c r="L1889" s="12" t="str">
        <f>VLOOKUP(K1889,'[1]Mã Misa'!$C$2:$D$74,2,0)</f>
        <v>DGSC500</v>
      </c>
      <c r="M1889" s="2">
        <v>105400</v>
      </c>
      <c r="N1889" t="s">
        <v>2813</v>
      </c>
      <c r="O1889" s="10" t="str">
        <f t="shared" si="150"/>
        <v>0003038</v>
      </c>
      <c r="P1889" s="3">
        <v>44634</v>
      </c>
      <c r="Q1889" t="s">
        <v>2814</v>
      </c>
      <c r="T1889" s="12" t="str">
        <f t="shared" si="152"/>
        <v xml:space="preserve">WM+ HYN </v>
      </c>
      <c r="U1889" s="20" t="s">
        <v>4961</v>
      </c>
      <c r="V1889" s="20"/>
      <c r="W1889" s="10" t="e">
        <f>VLOOKUP(U1889,[2]Sheet1!$B$4:$C$893,2,0)</f>
        <v>#N/A</v>
      </c>
      <c r="X1889" s="20"/>
      <c r="Y1889" s="10" t="str">
        <f t="shared" si="151"/>
        <v>WINCOMHUNGYEN</v>
      </c>
      <c r="Z1889" s="2">
        <v>210800</v>
      </c>
    </row>
    <row r="1890" spans="1:26" x14ac:dyDescent="0.2">
      <c r="A1890" t="s">
        <v>0</v>
      </c>
      <c r="B1890" t="s">
        <v>2815</v>
      </c>
      <c r="C1890" t="s">
        <v>50</v>
      </c>
      <c r="D1890" t="s">
        <v>3</v>
      </c>
      <c r="E1890" s="2">
        <v>305250</v>
      </c>
      <c r="F1890" s="6">
        <v>329670</v>
      </c>
      <c r="G1890" s="2">
        <v>5</v>
      </c>
      <c r="H1890" t="s">
        <v>4</v>
      </c>
      <c r="I1890" t="s">
        <v>51</v>
      </c>
      <c r="J1890" s="9" t="str">
        <f t="shared" si="149"/>
        <v>_Giò sụn gà 250g</v>
      </c>
      <c r="K1890" s="12" t="str">
        <f>VLOOKUP(J1890,'[1]Mã Misa'!$B$2:$D$74,2,0)</f>
        <v>Giò sụn gà 250g</v>
      </c>
      <c r="L1890" s="12" t="str">
        <f>VLOOKUP(K1890,'[1]Mã Misa'!$C$2:$D$74,2,0)</f>
        <v>GSG250</v>
      </c>
      <c r="M1890" s="2">
        <v>61050</v>
      </c>
      <c r="N1890" t="s">
        <v>2816</v>
      </c>
      <c r="O1890" s="10" t="str">
        <f t="shared" si="150"/>
        <v>0002915</v>
      </c>
      <c r="P1890" s="3">
        <v>44634</v>
      </c>
      <c r="Q1890" t="s">
        <v>2817</v>
      </c>
      <c r="T1890" s="12" t="str">
        <f t="shared" si="152"/>
        <v xml:space="preserve">WM+ HTH </v>
      </c>
      <c r="U1890" s="20" t="s">
        <v>4962</v>
      </c>
      <c r="V1890" s="20"/>
      <c r="W1890" s="10" t="e">
        <f>VLOOKUP(U1890,[2]Sheet1!$B$4:$C$893,2,0)</f>
        <v>#N/A</v>
      </c>
      <c r="X1890" s="20"/>
      <c r="Y1890" s="10" t="str">
        <f t="shared" si="151"/>
        <v>WINCOMHATINH</v>
      </c>
      <c r="Z1890" s="2">
        <v>305250</v>
      </c>
    </row>
    <row r="1891" spans="1:26" x14ac:dyDescent="0.2">
      <c r="A1891" t="s">
        <v>0</v>
      </c>
      <c r="B1891" t="s">
        <v>2815</v>
      </c>
      <c r="C1891" t="s">
        <v>43</v>
      </c>
      <c r="D1891" t="s">
        <v>3</v>
      </c>
      <c r="E1891" s="2">
        <v>283800</v>
      </c>
      <c r="F1891" s="6">
        <v>306504</v>
      </c>
      <c r="G1891" s="2">
        <v>4</v>
      </c>
      <c r="H1891" t="s">
        <v>4</v>
      </c>
      <c r="I1891" t="s">
        <v>44</v>
      </c>
      <c r="J1891" s="9" t="str">
        <f t="shared" si="149"/>
        <v>_Chả nướng 300g</v>
      </c>
      <c r="K1891" s="12" t="str">
        <f>VLOOKUP(J1891,'[1]Mã Misa'!$B$2:$D$74,2,0)</f>
        <v>Chả nướng 300g</v>
      </c>
      <c r="L1891" s="12" t="str">
        <f>VLOOKUP(K1891,'[1]Mã Misa'!$C$2:$D$74,2,0)</f>
        <v>CN300</v>
      </c>
      <c r="M1891" s="2">
        <v>70950</v>
      </c>
      <c r="N1891" t="s">
        <v>2816</v>
      </c>
      <c r="O1891" s="10" t="str">
        <f t="shared" si="150"/>
        <v>0002915</v>
      </c>
      <c r="P1891" s="3">
        <v>44634</v>
      </c>
      <c r="Q1891" t="s">
        <v>2817</v>
      </c>
      <c r="T1891" s="12" t="str">
        <f t="shared" si="152"/>
        <v xml:space="preserve">WM+ HTH </v>
      </c>
      <c r="U1891" s="20" t="s">
        <v>4962</v>
      </c>
      <c r="V1891" s="20"/>
      <c r="W1891" s="10" t="e">
        <f>VLOOKUP(U1891,[2]Sheet1!$B$4:$C$893,2,0)</f>
        <v>#N/A</v>
      </c>
      <c r="X1891" s="20"/>
      <c r="Y1891" s="10" t="str">
        <f t="shared" si="151"/>
        <v>WINCOMHATINH</v>
      </c>
      <c r="Z1891" s="2">
        <v>283800</v>
      </c>
    </row>
    <row r="1892" spans="1:26" x14ac:dyDescent="0.2">
      <c r="A1892" t="s">
        <v>0</v>
      </c>
      <c r="B1892" t="s">
        <v>2815</v>
      </c>
      <c r="C1892" t="s">
        <v>45</v>
      </c>
      <c r="D1892" t="s">
        <v>3</v>
      </c>
      <c r="E1892" s="2">
        <v>222750</v>
      </c>
      <c r="F1892" s="6">
        <v>240570.00000000003</v>
      </c>
      <c r="G1892" s="2">
        <v>3</v>
      </c>
      <c r="H1892" t="s">
        <v>4</v>
      </c>
      <c r="I1892" t="s">
        <v>46</v>
      </c>
      <c r="J1892" s="9" t="str">
        <f t="shared" si="149"/>
        <v>_Chả cốm 300g</v>
      </c>
      <c r="K1892" s="12" t="str">
        <f>VLOOKUP(J1892,'[1]Mã Misa'!$B$2:$D$74,2,0)</f>
        <v>Chả cốm 300g</v>
      </c>
      <c r="L1892" s="12" t="str">
        <f>VLOOKUP(K1892,'[1]Mã Misa'!$C$2:$D$74,2,0)</f>
        <v>CC300</v>
      </c>
      <c r="M1892" s="2">
        <v>74250</v>
      </c>
      <c r="N1892" t="s">
        <v>2816</v>
      </c>
      <c r="O1892" s="10" t="str">
        <f t="shared" si="150"/>
        <v>0002915</v>
      </c>
      <c r="P1892" s="3">
        <v>44634</v>
      </c>
      <c r="Q1892" t="s">
        <v>2817</v>
      </c>
      <c r="T1892" s="12" t="str">
        <f t="shared" si="152"/>
        <v xml:space="preserve">WM+ HTH </v>
      </c>
      <c r="U1892" s="20" t="s">
        <v>4962</v>
      </c>
      <c r="V1892" s="20"/>
      <c r="W1892" s="10" t="e">
        <f>VLOOKUP(U1892,[2]Sheet1!$B$4:$C$893,2,0)</f>
        <v>#N/A</v>
      </c>
      <c r="X1892" s="20"/>
      <c r="Y1892" s="10" t="str">
        <f t="shared" si="151"/>
        <v>WINCOMHATINH</v>
      </c>
      <c r="Z1892" s="2">
        <v>222750</v>
      </c>
    </row>
    <row r="1893" spans="1:26" x14ac:dyDescent="0.2">
      <c r="A1893" t="s">
        <v>0</v>
      </c>
      <c r="B1893" t="s">
        <v>2815</v>
      </c>
      <c r="C1893" t="s">
        <v>30</v>
      </c>
      <c r="D1893" t="s">
        <v>3</v>
      </c>
      <c r="E1893" s="2">
        <v>210800</v>
      </c>
      <c r="F1893" s="6">
        <v>227664.00000000003</v>
      </c>
      <c r="G1893" s="2">
        <v>2</v>
      </c>
      <c r="H1893" t="s">
        <v>4</v>
      </c>
      <c r="I1893" t="s">
        <v>31</v>
      </c>
      <c r="J1893" s="9" t="str">
        <f t="shared" si="149"/>
        <v>_Đùi gà sốt cay 500g</v>
      </c>
      <c r="K1893" s="12" t="str">
        <f>VLOOKUP(J1893,'[1]Mã Misa'!$B$2:$D$74,2,0)</f>
        <v>Đùi gà sốt cay 500g</v>
      </c>
      <c r="L1893" s="12" t="str">
        <f>VLOOKUP(K1893,'[1]Mã Misa'!$C$2:$D$74,2,0)</f>
        <v>DGSC500</v>
      </c>
      <c r="M1893" s="2">
        <v>105400</v>
      </c>
      <c r="N1893" t="s">
        <v>2816</v>
      </c>
      <c r="O1893" s="10" t="str">
        <f t="shared" si="150"/>
        <v>0002915</v>
      </c>
      <c r="P1893" s="3">
        <v>44634</v>
      </c>
      <c r="Q1893" t="s">
        <v>2817</v>
      </c>
      <c r="T1893" s="12" t="str">
        <f t="shared" si="152"/>
        <v xml:space="preserve">WM+ HTH </v>
      </c>
      <c r="U1893" s="20" t="s">
        <v>4962</v>
      </c>
      <c r="V1893" s="20"/>
      <c r="W1893" s="10" t="e">
        <f>VLOOKUP(U1893,[2]Sheet1!$B$4:$C$893,2,0)</f>
        <v>#N/A</v>
      </c>
      <c r="X1893" s="20"/>
      <c r="Y1893" s="10" t="str">
        <f t="shared" si="151"/>
        <v>WINCOMHATINH</v>
      </c>
      <c r="Z1893" s="2">
        <v>210800</v>
      </c>
    </row>
    <row r="1894" spans="1:26" x14ac:dyDescent="0.2">
      <c r="A1894" t="s">
        <v>0</v>
      </c>
      <c r="B1894" t="s">
        <v>2815</v>
      </c>
      <c r="C1894" t="s">
        <v>13</v>
      </c>
      <c r="D1894" t="s">
        <v>3</v>
      </c>
      <c r="E1894" s="2">
        <v>181500</v>
      </c>
      <c r="F1894" s="6">
        <v>196020</v>
      </c>
      <c r="G1894" s="2">
        <v>2</v>
      </c>
      <c r="H1894" t="s">
        <v>4</v>
      </c>
      <c r="I1894" t="s">
        <v>14</v>
      </c>
      <c r="J1894" s="9" t="str">
        <f t="shared" si="149"/>
        <v>_Chân gà sốt cay 400g</v>
      </c>
      <c r="K1894" s="12" t="str">
        <f>VLOOKUP(J1894,'[1]Mã Misa'!$B$2:$D$74,2,0)</f>
        <v>Chân gà sốt cay 400g</v>
      </c>
      <c r="L1894" s="12" t="str">
        <f>VLOOKUP(K1894,'[1]Mã Misa'!$C$2:$D$74,2,0)</f>
        <v>CGSC400</v>
      </c>
      <c r="M1894" s="2">
        <v>90750</v>
      </c>
      <c r="N1894" t="s">
        <v>2816</v>
      </c>
      <c r="O1894" s="10" t="str">
        <f t="shared" si="150"/>
        <v>0002915</v>
      </c>
      <c r="P1894" s="3">
        <v>44634</v>
      </c>
      <c r="Q1894" t="s">
        <v>2817</v>
      </c>
      <c r="T1894" s="12" t="str">
        <f t="shared" si="152"/>
        <v xml:space="preserve">WM+ HTH </v>
      </c>
      <c r="U1894" s="20" t="s">
        <v>4962</v>
      </c>
      <c r="V1894" s="20"/>
      <c r="W1894" s="10" t="e">
        <f>VLOOKUP(U1894,[2]Sheet1!$B$4:$C$893,2,0)</f>
        <v>#N/A</v>
      </c>
      <c r="X1894" s="20"/>
      <c r="Y1894" s="10" t="str">
        <f t="shared" si="151"/>
        <v>WINCOMHATINH</v>
      </c>
      <c r="Z1894" s="2">
        <v>181500</v>
      </c>
    </row>
    <row r="1895" spans="1:26" x14ac:dyDescent="0.2">
      <c r="A1895" t="s">
        <v>0</v>
      </c>
      <c r="B1895" t="s">
        <v>2818</v>
      </c>
      <c r="C1895" t="s">
        <v>2</v>
      </c>
      <c r="D1895" t="s">
        <v>3</v>
      </c>
      <c r="E1895" s="2">
        <v>111058</v>
      </c>
      <c r="F1895" s="6">
        <v>119942.64000000001</v>
      </c>
      <c r="G1895" s="2">
        <v>1</v>
      </c>
      <c r="H1895" t="s">
        <v>4</v>
      </c>
      <c r="I1895" t="s">
        <v>5</v>
      </c>
      <c r="J1895" s="9" t="str">
        <f t="shared" si="149"/>
        <v>Gà muối gói 500g</v>
      </c>
      <c r="K1895" s="12" t="str">
        <f>VLOOKUP(J1895,'[1]Mã Misa'!$B$2:$D$74,2,0)</f>
        <v>Gà muối 500g</v>
      </c>
      <c r="L1895" s="12" t="str">
        <f>VLOOKUP(K1895,'[1]Mã Misa'!$C$2:$D$74,2,0)</f>
        <v>GM500</v>
      </c>
      <c r="M1895" s="2">
        <v>111058</v>
      </c>
      <c r="N1895" t="s">
        <v>2819</v>
      </c>
      <c r="O1895" s="10" t="str">
        <f t="shared" si="150"/>
        <v>0060744</v>
      </c>
      <c r="P1895" s="3">
        <v>44634</v>
      </c>
      <c r="Q1895" t="s">
        <v>2820</v>
      </c>
      <c r="T1895" s="12" t="str">
        <f t="shared" si="152"/>
        <v xml:space="preserve">WM+ HCM </v>
      </c>
      <c r="U1895" s="20" t="s">
        <v>4963</v>
      </c>
      <c r="V1895" s="20"/>
      <c r="W1895" s="10" t="e">
        <f>VLOOKUP(U1895,[2]Sheet1!$B$4:$C$893,2,0)</f>
        <v>#N/A</v>
      </c>
      <c r="X1895" s="20"/>
      <c r="Y1895" s="10" t="str">
        <f t="shared" si="151"/>
        <v>WINCOMHOCHIMINH</v>
      </c>
      <c r="Z1895" s="2">
        <v>111058</v>
      </c>
    </row>
    <row r="1896" spans="1:26" x14ac:dyDescent="0.2">
      <c r="A1896" t="s">
        <v>0</v>
      </c>
      <c r="B1896" t="s">
        <v>2821</v>
      </c>
      <c r="C1896" t="s">
        <v>82</v>
      </c>
      <c r="D1896" t="s">
        <v>3</v>
      </c>
      <c r="E1896" s="2">
        <v>92000</v>
      </c>
      <c r="F1896" s="6">
        <v>99360</v>
      </c>
      <c r="G1896" s="2">
        <v>2</v>
      </c>
      <c r="H1896" t="s">
        <v>4</v>
      </c>
      <c r="I1896" t="s">
        <v>83</v>
      </c>
      <c r="J1896" s="9" t="str">
        <f t="shared" si="149"/>
        <v>Mộc nấm hương gói 250g</v>
      </c>
      <c r="K1896" s="12" t="str">
        <f>VLOOKUP(J1896,'[1]Mã Misa'!$B$2:$D$74,2,0)</f>
        <v>Mộc Nấm Hương 250g</v>
      </c>
      <c r="L1896" s="12" t="str">
        <f>VLOOKUP(K1896,'[1]Mã Misa'!$C$2:$D$74,2,0)</f>
        <v>MNH250</v>
      </c>
      <c r="M1896" s="2">
        <v>46000</v>
      </c>
      <c r="N1896" t="s">
        <v>2822</v>
      </c>
      <c r="O1896" s="10" t="str">
        <f t="shared" si="150"/>
        <v>0202225</v>
      </c>
      <c r="P1896" s="3">
        <v>44634</v>
      </c>
      <c r="Q1896" t="s">
        <v>2823</v>
      </c>
      <c r="T1896" s="12" t="str">
        <f t="shared" si="152"/>
        <v xml:space="preserve">WM+ HNI </v>
      </c>
      <c r="U1896" s="20" t="s">
        <v>4964</v>
      </c>
      <c r="V1896" s="20"/>
      <c r="W1896" s="10" t="e">
        <f>VLOOKUP(U1896,[2]Sheet1!$B$4:$C$893,2,0)</f>
        <v>#N/A</v>
      </c>
      <c r="X1896" s="20"/>
      <c r="Y1896" s="10" t="str">
        <f t="shared" si="151"/>
        <v>WINCOMHANOI</v>
      </c>
      <c r="Z1896" s="2">
        <v>92000</v>
      </c>
    </row>
    <row r="1897" spans="1:26" x14ac:dyDescent="0.2">
      <c r="A1897" t="s">
        <v>0</v>
      </c>
      <c r="B1897" t="s">
        <v>2821</v>
      </c>
      <c r="C1897" t="s">
        <v>30</v>
      </c>
      <c r="D1897" t="s">
        <v>3</v>
      </c>
      <c r="E1897" s="2">
        <v>210800</v>
      </c>
      <c r="F1897" s="6">
        <v>227664.00000000003</v>
      </c>
      <c r="G1897" s="2">
        <v>2</v>
      </c>
      <c r="H1897" t="s">
        <v>4</v>
      </c>
      <c r="I1897" t="s">
        <v>31</v>
      </c>
      <c r="J1897" s="9" t="str">
        <f t="shared" si="149"/>
        <v>_Đùi gà sốt cay 500g</v>
      </c>
      <c r="K1897" s="12" t="str">
        <f>VLOOKUP(J1897,'[1]Mã Misa'!$B$2:$D$74,2,0)</f>
        <v>Đùi gà sốt cay 500g</v>
      </c>
      <c r="L1897" s="12" t="str">
        <f>VLOOKUP(K1897,'[1]Mã Misa'!$C$2:$D$74,2,0)</f>
        <v>DGSC500</v>
      </c>
      <c r="M1897" s="2">
        <v>105400</v>
      </c>
      <c r="N1897" t="s">
        <v>2822</v>
      </c>
      <c r="O1897" s="10" t="str">
        <f t="shared" si="150"/>
        <v>0202225</v>
      </c>
      <c r="P1897" s="3">
        <v>44634</v>
      </c>
      <c r="Q1897" t="s">
        <v>2823</v>
      </c>
      <c r="T1897" s="12" t="str">
        <f t="shared" si="152"/>
        <v xml:space="preserve">WM+ HNI </v>
      </c>
      <c r="U1897" s="20" t="s">
        <v>4964</v>
      </c>
      <c r="V1897" s="20"/>
      <c r="W1897" s="10" t="e">
        <f>VLOOKUP(U1897,[2]Sheet1!$B$4:$C$893,2,0)</f>
        <v>#N/A</v>
      </c>
      <c r="X1897" s="20"/>
      <c r="Y1897" s="10" t="str">
        <f t="shared" si="151"/>
        <v>WINCOMHANOI</v>
      </c>
      <c r="Z1897" s="2">
        <v>210800</v>
      </c>
    </row>
    <row r="1898" spans="1:26" x14ac:dyDescent="0.2">
      <c r="A1898" t="s">
        <v>0</v>
      </c>
      <c r="B1898" t="s">
        <v>2824</v>
      </c>
      <c r="C1898" t="s">
        <v>32</v>
      </c>
      <c r="D1898" t="s">
        <v>3</v>
      </c>
      <c r="E1898" s="2">
        <v>73431</v>
      </c>
      <c r="F1898" s="6">
        <v>79305.48000000001</v>
      </c>
      <c r="G1898" s="2">
        <v>1</v>
      </c>
      <c r="H1898" t="s">
        <v>4</v>
      </c>
      <c r="I1898" t="s">
        <v>33</v>
      </c>
      <c r="J1898" s="9" t="str">
        <f t="shared" si="149"/>
        <v>Chân giò heo muối gói 300g</v>
      </c>
      <c r="K1898" s="12" t="str">
        <f>VLOOKUP(J1898,'[1]Mã Misa'!$B$2:$D$74,2,0)</f>
        <v>Chân giò heo muối 300g</v>
      </c>
      <c r="L1898" s="12" t="str">
        <f>VLOOKUP(K1898,'[1]Mã Misa'!$C$2:$D$74,2,0)</f>
        <v>CGM300</v>
      </c>
      <c r="M1898" s="2">
        <v>73431</v>
      </c>
      <c r="N1898" t="s">
        <v>2825</v>
      </c>
      <c r="O1898" s="10" t="str">
        <f t="shared" si="150"/>
        <v>0060746</v>
      </c>
      <c r="P1898" s="3">
        <v>44634</v>
      </c>
      <c r="Q1898" t="s">
        <v>2820</v>
      </c>
      <c r="T1898" s="12" t="str">
        <f t="shared" si="152"/>
        <v xml:space="preserve">WM+ HCM </v>
      </c>
      <c r="U1898" s="20" t="s">
        <v>4963</v>
      </c>
      <c r="V1898" s="20"/>
      <c r="W1898" s="10" t="e">
        <f>VLOOKUP(U1898,[2]Sheet1!$B$4:$C$893,2,0)</f>
        <v>#N/A</v>
      </c>
      <c r="X1898" s="20"/>
      <c r="Y1898" s="10" t="str">
        <f t="shared" si="151"/>
        <v>WINCOMHOCHIMINH</v>
      </c>
      <c r="Z1898" s="2">
        <v>73431</v>
      </c>
    </row>
    <row r="1899" spans="1:26" x14ac:dyDescent="0.2">
      <c r="A1899" t="s">
        <v>0</v>
      </c>
      <c r="B1899" t="s">
        <v>2824</v>
      </c>
      <c r="C1899" t="s">
        <v>2</v>
      </c>
      <c r="D1899" t="s">
        <v>3</v>
      </c>
      <c r="E1899" s="2">
        <v>111058</v>
      </c>
      <c r="F1899" s="6">
        <v>119942.64000000001</v>
      </c>
      <c r="G1899" s="2">
        <v>1</v>
      </c>
      <c r="H1899" t="s">
        <v>4</v>
      </c>
      <c r="I1899" t="s">
        <v>5</v>
      </c>
      <c r="J1899" s="9" t="str">
        <f t="shared" si="149"/>
        <v>Gà muối gói 500g</v>
      </c>
      <c r="K1899" s="12" t="str">
        <f>VLOOKUP(J1899,'[1]Mã Misa'!$B$2:$D$74,2,0)</f>
        <v>Gà muối 500g</v>
      </c>
      <c r="L1899" s="12" t="str">
        <f>VLOOKUP(K1899,'[1]Mã Misa'!$C$2:$D$74,2,0)</f>
        <v>GM500</v>
      </c>
      <c r="M1899" s="2">
        <v>111058</v>
      </c>
      <c r="N1899" t="s">
        <v>2825</v>
      </c>
      <c r="O1899" s="10" t="str">
        <f t="shared" si="150"/>
        <v>0060746</v>
      </c>
      <c r="P1899" s="3">
        <v>44634</v>
      </c>
      <c r="Q1899" t="s">
        <v>2820</v>
      </c>
      <c r="T1899" s="12" t="str">
        <f t="shared" si="152"/>
        <v xml:space="preserve">WM+ HCM </v>
      </c>
      <c r="U1899" s="20" t="s">
        <v>4963</v>
      </c>
      <c r="V1899" s="20"/>
      <c r="W1899" s="10" t="e">
        <f>VLOOKUP(U1899,[2]Sheet1!$B$4:$C$893,2,0)</f>
        <v>#N/A</v>
      </c>
      <c r="X1899" s="20"/>
      <c r="Y1899" s="10" t="str">
        <f t="shared" si="151"/>
        <v>WINCOMHOCHIMINH</v>
      </c>
      <c r="Z1899" s="2">
        <v>111058</v>
      </c>
    </row>
    <row r="1900" spans="1:26" x14ac:dyDescent="0.2">
      <c r="A1900" t="s">
        <v>0</v>
      </c>
      <c r="B1900" t="s">
        <v>2826</v>
      </c>
      <c r="C1900" t="s">
        <v>26</v>
      </c>
      <c r="D1900" t="s">
        <v>3</v>
      </c>
      <c r="E1900" s="2">
        <v>301092</v>
      </c>
      <c r="F1900" s="6">
        <v>325179.36000000004</v>
      </c>
      <c r="G1900" s="2">
        <v>6</v>
      </c>
      <c r="H1900" t="s">
        <v>4</v>
      </c>
      <c r="I1900" t="s">
        <v>27</v>
      </c>
      <c r="J1900" s="9" t="str">
        <f t="shared" si="149"/>
        <v>Giò tai lưỡi xào gói 250g</v>
      </c>
      <c r="K1900" s="12" t="str">
        <f>VLOOKUP(J1900,'[1]Mã Misa'!$B$2:$D$74,2,0)</f>
        <v>Giò Tai Lưỡi Xào 250g</v>
      </c>
      <c r="L1900" s="12" t="str">
        <f>VLOOKUP(K1900,'[1]Mã Misa'!$C$2:$D$74,2,0)</f>
        <v>GTLX250G</v>
      </c>
      <c r="M1900" s="2">
        <v>50182</v>
      </c>
      <c r="N1900" t="s">
        <v>2827</v>
      </c>
      <c r="O1900" s="10" t="str">
        <f t="shared" si="150"/>
        <v>0202231</v>
      </c>
      <c r="P1900" s="3">
        <v>44634</v>
      </c>
      <c r="Q1900" t="s">
        <v>2828</v>
      </c>
      <c r="T1900" s="12" t="str">
        <f t="shared" si="152"/>
        <v xml:space="preserve">WM+ HNI </v>
      </c>
      <c r="U1900" s="20" t="s">
        <v>4965</v>
      </c>
      <c r="V1900" s="20"/>
      <c r="W1900" s="10" t="e">
        <f>VLOOKUP(U1900,[2]Sheet1!$B$4:$C$893,2,0)</f>
        <v>#N/A</v>
      </c>
      <c r="X1900" s="20"/>
      <c r="Y1900" s="10" t="str">
        <f t="shared" si="151"/>
        <v>WINCOMHANOI</v>
      </c>
      <c r="Z1900" s="2">
        <v>301092</v>
      </c>
    </row>
    <row r="1901" spans="1:26" x14ac:dyDescent="0.2">
      <c r="A1901" t="s">
        <v>0</v>
      </c>
      <c r="B1901" t="s">
        <v>2826</v>
      </c>
      <c r="C1901" t="s">
        <v>236</v>
      </c>
      <c r="D1901" t="s">
        <v>3</v>
      </c>
      <c r="E1901" s="2">
        <v>87787</v>
      </c>
      <c r="F1901" s="6">
        <v>94809.96</v>
      </c>
      <c r="G1901" s="2">
        <v>1</v>
      </c>
      <c r="H1901" t="s">
        <v>4</v>
      </c>
      <c r="I1901" t="s">
        <v>237</v>
      </c>
      <c r="J1901" s="9" t="str">
        <f t="shared" si="149"/>
        <v>Bắp bò muối gói 200g</v>
      </c>
      <c r="K1901" s="12" t="str">
        <f>VLOOKUP(J1901,'[1]Mã Misa'!$B$2:$D$74,2,0)</f>
        <v>Bắp bò muối 200g</v>
      </c>
      <c r="L1901" s="12" t="str">
        <f>VLOOKUP(K1901,'[1]Mã Misa'!$C$2:$D$74,2,0)</f>
        <v>BBM200</v>
      </c>
      <c r="M1901" s="2">
        <v>87787</v>
      </c>
      <c r="N1901" t="s">
        <v>2827</v>
      </c>
      <c r="O1901" s="10" t="str">
        <f t="shared" si="150"/>
        <v>0202231</v>
      </c>
      <c r="P1901" s="3">
        <v>44634</v>
      </c>
      <c r="Q1901" t="s">
        <v>2828</v>
      </c>
      <c r="T1901" s="12" t="str">
        <f t="shared" si="152"/>
        <v xml:space="preserve">WM+ HNI </v>
      </c>
      <c r="U1901" s="20" t="s">
        <v>4965</v>
      </c>
      <c r="V1901" s="20"/>
      <c r="W1901" s="10" t="e">
        <f>VLOOKUP(U1901,[2]Sheet1!$B$4:$C$893,2,0)</f>
        <v>#N/A</v>
      </c>
      <c r="X1901" s="20"/>
      <c r="Y1901" s="10" t="str">
        <f t="shared" si="151"/>
        <v>WINCOMHANOI</v>
      </c>
      <c r="Z1901" s="2">
        <v>87787</v>
      </c>
    </row>
    <row r="1902" spans="1:26" x14ac:dyDescent="0.2">
      <c r="A1902" t="s">
        <v>0</v>
      </c>
      <c r="B1902" t="s">
        <v>2826</v>
      </c>
      <c r="C1902" t="s">
        <v>9</v>
      </c>
      <c r="D1902" t="s">
        <v>3</v>
      </c>
      <c r="E1902" s="2">
        <v>444760</v>
      </c>
      <c r="F1902" s="6">
        <v>480340.80000000005</v>
      </c>
      <c r="G1902" s="2">
        <v>8</v>
      </c>
      <c r="H1902" t="s">
        <v>4</v>
      </c>
      <c r="I1902" t="s">
        <v>10</v>
      </c>
      <c r="J1902" s="9" t="str">
        <f t="shared" si="149"/>
        <v>Tai heo muối gói 200g</v>
      </c>
      <c r="K1902" s="12" t="str">
        <f>VLOOKUP(J1902,'[1]Mã Misa'!$B$2:$D$74,2,0)</f>
        <v>Tai heo muối 200g</v>
      </c>
      <c r="L1902" s="12" t="str">
        <f>VLOOKUP(K1902,'[1]Mã Misa'!$C$2:$D$74,2,0)</f>
        <v>TH200</v>
      </c>
      <c r="M1902" s="2">
        <v>55595</v>
      </c>
      <c r="N1902" t="s">
        <v>2827</v>
      </c>
      <c r="O1902" s="10" t="str">
        <f t="shared" si="150"/>
        <v>0202231</v>
      </c>
      <c r="P1902" s="3">
        <v>44634</v>
      </c>
      <c r="Q1902" t="s">
        <v>2828</v>
      </c>
      <c r="T1902" s="12" t="str">
        <f t="shared" si="152"/>
        <v xml:space="preserve">WM+ HNI </v>
      </c>
      <c r="U1902" s="20" t="s">
        <v>4965</v>
      </c>
      <c r="V1902" s="20"/>
      <c r="W1902" s="10" t="e">
        <f>VLOOKUP(U1902,[2]Sheet1!$B$4:$C$893,2,0)</f>
        <v>#N/A</v>
      </c>
      <c r="X1902" s="20"/>
      <c r="Y1902" s="10" t="str">
        <f t="shared" si="151"/>
        <v>WINCOMHANOI</v>
      </c>
      <c r="Z1902" s="2">
        <v>444760</v>
      </c>
    </row>
    <row r="1903" spans="1:26" x14ac:dyDescent="0.2">
      <c r="A1903" t="s">
        <v>0</v>
      </c>
      <c r="B1903" t="s">
        <v>2826</v>
      </c>
      <c r="C1903" t="s">
        <v>13</v>
      </c>
      <c r="D1903" t="s">
        <v>3</v>
      </c>
      <c r="E1903" s="2">
        <v>544500</v>
      </c>
      <c r="F1903" s="6">
        <v>588060</v>
      </c>
      <c r="G1903" s="2">
        <v>6</v>
      </c>
      <c r="H1903" t="s">
        <v>4</v>
      </c>
      <c r="I1903" t="s">
        <v>14</v>
      </c>
      <c r="J1903" s="9" t="str">
        <f t="shared" si="149"/>
        <v>_Chân gà sốt cay 400g</v>
      </c>
      <c r="K1903" s="12" t="str">
        <f>VLOOKUP(J1903,'[1]Mã Misa'!$B$2:$D$74,2,0)</f>
        <v>Chân gà sốt cay 400g</v>
      </c>
      <c r="L1903" s="12" t="str">
        <f>VLOOKUP(K1903,'[1]Mã Misa'!$C$2:$D$74,2,0)</f>
        <v>CGSC400</v>
      </c>
      <c r="M1903" s="2">
        <v>90750</v>
      </c>
      <c r="N1903" t="s">
        <v>2827</v>
      </c>
      <c r="O1903" s="10" t="str">
        <f t="shared" si="150"/>
        <v>0202231</v>
      </c>
      <c r="P1903" s="3">
        <v>44634</v>
      </c>
      <c r="Q1903" t="s">
        <v>2828</v>
      </c>
      <c r="T1903" s="12" t="str">
        <f t="shared" si="152"/>
        <v xml:space="preserve">WM+ HNI </v>
      </c>
      <c r="U1903" s="20" t="s">
        <v>4965</v>
      </c>
      <c r="V1903" s="20"/>
      <c r="W1903" s="10" t="e">
        <f>VLOOKUP(U1903,[2]Sheet1!$B$4:$C$893,2,0)</f>
        <v>#N/A</v>
      </c>
      <c r="X1903" s="20"/>
      <c r="Y1903" s="10" t="str">
        <f t="shared" si="151"/>
        <v>WINCOMHANOI</v>
      </c>
      <c r="Z1903" s="2">
        <v>544500</v>
      </c>
    </row>
    <row r="1904" spans="1:26" x14ac:dyDescent="0.2">
      <c r="A1904" t="s">
        <v>0</v>
      </c>
      <c r="B1904" t="s">
        <v>2829</v>
      </c>
      <c r="C1904" t="s">
        <v>13</v>
      </c>
      <c r="D1904" t="s">
        <v>3</v>
      </c>
      <c r="E1904" s="2">
        <v>181500</v>
      </c>
      <c r="F1904" s="6">
        <v>196020</v>
      </c>
      <c r="G1904" s="2">
        <v>2</v>
      </c>
      <c r="H1904" t="s">
        <v>4</v>
      </c>
      <c r="I1904" t="s">
        <v>14</v>
      </c>
      <c r="J1904" s="9" t="str">
        <f t="shared" si="149"/>
        <v>_Chân gà sốt cay 400g</v>
      </c>
      <c r="K1904" s="12" t="str">
        <f>VLOOKUP(J1904,'[1]Mã Misa'!$B$2:$D$74,2,0)</f>
        <v>Chân gà sốt cay 400g</v>
      </c>
      <c r="L1904" s="12" t="str">
        <f>VLOOKUP(K1904,'[1]Mã Misa'!$C$2:$D$74,2,0)</f>
        <v>CGSC400</v>
      </c>
      <c r="M1904" s="2">
        <v>90750</v>
      </c>
      <c r="N1904" t="s">
        <v>2830</v>
      </c>
      <c r="O1904" s="10" t="str">
        <f t="shared" si="150"/>
        <v>0202244</v>
      </c>
      <c r="P1904" s="3">
        <v>44634</v>
      </c>
      <c r="Q1904" t="s">
        <v>2831</v>
      </c>
      <c r="T1904" s="12" t="str">
        <f t="shared" si="152"/>
        <v xml:space="preserve">WM+ HNI </v>
      </c>
      <c r="U1904" s="20" t="s">
        <v>4966</v>
      </c>
      <c r="V1904" s="20"/>
      <c r="W1904" s="10" t="e">
        <f>VLOOKUP(U1904,[2]Sheet1!$B$4:$C$893,2,0)</f>
        <v>#N/A</v>
      </c>
      <c r="X1904" s="20"/>
      <c r="Y1904" s="10" t="str">
        <f t="shared" si="151"/>
        <v>WINCOMHANOI</v>
      </c>
      <c r="Z1904" s="2">
        <v>181500</v>
      </c>
    </row>
    <row r="1905" spans="1:26" x14ac:dyDescent="0.2">
      <c r="A1905" t="s">
        <v>0</v>
      </c>
      <c r="B1905" t="s">
        <v>2829</v>
      </c>
      <c r="C1905" t="s">
        <v>45</v>
      </c>
      <c r="D1905" t="s">
        <v>3</v>
      </c>
      <c r="E1905" s="2">
        <v>148500</v>
      </c>
      <c r="F1905" s="6">
        <v>160380</v>
      </c>
      <c r="G1905" s="2">
        <v>2</v>
      </c>
      <c r="H1905" t="s">
        <v>4</v>
      </c>
      <c r="I1905" t="s">
        <v>46</v>
      </c>
      <c r="J1905" s="9" t="str">
        <f t="shared" si="149"/>
        <v>_Chả cốm 300g</v>
      </c>
      <c r="K1905" s="12" t="str">
        <f>VLOOKUP(J1905,'[1]Mã Misa'!$B$2:$D$74,2,0)</f>
        <v>Chả cốm 300g</v>
      </c>
      <c r="L1905" s="12" t="str">
        <f>VLOOKUP(K1905,'[1]Mã Misa'!$C$2:$D$74,2,0)</f>
        <v>CC300</v>
      </c>
      <c r="M1905" s="2">
        <v>74250</v>
      </c>
      <c r="N1905" t="s">
        <v>2830</v>
      </c>
      <c r="O1905" s="10" t="str">
        <f t="shared" si="150"/>
        <v>0202244</v>
      </c>
      <c r="P1905" s="3">
        <v>44634</v>
      </c>
      <c r="Q1905" t="s">
        <v>2831</v>
      </c>
      <c r="T1905" s="12" t="str">
        <f t="shared" si="152"/>
        <v xml:space="preserve">WM+ HNI </v>
      </c>
      <c r="U1905" s="20" t="s">
        <v>4966</v>
      </c>
      <c r="V1905" s="20"/>
      <c r="W1905" s="10" t="e">
        <f>VLOOKUP(U1905,[2]Sheet1!$B$4:$C$893,2,0)</f>
        <v>#N/A</v>
      </c>
      <c r="X1905" s="20"/>
      <c r="Y1905" s="10" t="str">
        <f t="shared" si="151"/>
        <v>WINCOMHANOI</v>
      </c>
      <c r="Z1905" s="2">
        <v>148500</v>
      </c>
    </row>
    <row r="1906" spans="1:26" x14ac:dyDescent="0.2">
      <c r="A1906" t="s">
        <v>0</v>
      </c>
      <c r="B1906" t="s">
        <v>2829</v>
      </c>
      <c r="C1906" t="s">
        <v>67</v>
      </c>
      <c r="D1906" t="s">
        <v>3</v>
      </c>
      <c r="E1906" s="2">
        <v>237600</v>
      </c>
      <c r="F1906" s="6">
        <v>256608.00000000003</v>
      </c>
      <c r="G1906" s="2">
        <v>4</v>
      </c>
      <c r="H1906" t="s">
        <v>4</v>
      </c>
      <c r="I1906" t="s">
        <v>68</v>
      </c>
      <c r="J1906" s="9" t="str">
        <f t="shared" si="149"/>
        <v>_Giò lụa 250g</v>
      </c>
      <c r="K1906" s="12" t="str">
        <f>VLOOKUP(J1906,'[1]Mã Misa'!$B$2:$D$74,2,0)</f>
        <v>Giò lụa 250g</v>
      </c>
      <c r="L1906" s="12" t="str">
        <f>VLOOKUP(K1906,'[1]Mã Misa'!$C$2:$D$74,2,0)</f>
        <v>GL250</v>
      </c>
      <c r="M1906" s="2">
        <v>59400</v>
      </c>
      <c r="N1906" t="s">
        <v>2830</v>
      </c>
      <c r="O1906" s="10" t="str">
        <f t="shared" si="150"/>
        <v>0202244</v>
      </c>
      <c r="P1906" s="3">
        <v>44634</v>
      </c>
      <c r="Q1906" t="s">
        <v>2831</v>
      </c>
      <c r="T1906" s="12" t="str">
        <f t="shared" si="152"/>
        <v xml:space="preserve">WM+ HNI </v>
      </c>
      <c r="U1906" s="20" t="s">
        <v>4966</v>
      </c>
      <c r="V1906" s="20"/>
      <c r="W1906" s="10" t="e">
        <f>VLOOKUP(U1906,[2]Sheet1!$B$4:$C$893,2,0)</f>
        <v>#N/A</v>
      </c>
      <c r="X1906" s="20"/>
      <c r="Y1906" s="10" t="str">
        <f t="shared" si="151"/>
        <v>WINCOMHANOI</v>
      </c>
      <c r="Z1906" s="2">
        <v>237600</v>
      </c>
    </row>
    <row r="1907" spans="1:26" x14ac:dyDescent="0.2">
      <c r="A1907" t="s">
        <v>0</v>
      </c>
      <c r="B1907" t="s">
        <v>2829</v>
      </c>
      <c r="C1907" t="s">
        <v>82</v>
      </c>
      <c r="D1907" t="s">
        <v>3</v>
      </c>
      <c r="E1907" s="2">
        <v>230000</v>
      </c>
      <c r="F1907" s="6">
        <v>248400.00000000003</v>
      </c>
      <c r="G1907" s="2">
        <v>5</v>
      </c>
      <c r="H1907" t="s">
        <v>4</v>
      </c>
      <c r="I1907" t="s">
        <v>83</v>
      </c>
      <c r="J1907" s="9" t="str">
        <f t="shared" si="149"/>
        <v>Mộc nấm hương gói 250g</v>
      </c>
      <c r="K1907" s="12" t="str">
        <f>VLOOKUP(J1907,'[1]Mã Misa'!$B$2:$D$74,2,0)</f>
        <v>Mộc Nấm Hương 250g</v>
      </c>
      <c r="L1907" s="12" t="str">
        <f>VLOOKUP(K1907,'[1]Mã Misa'!$C$2:$D$74,2,0)</f>
        <v>MNH250</v>
      </c>
      <c r="M1907" s="2">
        <v>46000</v>
      </c>
      <c r="N1907" t="s">
        <v>2830</v>
      </c>
      <c r="O1907" s="10" t="str">
        <f t="shared" si="150"/>
        <v>0202244</v>
      </c>
      <c r="P1907" s="3">
        <v>44634</v>
      </c>
      <c r="Q1907" t="s">
        <v>2831</v>
      </c>
      <c r="T1907" s="12" t="str">
        <f t="shared" si="152"/>
        <v xml:space="preserve">WM+ HNI </v>
      </c>
      <c r="U1907" s="20" t="s">
        <v>4966</v>
      </c>
      <c r="V1907" s="20"/>
      <c r="W1907" s="10" t="e">
        <f>VLOOKUP(U1907,[2]Sheet1!$B$4:$C$893,2,0)</f>
        <v>#N/A</v>
      </c>
      <c r="X1907" s="20"/>
      <c r="Y1907" s="10" t="str">
        <f t="shared" si="151"/>
        <v>WINCOMHANOI</v>
      </c>
      <c r="Z1907" s="2">
        <v>230000</v>
      </c>
    </row>
    <row r="1908" spans="1:26" x14ac:dyDescent="0.2">
      <c r="A1908" t="s">
        <v>0</v>
      </c>
      <c r="B1908" t="s">
        <v>2832</v>
      </c>
      <c r="C1908" t="s">
        <v>30</v>
      </c>
      <c r="D1908" t="s">
        <v>3</v>
      </c>
      <c r="E1908" s="2">
        <v>316200</v>
      </c>
      <c r="F1908" s="6">
        <v>341496</v>
      </c>
      <c r="G1908" s="2">
        <v>3</v>
      </c>
      <c r="H1908" t="s">
        <v>4</v>
      </c>
      <c r="I1908" t="s">
        <v>31</v>
      </c>
      <c r="J1908" s="9" t="str">
        <f t="shared" si="149"/>
        <v>_Đùi gà sốt cay 500g</v>
      </c>
      <c r="K1908" s="12" t="str">
        <f>VLOOKUP(J1908,'[1]Mã Misa'!$B$2:$D$74,2,0)</f>
        <v>Đùi gà sốt cay 500g</v>
      </c>
      <c r="L1908" s="12" t="str">
        <f>VLOOKUP(K1908,'[1]Mã Misa'!$C$2:$D$74,2,0)</f>
        <v>DGSC500</v>
      </c>
      <c r="M1908" s="2">
        <v>105400</v>
      </c>
      <c r="N1908" t="s">
        <v>2833</v>
      </c>
      <c r="O1908" s="10" t="str">
        <f t="shared" si="150"/>
        <v>0060750</v>
      </c>
      <c r="P1908" s="3">
        <v>44634</v>
      </c>
      <c r="Q1908" t="s">
        <v>2834</v>
      </c>
      <c r="T1908" s="12" t="str">
        <f t="shared" si="152"/>
        <v xml:space="preserve">WM+ HCM </v>
      </c>
      <c r="U1908" s="20" t="s">
        <v>4967</v>
      </c>
      <c r="V1908" s="20"/>
      <c r="W1908" s="10" t="e">
        <f>VLOOKUP(U1908,[2]Sheet1!$B$4:$C$893,2,0)</f>
        <v>#N/A</v>
      </c>
      <c r="X1908" s="20"/>
      <c r="Y1908" s="10" t="str">
        <f t="shared" si="151"/>
        <v>WINCOMHOCHIMINH</v>
      </c>
      <c r="Z1908" s="2">
        <v>316200</v>
      </c>
    </row>
    <row r="1909" spans="1:26" x14ac:dyDescent="0.2">
      <c r="A1909" t="s">
        <v>0</v>
      </c>
      <c r="B1909" t="s">
        <v>2832</v>
      </c>
      <c r="C1909" t="s">
        <v>45</v>
      </c>
      <c r="D1909" t="s">
        <v>3</v>
      </c>
      <c r="E1909" s="2">
        <v>74250</v>
      </c>
      <c r="F1909" s="6">
        <v>80190</v>
      </c>
      <c r="G1909" s="2">
        <v>1</v>
      </c>
      <c r="H1909" t="s">
        <v>4</v>
      </c>
      <c r="I1909" t="s">
        <v>46</v>
      </c>
      <c r="J1909" s="9" t="str">
        <f t="shared" si="149"/>
        <v>_Chả cốm 300g</v>
      </c>
      <c r="K1909" s="12" t="str">
        <f>VLOOKUP(J1909,'[1]Mã Misa'!$B$2:$D$74,2,0)</f>
        <v>Chả cốm 300g</v>
      </c>
      <c r="L1909" s="12" t="str">
        <f>VLOOKUP(K1909,'[1]Mã Misa'!$C$2:$D$74,2,0)</f>
        <v>CC300</v>
      </c>
      <c r="M1909" s="2">
        <v>74250</v>
      </c>
      <c r="N1909" t="s">
        <v>2833</v>
      </c>
      <c r="O1909" s="10" t="str">
        <f t="shared" si="150"/>
        <v>0060750</v>
      </c>
      <c r="P1909" s="3">
        <v>44634</v>
      </c>
      <c r="Q1909" t="s">
        <v>2834</v>
      </c>
      <c r="T1909" s="12" t="str">
        <f t="shared" si="152"/>
        <v xml:space="preserve">WM+ HCM </v>
      </c>
      <c r="U1909" s="20" t="s">
        <v>4967</v>
      </c>
      <c r="V1909" s="20"/>
      <c r="W1909" s="10" t="e">
        <f>VLOOKUP(U1909,[2]Sheet1!$B$4:$C$893,2,0)</f>
        <v>#N/A</v>
      </c>
      <c r="X1909" s="20"/>
      <c r="Y1909" s="10" t="str">
        <f t="shared" si="151"/>
        <v>WINCOMHOCHIMINH</v>
      </c>
      <c r="Z1909" s="2">
        <v>74250</v>
      </c>
    </row>
    <row r="1910" spans="1:26" x14ac:dyDescent="0.2">
      <c r="A1910" t="s">
        <v>0</v>
      </c>
      <c r="B1910" t="s">
        <v>2835</v>
      </c>
      <c r="C1910" t="s">
        <v>32</v>
      </c>
      <c r="D1910" t="s">
        <v>3</v>
      </c>
      <c r="E1910" s="2">
        <v>73431</v>
      </c>
      <c r="F1910" s="6">
        <v>79305.48000000001</v>
      </c>
      <c r="G1910" s="2">
        <v>1</v>
      </c>
      <c r="H1910" t="s">
        <v>4</v>
      </c>
      <c r="I1910" t="s">
        <v>33</v>
      </c>
      <c r="J1910" s="9" t="str">
        <f t="shared" si="149"/>
        <v>Chân giò heo muối gói 300g</v>
      </c>
      <c r="K1910" s="12" t="str">
        <f>VLOOKUP(J1910,'[1]Mã Misa'!$B$2:$D$74,2,0)</f>
        <v>Chân giò heo muối 300g</v>
      </c>
      <c r="L1910" s="12" t="str">
        <f>VLOOKUP(K1910,'[1]Mã Misa'!$C$2:$D$74,2,0)</f>
        <v>CGM300</v>
      </c>
      <c r="M1910" s="2">
        <v>73431</v>
      </c>
      <c r="N1910" t="s">
        <v>2836</v>
      </c>
      <c r="O1910" s="10" t="str">
        <f t="shared" si="150"/>
        <v>0202245</v>
      </c>
      <c r="P1910" s="3">
        <v>44634</v>
      </c>
      <c r="Q1910" t="s">
        <v>2823</v>
      </c>
      <c r="T1910" s="12" t="str">
        <f t="shared" si="152"/>
        <v xml:space="preserve">WM+ HNI </v>
      </c>
      <c r="U1910" s="20" t="s">
        <v>4964</v>
      </c>
      <c r="V1910" s="20"/>
      <c r="W1910" s="10" t="e">
        <f>VLOOKUP(U1910,[2]Sheet1!$B$4:$C$893,2,0)</f>
        <v>#N/A</v>
      </c>
      <c r="X1910" s="20"/>
      <c r="Y1910" s="10" t="str">
        <f t="shared" si="151"/>
        <v>WINCOMHANOI</v>
      </c>
      <c r="Z1910" s="2">
        <v>73431</v>
      </c>
    </row>
    <row r="1911" spans="1:26" x14ac:dyDescent="0.2">
      <c r="A1911" t="s">
        <v>0</v>
      </c>
      <c r="B1911" t="s">
        <v>2837</v>
      </c>
      <c r="C1911" t="s">
        <v>2</v>
      </c>
      <c r="D1911" t="s">
        <v>3</v>
      </c>
      <c r="E1911" s="2">
        <v>999522</v>
      </c>
      <c r="F1911" s="6">
        <v>1079483.76</v>
      </c>
      <c r="G1911" s="2">
        <v>9</v>
      </c>
      <c r="H1911" t="s">
        <v>4</v>
      </c>
      <c r="I1911" t="s">
        <v>5</v>
      </c>
      <c r="J1911" s="9" t="str">
        <f t="shared" si="149"/>
        <v>Gà muối gói 500g</v>
      </c>
      <c r="K1911" s="12" t="str">
        <f>VLOOKUP(J1911,'[1]Mã Misa'!$B$2:$D$74,2,0)</f>
        <v>Gà muối 500g</v>
      </c>
      <c r="L1911" s="12" t="str">
        <f>VLOOKUP(K1911,'[1]Mã Misa'!$C$2:$D$74,2,0)</f>
        <v>GM500</v>
      </c>
      <c r="M1911" s="2">
        <v>111058</v>
      </c>
      <c r="N1911" t="s">
        <v>2838</v>
      </c>
      <c r="O1911" s="10" t="str">
        <f t="shared" si="150"/>
        <v>0009130</v>
      </c>
      <c r="P1911" s="3">
        <v>44634</v>
      </c>
      <c r="Q1911" t="s">
        <v>1195</v>
      </c>
      <c r="T1911" s="12" t="str">
        <f>LEFT(U1911,11)</f>
        <v xml:space="preserve">WM VCP CTO </v>
      </c>
      <c r="U1911" s="20" t="s">
        <v>4511</v>
      </c>
      <c r="V1911" s="20"/>
      <c r="W1911" s="10" t="e">
        <f>VLOOKUP(U1911,[2]Sheet1!$B$4:$C$893,2,0)</f>
        <v>#N/A</v>
      </c>
      <c r="X1911" s="20"/>
      <c r="Y1911" s="10" t="str">
        <f t="shared" si="151"/>
        <v>WINCOMCANTHO</v>
      </c>
      <c r="Z1911" s="2">
        <v>999522</v>
      </c>
    </row>
    <row r="1912" spans="1:26" x14ac:dyDescent="0.2">
      <c r="A1912" t="s">
        <v>0</v>
      </c>
      <c r="B1912" t="s">
        <v>2839</v>
      </c>
      <c r="C1912" t="s">
        <v>9</v>
      </c>
      <c r="D1912" t="s">
        <v>3</v>
      </c>
      <c r="E1912" s="2">
        <v>111190</v>
      </c>
      <c r="F1912" s="6">
        <v>120085.20000000001</v>
      </c>
      <c r="G1912" s="2">
        <v>2</v>
      </c>
      <c r="H1912" t="s">
        <v>4</v>
      </c>
      <c r="I1912" t="s">
        <v>10</v>
      </c>
      <c r="J1912" s="9" t="str">
        <f t="shared" si="149"/>
        <v>Tai heo muối gói 200g</v>
      </c>
      <c r="K1912" s="12" t="str">
        <f>VLOOKUP(J1912,'[1]Mã Misa'!$B$2:$D$74,2,0)</f>
        <v>Tai heo muối 200g</v>
      </c>
      <c r="L1912" s="12" t="str">
        <f>VLOOKUP(K1912,'[1]Mã Misa'!$C$2:$D$74,2,0)</f>
        <v>TH200</v>
      </c>
      <c r="M1912" s="2">
        <v>55595</v>
      </c>
      <c r="N1912" t="s">
        <v>2840</v>
      </c>
      <c r="O1912" s="10" t="str">
        <f t="shared" si="150"/>
        <v>0009131</v>
      </c>
      <c r="P1912" s="3">
        <v>44634</v>
      </c>
      <c r="Q1912" t="s">
        <v>2841</v>
      </c>
      <c r="T1912" s="12" t="str">
        <f t="shared" si="152"/>
        <v xml:space="preserve">WM+ CTO </v>
      </c>
      <c r="U1912" s="20" t="s">
        <v>4968</v>
      </c>
      <c r="V1912" s="20"/>
      <c r="W1912" s="10" t="e">
        <f>VLOOKUP(U1912,[2]Sheet1!$B$4:$C$893,2,0)</f>
        <v>#N/A</v>
      </c>
      <c r="X1912" s="20"/>
      <c r="Y1912" s="10" t="str">
        <f t="shared" si="151"/>
        <v>WINCOMCANTHO</v>
      </c>
      <c r="Z1912" s="2">
        <v>111190</v>
      </c>
    </row>
    <row r="1913" spans="1:26" x14ac:dyDescent="0.2">
      <c r="A1913" t="s">
        <v>0</v>
      </c>
      <c r="B1913" t="s">
        <v>2842</v>
      </c>
      <c r="C1913" t="s">
        <v>30</v>
      </c>
      <c r="D1913" t="s">
        <v>3</v>
      </c>
      <c r="E1913" s="2">
        <v>105400</v>
      </c>
      <c r="F1913" s="6">
        <v>113832.00000000001</v>
      </c>
      <c r="G1913" s="2">
        <v>1</v>
      </c>
      <c r="H1913" t="s">
        <v>4</v>
      </c>
      <c r="I1913" t="s">
        <v>31</v>
      </c>
      <c r="J1913" s="9" t="str">
        <f t="shared" si="149"/>
        <v>_Đùi gà sốt cay 500g</v>
      </c>
      <c r="K1913" s="12" t="str">
        <f>VLOOKUP(J1913,'[1]Mã Misa'!$B$2:$D$74,2,0)</f>
        <v>Đùi gà sốt cay 500g</v>
      </c>
      <c r="L1913" s="12" t="str">
        <f>VLOOKUP(K1913,'[1]Mã Misa'!$C$2:$D$74,2,0)</f>
        <v>DGSC500</v>
      </c>
      <c r="M1913" s="2">
        <v>105400</v>
      </c>
      <c r="N1913" t="s">
        <v>2843</v>
      </c>
      <c r="O1913" s="10" t="str">
        <f t="shared" si="150"/>
        <v>0017895</v>
      </c>
      <c r="P1913" s="3">
        <v>44634</v>
      </c>
      <c r="Q1913" t="s">
        <v>1387</v>
      </c>
      <c r="T1913" s="12" t="str">
        <f t="shared" si="152"/>
        <v xml:space="preserve">WM+ QNH </v>
      </c>
      <c r="U1913" s="20" t="s">
        <v>4570</v>
      </c>
      <c r="V1913" s="20"/>
      <c r="W1913" s="10" t="e">
        <f>VLOOKUP(U1913,[2]Sheet1!$B$4:$C$893,2,0)</f>
        <v>#N/A</v>
      </c>
      <c r="X1913" s="20"/>
      <c r="Y1913" s="10" t="str">
        <f t="shared" si="151"/>
        <v>WINCOMQUANGNINH</v>
      </c>
      <c r="Z1913" s="2">
        <v>105400</v>
      </c>
    </row>
    <row r="1914" spans="1:26" x14ac:dyDescent="0.2">
      <c r="A1914" t="s">
        <v>0</v>
      </c>
      <c r="B1914" t="s">
        <v>2844</v>
      </c>
      <c r="C1914" t="s">
        <v>2</v>
      </c>
      <c r="D1914" t="s">
        <v>3</v>
      </c>
      <c r="E1914" s="2">
        <v>111058</v>
      </c>
      <c r="F1914" s="6">
        <v>119942.64000000001</v>
      </c>
      <c r="G1914" s="2">
        <v>1</v>
      </c>
      <c r="H1914" t="s">
        <v>4</v>
      </c>
      <c r="I1914" t="s">
        <v>5</v>
      </c>
      <c r="J1914" s="9" t="str">
        <f t="shared" si="149"/>
        <v>Gà muối gói 500g</v>
      </c>
      <c r="K1914" s="12" t="str">
        <f>VLOOKUP(J1914,'[1]Mã Misa'!$B$2:$D$74,2,0)</f>
        <v>Gà muối 500g</v>
      </c>
      <c r="L1914" s="12" t="str">
        <f>VLOOKUP(K1914,'[1]Mã Misa'!$C$2:$D$74,2,0)</f>
        <v>GM500</v>
      </c>
      <c r="M1914" s="2">
        <v>111058</v>
      </c>
      <c r="N1914" t="s">
        <v>2845</v>
      </c>
      <c r="O1914" s="10" t="str">
        <f t="shared" si="150"/>
        <v>0003323</v>
      </c>
      <c r="P1914" s="3">
        <v>44634</v>
      </c>
      <c r="Q1914" t="s">
        <v>2846</v>
      </c>
      <c r="T1914" s="12" t="str">
        <f t="shared" si="152"/>
        <v xml:space="preserve">WM+ BGG </v>
      </c>
      <c r="U1914" s="20" t="s">
        <v>4969</v>
      </c>
      <c r="V1914" s="20"/>
      <c r="W1914" s="10" t="e">
        <f>VLOOKUP(U1914,[2]Sheet1!$B$4:$C$893,2,0)</f>
        <v>#N/A</v>
      </c>
      <c r="X1914" s="20"/>
      <c r="Y1914" s="10" t="str">
        <f t="shared" si="151"/>
        <v>WINCOMBACGIANG</v>
      </c>
      <c r="Z1914" s="2">
        <v>111058</v>
      </c>
    </row>
    <row r="1915" spans="1:26" x14ac:dyDescent="0.2">
      <c r="A1915" t="s">
        <v>0</v>
      </c>
      <c r="B1915" t="s">
        <v>2844</v>
      </c>
      <c r="C1915" t="s">
        <v>30</v>
      </c>
      <c r="D1915" t="s">
        <v>3</v>
      </c>
      <c r="E1915" s="2">
        <v>105400</v>
      </c>
      <c r="F1915" s="6">
        <v>113832.00000000001</v>
      </c>
      <c r="G1915" s="2">
        <v>1</v>
      </c>
      <c r="H1915" t="s">
        <v>4</v>
      </c>
      <c r="I1915" t="s">
        <v>31</v>
      </c>
      <c r="J1915" s="9" t="str">
        <f t="shared" si="149"/>
        <v>_Đùi gà sốt cay 500g</v>
      </c>
      <c r="K1915" s="12" t="str">
        <f>VLOOKUP(J1915,'[1]Mã Misa'!$B$2:$D$74,2,0)</f>
        <v>Đùi gà sốt cay 500g</v>
      </c>
      <c r="L1915" s="12" t="str">
        <f>VLOOKUP(K1915,'[1]Mã Misa'!$C$2:$D$74,2,0)</f>
        <v>DGSC500</v>
      </c>
      <c r="M1915" s="2">
        <v>105400</v>
      </c>
      <c r="N1915" t="s">
        <v>2845</v>
      </c>
      <c r="O1915" s="10" t="str">
        <f t="shared" si="150"/>
        <v>0003323</v>
      </c>
      <c r="P1915" s="3">
        <v>44634</v>
      </c>
      <c r="Q1915" t="s">
        <v>2846</v>
      </c>
      <c r="T1915" s="12" t="str">
        <f t="shared" si="152"/>
        <v xml:space="preserve">WM+ BGG </v>
      </c>
      <c r="U1915" s="20" t="s">
        <v>4969</v>
      </c>
      <c r="V1915" s="20"/>
      <c r="W1915" s="10" t="e">
        <f>VLOOKUP(U1915,[2]Sheet1!$B$4:$C$893,2,0)</f>
        <v>#N/A</v>
      </c>
      <c r="X1915" s="20"/>
      <c r="Y1915" s="10" t="str">
        <f t="shared" si="151"/>
        <v>WINCOMBACGIANG</v>
      </c>
      <c r="Z1915" s="2">
        <v>105400</v>
      </c>
    </row>
    <row r="1916" spans="1:26" x14ac:dyDescent="0.2">
      <c r="A1916" t="s">
        <v>0</v>
      </c>
      <c r="B1916" t="s">
        <v>2847</v>
      </c>
      <c r="C1916" t="s">
        <v>50</v>
      </c>
      <c r="D1916" t="s">
        <v>3</v>
      </c>
      <c r="E1916" s="2">
        <v>61050</v>
      </c>
      <c r="F1916" s="6">
        <v>65934</v>
      </c>
      <c r="G1916" s="2">
        <v>1</v>
      </c>
      <c r="H1916" t="s">
        <v>4</v>
      </c>
      <c r="I1916" t="s">
        <v>51</v>
      </c>
      <c r="J1916" s="9" t="str">
        <f t="shared" si="149"/>
        <v>_Giò sụn gà 250g</v>
      </c>
      <c r="K1916" s="12" t="str">
        <f>VLOOKUP(J1916,'[1]Mã Misa'!$B$2:$D$74,2,0)</f>
        <v>Giò sụn gà 250g</v>
      </c>
      <c r="L1916" s="12" t="str">
        <f>VLOOKUP(K1916,'[1]Mã Misa'!$C$2:$D$74,2,0)</f>
        <v>GSG250</v>
      </c>
      <c r="M1916" s="2">
        <v>61050</v>
      </c>
      <c r="N1916" t="s">
        <v>2848</v>
      </c>
      <c r="O1916" s="10" t="str">
        <f t="shared" si="150"/>
        <v>0060757</v>
      </c>
      <c r="P1916" s="3">
        <v>44634</v>
      </c>
      <c r="Q1916" t="s">
        <v>2849</v>
      </c>
      <c r="T1916" s="12" t="str">
        <f t="shared" si="152"/>
        <v xml:space="preserve">WM+ HCM </v>
      </c>
      <c r="U1916" s="20" t="s">
        <v>4970</v>
      </c>
      <c r="V1916" s="20"/>
      <c r="W1916" s="10" t="e">
        <f>VLOOKUP(U1916,[2]Sheet1!$B$4:$C$893,2,0)</f>
        <v>#N/A</v>
      </c>
      <c r="X1916" s="20"/>
      <c r="Y1916" s="10" t="str">
        <f t="shared" si="151"/>
        <v>WINCOMHOCHIMINH</v>
      </c>
      <c r="Z1916" s="2">
        <v>61050</v>
      </c>
    </row>
    <row r="1917" spans="1:26" x14ac:dyDescent="0.2">
      <c r="A1917" t="s">
        <v>0</v>
      </c>
      <c r="B1917" t="s">
        <v>2847</v>
      </c>
      <c r="C1917" t="s">
        <v>30</v>
      </c>
      <c r="D1917" t="s">
        <v>3</v>
      </c>
      <c r="E1917" s="2">
        <v>105400</v>
      </c>
      <c r="F1917" s="6">
        <v>113832.00000000001</v>
      </c>
      <c r="G1917" s="2">
        <v>1</v>
      </c>
      <c r="H1917" t="s">
        <v>4</v>
      </c>
      <c r="I1917" t="s">
        <v>31</v>
      </c>
      <c r="J1917" s="9" t="str">
        <f t="shared" si="149"/>
        <v>_Đùi gà sốt cay 500g</v>
      </c>
      <c r="K1917" s="12" t="str">
        <f>VLOOKUP(J1917,'[1]Mã Misa'!$B$2:$D$74,2,0)</f>
        <v>Đùi gà sốt cay 500g</v>
      </c>
      <c r="L1917" s="12" t="str">
        <f>VLOOKUP(K1917,'[1]Mã Misa'!$C$2:$D$74,2,0)</f>
        <v>DGSC500</v>
      </c>
      <c r="M1917" s="2">
        <v>105400</v>
      </c>
      <c r="N1917" t="s">
        <v>2848</v>
      </c>
      <c r="O1917" s="10" t="str">
        <f t="shared" si="150"/>
        <v>0060757</v>
      </c>
      <c r="P1917" s="3">
        <v>44634</v>
      </c>
      <c r="Q1917" t="s">
        <v>2849</v>
      </c>
      <c r="T1917" s="12" t="str">
        <f t="shared" si="152"/>
        <v xml:space="preserve">WM+ HCM </v>
      </c>
      <c r="U1917" s="20" t="s">
        <v>4970</v>
      </c>
      <c r="V1917" s="20"/>
      <c r="W1917" s="10" t="e">
        <f>VLOOKUP(U1917,[2]Sheet1!$B$4:$C$893,2,0)</f>
        <v>#N/A</v>
      </c>
      <c r="X1917" s="20"/>
      <c r="Y1917" s="10" t="str">
        <f t="shared" si="151"/>
        <v>WINCOMHOCHIMINH</v>
      </c>
      <c r="Z1917" s="2">
        <v>105400</v>
      </c>
    </row>
    <row r="1918" spans="1:26" x14ac:dyDescent="0.2">
      <c r="A1918" t="s">
        <v>0</v>
      </c>
      <c r="B1918" t="s">
        <v>2847</v>
      </c>
      <c r="C1918" t="s">
        <v>13</v>
      </c>
      <c r="D1918" t="s">
        <v>3</v>
      </c>
      <c r="E1918" s="2">
        <v>90750</v>
      </c>
      <c r="F1918" s="6">
        <v>98010</v>
      </c>
      <c r="G1918" s="2">
        <v>1</v>
      </c>
      <c r="H1918" t="s">
        <v>4</v>
      </c>
      <c r="I1918" t="s">
        <v>14</v>
      </c>
      <c r="J1918" s="9" t="str">
        <f t="shared" si="149"/>
        <v>_Chân gà sốt cay 400g</v>
      </c>
      <c r="K1918" s="12" t="str">
        <f>VLOOKUP(J1918,'[1]Mã Misa'!$B$2:$D$74,2,0)</f>
        <v>Chân gà sốt cay 400g</v>
      </c>
      <c r="L1918" s="12" t="str">
        <f>VLOOKUP(K1918,'[1]Mã Misa'!$C$2:$D$74,2,0)</f>
        <v>CGSC400</v>
      </c>
      <c r="M1918" s="2">
        <v>90750</v>
      </c>
      <c r="N1918" t="s">
        <v>2848</v>
      </c>
      <c r="O1918" s="10" t="str">
        <f t="shared" si="150"/>
        <v>0060757</v>
      </c>
      <c r="P1918" s="3">
        <v>44634</v>
      </c>
      <c r="Q1918" t="s">
        <v>2849</v>
      </c>
      <c r="T1918" s="12" t="str">
        <f t="shared" si="152"/>
        <v xml:space="preserve">WM+ HCM </v>
      </c>
      <c r="U1918" s="20" t="s">
        <v>4970</v>
      </c>
      <c r="V1918" s="20"/>
      <c r="W1918" s="10" t="e">
        <f>VLOOKUP(U1918,[2]Sheet1!$B$4:$C$893,2,0)</f>
        <v>#N/A</v>
      </c>
      <c r="X1918" s="20"/>
      <c r="Y1918" s="10" t="str">
        <f t="shared" si="151"/>
        <v>WINCOMHOCHIMINH</v>
      </c>
      <c r="Z1918" s="2">
        <v>90750</v>
      </c>
    </row>
    <row r="1919" spans="1:26" x14ac:dyDescent="0.2">
      <c r="A1919" t="s">
        <v>0</v>
      </c>
      <c r="B1919" t="s">
        <v>2847</v>
      </c>
      <c r="C1919" t="s">
        <v>2</v>
      </c>
      <c r="D1919" t="s">
        <v>3</v>
      </c>
      <c r="E1919" s="2">
        <v>111058</v>
      </c>
      <c r="F1919" s="6">
        <v>119942.64000000001</v>
      </c>
      <c r="G1919" s="2">
        <v>1</v>
      </c>
      <c r="H1919" t="s">
        <v>4</v>
      </c>
      <c r="I1919" t="s">
        <v>5</v>
      </c>
      <c r="J1919" s="9" t="str">
        <f t="shared" si="149"/>
        <v>Gà muối gói 500g</v>
      </c>
      <c r="K1919" s="12" t="str">
        <f>VLOOKUP(J1919,'[1]Mã Misa'!$B$2:$D$74,2,0)</f>
        <v>Gà muối 500g</v>
      </c>
      <c r="L1919" s="12" t="str">
        <f>VLOOKUP(K1919,'[1]Mã Misa'!$C$2:$D$74,2,0)</f>
        <v>GM500</v>
      </c>
      <c r="M1919" s="2">
        <v>111058</v>
      </c>
      <c r="N1919" t="s">
        <v>2848</v>
      </c>
      <c r="O1919" s="10" t="str">
        <f t="shared" si="150"/>
        <v>0060757</v>
      </c>
      <c r="P1919" s="3">
        <v>44634</v>
      </c>
      <c r="Q1919" t="s">
        <v>2849</v>
      </c>
      <c r="T1919" s="12" t="str">
        <f t="shared" si="152"/>
        <v xml:space="preserve">WM+ HCM </v>
      </c>
      <c r="U1919" s="20" t="s">
        <v>4970</v>
      </c>
      <c r="V1919" s="20"/>
      <c r="W1919" s="10" t="e">
        <f>VLOOKUP(U1919,[2]Sheet1!$B$4:$C$893,2,0)</f>
        <v>#N/A</v>
      </c>
      <c r="X1919" s="20"/>
      <c r="Y1919" s="10" t="str">
        <f t="shared" si="151"/>
        <v>WINCOMHOCHIMINH</v>
      </c>
      <c r="Z1919" s="2">
        <v>111058</v>
      </c>
    </row>
    <row r="1920" spans="1:26" x14ac:dyDescent="0.2">
      <c r="A1920" t="s">
        <v>0</v>
      </c>
      <c r="B1920" t="s">
        <v>2847</v>
      </c>
      <c r="C1920" t="s">
        <v>82</v>
      </c>
      <c r="D1920" t="s">
        <v>3</v>
      </c>
      <c r="E1920" s="2">
        <v>46000</v>
      </c>
      <c r="F1920" s="6">
        <v>49680</v>
      </c>
      <c r="G1920" s="2">
        <v>1</v>
      </c>
      <c r="H1920" t="s">
        <v>4</v>
      </c>
      <c r="I1920" t="s">
        <v>83</v>
      </c>
      <c r="J1920" s="9" t="str">
        <f t="shared" si="149"/>
        <v>Mộc nấm hương gói 250g</v>
      </c>
      <c r="K1920" s="12" t="str">
        <f>VLOOKUP(J1920,'[1]Mã Misa'!$B$2:$D$74,2,0)</f>
        <v>Mộc Nấm Hương 250g</v>
      </c>
      <c r="L1920" s="12" t="str">
        <f>VLOOKUP(K1920,'[1]Mã Misa'!$C$2:$D$74,2,0)</f>
        <v>MNH250</v>
      </c>
      <c r="M1920" s="2">
        <v>46000</v>
      </c>
      <c r="N1920" t="s">
        <v>2848</v>
      </c>
      <c r="O1920" s="10" t="str">
        <f t="shared" si="150"/>
        <v>0060757</v>
      </c>
      <c r="P1920" s="3">
        <v>44634</v>
      </c>
      <c r="Q1920" t="s">
        <v>2849</v>
      </c>
      <c r="T1920" s="12" t="str">
        <f t="shared" si="152"/>
        <v xml:space="preserve">WM+ HCM </v>
      </c>
      <c r="U1920" s="20" t="s">
        <v>4970</v>
      </c>
      <c r="V1920" s="20"/>
      <c r="W1920" s="10" t="e">
        <f>VLOOKUP(U1920,[2]Sheet1!$B$4:$C$893,2,0)</f>
        <v>#N/A</v>
      </c>
      <c r="X1920" s="20"/>
      <c r="Y1920" s="10" t="str">
        <f t="shared" si="151"/>
        <v>WINCOMHOCHIMINH</v>
      </c>
      <c r="Z1920" s="2">
        <v>46000</v>
      </c>
    </row>
    <row r="1921" spans="1:26" x14ac:dyDescent="0.2">
      <c r="A1921" t="s">
        <v>0</v>
      </c>
      <c r="B1921" t="s">
        <v>2847</v>
      </c>
      <c r="C1921" t="s">
        <v>26</v>
      </c>
      <c r="D1921" t="s">
        <v>3</v>
      </c>
      <c r="E1921" s="2">
        <v>50182</v>
      </c>
      <c r="F1921" s="6">
        <v>54196.560000000005</v>
      </c>
      <c r="G1921" s="2">
        <v>1</v>
      </c>
      <c r="H1921" t="s">
        <v>4</v>
      </c>
      <c r="I1921" t="s">
        <v>27</v>
      </c>
      <c r="J1921" s="9" t="str">
        <f t="shared" si="149"/>
        <v>Giò tai lưỡi xào gói 250g</v>
      </c>
      <c r="K1921" s="12" t="str">
        <f>VLOOKUP(J1921,'[1]Mã Misa'!$B$2:$D$74,2,0)</f>
        <v>Giò Tai Lưỡi Xào 250g</v>
      </c>
      <c r="L1921" s="12" t="str">
        <f>VLOOKUP(K1921,'[1]Mã Misa'!$C$2:$D$74,2,0)</f>
        <v>GTLX250G</v>
      </c>
      <c r="M1921" s="2">
        <v>50182</v>
      </c>
      <c r="N1921" t="s">
        <v>2848</v>
      </c>
      <c r="O1921" s="10" t="str">
        <f t="shared" si="150"/>
        <v>0060757</v>
      </c>
      <c r="P1921" s="3">
        <v>44634</v>
      </c>
      <c r="Q1921" t="s">
        <v>2849</v>
      </c>
      <c r="T1921" s="12" t="str">
        <f t="shared" si="152"/>
        <v xml:space="preserve">WM+ HCM </v>
      </c>
      <c r="U1921" s="20" t="s">
        <v>4970</v>
      </c>
      <c r="V1921" s="20"/>
      <c r="W1921" s="10" t="e">
        <f>VLOOKUP(U1921,[2]Sheet1!$B$4:$C$893,2,0)</f>
        <v>#N/A</v>
      </c>
      <c r="X1921" s="20"/>
      <c r="Y1921" s="10" t="str">
        <f t="shared" si="151"/>
        <v>WINCOMHOCHIMINH</v>
      </c>
      <c r="Z1921" s="2">
        <v>50182</v>
      </c>
    </row>
    <row r="1922" spans="1:26" x14ac:dyDescent="0.2">
      <c r="A1922" t="s">
        <v>0</v>
      </c>
      <c r="B1922" t="s">
        <v>2847</v>
      </c>
      <c r="C1922" t="s">
        <v>45</v>
      </c>
      <c r="D1922" t="s">
        <v>3</v>
      </c>
      <c r="E1922" s="2">
        <v>74250</v>
      </c>
      <c r="F1922" s="6">
        <v>80190</v>
      </c>
      <c r="G1922" s="2">
        <v>1</v>
      </c>
      <c r="H1922" t="s">
        <v>4</v>
      </c>
      <c r="I1922" t="s">
        <v>46</v>
      </c>
      <c r="J1922" s="9" t="str">
        <f t="shared" si="149"/>
        <v>_Chả cốm 300g</v>
      </c>
      <c r="K1922" s="12" t="str">
        <f>VLOOKUP(J1922,'[1]Mã Misa'!$B$2:$D$74,2,0)</f>
        <v>Chả cốm 300g</v>
      </c>
      <c r="L1922" s="12" t="str">
        <f>VLOOKUP(K1922,'[1]Mã Misa'!$C$2:$D$74,2,0)</f>
        <v>CC300</v>
      </c>
      <c r="M1922" s="2">
        <v>74250</v>
      </c>
      <c r="N1922" t="s">
        <v>2848</v>
      </c>
      <c r="O1922" s="10" t="str">
        <f t="shared" si="150"/>
        <v>0060757</v>
      </c>
      <c r="P1922" s="3">
        <v>44634</v>
      </c>
      <c r="Q1922" t="s">
        <v>2849</v>
      </c>
      <c r="T1922" s="12" t="str">
        <f t="shared" si="152"/>
        <v xml:space="preserve">WM+ HCM </v>
      </c>
      <c r="U1922" s="20" t="s">
        <v>4970</v>
      </c>
      <c r="V1922" s="20"/>
      <c r="W1922" s="10" t="e">
        <f>VLOOKUP(U1922,[2]Sheet1!$B$4:$C$893,2,0)</f>
        <v>#N/A</v>
      </c>
      <c r="X1922" s="20"/>
      <c r="Y1922" s="10" t="str">
        <f t="shared" si="151"/>
        <v>WINCOMHOCHIMINH</v>
      </c>
      <c r="Z1922" s="2">
        <v>74250</v>
      </c>
    </row>
    <row r="1923" spans="1:26" x14ac:dyDescent="0.2">
      <c r="A1923" t="s">
        <v>0</v>
      </c>
      <c r="B1923" t="s">
        <v>2847</v>
      </c>
      <c r="C1923" t="s">
        <v>43</v>
      </c>
      <c r="D1923" t="s">
        <v>3</v>
      </c>
      <c r="E1923" s="2">
        <v>70950</v>
      </c>
      <c r="F1923" s="6">
        <v>76626</v>
      </c>
      <c r="G1923" s="2">
        <v>1</v>
      </c>
      <c r="H1923" t="s">
        <v>4</v>
      </c>
      <c r="I1923" t="s">
        <v>44</v>
      </c>
      <c r="J1923" s="9" t="str">
        <f t="shared" si="149"/>
        <v>_Chả nướng 300g</v>
      </c>
      <c r="K1923" s="12" t="str">
        <f>VLOOKUP(J1923,'[1]Mã Misa'!$B$2:$D$74,2,0)</f>
        <v>Chả nướng 300g</v>
      </c>
      <c r="L1923" s="12" t="str">
        <f>VLOOKUP(K1923,'[1]Mã Misa'!$C$2:$D$74,2,0)</f>
        <v>CN300</v>
      </c>
      <c r="M1923" s="2">
        <v>70950</v>
      </c>
      <c r="N1923" t="s">
        <v>2848</v>
      </c>
      <c r="O1923" s="10" t="str">
        <f t="shared" si="150"/>
        <v>0060757</v>
      </c>
      <c r="P1923" s="3">
        <v>44634</v>
      </c>
      <c r="Q1923" t="s">
        <v>2849</v>
      </c>
      <c r="T1923" s="12" t="str">
        <f t="shared" si="152"/>
        <v xml:space="preserve">WM+ HCM </v>
      </c>
      <c r="U1923" s="20" t="s">
        <v>4970</v>
      </c>
      <c r="V1923" s="20"/>
      <c r="W1923" s="10" t="e">
        <f>VLOOKUP(U1923,[2]Sheet1!$B$4:$C$893,2,0)</f>
        <v>#N/A</v>
      </c>
      <c r="X1923" s="20"/>
      <c r="Y1923" s="10" t="str">
        <f t="shared" si="151"/>
        <v>WINCOMHOCHIMINH</v>
      </c>
      <c r="Z1923" s="2">
        <v>70950</v>
      </c>
    </row>
    <row r="1924" spans="1:26" x14ac:dyDescent="0.2">
      <c r="A1924" t="s">
        <v>0</v>
      </c>
      <c r="B1924" t="s">
        <v>2850</v>
      </c>
      <c r="C1924" t="s">
        <v>2</v>
      </c>
      <c r="D1924" t="s">
        <v>3</v>
      </c>
      <c r="E1924" s="2">
        <v>111058</v>
      </c>
      <c r="F1924" s="6">
        <v>119942.64000000001</v>
      </c>
      <c r="G1924" s="2">
        <v>1</v>
      </c>
      <c r="H1924" t="s">
        <v>4</v>
      </c>
      <c r="I1924" t="s">
        <v>5</v>
      </c>
      <c r="J1924" s="9" t="str">
        <f t="shared" ref="J1924:J1987" si="153">MID(I1924,10,26)</f>
        <v>Gà muối gói 500g</v>
      </c>
      <c r="K1924" s="12" t="str">
        <f>VLOOKUP(J1924,'[1]Mã Misa'!$B$2:$D$74,2,0)</f>
        <v>Gà muối 500g</v>
      </c>
      <c r="L1924" s="12" t="str">
        <f>VLOOKUP(K1924,'[1]Mã Misa'!$C$2:$D$74,2,0)</f>
        <v>GM500</v>
      </c>
      <c r="M1924" s="2">
        <v>111058</v>
      </c>
      <c r="N1924" t="s">
        <v>2851</v>
      </c>
      <c r="O1924" s="10" t="str">
        <f t="shared" ref="O1924:O1987" si="154">RIGHT(N1924,7)</f>
        <v>0015165</v>
      </c>
      <c r="P1924" s="3">
        <v>44634</v>
      </c>
      <c r="Q1924" t="s">
        <v>1476</v>
      </c>
      <c r="T1924" s="12" t="str">
        <f t="shared" si="152"/>
        <v xml:space="preserve">WM+ HPG </v>
      </c>
      <c r="U1924" s="20" t="s">
        <v>4597</v>
      </c>
      <c r="V1924" s="20"/>
      <c r="W1924" s="10" t="e">
        <f>VLOOKUP(U1924,[2]Sheet1!$B$4:$C$893,2,0)</f>
        <v>#N/A</v>
      </c>
      <c r="X1924" s="20"/>
      <c r="Y1924" s="10" t="str">
        <f t="shared" ref="Y1924:Y1987" si="155">IF(ISNUMBER(SEARCH($V$3,T1924)),"WINCOMHANOI",IF(ISNUMBER(SEARCH($V$4,T1924)),"WINCOMHOCHIMINH",IF(ISNUMBER(SEARCH($V$5,T1924)),"WINCOMDANANG",IF(ISNUMBER(SEARCH($V$6,T1924)),"WINCOMHAIDUONG",IF(ISNUMBER(SEARCH($V$7,T1924)),"WINCOMQUANGNINH",IF(ISNUMBER(SEARCH($V$8,T1924)),"WINCOMHAIPHONG",IF(ISNUMBER(SEARCH($V$9,T1924)),"WINCOMBACGIANG",IF(ISNUMBER(SEARCH($V$10,T1924)),"WINCOMBACNINH",IF(ISNUMBER(SEARCH($V$11,T1924)),"WINCOMPHUTHO",IF(ISNUMBER(SEARCH($V$12,T1924)),"WINCOMHATINH",IF(ISNUMBER(SEARCH($V$13,T1924)),"WINCOMTHAINGUYEN",IF(ISNUMBER(SEARCH($V$14,T1924)),"WINCOMKHANHHOA",IF(ISNUMBER(SEARCH($V$15,T1924)),"WINCOMHUNGYEN",IF(ISNUMBER(SEARCH($V$16,T1924)),"WINCOMNGHEAN",IF(ISNUMBER(SEARCH($V$17,T1924)),"WINCOMLAOCAI",IF(ISNUMBER(SEARCH($V$18,T1924)),"WINCOMVUNGTAU",IF(ISNUMBER(SEARCH($V$19,T1924)),"WINCOMBINHDUONG",IF(ISNUMBER(SEARCH($V$20,T1924)),"WINCOMKIENGIANG",IF(ISNUMBER(SEARCH($V$21,T1924)),"WINCOMHANAM",IF(ISNUMBER(SEARCH($V$22,T1924)),"WINCOMNAMDINH",IF(ISNUMBER(SEARCH($V$23,T1924)),"WINCOMLANGSON",IF(ISNUMBER(SEARCH($V$24,T1924)),"WINCOMTHANHHOA",IF(ISNUMBER(SEARCH($V$25,T1924)),"WINCOMYENBAI",IF(ISNUMBER(SEARCH($V$26,T1924)),"WINCOMTUYENQUANG",IF(ISNUMBER(SEARCH($V$27,T1924)),"WINCOMHUE",IF(ISNUMBER(SEARCH($V$28,T1924)),"WINCOMQUANGNAM",IF(ISNUMBER(SEARCH($V$29,T1924)),"WINCOMVINHPHUC",IF(ISNUMBER(SEARCH($V$30,T1924)),"WINCOMHAGIANG",IF(ISNUMBER(SEARCH($V$31,T1924)),"WINCOMNINHBINH",IF(ISNUMBER(SEARCH($V$32,T1924)),"WINCOMTRAVINH",IF(ISNUMBER(SEARCH($V$33,T1924)),"WINCOMCANTHO",IF(ISNUMBER(SEARCH($V$34,T1924)),"WINCOMBENTRE",IF(ISNUMBER(SEARCH($V$35,T1924)),"WINCOMCAMAU",IF(ISNUMBER(SEARCH($V$36,T1924)),"WINCOMANGIANG",IF(ISNUMBER(SEARCH($V$37,T1924)),"WINCOMNINHTHUAN",IF(ISNUMBER(SEARCH($V$38,T1924)),"WINCOMTHAIBINH",IF(ISNUMBER(SEARCH($V$39,T1924)),"WINCOMGIALAI",IF(ISNUMBER(SEARCH($V$40,T1924)),"WINCOMHOABINH",IF(ISNUMBER(SEARCH($V$41,T1924)),"WINCOMQUANGNGAI",IF(ISNUMBER(SEARCH($V$42,T1924)),"WINCOMBINHTHUAN",IF(ISNUMBER(SEARCH($V$43,T1924)),"WINCOMDAKLAK",IF(ISNUMBER(SEARCH($V$44,T1924)),"WINCOMSOCTRANG",IF(ISNUMBER(SEARCH($V$45,T1924)),"WINCOMSONLA",IF(ISNUMBER(SEARCH($V$46,T1924)),"WINCOMKONTUM",IF(ISNUMBER(SEARCH($V$47,T1924)),"WINCOMPHUYEN",IF(ISNUMBER(SEARCH($V$48,T1924)),"WINCOMQUANGTRI",IF(ISNUMBER(SEARCH($V$49,T1924)),"WINCOMBINHDINH",IF(ISNUMBER(SEARCH($V$50,T1924)),"WINCOMCAOBANG",IF(ISNUMBER(SEARCH($V$51,T1924)),"WINCOMQUANGBINH",IF(ISNUMBER(SEARCH($V$52,T1924)),"WINCOMLAMDONG",IF(ISNUMBER(SEARCH($V$53,T1924)),"WINCOMVINHLONG",IF(ISNUMBER(SEARCH($V$54,T1924)),"WINCOMDONGTHAP",IF(ISNUMBER(SEARCH($V$55,T1924)),"WINCOMTIENGIANG",IF(ISNUMBER(SEARCH($V$56,T1924)),"WINCOMQUANGNINH",IF(ISNUMBER(SEARCH($V$57,T1924)),"WINCOMDONGNAI",IF(ISNUMBER(SEARCH($V$58,T1924)),"WINCOMHAUGIANG",0))))))))))))))))))))))))))))))))))))))))))))))))))))))))</f>
        <v>WINCOMHAIPHONG</v>
      </c>
      <c r="Z1924" s="2">
        <v>111058</v>
      </c>
    </row>
    <row r="1925" spans="1:26" x14ac:dyDescent="0.2">
      <c r="A1925" t="s">
        <v>0</v>
      </c>
      <c r="B1925" t="s">
        <v>2852</v>
      </c>
      <c r="C1925" t="s">
        <v>45</v>
      </c>
      <c r="D1925" t="s">
        <v>3</v>
      </c>
      <c r="E1925" s="2">
        <v>74250</v>
      </c>
      <c r="F1925" s="6">
        <v>80190</v>
      </c>
      <c r="G1925" s="2">
        <v>1</v>
      </c>
      <c r="H1925" t="s">
        <v>4</v>
      </c>
      <c r="I1925" t="s">
        <v>46</v>
      </c>
      <c r="J1925" s="9" t="str">
        <f t="shared" si="153"/>
        <v>_Chả cốm 300g</v>
      </c>
      <c r="K1925" s="12" t="str">
        <f>VLOOKUP(J1925,'[1]Mã Misa'!$B$2:$D$74,2,0)</f>
        <v>Chả cốm 300g</v>
      </c>
      <c r="L1925" s="12" t="str">
        <f>VLOOKUP(K1925,'[1]Mã Misa'!$C$2:$D$74,2,0)</f>
        <v>CC300</v>
      </c>
      <c r="M1925" s="2">
        <v>74250</v>
      </c>
      <c r="N1925" t="s">
        <v>2853</v>
      </c>
      <c r="O1925" s="10" t="str">
        <f t="shared" si="154"/>
        <v>0060777</v>
      </c>
      <c r="P1925" s="3">
        <v>44634</v>
      </c>
      <c r="Q1925" t="s">
        <v>2854</v>
      </c>
      <c r="T1925" s="12" t="str">
        <f t="shared" si="152"/>
        <v xml:space="preserve">WM+ HCM </v>
      </c>
      <c r="U1925" s="20" t="s">
        <v>4971</v>
      </c>
      <c r="V1925" s="20"/>
      <c r="W1925" s="10" t="e">
        <f>VLOOKUP(U1925,[2]Sheet1!$B$4:$C$893,2,0)</f>
        <v>#N/A</v>
      </c>
      <c r="X1925" s="20"/>
      <c r="Y1925" s="10" t="str">
        <f t="shared" si="155"/>
        <v>WINCOMHOCHIMINH</v>
      </c>
      <c r="Z1925" s="2">
        <v>74250</v>
      </c>
    </row>
    <row r="1926" spans="1:26" x14ac:dyDescent="0.2">
      <c r="A1926" t="s">
        <v>0</v>
      </c>
      <c r="B1926" t="s">
        <v>2852</v>
      </c>
      <c r="C1926" t="s">
        <v>43</v>
      </c>
      <c r="D1926" t="s">
        <v>3</v>
      </c>
      <c r="E1926" s="2">
        <v>70950</v>
      </c>
      <c r="F1926" s="6">
        <v>76626</v>
      </c>
      <c r="G1926" s="2">
        <v>1</v>
      </c>
      <c r="H1926" t="s">
        <v>4</v>
      </c>
      <c r="I1926" t="s">
        <v>44</v>
      </c>
      <c r="J1926" s="9" t="str">
        <f t="shared" si="153"/>
        <v>_Chả nướng 300g</v>
      </c>
      <c r="K1926" s="12" t="str">
        <f>VLOOKUP(J1926,'[1]Mã Misa'!$B$2:$D$74,2,0)</f>
        <v>Chả nướng 300g</v>
      </c>
      <c r="L1926" s="12" t="str">
        <f>VLOOKUP(K1926,'[1]Mã Misa'!$C$2:$D$74,2,0)</f>
        <v>CN300</v>
      </c>
      <c r="M1926" s="2">
        <v>70950</v>
      </c>
      <c r="N1926" t="s">
        <v>2853</v>
      </c>
      <c r="O1926" s="10" t="str">
        <f t="shared" si="154"/>
        <v>0060777</v>
      </c>
      <c r="P1926" s="3">
        <v>44634</v>
      </c>
      <c r="Q1926" t="s">
        <v>2854</v>
      </c>
      <c r="T1926" s="12" t="str">
        <f t="shared" si="152"/>
        <v xml:space="preserve">WM+ HCM </v>
      </c>
      <c r="U1926" s="20" t="s">
        <v>4971</v>
      </c>
      <c r="V1926" s="20"/>
      <c r="W1926" s="10" t="e">
        <f>VLOOKUP(U1926,[2]Sheet1!$B$4:$C$893,2,0)</f>
        <v>#N/A</v>
      </c>
      <c r="X1926" s="20"/>
      <c r="Y1926" s="10" t="str">
        <f t="shared" si="155"/>
        <v>WINCOMHOCHIMINH</v>
      </c>
      <c r="Z1926" s="2">
        <v>70950</v>
      </c>
    </row>
    <row r="1927" spans="1:26" x14ac:dyDescent="0.2">
      <c r="A1927" t="s">
        <v>0</v>
      </c>
      <c r="B1927" t="s">
        <v>2852</v>
      </c>
      <c r="C1927" t="s">
        <v>9</v>
      </c>
      <c r="D1927" t="s">
        <v>3</v>
      </c>
      <c r="E1927" s="2">
        <v>111190</v>
      </c>
      <c r="F1927" s="6">
        <v>120085.20000000001</v>
      </c>
      <c r="G1927" s="2">
        <v>2</v>
      </c>
      <c r="H1927" t="s">
        <v>4</v>
      </c>
      <c r="I1927" t="s">
        <v>10</v>
      </c>
      <c r="J1927" s="9" t="str">
        <f t="shared" si="153"/>
        <v>Tai heo muối gói 200g</v>
      </c>
      <c r="K1927" s="12" t="str">
        <f>VLOOKUP(J1927,'[1]Mã Misa'!$B$2:$D$74,2,0)</f>
        <v>Tai heo muối 200g</v>
      </c>
      <c r="L1927" s="12" t="str">
        <f>VLOOKUP(K1927,'[1]Mã Misa'!$C$2:$D$74,2,0)</f>
        <v>TH200</v>
      </c>
      <c r="M1927" s="2">
        <v>55595</v>
      </c>
      <c r="N1927" t="s">
        <v>2853</v>
      </c>
      <c r="O1927" s="10" t="str">
        <f t="shared" si="154"/>
        <v>0060777</v>
      </c>
      <c r="P1927" s="3">
        <v>44634</v>
      </c>
      <c r="Q1927" t="s">
        <v>2854</v>
      </c>
      <c r="T1927" s="12" t="str">
        <f t="shared" si="152"/>
        <v xml:space="preserve">WM+ HCM </v>
      </c>
      <c r="U1927" s="20" t="s">
        <v>4971</v>
      </c>
      <c r="V1927" s="20"/>
      <c r="W1927" s="10" t="e">
        <f>VLOOKUP(U1927,[2]Sheet1!$B$4:$C$893,2,0)</f>
        <v>#N/A</v>
      </c>
      <c r="X1927" s="20"/>
      <c r="Y1927" s="10" t="str">
        <f t="shared" si="155"/>
        <v>WINCOMHOCHIMINH</v>
      </c>
      <c r="Z1927" s="2">
        <v>111190</v>
      </c>
    </row>
    <row r="1928" spans="1:26" x14ac:dyDescent="0.2">
      <c r="A1928" t="s">
        <v>0</v>
      </c>
      <c r="B1928" t="s">
        <v>2855</v>
      </c>
      <c r="C1928" t="s">
        <v>45</v>
      </c>
      <c r="D1928" t="s">
        <v>3</v>
      </c>
      <c r="E1928" s="2">
        <v>74250</v>
      </c>
      <c r="F1928" s="6">
        <v>80190</v>
      </c>
      <c r="G1928" s="2">
        <v>1</v>
      </c>
      <c r="H1928" t="s">
        <v>4</v>
      </c>
      <c r="I1928" t="s">
        <v>46</v>
      </c>
      <c r="J1928" s="9" t="str">
        <f t="shared" si="153"/>
        <v>_Chả cốm 300g</v>
      </c>
      <c r="K1928" s="12" t="str">
        <f>VLOOKUP(J1928,'[1]Mã Misa'!$B$2:$D$74,2,0)</f>
        <v>Chả cốm 300g</v>
      </c>
      <c r="L1928" s="12" t="str">
        <f>VLOOKUP(K1928,'[1]Mã Misa'!$C$2:$D$74,2,0)</f>
        <v>CC300</v>
      </c>
      <c r="M1928" s="2">
        <v>74250</v>
      </c>
      <c r="N1928" t="s">
        <v>2856</v>
      </c>
      <c r="O1928" s="10" t="str">
        <f t="shared" si="154"/>
        <v>0017901</v>
      </c>
      <c r="P1928" s="3">
        <v>44634</v>
      </c>
      <c r="Q1928" t="s">
        <v>690</v>
      </c>
      <c r="T1928" s="12" t="str">
        <f t="shared" si="152"/>
        <v xml:space="preserve">WM+ QNH </v>
      </c>
      <c r="U1928" s="20" t="s">
        <v>4361</v>
      </c>
      <c r="V1928" s="20"/>
      <c r="W1928" s="10" t="e">
        <f>VLOOKUP(U1928,[2]Sheet1!$B$4:$C$893,2,0)</f>
        <v>#N/A</v>
      </c>
      <c r="X1928" s="20"/>
      <c r="Y1928" s="10" t="str">
        <f t="shared" si="155"/>
        <v>WINCOMQUANGNINH</v>
      </c>
      <c r="Z1928" s="2">
        <v>74250</v>
      </c>
    </row>
    <row r="1929" spans="1:26" x14ac:dyDescent="0.2">
      <c r="A1929" t="s">
        <v>0</v>
      </c>
      <c r="B1929" t="s">
        <v>2855</v>
      </c>
      <c r="C1929" t="s">
        <v>50</v>
      </c>
      <c r="D1929" t="s">
        <v>3</v>
      </c>
      <c r="E1929" s="2">
        <v>61050</v>
      </c>
      <c r="F1929" s="6">
        <v>65934</v>
      </c>
      <c r="G1929" s="2">
        <v>1</v>
      </c>
      <c r="H1929" t="s">
        <v>4</v>
      </c>
      <c r="I1929" t="s">
        <v>51</v>
      </c>
      <c r="J1929" s="9" t="str">
        <f t="shared" si="153"/>
        <v>_Giò sụn gà 250g</v>
      </c>
      <c r="K1929" s="12" t="str">
        <f>VLOOKUP(J1929,'[1]Mã Misa'!$B$2:$D$74,2,0)</f>
        <v>Giò sụn gà 250g</v>
      </c>
      <c r="L1929" s="12" t="str">
        <f>VLOOKUP(K1929,'[1]Mã Misa'!$C$2:$D$74,2,0)</f>
        <v>GSG250</v>
      </c>
      <c r="M1929" s="2">
        <v>61050</v>
      </c>
      <c r="N1929" t="s">
        <v>2856</v>
      </c>
      <c r="O1929" s="10" t="str">
        <f t="shared" si="154"/>
        <v>0017901</v>
      </c>
      <c r="P1929" s="3">
        <v>44634</v>
      </c>
      <c r="Q1929" t="s">
        <v>690</v>
      </c>
      <c r="T1929" s="12" t="str">
        <f t="shared" si="152"/>
        <v xml:space="preserve">WM+ QNH </v>
      </c>
      <c r="U1929" s="20" t="s">
        <v>4361</v>
      </c>
      <c r="V1929" s="20"/>
      <c r="W1929" s="10" t="e">
        <f>VLOOKUP(U1929,[2]Sheet1!$B$4:$C$893,2,0)</f>
        <v>#N/A</v>
      </c>
      <c r="X1929" s="20"/>
      <c r="Y1929" s="10" t="str">
        <f t="shared" si="155"/>
        <v>WINCOMQUANGNINH</v>
      </c>
      <c r="Z1929" s="2">
        <v>61050</v>
      </c>
    </row>
    <row r="1930" spans="1:26" x14ac:dyDescent="0.2">
      <c r="A1930" t="s">
        <v>0</v>
      </c>
      <c r="B1930" t="s">
        <v>2855</v>
      </c>
      <c r="C1930" t="s">
        <v>26</v>
      </c>
      <c r="D1930" t="s">
        <v>3</v>
      </c>
      <c r="E1930" s="2">
        <v>150546</v>
      </c>
      <c r="F1930" s="6">
        <v>162589.68000000002</v>
      </c>
      <c r="G1930" s="2">
        <v>3</v>
      </c>
      <c r="H1930" t="s">
        <v>4</v>
      </c>
      <c r="I1930" t="s">
        <v>27</v>
      </c>
      <c r="J1930" s="9" t="str">
        <f t="shared" si="153"/>
        <v>Giò tai lưỡi xào gói 250g</v>
      </c>
      <c r="K1930" s="12" t="str">
        <f>VLOOKUP(J1930,'[1]Mã Misa'!$B$2:$D$74,2,0)</f>
        <v>Giò Tai Lưỡi Xào 250g</v>
      </c>
      <c r="L1930" s="12" t="str">
        <f>VLOOKUP(K1930,'[1]Mã Misa'!$C$2:$D$74,2,0)</f>
        <v>GTLX250G</v>
      </c>
      <c r="M1930" s="2">
        <v>50182</v>
      </c>
      <c r="N1930" t="s">
        <v>2856</v>
      </c>
      <c r="O1930" s="10" t="str">
        <f t="shared" si="154"/>
        <v>0017901</v>
      </c>
      <c r="P1930" s="3">
        <v>44634</v>
      </c>
      <c r="Q1930" t="s">
        <v>690</v>
      </c>
      <c r="T1930" s="12" t="str">
        <f t="shared" si="152"/>
        <v xml:space="preserve">WM+ QNH </v>
      </c>
      <c r="U1930" s="20" t="s">
        <v>4361</v>
      </c>
      <c r="V1930" s="20"/>
      <c r="W1930" s="10" t="e">
        <f>VLOOKUP(U1930,[2]Sheet1!$B$4:$C$893,2,0)</f>
        <v>#N/A</v>
      </c>
      <c r="X1930" s="20"/>
      <c r="Y1930" s="10" t="str">
        <f t="shared" si="155"/>
        <v>WINCOMQUANGNINH</v>
      </c>
      <c r="Z1930" s="2">
        <v>150546</v>
      </c>
    </row>
    <row r="1931" spans="1:26" x14ac:dyDescent="0.2">
      <c r="A1931" t="s">
        <v>0</v>
      </c>
      <c r="B1931" t="s">
        <v>2857</v>
      </c>
      <c r="C1931" t="s">
        <v>32</v>
      </c>
      <c r="D1931" t="s">
        <v>3</v>
      </c>
      <c r="E1931" s="2">
        <v>73431</v>
      </c>
      <c r="F1931" s="6">
        <v>79305.48000000001</v>
      </c>
      <c r="G1931" s="2">
        <v>1</v>
      </c>
      <c r="H1931" t="s">
        <v>4</v>
      </c>
      <c r="I1931" t="s">
        <v>33</v>
      </c>
      <c r="J1931" s="9" t="str">
        <f t="shared" si="153"/>
        <v>Chân giò heo muối gói 300g</v>
      </c>
      <c r="K1931" s="12" t="str">
        <f>VLOOKUP(J1931,'[1]Mã Misa'!$B$2:$D$74,2,0)</f>
        <v>Chân giò heo muối 300g</v>
      </c>
      <c r="L1931" s="12" t="str">
        <f>VLOOKUP(K1931,'[1]Mã Misa'!$C$2:$D$74,2,0)</f>
        <v>CGM300</v>
      </c>
      <c r="M1931" s="2">
        <v>73431</v>
      </c>
      <c r="N1931" t="s">
        <v>2858</v>
      </c>
      <c r="O1931" s="10" t="str">
        <f t="shared" si="154"/>
        <v>0060783</v>
      </c>
      <c r="P1931" s="3">
        <v>44634</v>
      </c>
      <c r="Q1931" t="s">
        <v>2859</v>
      </c>
      <c r="T1931" s="12" t="str">
        <f t="shared" si="152"/>
        <v xml:space="preserve">WM+ HCM </v>
      </c>
      <c r="U1931" s="20" t="s">
        <v>4972</v>
      </c>
      <c r="V1931" s="20"/>
      <c r="W1931" s="10" t="e">
        <f>VLOOKUP(U1931,[2]Sheet1!$B$4:$C$893,2,0)</f>
        <v>#N/A</v>
      </c>
      <c r="X1931" s="20"/>
      <c r="Y1931" s="10" t="str">
        <f t="shared" si="155"/>
        <v>WINCOMHOCHIMINH</v>
      </c>
      <c r="Z1931" s="2">
        <v>73431</v>
      </c>
    </row>
    <row r="1932" spans="1:26" x14ac:dyDescent="0.2">
      <c r="A1932" t="s">
        <v>0</v>
      </c>
      <c r="B1932" t="s">
        <v>2857</v>
      </c>
      <c r="C1932" t="s">
        <v>43</v>
      </c>
      <c r="D1932" t="s">
        <v>3</v>
      </c>
      <c r="E1932" s="2">
        <v>70950</v>
      </c>
      <c r="F1932" s="6">
        <v>76626</v>
      </c>
      <c r="G1932" s="2">
        <v>1</v>
      </c>
      <c r="H1932" t="s">
        <v>4</v>
      </c>
      <c r="I1932" t="s">
        <v>44</v>
      </c>
      <c r="J1932" s="9" t="str">
        <f t="shared" si="153"/>
        <v>_Chả nướng 300g</v>
      </c>
      <c r="K1932" s="12" t="str">
        <f>VLOOKUP(J1932,'[1]Mã Misa'!$B$2:$D$74,2,0)</f>
        <v>Chả nướng 300g</v>
      </c>
      <c r="L1932" s="12" t="str">
        <f>VLOOKUP(K1932,'[1]Mã Misa'!$C$2:$D$74,2,0)</f>
        <v>CN300</v>
      </c>
      <c r="M1932" s="2">
        <v>70950</v>
      </c>
      <c r="N1932" t="s">
        <v>2858</v>
      </c>
      <c r="O1932" s="10" t="str">
        <f t="shared" si="154"/>
        <v>0060783</v>
      </c>
      <c r="P1932" s="3">
        <v>44634</v>
      </c>
      <c r="Q1932" t="s">
        <v>2859</v>
      </c>
      <c r="T1932" s="12" t="str">
        <f t="shared" si="152"/>
        <v xml:space="preserve">WM+ HCM </v>
      </c>
      <c r="U1932" s="20" t="s">
        <v>4972</v>
      </c>
      <c r="V1932" s="20"/>
      <c r="W1932" s="10" t="e">
        <f>VLOOKUP(U1932,[2]Sheet1!$B$4:$C$893,2,0)</f>
        <v>#N/A</v>
      </c>
      <c r="X1932" s="20"/>
      <c r="Y1932" s="10" t="str">
        <f t="shared" si="155"/>
        <v>WINCOMHOCHIMINH</v>
      </c>
      <c r="Z1932" s="2">
        <v>70950</v>
      </c>
    </row>
    <row r="1933" spans="1:26" x14ac:dyDescent="0.2">
      <c r="A1933" t="s">
        <v>0</v>
      </c>
      <c r="B1933" t="s">
        <v>2857</v>
      </c>
      <c r="C1933" t="s">
        <v>9</v>
      </c>
      <c r="D1933" t="s">
        <v>3</v>
      </c>
      <c r="E1933" s="2">
        <v>55595</v>
      </c>
      <c r="F1933" s="6">
        <v>60042.600000000006</v>
      </c>
      <c r="G1933" s="2">
        <v>1</v>
      </c>
      <c r="H1933" t="s">
        <v>4</v>
      </c>
      <c r="I1933" t="s">
        <v>10</v>
      </c>
      <c r="J1933" s="9" t="str">
        <f t="shared" si="153"/>
        <v>Tai heo muối gói 200g</v>
      </c>
      <c r="K1933" s="12" t="str">
        <f>VLOOKUP(J1933,'[1]Mã Misa'!$B$2:$D$74,2,0)</f>
        <v>Tai heo muối 200g</v>
      </c>
      <c r="L1933" s="12" t="str">
        <f>VLOOKUP(K1933,'[1]Mã Misa'!$C$2:$D$74,2,0)</f>
        <v>TH200</v>
      </c>
      <c r="M1933" s="2">
        <v>55595</v>
      </c>
      <c r="N1933" t="s">
        <v>2858</v>
      </c>
      <c r="O1933" s="10" t="str">
        <f t="shared" si="154"/>
        <v>0060783</v>
      </c>
      <c r="P1933" s="3">
        <v>44634</v>
      </c>
      <c r="Q1933" t="s">
        <v>2859</v>
      </c>
      <c r="T1933" s="12" t="str">
        <f t="shared" si="152"/>
        <v xml:space="preserve">WM+ HCM </v>
      </c>
      <c r="U1933" s="20" t="s">
        <v>4972</v>
      </c>
      <c r="V1933" s="20"/>
      <c r="W1933" s="10" t="e">
        <f>VLOOKUP(U1933,[2]Sheet1!$B$4:$C$893,2,0)</f>
        <v>#N/A</v>
      </c>
      <c r="X1933" s="20"/>
      <c r="Y1933" s="10" t="str">
        <f t="shared" si="155"/>
        <v>WINCOMHOCHIMINH</v>
      </c>
      <c r="Z1933" s="2">
        <v>55595</v>
      </c>
    </row>
    <row r="1934" spans="1:26" x14ac:dyDescent="0.2">
      <c r="A1934" t="s">
        <v>0</v>
      </c>
      <c r="B1934" t="s">
        <v>2857</v>
      </c>
      <c r="C1934" t="s">
        <v>2</v>
      </c>
      <c r="D1934" t="s">
        <v>3</v>
      </c>
      <c r="E1934" s="2">
        <v>111058</v>
      </c>
      <c r="F1934" s="6">
        <v>119942.64000000001</v>
      </c>
      <c r="G1934" s="2">
        <v>1</v>
      </c>
      <c r="H1934" t="s">
        <v>4</v>
      </c>
      <c r="I1934" t="s">
        <v>5</v>
      </c>
      <c r="J1934" s="9" t="str">
        <f t="shared" si="153"/>
        <v>Gà muối gói 500g</v>
      </c>
      <c r="K1934" s="12" t="str">
        <f>VLOOKUP(J1934,'[1]Mã Misa'!$B$2:$D$74,2,0)</f>
        <v>Gà muối 500g</v>
      </c>
      <c r="L1934" s="12" t="str">
        <f>VLOOKUP(K1934,'[1]Mã Misa'!$C$2:$D$74,2,0)</f>
        <v>GM500</v>
      </c>
      <c r="M1934" s="2">
        <v>111058</v>
      </c>
      <c r="N1934" t="s">
        <v>2858</v>
      </c>
      <c r="O1934" s="10" t="str">
        <f t="shared" si="154"/>
        <v>0060783</v>
      </c>
      <c r="P1934" s="3">
        <v>44634</v>
      </c>
      <c r="Q1934" t="s">
        <v>2859</v>
      </c>
      <c r="T1934" s="12" t="str">
        <f t="shared" ref="T1934:T1997" si="156">LEFT(U1934,8)</f>
        <v xml:space="preserve">WM+ HCM </v>
      </c>
      <c r="U1934" s="20" t="s">
        <v>4972</v>
      </c>
      <c r="V1934" s="20"/>
      <c r="W1934" s="10" t="e">
        <f>VLOOKUP(U1934,[2]Sheet1!$B$4:$C$893,2,0)</f>
        <v>#N/A</v>
      </c>
      <c r="X1934" s="20"/>
      <c r="Y1934" s="10" t="str">
        <f t="shared" si="155"/>
        <v>WINCOMHOCHIMINH</v>
      </c>
      <c r="Z1934" s="2">
        <v>111058</v>
      </c>
    </row>
    <row r="1935" spans="1:26" x14ac:dyDescent="0.2">
      <c r="A1935" t="s">
        <v>0</v>
      </c>
      <c r="B1935" t="s">
        <v>2860</v>
      </c>
      <c r="C1935" t="s">
        <v>236</v>
      </c>
      <c r="D1935" t="s">
        <v>3</v>
      </c>
      <c r="E1935" s="2">
        <v>175574</v>
      </c>
      <c r="F1935" s="6">
        <v>189619.92</v>
      </c>
      <c r="G1935" s="2">
        <v>2</v>
      </c>
      <c r="H1935" t="s">
        <v>4</v>
      </c>
      <c r="I1935" t="s">
        <v>237</v>
      </c>
      <c r="J1935" s="9" t="str">
        <f t="shared" si="153"/>
        <v>Bắp bò muối gói 200g</v>
      </c>
      <c r="K1935" s="12" t="str">
        <f>VLOOKUP(J1935,'[1]Mã Misa'!$B$2:$D$74,2,0)</f>
        <v>Bắp bò muối 200g</v>
      </c>
      <c r="L1935" s="12" t="str">
        <f>VLOOKUP(K1935,'[1]Mã Misa'!$C$2:$D$74,2,0)</f>
        <v>BBM200</v>
      </c>
      <c r="M1935" s="2">
        <v>87787</v>
      </c>
      <c r="N1935" t="s">
        <v>2861</v>
      </c>
      <c r="O1935" s="10" t="str">
        <f t="shared" si="154"/>
        <v>0202324</v>
      </c>
      <c r="P1935" s="3">
        <v>44634</v>
      </c>
      <c r="Q1935" t="s">
        <v>284</v>
      </c>
      <c r="T1935" s="12" t="str">
        <f t="shared" si="156"/>
        <v xml:space="preserve">WM+ HNI </v>
      </c>
      <c r="U1935" s="20" t="s">
        <v>4232</v>
      </c>
      <c r="V1935" s="20"/>
      <c r="W1935" s="10" t="e">
        <f>VLOOKUP(U1935,[2]Sheet1!$B$4:$C$893,2,0)</f>
        <v>#N/A</v>
      </c>
      <c r="X1935" s="20"/>
      <c r="Y1935" s="10" t="str">
        <f t="shared" si="155"/>
        <v>WINCOMHANOI</v>
      </c>
      <c r="Z1935" s="2">
        <v>175574</v>
      </c>
    </row>
    <row r="1936" spans="1:26" x14ac:dyDescent="0.2">
      <c r="A1936" t="s">
        <v>0</v>
      </c>
      <c r="B1936" t="s">
        <v>2862</v>
      </c>
      <c r="C1936" t="s">
        <v>13</v>
      </c>
      <c r="D1936" t="s">
        <v>3</v>
      </c>
      <c r="E1936" s="2">
        <v>363000</v>
      </c>
      <c r="F1936" s="6">
        <v>392040</v>
      </c>
      <c r="G1936" s="2">
        <v>4</v>
      </c>
      <c r="H1936" t="s">
        <v>4</v>
      </c>
      <c r="I1936" t="s">
        <v>14</v>
      </c>
      <c r="J1936" s="9" t="str">
        <f t="shared" si="153"/>
        <v>_Chân gà sốt cay 400g</v>
      </c>
      <c r="K1936" s="12" t="str">
        <f>VLOOKUP(J1936,'[1]Mã Misa'!$B$2:$D$74,2,0)</f>
        <v>Chân gà sốt cay 400g</v>
      </c>
      <c r="L1936" s="12" t="str">
        <f>VLOOKUP(K1936,'[1]Mã Misa'!$C$2:$D$74,2,0)</f>
        <v>CGSC400</v>
      </c>
      <c r="M1936" s="2">
        <v>90750</v>
      </c>
      <c r="N1936" t="s">
        <v>2863</v>
      </c>
      <c r="O1936" s="10" t="str">
        <f t="shared" si="154"/>
        <v>0060789</v>
      </c>
      <c r="P1936" s="3">
        <v>44634</v>
      </c>
      <c r="Q1936" t="s">
        <v>1614</v>
      </c>
      <c r="T1936" s="12" t="str">
        <f t="shared" si="156"/>
        <v xml:space="preserve">WM+ HCM </v>
      </c>
      <c r="U1936" s="20" t="s">
        <v>4638</v>
      </c>
      <c r="V1936" s="20"/>
      <c r="W1936" s="10" t="e">
        <f>VLOOKUP(U1936,[2]Sheet1!$B$4:$C$893,2,0)</f>
        <v>#N/A</v>
      </c>
      <c r="X1936" s="20"/>
      <c r="Y1936" s="10" t="str">
        <f t="shared" si="155"/>
        <v>WINCOMHOCHIMINH</v>
      </c>
      <c r="Z1936" s="2">
        <v>363000</v>
      </c>
    </row>
    <row r="1937" spans="1:26" x14ac:dyDescent="0.2">
      <c r="A1937" t="s">
        <v>0</v>
      </c>
      <c r="B1937" t="s">
        <v>2862</v>
      </c>
      <c r="C1937" t="s">
        <v>9</v>
      </c>
      <c r="D1937" t="s">
        <v>3</v>
      </c>
      <c r="E1937" s="2">
        <v>111190</v>
      </c>
      <c r="F1937" s="6">
        <v>120085.20000000001</v>
      </c>
      <c r="G1937" s="2">
        <v>2</v>
      </c>
      <c r="H1937" t="s">
        <v>4</v>
      </c>
      <c r="I1937" t="s">
        <v>10</v>
      </c>
      <c r="J1937" s="9" t="str">
        <f t="shared" si="153"/>
        <v>Tai heo muối gói 200g</v>
      </c>
      <c r="K1937" s="12" t="str">
        <f>VLOOKUP(J1937,'[1]Mã Misa'!$B$2:$D$74,2,0)</f>
        <v>Tai heo muối 200g</v>
      </c>
      <c r="L1937" s="12" t="str">
        <f>VLOOKUP(K1937,'[1]Mã Misa'!$C$2:$D$74,2,0)</f>
        <v>TH200</v>
      </c>
      <c r="M1937" s="2">
        <v>55595</v>
      </c>
      <c r="N1937" t="s">
        <v>2863</v>
      </c>
      <c r="O1937" s="10" t="str">
        <f t="shared" si="154"/>
        <v>0060789</v>
      </c>
      <c r="P1937" s="3">
        <v>44634</v>
      </c>
      <c r="Q1937" t="s">
        <v>1614</v>
      </c>
      <c r="T1937" s="12" t="str">
        <f t="shared" si="156"/>
        <v xml:space="preserve">WM+ HCM </v>
      </c>
      <c r="U1937" s="20" t="s">
        <v>4638</v>
      </c>
      <c r="V1937" s="20"/>
      <c r="W1937" s="10" t="e">
        <f>VLOOKUP(U1937,[2]Sheet1!$B$4:$C$893,2,0)</f>
        <v>#N/A</v>
      </c>
      <c r="X1937" s="20"/>
      <c r="Y1937" s="10" t="str">
        <f t="shared" si="155"/>
        <v>WINCOMHOCHIMINH</v>
      </c>
      <c r="Z1937" s="2">
        <v>111190</v>
      </c>
    </row>
    <row r="1938" spans="1:26" x14ac:dyDescent="0.2">
      <c r="A1938" t="s">
        <v>0</v>
      </c>
      <c r="B1938" t="s">
        <v>2864</v>
      </c>
      <c r="C1938" t="s">
        <v>2</v>
      </c>
      <c r="D1938" t="s">
        <v>3</v>
      </c>
      <c r="E1938" s="2">
        <v>111058</v>
      </c>
      <c r="F1938" s="6">
        <v>119942.64000000001</v>
      </c>
      <c r="G1938" s="2">
        <v>1</v>
      </c>
      <c r="H1938" t="s">
        <v>4</v>
      </c>
      <c r="I1938" t="s">
        <v>5</v>
      </c>
      <c r="J1938" s="9" t="str">
        <f t="shared" si="153"/>
        <v>Gà muối gói 500g</v>
      </c>
      <c r="K1938" s="12" t="str">
        <f>VLOOKUP(J1938,'[1]Mã Misa'!$B$2:$D$74,2,0)</f>
        <v>Gà muối 500g</v>
      </c>
      <c r="L1938" s="12" t="str">
        <f>VLOOKUP(K1938,'[1]Mã Misa'!$C$2:$D$74,2,0)</f>
        <v>GM500</v>
      </c>
      <c r="M1938" s="2">
        <v>111058</v>
      </c>
      <c r="N1938" t="s">
        <v>2865</v>
      </c>
      <c r="O1938" s="10" t="str">
        <f t="shared" si="154"/>
        <v>0202330</v>
      </c>
      <c r="P1938" s="3">
        <v>44634</v>
      </c>
      <c r="Q1938" t="s">
        <v>1984</v>
      </c>
      <c r="T1938" s="12" t="str">
        <f t="shared" si="156"/>
        <v xml:space="preserve">WM+ HNI </v>
      </c>
      <c r="U1938" s="20" t="s">
        <v>4742</v>
      </c>
      <c r="V1938" s="20"/>
      <c r="W1938" s="10" t="e">
        <f>VLOOKUP(U1938,[2]Sheet1!$B$4:$C$893,2,0)</f>
        <v>#N/A</v>
      </c>
      <c r="X1938" s="20"/>
      <c r="Y1938" s="10" t="str">
        <f t="shared" si="155"/>
        <v>WINCOMHANOI</v>
      </c>
      <c r="Z1938" s="2">
        <v>111058</v>
      </c>
    </row>
    <row r="1939" spans="1:26" x14ac:dyDescent="0.2">
      <c r="A1939" t="s">
        <v>0</v>
      </c>
      <c r="B1939" t="s">
        <v>2866</v>
      </c>
      <c r="C1939" t="s">
        <v>13</v>
      </c>
      <c r="D1939" t="s">
        <v>3</v>
      </c>
      <c r="E1939" s="2">
        <v>181500</v>
      </c>
      <c r="F1939" s="6">
        <v>196020</v>
      </c>
      <c r="G1939" s="2">
        <v>2</v>
      </c>
      <c r="H1939" t="s">
        <v>4</v>
      </c>
      <c r="I1939" t="s">
        <v>14</v>
      </c>
      <c r="J1939" s="9" t="str">
        <f t="shared" si="153"/>
        <v>_Chân gà sốt cay 400g</v>
      </c>
      <c r="K1939" s="12" t="str">
        <f>VLOOKUP(J1939,'[1]Mã Misa'!$B$2:$D$74,2,0)</f>
        <v>Chân gà sốt cay 400g</v>
      </c>
      <c r="L1939" s="12" t="str">
        <f>VLOOKUP(K1939,'[1]Mã Misa'!$C$2:$D$74,2,0)</f>
        <v>CGSC400</v>
      </c>
      <c r="M1939" s="2">
        <v>90750</v>
      </c>
      <c r="N1939" t="s">
        <v>2867</v>
      </c>
      <c r="O1939" s="10" t="str">
        <f t="shared" si="154"/>
        <v>0060791</v>
      </c>
      <c r="P1939" s="3">
        <v>44634</v>
      </c>
      <c r="Q1939" t="s">
        <v>2868</v>
      </c>
      <c r="T1939" s="12" t="str">
        <f t="shared" si="156"/>
        <v xml:space="preserve">WM+ HCM </v>
      </c>
      <c r="U1939" s="20" t="s">
        <v>4973</v>
      </c>
      <c r="V1939" s="20"/>
      <c r="W1939" s="10" t="e">
        <f>VLOOKUP(U1939,[2]Sheet1!$B$4:$C$893,2,0)</f>
        <v>#N/A</v>
      </c>
      <c r="X1939" s="20"/>
      <c r="Y1939" s="10" t="str">
        <f t="shared" si="155"/>
        <v>WINCOMHOCHIMINH</v>
      </c>
      <c r="Z1939" s="2">
        <v>181500</v>
      </c>
    </row>
    <row r="1940" spans="1:26" x14ac:dyDescent="0.2">
      <c r="A1940" t="s">
        <v>0</v>
      </c>
      <c r="B1940" t="s">
        <v>2869</v>
      </c>
      <c r="C1940" t="s">
        <v>26</v>
      </c>
      <c r="D1940" t="s">
        <v>3</v>
      </c>
      <c r="E1940" s="2">
        <v>100364</v>
      </c>
      <c r="F1940" s="6">
        <v>108393.12000000001</v>
      </c>
      <c r="G1940" s="2">
        <v>2</v>
      </c>
      <c r="H1940" t="s">
        <v>4</v>
      </c>
      <c r="I1940" t="s">
        <v>27</v>
      </c>
      <c r="J1940" s="9" t="str">
        <f t="shared" si="153"/>
        <v>Giò tai lưỡi xào gói 250g</v>
      </c>
      <c r="K1940" s="12" t="str">
        <f>VLOOKUP(J1940,'[1]Mã Misa'!$B$2:$D$74,2,0)</f>
        <v>Giò Tai Lưỡi Xào 250g</v>
      </c>
      <c r="L1940" s="12" t="str">
        <f>VLOOKUP(K1940,'[1]Mã Misa'!$C$2:$D$74,2,0)</f>
        <v>GTLX250G</v>
      </c>
      <c r="M1940" s="2">
        <v>50182</v>
      </c>
      <c r="N1940" t="s">
        <v>2870</v>
      </c>
      <c r="O1940" s="10" t="str">
        <f t="shared" si="154"/>
        <v>0002430</v>
      </c>
      <c r="P1940" s="3">
        <v>44634</v>
      </c>
      <c r="Q1940" t="s">
        <v>2871</v>
      </c>
      <c r="T1940" s="12" t="str">
        <f t="shared" si="156"/>
        <v xml:space="preserve">WM+ NBH </v>
      </c>
      <c r="U1940" s="20" t="s">
        <v>4974</v>
      </c>
      <c r="V1940" s="20"/>
      <c r="W1940" s="10" t="e">
        <f>VLOOKUP(U1940,[2]Sheet1!$B$4:$C$893,2,0)</f>
        <v>#N/A</v>
      </c>
      <c r="X1940" s="20"/>
      <c r="Y1940" s="10" t="str">
        <f t="shared" si="155"/>
        <v>WINCOMNINHBINH</v>
      </c>
      <c r="Z1940" s="2">
        <v>100364</v>
      </c>
    </row>
    <row r="1941" spans="1:26" x14ac:dyDescent="0.2">
      <c r="A1941" t="s">
        <v>0</v>
      </c>
      <c r="B1941" t="s">
        <v>2869</v>
      </c>
      <c r="C1941" t="s">
        <v>9</v>
      </c>
      <c r="D1941" t="s">
        <v>3</v>
      </c>
      <c r="E1941" s="2">
        <v>111190</v>
      </c>
      <c r="F1941" s="6">
        <v>120085.20000000001</v>
      </c>
      <c r="G1941" s="2">
        <v>2</v>
      </c>
      <c r="H1941" t="s">
        <v>4</v>
      </c>
      <c r="I1941" t="s">
        <v>10</v>
      </c>
      <c r="J1941" s="9" t="str">
        <f t="shared" si="153"/>
        <v>Tai heo muối gói 200g</v>
      </c>
      <c r="K1941" s="12" t="str">
        <f>VLOOKUP(J1941,'[1]Mã Misa'!$B$2:$D$74,2,0)</f>
        <v>Tai heo muối 200g</v>
      </c>
      <c r="L1941" s="12" t="str">
        <f>VLOOKUP(K1941,'[1]Mã Misa'!$C$2:$D$74,2,0)</f>
        <v>TH200</v>
      </c>
      <c r="M1941" s="2">
        <v>55595</v>
      </c>
      <c r="N1941" t="s">
        <v>2870</v>
      </c>
      <c r="O1941" s="10" t="str">
        <f t="shared" si="154"/>
        <v>0002430</v>
      </c>
      <c r="P1941" s="3">
        <v>44634</v>
      </c>
      <c r="Q1941" t="s">
        <v>2871</v>
      </c>
      <c r="T1941" s="12" t="str">
        <f t="shared" si="156"/>
        <v xml:space="preserve">WM+ NBH </v>
      </c>
      <c r="U1941" s="20" t="s">
        <v>4974</v>
      </c>
      <c r="V1941" s="20"/>
      <c r="W1941" s="10" t="e">
        <f>VLOOKUP(U1941,[2]Sheet1!$B$4:$C$893,2,0)</f>
        <v>#N/A</v>
      </c>
      <c r="X1941" s="20"/>
      <c r="Y1941" s="10" t="str">
        <f t="shared" si="155"/>
        <v>WINCOMNINHBINH</v>
      </c>
      <c r="Z1941" s="2">
        <v>111190</v>
      </c>
    </row>
    <row r="1942" spans="1:26" x14ac:dyDescent="0.2">
      <c r="A1942" t="s">
        <v>0</v>
      </c>
      <c r="B1942" t="s">
        <v>2872</v>
      </c>
      <c r="C1942" t="s">
        <v>67</v>
      </c>
      <c r="D1942" t="s">
        <v>3</v>
      </c>
      <c r="E1942" s="2">
        <v>118800</v>
      </c>
      <c r="F1942" s="6">
        <v>128304.00000000001</v>
      </c>
      <c r="G1942" s="2">
        <v>2</v>
      </c>
      <c r="H1942" t="s">
        <v>4</v>
      </c>
      <c r="I1942" t="s">
        <v>68</v>
      </c>
      <c r="J1942" s="9" t="str">
        <f t="shared" si="153"/>
        <v>_Giò lụa 250g</v>
      </c>
      <c r="K1942" s="12" t="str">
        <f>VLOOKUP(J1942,'[1]Mã Misa'!$B$2:$D$74,2,0)</f>
        <v>Giò lụa 250g</v>
      </c>
      <c r="L1942" s="12" t="str">
        <f>VLOOKUP(K1942,'[1]Mã Misa'!$C$2:$D$74,2,0)</f>
        <v>GL250</v>
      </c>
      <c r="M1942" s="2">
        <v>59400</v>
      </c>
      <c r="N1942" t="s">
        <v>65</v>
      </c>
      <c r="O1942" s="10" t="str">
        <f t="shared" si="154"/>
        <v>0001129</v>
      </c>
      <c r="P1942" s="3">
        <v>44634</v>
      </c>
      <c r="Q1942" t="s">
        <v>764</v>
      </c>
      <c r="T1942" s="12" t="str">
        <f t="shared" si="156"/>
        <v xml:space="preserve">WM+ VPC </v>
      </c>
      <c r="U1942" s="20" t="s">
        <v>4383</v>
      </c>
      <c r="V1942" s="20"/>
      <c r="W1942" s="10" t="e">
        <f>VLOOKUP(U1942,[2]Sheet1!$B$4:$C$893,2,0)</f>
        <v>#N/A</v>
      </c>
      <c r="X1942" s="20"/>
      <c r="Y1942" s="10" t="str">
        <f t="shared" si="155"/>
        <v>WINCOMVINHPHUC</v>
      </c>
      <c r="Z1942" s="2">
        <v>118800</v>
      </c>
    </row>
    <row r="1943" spans="1:26" x14ac:dyDescent="0.2">
      <c r="A1943" t="s">
        <v>0</v>
      </c>
      <c r="B1943" t="s">
        <v>2872</v>
      </c>
      <c r="C1943" t="s">
        <v>50</v>
      </c>
      <c r="D1943" t="s">
        <v>3</v>
      </c>
      <c r="E1943" s="2">
        <v>122100</v>
      </c>
      <c r="F1943" s="6">
        <v>131868</v>
      </c>
      <c r="G1943" s="2">
        <v>2</v>
      </c>
      <c r="H1943" t="s">
        <v>4</v>
      </c>
      <c r="I1943" t="s">
        <v>51</v>
      </c>
      <c r="J1943" s="9" t="str">
        <f t="shared" si="153"/>
        <v>_Giò sụn gà 250g</v>
      </c>
      <c r="K1943" s="12" t="str">
        <f>VLOOKUP(J1943,'[1]Mã Misa'!$B$2:$D$74,2,0)</f>
        <v>Giò sụn gà 250g</v>
      </c>
      <c r="L1943" s="12" t="str">
        <f>VLOOKUP(K1943,'[1]Mã Misa'!$C$2:$D$74,2,0)</f>
        <v>GSG250</v>
      </c>
      <c r="M1943" s="2">
        <v>61050</v>
      </c>
      <c r="N1943" t="s">
        <v>65</v>
      </c>
      <c r="O1943" s="10" t="str">
        <f t="shared" si="154"/>
        <v>0001129</v>
      </c>
      <c r="P1943" s="3">
        <v>44634</v>
      </c>
      <c r="Q1943" t="s">
        <v>764</v>
      </c>
      <c r="T1943" s="12" t="str">
        <f t="shared" si="156"/>
        <v xml:space="preserve">WM+ VPC </v>
      </c>
      <c r="U1943" s="20" t="s">
        <v>4383</v>
      </c>
      <c r="V1943" s="20"/>
      <c r="W1943" s="10" t="e">
        <f>VLOOKUP(U1943,[2]Sheet1!$B$4:$C$893,2,0)</f>
        <v>#N/A</v>
      </c>
      <c r="X1943" s="20"/>
      <c r="Y1943" s="10" t="str">
        <f t="shared" si="155"/>
        <v>WINCOMVINHPHUC</v>
      </c>
      <c r="Z1943" s="2">
        <v>122100</v>
      </c>
    </row>
    <row r="1944" spans="1:26" x14ac:dyDescent="0.2">
      <c r="A1944" t="s">
        <v>0</v>
      </c>
      <c r="B1944" t="s">
        <v>2872</v>
      </c>
      <c r="C1944" t="s">
        <v>2</v>
      </c>
      <c r="D1944" t="s">
        <v>3</v>
      </c>
      <c r="E1944" s="2">
        <v>111058</v>
      </c>
      <c r="F1944" s="6">
        <v>119942.64000000001</v>
      </c>
      <c r="G1944" s="2">
        <v>1</v>
      </c>
      <c r="H1944" t="s">
        <v>4</v>
      </c>
      <c r="I1944" t="s">
        <v>5</v>
      </c>
      <c r="J1944" s="9" t="str">
        <f t="shared" si="153"/>
        <v>Gà muối gói 500g</v>
      </c>
      <c r="K1944" s="12" t="str">
        <f>VLOOKUP(J1944,'[1]Mã Misa'!$B$2:$D$74,2,0)</f>
        <v>Gà muối 500g</v>
      </c>
      <c r="L1944" s="12" t="str">
        <f>VLOOKUP(K1944,'[1]Mã Misa'!$C$2:$D$74,2,0)</f>
        <v>GM500</v>
      </c>
      <c r="M1944" s="2">
        <v>111058</v>
      </c>
      <c r="N1944" t="s">
        <v>65</v>
      </c>
      <c r="O1944" s="10" t="str">
        <f t="shared" si="154"/>
        <v>0001129</v>
      </c>
      <c r="P1944" s="3">
        <v>44634</v>
      </c>
      <c r="Q1944" t="s">
        <v>764</v>
      </c>
      <c r="T1944" s="12" t="str">
        <f t="shared" si="156"/>
        <v xml:space="preserve">WM+ VPC </v>
      </c>
      <c r="U1944" s="20" t="s">
        <v>4383</v>
      </c>
      <c r="V1944" s="20"/>
      <c r="W1944" s="10" t="e">
        <f>VLOOKUP(U1944,[2]Sheet1!$B$4:$C$893,2,0)</f>
        <v>#N/A</v>
      </c>
      <c r="X1944" s="20"/>
      <c r="Y1944" s="10" t="str">
        <f t="shared" si="155"/>
        <v>WINCOMVINHPHUC</v>
      </c>
      <c r="Z1944" s="2">
        <v>111058</v>
      </c>
    </row>
    <row r="1945" spans="1:26" x14ac:dyDescent="0.2">
      <c r="A1945" t="s">
        <v>0</v>
      </c>
      <c r="B1945" t="s">
        <v>2872</v>
      </c>
      <c r="C1945" t="s">
        <v>43</v>
      </c>
      <c r="D1945" t="s">
        <v>3</v>
      </c>
      <c r="E1945" s="2">
        <v>141900</v>
      </c>
      <c r="F1945" s="6">
        <v>153252</v>
      </c>
      <c r="G1945" s="2">
        <v>2</v>
      </c>
      <c r="H1945" t="s">
        <v>4</v>
      </c>
      <c r="I1945" t="s">
        <v>44</v>
      </c>
      <c r="J1945" s="9" t="str">
        <f t="shared" si="153"/>
        <v>_Chả nướng 300g</v>
      </c>
      <c r="K1945" s="12" t="str">
        <f>VLOOKUP(J1945,'[1]Mã Misa'!$B$2:$D$74,2,0)</f>
        <v>Chả nướng 300g</v>
      </c>
      <c r="L1945" s="12" t="str">
        <f>VLOOKUP(K1945,'[1]Mã Misa'!$C$2:$D$74,2,0)</f>
        <v>CN300</v>
      </c>
      <c r="M1945" s="2">
        <v>70950</v>
      </c>
      <c r="N1945" t="s">
        <v>65</v>
      </c>
      <c r="O1945" s="10" t="str">
        <f t="shared" si="154"/>
        <v>0001129</v>
      </c>
      <c r="P1945" s="3">
        <v>44634</v>
      </c>
      <c r="Q1945" t="s">
        <v>764</v>
      </c>
      <c r="T1945" s="12" t="str">
        <f t="shared" si="156"/>
        <v xml:space="preserve">WM+ VPC </v>
      </c>
      <c r="U1945" s="20" t="s">
        <v>4383</v>
      </c>
      <c r="V1945" s="20"/>
      <c r="W1945" s="10" t="e">
        <f>VLOOKUP(U1945,[2]Sheet1!$B$4:$C$893,2,0)</f>
        <v>#N/A</v>
      </c>
      <c r="X1945" s="20"/>
      <c r="Y1945" s="10" t="str">
        <f t="shared" si="155"/>
        <v>WINCOMVINHPHUC</v>
      </c>
      <c r="Z1945" s="2">
        <v>141900</v>
      </c>
    </row>
    <row r="1946" spans="1:26" x14ac:dyDescent="0.2">
      <c r="A1946" t="s">
        <v>0</v>
      </c>
      <c r="B1946" t="s">
        <v>2873</v>
      </c>
      <c r="C1946" t="s">
        <v>50</v>
      </c>
      <c r="D1946" t="s">
        <v>3</v>
      </c>
      <c r="E1946" s="2">
        <v>244200</v>
      </c>
      <c r="F1946" s="6">
        <v>263736</v>
      </c>
      <c r="G1946" s="2">
        <v>4</v>
      </c>
      <c r="H1946" t="s">
        <v>4</v>
      </c>
      <c r="I1946" t="s">
        <v>51</v>
      </c>
      <c r="J1946" s="9" t="str">
        <f t="shared" si="153"/>
        <v>_Giò sụn gà 250g</v>
      </c>
      <c r="K1946" s="12" t="str">
        <f>VLOOKUP(J1946,'[1]Mã Misa'!$B$2:$D$74,2,0)</f>
        <v>Giò sụn gà 250g</v>
      </c>
      <c r="L1946" s="12" t="str">
        <f>VLOOKUP(K1946,'[1]Mã Misa'!$C$2:$D$74,2,0)</f>
        <v>GSG250</v>
      </c>
      <c r="M1946" s="2">
        <v>61050</v>
      </c>
      <c r="N1946" t="s">
        <v>2874</v>
      </c>
      <c r="O1946" s="10" t="str">
        <f t="shared" si="154"/>
        <v>0000327</v>
      </c>
      <c r="P1946" s="3">
        <v>44638</v>
      </c>
      <c r="Q1946" t="s">
        <v>2875</v>
      </c>
      <c r="T1946" s="12" t="str">
        <f t="shared" si="156"/>
        <v xml:space="preserve">WM+ VPC </v>
      </c>
      <c r="U1946" s="20" t="s">
        <v>4383</v>
      </c>
      <c r="V1946" s="20"/>
      <c r="W1946" s="10" t="e">
        <f>VLOOKUP(U1946,[2]Sheet1!$B$4:$C$893,2,0)</f>
        <v>#N/A</v>
      </c>
      <c r="X1946" s="20"/>
      <c r="Y1946" s="10" t="str">
        <f t="shared" si="155"/>
        <v>WINCOMVINHPHUC</v>
      </c>
      <c r="Z1946" s="2">
        <v>244200</v>
      </c>
    </row>
    <row r="1947" spans="1:26" x14ac:dyDescent="0.2">
      <c r="A1947" t="s">
        <v>0</v>
      </c>
      <c r="B1947" t="s">
        <v>2873</v>
      </c>
      <c r="C1947" t="s">
        <v>43</v>
      </c>
      <c r="D1947" t="s">
        <v>3</v>
      </c>
      <c r="E1947" s="2">
        <v>212850</v>
      </c>
      <c r="F1947" s="6">
        <v>229878.00000000003</v>
      </c>
      <c r="G1947" s="2">
        <v>3</v>
      </c>
      <c r="H1947" t="s">
        <v>4</v>
      </c>
      <c r="I1947" t="s">
        <v>44</v>
      </c>
      <c r="J1947" s="9" t="str">
        <f t="shared" si="153"/>
        <v>_Chả nướng 300g</v>
      </c>
      <c r="K1947" s="12" t="str">
        <f>VLOOKUP(J1947,'[1]Mã Misa'!$B$2:$D$74,2,0)</f>
        <v>Chả nướng 300g</v>
      </c>
      <c r="L1947" s="12" t="str">
        <f>VLOOKUP(K1947,'[1]Mã Misa'!$C$2:$D$74,2,0)</f>
        <v>CN300</v>
      </c>
      <c r="M1947" s="2">
        <v>70950</v>
      </c>
      <c r="N1947" t="s">
        <v>2874</v>
      </c>
      <c r="O1947" s="10" t="str">
        <f t="shared" si="154"/>
        <v>0000327</v>
      </c>
      <c r="P1947" s="3">
        <v>44638</v>
      </c>
      <c r="Q1947" t="s">
        <v>2875</v>
      </c>
      <c r="T1947" s="12" t="str">
        <f t="shared" si="156"/>
        <v xml:space="preserve">WM+ VPC </v>
      </c>
      <c r="U1947" s="20" t="s">
        <v>4383</v>
      </c>
      <c r="V1947" s="20"/>
      <c r="W1947" s="10" t="e">
        <f>VLOOKUP(U1947,[2]Sheet1!$B$4:$C$893,2,0)</f>
        <v>#N/A</v>
      </c>
      <c r="X1947" s="20"/>
      <c r="Y1947" s="10" t="str">
        <f t="shared" si="155"/>
        <v>WINCOMVINHPHUC</v>
      </c>
      <c r="Z1947" s="2">
        <v>212850</v>
      </c>
    </row>
    <row r="1948" spans="1:26" x14ac:dyDescent="0.2">
      <c r="A1948" t="s">
        <v>0</v>
      </c>
      <c r="B1948" t="s">
        <v>2873</v>
      </c>
      <c r="C1948" t="s">
        <v>45</v>
      </c>
      <c r="D1948" t="s">
        <v>3</v>
      </c>
      <c r="E1948" s="2">
        <v>74250</v>
      </c>
      <c r="F1948" s="6">
        <v>80190</v>
      </c>
      <c r="G1948" s="2">
        <v>1</v>
      </c>
      <c r="H1948" t="s">
        <v>4</v>
      </c>
      <c r="I1948" t="s">
        <v>46</v>
      </c>
      <c r="J1948" s="9" t="str">
        <f t="shared" si="153"/>
        <v>_Chả cốm 300g</v>
      </c>
      <c r="K1948" s="12" t="str">
        <f>VLOOKUP(J1948,'[1]Mã Misa'!$B$2:$D$74,2,0)</f>
        <v>Chả cốm 300g</v>
      </c>
      <c r="L1948" s="12" t="str">
        <f>VLOOKUP(K1948,'[1]Mã Misa'!$C$2:$D$74,2,0)</f>
        <v>CC300</v>
      </c>
      <c r="M1948" s="2">
        <v>74250</v>
      </c>
      <c r="N1948" t="s">
        <v>2874</v>
      </c>
      <c r="O1948" s="10" t="str">
        <f t="shared" si="154"/>
        <v>0000327</v>
      </c>
      <c r="P1948" s="3">
        <v>44638</v>
      </c>
      <c r="Q1948" t="s">
        <v>2875</v>
      </c>
      <c r="T1948" s="12" t="str">
        <f t="shared" si="156"/>
        <v xml:space="preserve">WM+ VPC </v>
      </c>
      <c r="U1948" s="20" t="s">
        <v>4383</v>
      </c>
      <c r="V1948" s="20"/>
      <c r="W1948" s="10" t="e">
        <f>VLOOKUP(U1948,[2]Sheet1!$B$4:$C$893,2,0)</f>
        <v>#N/A</v>
      </c>
      <c r="X1948" s="20"/>
      <c r="Y1948" s="10" t="str">
        <f t="shared" si="155"/>
        <v>WINCOMVINHPHUC</v>
      </c>
      <c r="Z1948" s="2">
        <v>74250</v>
      </c>
    </row>
    <row r="1949" spans="1:26" x14ac:dyDescent="0.2">
      <c r="A1949" t="s">
        <v>0</v>
      </c>
      <c r="B1949" t="s">
        <v>2876</v>
      </c>
      <c r="C1949" t="s">
        <v>9</v>
      </c>
      <c r="D1949" t="s">
        <v>3</v>
      </c>
      <c r="E1949" s="2">
        <v>111190</v>
      </c>
      <c r="F1949" s="6">
        <v>120085.20000000001</v>
      </c>
      <c r="G1949" s="2">
        <v>2</v>
      </c>
      <c r="H1949" t="s">
        <v>4</v>
      </c>
      <c r="I1949" t="s">
        <v>10</v>
      </c>
      <c r="J1949" s="9" t="str">
        <f t="shared" si="153"/>
        <v>Tai heo muối gói 200g</v>
      </c>
      <c r="K1949" s="12" t="str">
        <f>VLOOKUP(J1949,'[1]Mã Misa'!$B$2:$D$74,2,0)</f>
        <v>Tai heo muối 200g</v>
      </c>
      <c r="L1949" s="12" t="str">
        <f>VLOOKUP(K1949,'[1]Mã Misa'!$C$2:$D$74,2,0)</f>
        <v>TH200</v>
      </c>
      <c r="M1949" s="2">
        <v>55595</v>
      </c>
      <c r="N1949" t="s">
        <v>2877</v>
      </c>
      <c r="O1949" s="10" t="str">
        <f t="shared" si="154"/>
        <v>0060797</v>
      </c>
      <c r="P1949" s="3">
        <v>44634</v>
      </c>
      <c r="Q1949" t="s">
        <v>2878</v>
      </c>
      <c r="T1949" s="12" t="str">
        <f t="shared" si="156"/>
        <v xml:space="preserve">WM+ HCM </v>
      </c>
      <c r="U1949" s="20" t="s">
        <v>4975</v>
      </c>
      <c r="V1949" s="20"/>
      <c r="W1949" s="10" t="e">
        <f>VLOOKUP(U1949,[2]Sheet1!$B$4:$C$893,2,0)</f>
        <v>#N/A</v>
      </c>
      <c r="X1949" s="20"/>
      <c r="Y1949" s="10" t="str">
        <f t="shared" si="155"/>
        <v>WINCOMHOCHIMINH</v>
      </c>
      <c r="Z1949" s="2">
        <v>111190</v>
      </c>
    </row>
    <row r="1950" spans="1:26" x14ac:dyDescent="0.2">
      <c r="A1950" t="s">
        <v>0</v>
      </c>
      <c r="B1950" t="s">
        <v>2879</v>
      </c>
      <c r="C1950" t="s">
        <v>17</v>
      </c>
      <c r="D1950" t="s">
        <v>3</v>
      </c>
      <c r="E1950" s="2">
        <v>713923</v>
      </c>
      <c r="F1950" s="6">
        <v>771036.84000000008</v>
      </c>
      <c r="G1950" s="2">
        <v>7</v>
      </c>
      <c r="H1950" t="s">
        <v>4</v>
      </c>
      <c r="I1950" t="s">
        <v>18</v>
      </c>
      <c r="J1950" s="9" t="str">
        <f t="shared" si="153"/>
        <v>Giò tai nấm hương 500g</v>
      </c>
      <c r="K1950" s="12" t="str">
        <f>VLOOKUP(J1950,'[1]Mã Misa'!$B$2:$D$74,2,0)</f>
        <v>Giò tai nấm hương 500g</v>
      </c>
      <c r="L1950" s="12" t="str">
        <f>VLOOKUP(K1950,'[1]Mã Misa'!$C$2:$D$74,2,0)</f>
        <v>GTNH500</v>
      </c>
      <c r="M1950" s="2">
        <v>101989</v>
      </c>
      <c r="N1950" t="s">
        <v>2880</v>
      </c>
      <c r="O1950" s="10" t="str">
        <f t="shared" si="154"/>
        <v>0202364</v>
      </c>
      <c r="P1950" s="3">
        <v>44634</v>
      </c>
      <c r="Q1950" t="s">
        <v>2595</v>
      </c>
      <c r="T1950" s="12" t="str">
        <f t="shared" si="156"/>
        <v xml:space="preserve">WM+ HNI </v>
      </c>
      <c r="U1950" s="20" t="s">
        <v>4905</v>
      </c>
      <c r="V1950" s="20"/>
      <c r="W1950" s="10" t="e">
        <f>VLOOKUP(U1950,[2]Sheet1!$B$4:$C$893,2,0)</f>
        <v>#N/A</v>
      </c>
      <c r="X1950" s="20"/>
      <c r="Y1950" s="10" t="str">
        <f t="shared" si="155"/>
        <v>WINCOMHANOI</v>
      </c>
      <c r="Z1950" s="2">
        <v>713923</v>
      </c>
    </row>
    <row r="1951" spans="1:26" x14ac:dyDescent="0.2">
      <c r="A1951" t="s">
        <v>0</v>
      </c>
      <c r="B1951" t="s">
        <v>2881</v>
      </c>
      <c r="C1951" t="s">
        <v>13</v>
      </c>
      <c r="D1951" t="s">
        <v>3</v>
      </c>
      <c r="E1951" s="2">
        <v>90750</v>
      </c>
      <c r="F1951" s="6">
        <v>98010</v>
      </c>
      <c r="G1951" s="2">
        <v>1</v>
      </c>
      <c r="H1951" t="s">
        <v>4</v>
      </c>
      <c r="I1951" t="s">
        <v>14</v>
      </c>
      <c r="J1951" s="9" t="str">
        <f t="shared" si="153"/>
        <v>_Chân gà sốt cay 400g</v>
      </c>
      <c r="K1951" s="12" t="str">
        <f>VLOOKUP(J1951,'[1]Mã Misa'!$B$2:$D$74,2,0)</f>
        <v>Chân gà sốt cay 400g</v>
      </c>
      <c r="L1951" s="12" t="str">
        <f>VLOOKUP(K1951,'[1]Mã Misa'!$C$2:$D$74,2,0)</f>
        <v>CGSC400</v>
      </c>
      <c r="M1951" s="2">
        <v>90750</v>
      </c>
      <c r="N1951" t="s">
        <v>2882</v>
      </c>
      <c r="O1951" s="10" t="str">
        <f t="shared" si="154"/>
        <v>0202366</v>
      </c>
      <c r="P1951" s="3">
        <v>44634</v>
      </c>
      <c r="Q1951" t="s">
        <v>2883</v>
      </c>
      <c r="T1951" s="12" t="str">
        <f t="shared" si="156"/>
        <v xml:space="preserve">WM+ HNI </v>
      </c>
      <c r="U1951" s="20" t="s">
        <v>4976</v>
      </c>
      <c r="V1951" s="20"/>
      <c r="W1951" s="10" t="e">
        <f>VLOOKUP(U1951,[2]Sheet1!$B$4:$C$893,2,0)</f>
        <v>#N/A</v>
      </c>
      <c r="X1951" s="20"/>
      <c r="Y1951" s="10" t="str">
        <f t="shared" si="155"/>
        <v>WINCOMHANOI</v>
      </c>
      <c r="Z1951" s="2">
        <v>90750</v>
      </c>
    </row>
    <row r="1952" spans="1:26" x14ac:dyDescent="0.2">
      <c r="A1952" t="s">
        <v>0</v>
      </c>
      <c r="B1952" t="s">
        <v>2884</v>
      </c>
      <c r="C1952" t="s">
        <v>2</v>
      </c>
      <c r="D1952" t="s">
        <v>3</v>
      </c>
      <c r="E1952" s="2">
        <v>111058</v>
      </c>
      <c r="F1952" s="6">
        <v>119942.64000000001</v>
      </c>
      <c r="G1952" s="2">
        <v>1</v>
      </c>
      <c r="H1952" t="s">
        <v>4</v>
      </c>
      <c r="I1952" t="s">
        <v>5</v>
      </c>
      <c r="J1952" s="9" t="str">
        <f t="shared" si="153"/>
        <v>Gà muối gói 500g</v>
      </c>
      <c r="K1952" s="12" t="str">
        <f>VLOOKUP(J1952,'[1]Mã Misa'!$B$2:$D$74,2,0)</f>
        <v>Gà muối 500g</v>
      </c>
      <c r="L1952" s="12" t="str">
        <f>VLOOKUP(K1952,'[1]Mã Misa'!$C$2:$D$74,2,0)</f>
        <v>GM500</v>
      </c>
      <c r="M1952" s="2">
        <v>111058</v>
      </c>
      <c r="N1952" t="s">
        <v>2885</v>
      </c>
      <c r="O1952" s="10" t="str">
        <f t="shared" si="154"/>
        <v>0001353</v>
      </c>
      <c r="P1952" s="3">
        <v>44634</v>
      </c>
      <c r="Q1952" t="s">
        <v>2886</v>
      </c>
      <c r="T1952" s="12" t="str">
        <f t="shared" si="156"/>
        <v xml:space="preserve">WM+ QNM </v>
      </c>
      <c r="U1952" s="20" t="s">
        <v>4977</v>
      </c>
      <c r="V1952" s="20"/>
      <c r="W1952" s="10" t="e">
        <f>VLOOKUP(U1952,[2]Sheet1!$B$4:$C$893,2,0)</f>
        <v>#N/A</v>
      </c>
      <c r="X1952" s="20"/>
      <c r="Y1952" s="10" t="str">
        <f t="shared" si="155"/>
        <v>WINCOMQUANGNAM</v>
      </c>
      <c r="Z1952" s="2">
        <v>111058</v>
      </c>
    </row>
    <row r="1953" spans="1:26" x14ac:dyDescent="0.2">
      <c r="A1953" t="s">
        <v>0</v>
      </c>
      <c r="B1953" t="s">
        <v>2887</v>
      </c>
      <c r="C1953" t="s">
        <v>2</v>
      </c>
      <c r="D1953" t="s">
        <v>3</v>
      </c>
      <c r="E1953" s="2">
        <v>111058</v>
      </c>
      <c r="F1953" s="6">
        <v>119942.64000000001</v>
      </c>
      <c r="G1953" s="2">
        <v>1</v>
      </c>
      <c r="H1953" t="s">
        <v>4</v>
      </c>
      <c r="I1953" t="s">
        <v>5</v>
      </c>
      <c r="J1953" s="9" t="str">
        <f t="shared" si="153"/>
        <v>Gà muối gói 500g</v>
      </c>
      <c r="K1953" s="12" t="str">
        <f>VLOOKUP(J1953,'[1]Mã Misa'!$B$2:$D$74,2,0)</f>
        <v>Gà muối 500g</v>
      </c>
      <c r="L1953" s="12" t="str">
        <f>VLOOKUP(K1953,'[1]Mã Misa'!$C$2:$D$74,2,0)</f>
        <v>GM500</v>
      </c>
      <c r="M1953" s="2">
        <v>111058</v>
      </c>
      <c r="N1953" t="s">
        <v>2888</v>
      </c>
      <c r="O1953" s="10" t="str">
        <f t="shared" si="154"/>
        <v>0202369</v>
      </c>
      <c r="P1953" s="3">
        <v>44634</v>
      </c>
      <c r="Q1953" t="s">
        <v>862</v>
      </c>
      <c r="T1953" s="12" t="str">
        <f t="shared" si="156"/>
        <v xml:space="preserve">WM+ HNI </v>
      </c>
      <c r="U1953" s="20" t="s">
        <v>4411</v>
      </c>
      <c r="V1953" s="20"/>
      <c r="W1953" s="10" t="e">
        <f>VLOOKUP(U1953,[2]Sheet1!$B$4:$C$893,2,0)</f>
        <v>#N/A</v>
      </c>
      <c r="X1953" s="20"/>
      <c r="Y1953" s="10" t="str">
        <f t="shared" si="155"/>
        <v>WINCOMHANOI</v>
      </c>
      <c r="Z1953" s="2">
        <v>111058</v>
      </c>
    </row>
    <row r="1954" spans="1:26" x14ac:dyDescent="0.2">
      <c r="A1954" t="s">
        <v>0</v>
      </c>
      <c r="B1954" t="s">
        <v>2887</v>
      </c>
      <c r="C1954" t="s">
        <v>45</v>
      </c>
      <c r="D1954" t="s">
        <v>3</v>
      </c>
      <c r="E1954" s="2">
        <v>594000</v>
      </c>
      <c r="F1954" s="6">
        <v>641520</v>
      </c>
      <c r="G1954" s="2">
        <v>8</v>
      </c>
      <c r="H1954" t="s">
        <v>4</v>
      </c>
      <c r="I1954" t="s">
        <v>46</v>
      </c>
      <c r="J1954" s="9" t="str">
        <f t="shared" si="153"/>
        <v>_Chả cốm 300g</v>
      </c>
      <c r="K1954" s="12" t="str">
        <f>VLOOKUP(J1954,'[1]Mã Misa'!$B$2:$D$74,2,0)</f>
        <v>Chả cốm 300g</v>
      </c>
      <c r="L1954" s="12" t="str">
        <f>VLOOKUP(K1954,'[1]Mã Misa'!$C$2:$D$74,2,0)</f>
        <v>CC300</v>
      </c>
      <c r="M1954" s="2">
        <v>74250</v>
      </c>
      <c r="N1954" t="s">
        <v>2888</v>
      </c>
      <c r="O1954" s="10" t="str">
        <f t="shared" si="154"/>
        <v>0202369</v>
      </c>
      <c r="P1954" s="3">
        <v>44634</v>
      </c>
      <c r="Q1954" t="s">
        <v>862</v>
      </c>
      <c r="T1954" s="12" t="str">
        <f t="shared" si="156"/>
        <v xml:space="preserve">WM+ HNI </v>
      </c>
      <c r="U1954" s="20" t="s">
        <v>4411</v>
      </c>
      <c r="V1954" s="20"/>
      <c r="W1954" s="10" t="e">
        <f>VLOOKUP(U1954,[2]Sheet1!$B$4:$C$893,2,0)</f>
        <v>#N/A</v>
      </c>
      <c r="X1954" s="20"/>
      <c r="Y1954" s="10" t="str">
        <f t="shared" si="155"/>
        <v>WINCOMHANOI</v>
      </c>
      <c r="Z1954" s="2">
        <v>594000</v>
      </c>
    </row>
    <row r="1955" spans="1:26" x14ac:dyDescent="0.2">
      <c r="A1955" t="s">
        <v>0</v>
      </c>
      <c r="B1955" t="s">
        <v>2889</v>
      </c>
      <c r="C1955" t="s">
        <v>30</v>
      </c>
      <c r="D1955" t="s">
        <v>3</v>
      </c>
      <c r="E1955" s="2">
        <v>632400</v>
      </c>
      <c r="F1955" s="6">
        <v>682992</v>
      </c>
      <c r="G1955" s="2">
        <v>6</v>
      </c>
      <c r="H1955" t="s">
        <v>4</v>
      </c>
      <c r="I1955" t="s">
        <v>31</v>
      </c>
      <c r="J1955" s="9" t="str">
        <f t="shared" si="153"/>
        <v>_Đùi gà sốt cay 500g</v>
      </c>
      <c r="K1955" s="12" t="str">
        <f>VLOOKUP(J1955,'[1]Mã Misa'!$B$2:$D$74,2,0)</f>
        <v>Đùi gà sốt cay 500g</v>
      </c>
      <c r="L1955" s="12" t="str">
        <f>VLOOKUP(K1955,'[1]Mã Misa'!$C$2:$D$74,2,0)</f>
        <v>DGSC500</v>
      </c>
      <c r="M1955" s="2">
        <v>105400</v>
      </c>
      <c r="N1955" t="s">
        <v>2890</v>
      </c>
      <c r="O1955" s="10" t="str">
        <f t="shared" si="154"/>
        <v>0004547</v>
      </c>
      <c r="P1955" s="3">
        <v>44638</v>
      </c>
      <c r="Q1955" t="s">
        <v>2891</v>
      </c>
      <c r="T1955" s="12" t="str">
        <f>LEFT(U1955,11)</f>
        <v xml:space="preserve">WM VCP AGG </v>
      </c>
      <c r="U1955" s="20" t="s">
        <v>4978</v>
      </c>
      <c r="V1955" s="20"/>
      <c r="W1955" s="10" t="e">
        <f>VLOOKUP(U1955,[2]Sheet1!$B$4:$C$893,2,0)</f>
        <v>#N/A</v>
      </c>
      <c r="X1955" s="20"/>
      <c r="Y1955" s="10" t="str">
        <f t="shared" si="155"/>
        <v>WINCOMANGIANG</v>
      </c>
      <c r="Z1955" s="2">
        <v>632400</v>
      </c>
    </row>
    <row r="1956" spans="1:26" x14ac:dyDescent="0.2">
      <c r="A1956" t="s">
        <v>0</v>
      </c>
      <c r="B1956" t="s">
        <v>2889</v>
      </c>
      <c r="C1956" t="s">
        <v>13</v>
      </c>
      <c r="D1956" t="s">
        <v>3</v>
      </c>
      <c r="E1956" s="2">
        <v>181500</v>
      </c>
      <c r="F1956" s="6">
        <v>196020</v>
      </c>
      <c r="G1956" s="2">
        <v>2</v>
      </c>
      <c r="H1956" t="s">
        <v>4</v>
      </c>
      <c r="I1956" t="s">
        <v>14</v>
      </c>
      <c r="J1956" s="9" t="str">
        <f t="shared" si="153"/>
        <v>_Chân gà sốt cay 400g</v>
      </c>
      <c r="K1956" s="12" t="str">
        <f>VLOOKUP(J1956,'[1]Mã Misa'!$B$2:$D$74,2,0)</f>
        <v>Chân gà sốt cay 400g</v>
      </c>
      <c r="L1956" s="12" t="str">
        <f>VLOOKUP(K1956,'[1]Mã Misa'!$C$2:$D$74,2,0)</f>
        <v>CGSC400</v>
      </c>
      <c r="M1956" s="2">
        <v>90750</v>
      </c>
      <c r="N1956" t="s">
        <v>2890</v>
      </c>
      <c r="O1956" s="10" t="str">
        <f t="shared" si="154"/>
        <v>0004547</v>
      </c>
      <c r="P1956" s="3">
        <v>44638</v>
      </c>
      <c r="Q1956" t="s">
        <v>2891</v>
      </c>
      <c r="T1956" s="12" t="str">
        <f t="shared" ref="T1956:T1957" si="157">LEFT(U1956,11)</f>
        <v xml:space="preserve">WM VCP AGG </v>
      </c>
      <c r="U1956" s="20" t="s">
        <v>4978</v>
      </c>
      <c r="V1956" s="20"/>
      <c r="W1956" s="10" t="e">
        <f>VLOOKUP(U1956,[2]Sheet1!$B$4:$C$893,2,0)</f>
        <v>#N/A</v>
      </c>
      <c r="X1956" s="20"/>
      <c r="Y1956" s="10" t="str">
        <f t="shared" si="155"/>
        <v>WINCOMANGIANG</v>
      </c>
      <c r="Z1956" s="2">
        <v>181500</v>
      </c>
    </row>
    <row r="1957" spans="1:26" x14ac:dyDescent="0.2">
      <c r="A1957" t="s">
        <v>0</v>
      </c>
      <c r="B1957" t="s">
        <v>2889</v>
      </c>
      <c r="C1957" t="s">
        <v>43</v>
      </c>
      <c r="D1957" t="s">
        <v>3</v>
      </c>
      <c r="E1957" s="2">
        <v>70950</v>
      </c>
      <c r="F1957" s="6">
        <v>76626</v>
      </c>
      <c r="G1957" s="2">
        <v>1</v>
      </c>
      <c r="H1957" t="s">
        <v>4</v>
      </c>
      <c r="I1957" t="s">
        <v>44</v>
      </c>
      <c r="J1957" s="9" t="str">
        <f t="shared" si="153"/>
        <v>_Chả nướng 300g</v>
      </c>
      <c r="K1957" s="12" t="str">
        <f>VLOOKUP(J1957,'[1]Mã Misa'!$B$2:$D$74,2,0)</f>
        <v>Chả nướng 300g</v>
      </c>
      <c r="L1957" s="12" t="str">
        <f>VLOOKUP(K1957,'[1]Mã Misa'!$C$2:$D$74,2,0)</f>
        <v>CN300</v>
      </c>
      <c r="M1957" s="2">
        <v>70950</v>
      </c>
      <c r="N1957" t="s">
        <v>2890</v>
      </c>
      <c r="O1957" s="10" t="str">
        <f t="shared" si="154"/>
        <v>0004547</v>
      </c>
      <c r="P1957" s="3">
        <v>44638</v>
      </c>
      <c r="Q1957" t="s">
        <v>2891</v>
      </c>
      <c r="T1957" s="12" t="str">
        <f t="shared" si="157"/>
        <v xml:space="preserve">WM VCP AGG </v>
      </c>
      <c r="U1957" s="20" t="s">
        <v>4978</v>
      </c>
      <c r="V1957" s="20"/>
      <c r="W1957" s="10" t="e">
        <f>VLOOKUP(U1957,[2]Sheet1!$B$4:$C$893,2,0)</f>
        <v>#N/A</v>
      </c>
      <c r="X1957" s="20"/>
      <c r="Y1957" s="10" t="str">
        <f t="shared" si="155"/>
        <v>WINCOMANGIANG</v>
      </c>
      <c r="Z1957" s="2">
        <v>70950</v>
      </c>
    </row>
    <row r="1958" spans="1:26" x14ac:dyDescent="0.2">
      <c r="A1958" t="s">
        <v>0</v>
      </c>
      <c r="B1958" t="s">
        <v>2892</v>
      </c>
      <c r="C1958" t="s">
        <v>13</v>
      </c>
      <c r="D1958" t="s">
        <v>3</v>
      </c>
      <c r="E1958" s="2">
        <v>90750</v>
      </c>
      <c r="F1958" s="6">
        <v>98010</v>
      </c>
      <c r="G1958" s="2">
        <v>1</v>
      </c>
      <c r="H1958" t="s">
        <v>4</v>
      </c>
      <c r="I1958" t="s">
        <v>14</v>
      </c>
      <c r="J1958" s="9" t="str">
        <f t="shared" si="153"/>
        <v>_Chân gà sốt cay 400g</v>
      </c>
      <c r="K1958" s="12" t="str">
        <f>VLOOKUP(J1958,'[1]Mã Misa'!$B$2:$D$74,2,0)</f>
        <v>Chân gà sốt cay 400g</v>
      </c>
      <c r="L1958" s="12" t="str">
        <f>VLOOKUP(K1958,'[1]Mã Misa'!$C$2:$D$74,2,0)</f>
        <v>CGSC400</v>
      </c>
      <c r="M1958" s="2">
        <v>90750</v>
      </c>
      <c r="N1958" t="s">
        <v>2893</v>
      </c>
      <c r="O1958" s="10" t="str">
        <f t="shared" si="154"/>
        <v>0060811</v>
      </c>
      <c r="P1958" s="3">
        <v>44634</v>
      </c>
      <c r="Q1958" t="s">
        <v>2894</v>
      </c>
      <c r="T1958" s="12" t="str">
        <f t="shared" si="156"/>
        <v xml:space="preserve">WM+ HCM </v>
      </c>
      <c r="U1958" s="20" t="s">
        <v>4979</v>
      </c>
      <c r="V1958" s="20"/>
      <c r="W1958" s="10" t="e">
        <f>VLOOKUP(U1958,[2]Sheet1!$B$4:$C$893,2,0)</f>
        <v>#N/A</v>
      </c>
      <c r="X1958" s="20"/>
      <c r="Y1958" s="10" t="str">
        <f t="shared" si="155"/>
        <v>WINCOMHOCHIMINH</v>
      </c>
      <c r="Z1958" s="2">
        <v>90750</v>
      </c>
    </row>
    <row r="1959" spans="1:26" x14ac:dyDescent="0.2">
      <c r="A1959" t="s">
        <v>0</v>
      </c>
      <c r="B1959" t="s">
        <v>2892</v>
      </c>
      <c r="C1959" t="s">
        <v>30</v>
      </c>
      <c r="D1959" t="s">
        <v>3</v>
      </c>
      <c r="E1959" s="2">
        <v>210800</v>
      </c>
      <c r="F1959" s="6">
        <v>227664.00000000003</v>
      </c>
      <c r="G1959" s="2">
        <v>2</v>
      </c>
      <c r="H1959" t="s">
        <v>4</v>
      </c>
      <c r="I1959" t="s">
        <v>31</v>
      </c>
      <c r="J1959" s="9" t="str">
        <f t="shared" si="153"/>
        <v>_Đùi gà sốt cay 500g</v>
      </c>
      <c r="K1959" s="12" t="str">
        <f>VLOOKUP(J1959,'[1]Mã Misa'!$B$2:$D$74,2,0)</f>
        <v>Đùi gà sốt cay 500g</v>
      </c>
      <c r="L1959" s="12" t="str">
        <f>VLOOKUP(K1959,'[1]Mã Misa'!$C$2:$D$74,2,0)</f>
        <v>DGSC500</v>
      </c>
      <c r="M1959" s="2">
        <v>105400</v>
      </c>
      <c r="N1959" t="s">
        <v>2893</v>
      </c>
      <c r="O1959" s="10" t="str">
        <f t="shared" si="154"/>
        <v>0060811</v>
      </c>
      <c r="P1959" s="3">
        <v>44634</v>
      </c>
      <c r="Q1959" t="s">
        <v>2894</v>
      </c>
      <c r="T1959" s="12" t="str">
        <f t="shared" si="156"/>
        <v xml:space="preserve">WM+ HCM </v>
      </c>
      <c r="U1959" s="20" t="s">
        <v>4979</v>
      </c>
      <c r="V1959" s="20"/>
      <c r="W1959" s="10" t="e">
        <f>VLOOKUP(U1959,[2]Sheet1!$B$4:$C$893,2,0)</f>
        <v>#N/A</v>
      </c>
      <c r="X1959" s="20"/>
      <c r="Y1959" s="10" t="str">
        <f t="shared" si="155"/>
        <v>WINCOMHOCHIMINH</v>
      </c>
      <c r="Z1959" s="2">
        <v>210800</v>
      </c>
    </row>
    <row r="1960" spans="1:26" x14ac:dyDescent="0.2">
      <c r="A1960" t="s">
        <v>0</v>
      </c>
      <c r="B1960" t="s">
        <v>2892</v>
      </c>
      <c r="C1960" t="s">
        <v>26</v>
      </c>
      <c r="D1960" t="s">
        <v>3</v>
      </c>
      <c r="E1960" s="2">
        <v>150546</v>
      </c>
      <c r="F1960" s="6">
        <v>162589.68000000002</v>
      </c>
      <c r="G1960" s="2">
        <v>3</v>
      </c>
      <c r="H1960" t="s">
        <v>4</v>
      </c>
      <c r="I1960" t="s">
        <v>27</v>
      </c>
      <c r="J1960" s="9" t="str">
        <f t="shared" si="153"/>
        <v>Giò tai lưỡi xào gói 250g</v>
      </c>
      <c r="K1960" s="12" t="str">
        <f>VLOOKUP(J1960,'[1]Mã Misa'!$B$2:$D$74,2,0)</f>
        <v>Giò Tai Lưỡi Xào 250g</v>
      </c>
      <c r="L1960" s="12" t="str">
        <f>VLOOKUP(K1960,'[1]Mã Misa'!$C$2:$D$74,2,0)</f>
        <v>GTLX250G</v>
      </c>
      <c r="M1960" s="2">
        <v>50182</v>
      </c>
      <c r="N1960" t="s">
        <v>2893</v>
      </c>
      <c r="O1960" s="10" t="str">
        <f t="shared" si="154"/>
        <v>0060811</v>
      </c>
      <c r="P1960" s="3">
        <v>44634</v>
      </c>
      <c r="Q1960" t="s">
        <v>2894</v>
      </c>
      <c r="T1960" s="12" t="str">
        <f t="shared" si="156"/>
        <v xml:space="preserve">WM+ HCM </v>
      </c>
      <c r="U1960" s="20" t="s">
        <v>4979</v>
      </c>
      <c r="V1960" s="20"/>
      <c r="W1960" s="10" t="e">
        <f>VLOOKUP(U1960,[2]Sheet1!$B$4:$C$893,2,0)</f>
        <v>#N/A</v>
      </c>
      <c r="X1960" s="20"/>
      <c r="Y1960" s="10" t="str">
        <f t="shared" si="155"/>
        <v>WINCOMHOCHIMINH</v>
      </c>
      <c r="Z1960" s="2">
        <v>150546</v>
      </c>
    </row>
    <row r="1961" spans="1:26" x14ac:dyDescent="0.2">
      <c r="A1961" t="s">
        <v>0</v>
      </c>
      <c r="B1961" t="s">
        <v>2892</v>
      </c>
      <c r="C1961" t="s">
        <v>9</v>
      </c>
      <c r="D1961" t="s">
        <v>3</v>
      </c>
      <c r="E1961" s="2">
        <v>222380</v>
      </c>
      <c r="F1961" s="6">
        <v>240170.40000000002</v>
      </c>
      <c r="G1961" s="2">
        <v>4</v>
      </c>
      <c r="H1961" t="s">
        <v>4</v>
      </c>
      <c r="I1961" t="s">
        <v>10</v>
      </c>
      <c r="J1961" s="9" t="str">
        <f t="shared" si="153"/>
        <v>Tai heo muối gói 200g</v>
      </c>
      <c r="K1961" s="12" t="str">
        <f>VLOOKUP(J1961,'[1]Mã Misa'!$B$2:$D$74,2,0)</f>
        <v>Tai heo muối 200g</v>
      </c>
      <c r="L1961" s="12" t="str">
        <f>VLOOKUP(K1961,'[1]Mã Misa'!$C$2:$D$74,2,0)</f>
        <v>TH200</v>
      </c>
      <c r="M1961" s="2">
        <v>55595</v>
      </c>
      <c r="N1961" t="s">
        <v>2893</v>
      </c>
      <c r="O1961" s="10" t="str">
        <f t="shared" si="154"/>
        <v>0060811</v>
      </c>
      <c r="P1961" s="3">
        <v>44634</v>
      </c>
      <c r="Q1961" t="s">
        <v>2894</v>
      </c>
      <c r="T1961" s="12" t="str">
        <f t="shared" si="156"/>
        <v xml:space="preserve">WM+ HCM </v>
      </c>
      <c r="U1961" s="20" t="s">
        <v>4979</v>
      </c>
      <c r="V1961" s="20"/>
      <c r="W1961" s="10" t="e">
        <f>VLOOKUP(U1961,[2]Sheet1!$B$4:$C$893,2,0)</f>
        <v>#N/A</v>
      </c>
      <c r="X1961" s="20"/>
      <c r="Y1961" s="10" t="str">
        <f t="shared" si="155"/>
        <v>WINCOMHOCHIMINH</v>
      </c>
      <c r="Z1961" s="2">
        <v>222380</v>
      </c>
    </row>
    <row r="1962" spans="1:26" x14ac:dyDescent="0.2">
      <c r="A1962" t="s">
        <v>0</v>
      </c>
      <c r="B1962" t="s">
        <v>2895</v>
      </c>
      <c r="C1962" t="s">
        <v>13</v>
      </c>
      <c r="D1962" t="s">
        <v>3</v>
      </c>
      <c r="E1962" s="2">
        <v>272250</v>
      </c>
      <c r="F1962" s="6">
        <v>294030</v>
      </c>
      <c r="G1962" s="2">
        <v>3</v>
      </c>
      <c r="H1962" t="s">
        <v>4</v>
      </c>
      <c r="I1962" t="s">
        <v>14</v>
      </c>
      <c r="J1962" s="9" t="str">
        <f t="shared" si="153"/>
        <v>_Chân gà sốt cay 400g</v>
      </c>
      <c r="K1962" s="12" t="str">
        <f>VLOOKUP(J1962,'[1]Mã Misa'!$B$2:$D$74,2,0)</f>
        <v>Chân gà sốt cay 400g</v>
      </c>
      <c r="L1962" s="12" t="str">
        <f>VLOOKUP(K1962,'[1]Mã Misa'!$C$2:$D$74,2,0)</f>
        <v>CGSC400</v>
      </c>
      <c r="M1962" s="2">
        <v>90750</v>
      </c>
      <c r="N1962" t="s">
        <v>2896</v>
      </c>
      <c r="O1962" s="10" t="str">
        <f t="shared" si="154"/>
        <v>0004438</v>
      </c>
      <c r="P1962" s="3">
        <v>44634</v>
      </c>
      <c r="Q1962" t="s">
        <v>775</v>
      </c>
      <c r="T1962" s="12" t="str">
        <f t="shared" si="156"/>
        <v xml:space="preserve">WM+ NAN </v>
      </c>
      <c r="U1962" s="20" t="s">
        <v>4386</v>
      </c>
      <c r="V1962" s="20"/>
      <c r="W1962" s="10" t="e">
        <f>VLOOKUP(U1962,[2]Sheet1!$B$4:$C$893,2,0)</f>
        <v>#N/A</v>
      </c>
      <c r="X1962" s="20"/>
      <c r="Y1962" s="10" t="str">
        <f t="shared" si="155"/>
        <v>WINCOMNGHEAN</v>
      </c>
      <c r="Z1962" s="2">
        <v>272250</v>
      </c>
    </row>
    <row r="1963" spans="1:26" x14ac:dyDescent="0.2">
      <c r="A1963" t="s">
        <v>0</v>
      </c>
      <c r="B1963" t="s">
        <v>2897</v>
      </c>
      <c r="C1963" t="s">
        <v>2</v>
      </c>
      <c r="D1963" t="s">
        <v>3</v>
      </c>
      <c r="E1963" s="2">
        <v>111058</v>
      </c>
      <c r="F1963" s="6">
        <v>119942.64000000001</v>
      </c>
      <c r="G1963" s="2">
        <v>1</v>
      </c>
      <c r="H1963" t="s">
        <v>4</v>
      </c>
      <c r="I1963" t="s">
        <v>5</v>
      </c>
      <c r="J1963" s="9" t="str">
        <f t="shared" si="153"/>
        <v>Gà muối gói 500g</v>
      </c>
      <c r="K1963" s="12" t="str">
        <f>VLOOKUP(J1963,'[1]Mã Misa'!$B$2:$D$74,2,0)</f>
        <v>Gà muối 500g</v>
      </c>
      <c r="L1963" s="12" t="str">
        <f>VLOOKUP(K1963,'[1]Mã Misa'!$C$2:$D$74,2,0)</f>
        <v>GM500</v>
      </c>
      <c r="M1963" s="2">
        <v>111058</v>
      </c>
      <c r="N1963" t="s">
        <v>2898</v>
      </c>
      <c r="O1963" s="10" t="str">
        <f t="shared" si="154"/>
        <v>0202393</v>
      </c>
      <c r="P1963" s="3">
        <v>44634</v>
      </c>
      <c r="Q1963" t="s">
        <v>2899</v>
      </c>
      <c r="T1963" s="12" t="str">
        <f t="shared" si="156"/>
        <v xml:space="preserve">WM+ HNI </v>
      </c>
      <c r="U1963" s="20" t="s">
        <v>4980</v>
      </c>
      <c r="V1963" s="20"/>
      <c r="W1963" s="10" t="e">
        <f>VLOOKUP(U1963,[2]Sheet1!$B$4:$C$893,2,0)</f>
        <v>#N/A</v>
      </c>
      <c r="X1963" s="20"/>
      <c r="Y1963" s="10" t="str">
        <f t="shared" si="155"/>
        <v>WINCOMHANOI</v>
      </c>
      <c r="Z1963" s="2">
        <v>111058</v>
      </c>
    </row>
    <row r="1964" spans="1:26" x14ac:dyDescent="0.2">
      <c r="A1964" t="s">
        <v>0</v>
      </c>
      <c r="B1964" t="s">
        <v>2900</v>
      </c>
      <c r="C1964" t="s">
        <v>30</v>
      </c>
      <c r="D1964" t="s">
        <v>3</v>
      </c>
      <c r="E1964" s="2">
        <v>210800</v>
      </c>
      <c r="F1964" s="6">
        <v>227664.00000000003</v>
      </c>
      <c r="G1964" s="2">
        <v>2</v>
      </c>
      <c r="H1964" t="s">
        <v>4</v>
      </c>
      <c r="I1964" t="s">
        <v>31</v>
      </c>
      <c r="J1964" s="9" t="str">
        <f t="shared" si="153"/>
        <v>_Đùi gà sốt cay 500g</v>
      </c>
      <c r="K1964" s="12" t="str">
        <f>VLOOKUP(J1964,'[1]Mã Misa'!$B$2:$D$74,2,0)</f>
        <v>Đùi gà sốt cay 500g</v>
      </c>
      <c r="L1964" s="12" t="str">
        <f>VLOOKUP(K1964,'[1]Mã Misa'!$C$2:$D$74,2,0)</f>
        <v>DGSC500</v>
      </c>
      <c r="M1964" s="2">
        <v>105400</v>
      </c>
      <c r="N1964" t="s">
        <v>2901</v>
      </c>
      <c r="O1964" s="10" t="str">
        <f t="shared" si="154"/>
        <v>0202394</v>
      </c>
      <c r="P1964" s="3">
        <v>44634</v>
      </c>
      <c r="Q1964" t="s">
        <v>2284</v>
      </c>
      <c r="T1964" s="12" t="str">
        <f t="shared" si="156"/>
        <v xml:space="preserve">WM+ HNI </v>
      </c>
      <c r="U1964" s="20" t="s">
        <v>4823</v>
      </c>
      <c r="V1964" s="20"/>
      <c r="W1964" s="10" t="e">
        <f>VLOOKUP(U1964,[2]Sheet1!$B$4:$C$893,2,0)</f>
        <v>#N/A</v>
      </c>
      <c r="X1964" s="20"/>
      <c r="Y1964" s="10" t="str">
        <f t="shared" si="155"/>
        <v>WINCOMHANOI</v>
      </c>
      <c r="Z1964" s="2">
        <v>210800</v>
      </c>
    </row>
    <row r="1965" spans="1:26" x14ac:dyDescent="0.2">
      <c r="A1965" t="s">
        <v>0</v>
      </c>
      <c r="B1965" t="s">
        <v>2900</v>
      </c>
      <c r="C1965" t="s">
        <v>17</v>
      </c>
      <c r="D1965" t="s">
        <v>3</v>
      </c>
      <c r="E1965" s="2">
        <v>611934</v>
      </c>
      <c r="F1965" s="6">
        <v>660888.72000000009</v>
      </c>
      <c r="G1965" s="2">
        <v>6</v>
      </c>
      <c r="H1965" t="s">
        <v>4</v>
      </c>
      <c r="I1965" t="s">
        <v>18</v>
      </c>
      <c r="J1965" s="9" t="str">
        <f t="shared" si="153"/>
        <v>Giò tai nấm hương 500g</v>
      </c>
      <c r="K1965" s="12" t="str">
        <f>VLOOKUP(J1965,'[1]Mã Misa'!$B$2:$D$74,2,0)</f>
        <v>Giò tai nấm hương 500g</v>
      </c>
      <c r="L1965" s="12" t="str">
        <f>VLOOKUP(K1965,'[1]Mã Misa'!$C$2:$D$74,2,0)</f>
        <v>GTNH500</v>
      </c>
      <c r="M1965" s="2">
        <v>101989</v>
      </c>
      <c r="N1965" t="s">
        <v>2901</v>
      </c>
      <c r="O1965" s="10" t="str">
        <f t="shared" si="154"/>
        <v>0202394</v>
      </c>
      <c r="P1965" s="3">
        <v>44634</v>
      </c>
      <c r="Q1965" t="s">
        <v>2284</v>
      </c>
      <c r="T1965" s="12" t="str">
        <f t="shared" si="156"/>
        <v xml:space="preserve">WM+ HNI </v>
      </c>
      <c r="U1965" s="20" t="s">
        <v>4823</v>
      </c>
      <c r="V1965" s="20"/>
      <c r="W1965" s="10" t="e">
        <f>VLOOKUP(U1965,[2]Sheet1!$B$4:$C$893,2,0)</f>
        <v>#N/A</v>
      </c>
      <c r="X1965" s="20"/>
      <c r="Y1965" s="10" t="str">
        <f t="shared" si="155"/>
        <v>WINCOMHANOI</v>
      </c>
      <c r="Z1965" s="2">
        <v>611934</v>
      </c>
    </row>
    <row r="1966" spans="1:26" x14ac:dyDescent="0.2">
      <c r="A1966" t="s">
        <v>0</v>
      </c>
      <c r="B1966" t="s">
        <v>2902</v>
      </c>
      <c r="C1966" t="s">
        <v>2</v>
      </c>
      <c r="D1966" t="s">
        <v>3</v>
      </c>
      <c r="E1966" s="2">
        <v>111058</v>
      </c>
      <c r="F1966" s="6">
        <v>119942.64000000001</v>
      </c>
      <c r="G1966" s="2">
        <v>1</v>
      </c>
      <c r="H1966" t="s">
        <v>4</v>
      </c>
      <c r="I1966" t="s">
        <v>5</v>
      </c>
      <c r="J1966" s="9" t="str">
        <f t="shared" si="153"/>
        <v>Gà muối gói 500g</v>
      </c>
      <c r="K1966" s="12" t="str">
        <f>VLOOKUP(J1966,'[1]Mã Misa'!$B$2:$D$74,2,0)</f>
        <v>Gà muối 500g</v>
      </c>
      <c r="L1966" s="12" t="str">
        <f>VLOOKUP(K1966,'[1]Mã Misa'!$C$2:$D$74,2,0)</f>
        <v>GM500</v>
      </c>
      <c r="M1966" s="2">
        <v>111058</v>
      </c>
      <c r="N1966" t="s">
        <v>2903</v>
      </c>
      <c r="O1966" s="10" t="str">
        <f t="shared" si="154"/>
        <v>0004235</v>
      </c>
      <c r="P1966" s="3">
        <v>44634</v>
      </c>
      <c r="Q1966" t="s">
        <v>2904</v>
      </c>
      <c r="T1966" s="12" t="str">
        <f t="shared" si="156"/>
        <v xml:space="preserve">WM+ BDG </v>
      </c>
      <c r="U1966" s="20" t="s">
        <v>4981</v>
      </c>
      <c r="V1966" s="20"/>
      <c r="W1966" s="10" t="e">
        <f>VLOOKUP(U1966,[2]Sheet1!$B$4:$C$893,2,0)</f>
        <v>#N/A</v>
      </c>
      <c r="X1966" s="20"/>
      <c r="Y1966" s="10" t="str">
        <f t="shared" si="155"/>
        <v>WINCOMBINHDUONG</v>
      </c>
      <c r="Z1966" s="2">
        <v>111058</v>
      </c>
    </row>
    <row r="1967" spans="1:26" x14ac:dyDescent="0.2">
      <c r="A1967" t="s">
        <v>0</v>
      </c>
      <c r="B1967" t="s">
        <v>2905</v>
      </c>
      <c r="C1967" t="s">
        <v>2</v>
      </c>
      <c r="D1967" t="s">
        <v>3</v>
      </c>
      <c r="E1967" s="2">
        <v>111058</v>
      </c>
      <c r="F1967" s="6">
        <v>119942.64000000001</v>
      </c>
      <c r="G1967" s="2">
        <v>1</v>
      </c>
      <c r="H1967" t="s">
        <v>4</v>
      </c>
      <c r="I1967" t="s">
        <v>5</v>
      </c>
      <c r="J1967" s="9" t="str">
        <f t="shared" si="153"/>
        <v>Gà muối gói 500g</v>
      </c>
      <c r="K1967" s="12" t="str">
        <f>VLOOKUP(J1967,'[1]Mã Misa'!$B$2:$D$74,2,0)</f>
        <v>Gà muối 500g</v>
      </c>
      <c r="L1967" s="12" t="str">
        <f>VLOOKUP(K1967,'[1]Mã Misa'!$C$2:$D$74,2,0)</f>
        <v>GM500</v>
      </c>
      <c r="M1967" s="2">
        <v>111058</v>
      </c>
      <c r="N1967" t="s">
        <v>2906</v>
      </c>
      <c r="O1967" s="10" t="str">
        <f t="shared" si="154"/>
        <v>0001986</v>
      </c>
      <c r="P1967" s="3">
        <v>44634</v>
      </c>
      <c r="Q1967" t="s">
        <v>114</v>
      </c>
      <c r="T1967" s="12" t="str">
        <f t="shared" si="156"/>
        <v xml:space="preserve">WM+ TQG </v>
      </c>
      <c r="U1967" s="20" t="s">
        <v>4180</v>
      </c>
      <c r="V1967" s="20"/>
      <c r="W1967" s="10" t="e">
        <f>VLOOKUP(U1967,[2]Sheet1!$B$4:$C$893,2,0)</f>
        <v>#N/A</v>
      </c>
      <c r="X1967" s="20"/>
      <c r="Y1967" s="10" t="str">
        <f t="shared" si="155"/>
        <v>WINCOMTUYENQUANG</v>
      </c>
      <c r="Z1967" s="2">
        <v>111058</v>
      </c>
    </row>
    <row r="1968" spans="1:26" x14ac:dyDescent="0.2">
      <c r="A1968" t="s">
        <v>0</v>
      </c>
      <c r="B1968" t="s">
        <v>2907</v>
      </c>
      <c r="C1968" t="s">
        <v>13</v>
      </c>
      <c r="D1968" t="s">
        <v>3</v>
      </c>
      <c r="E1968" s="2">
        <v>90750</v>
      </c>
      <c r="F1968" s="6">
        <v>98010</v>
      </c>
      <c r="G1968" s="2">
        <v>1</v>
      </c>
      <c r="H1968" t="s">
        <v>4</v>
      </c>
      <c r="I1968" t="s">
        <v>14</v>
      </c>
      <c r="J1968" s="9" t="str">
        <f t="shared" si="153"/>
        <v>_Chân gà sốt cay 400g</v>
      </c>
      <c r="K1968" s="12" t="str">
        <f>VLOOKUP(J1968,'[1]Mã Misa'!$B$2:$D$74,2,0)</f>
        <v>Chân gà sốt cay 400g</v>
      </c>
      <c r="L1968" s="12" t="str">
        <f>VLOOKUP(K1968,'[1]Mã Misa'!$C$2:$D$74,2,0)</f>
        <v>CGSC400</v>
      </c>
      <c r="M1968" s="2">
        <v>90750</v>
      </c>
      <c r="N1968" t="s">
        <v>2908</v>
      </c>
      <c r="O1968" s="10" t="str">
        <f t="shared" si="154"/>
        <v>0060819</v>
      </c>
      <c r="P1968" s="3">
        <v>44634</v>
      </c>
      <c r="Q1968" t="s">
        <v>2909</v>
      </c>
      <c r="T1968" s="12" t="str">
        <f t="shared" si="156"/>
        <v xml:space="preserve">WM+ HCM </v>
      </c>
      <c r="U1968" s="20" t="s">
        <v>4982</v>
      </c>
      <c r="V1968" s="20"/>
      <c r="W1968" s="10" t="e">
        <f>VLOOKUP(U1968,[2]Sheet1!$B$4:$C$893,2,0)</f>
        <v>#N/A</v>
      </c>
      <c r="X1968" s="20"/>
      <c r="Y1968" s="10" t="str">
        <f t="shared" si="155"/>
        <v>WINCOMHOCHIMINH</v>
      </c>
      <c r="Z1968" s="2">
        <v>90750</v>
      </c>
    </row>
    <row r="1969" spans="1:26" x14ac:dyDescent="0.2">
      <c r="A1969" t="s">
        <v>0</v>
      </c>
      <c r="B1969" t="s">
        <v>2910</v>
      </c>
      <c r="C1969" t="s">
        <v>82</v>
      </c>
      <c r="D1969" t="s">
        <v>3</v>
      </c>
      <c r="E1969" s="2">
        <v>184000</v>
      </c>
      <c r="F1969" s="6">
        <v>198720</v>
      </c>
      <c r="G1969" s="2">
        <v>4</v>
      </c>
      <c r="H1969" t="s">
        <v>4</v>
      </c>
      <c r="I1969" t="s">
        <v>83</v>
      </c>
      <c r="J1969" s="9" t="str">
        <f t="shared" si="153"/>
        <v>Mộc nấm hương gói 250g</v>
      </c>
      <c r="K1969" s="12" t="str">
        <f>VLOOKUP(J1969,'[1]Mã Misa'!$B$2:$D$74,2,0)</f>
        <v>Mộc Nấm Hương 250g</v>
      </c>
      <c r="L1969" s="12" t="str">
        <f>VLOOKUP(K1969,'[1]Mã Misa'!$C$2:$D$74,2,0)</f>
        <v>MNH250</v>
      </c>
      <c r="M1969" s="2">
        <v>46000</v>
      </c>
      <c r="N1969" t="s">
        <v>2911</v>
      </c>
      <c r="O1969" s="10" t="str">
        <f t="shared" si="154"/>
        <v>0026415</v>
      </c>
      <c r="P1969" s="3">
        <v>44634</v>
      </c>
      <c r="Q1969" t="s">
        <v>2912</v>
      </c>
      <c r="T1969" s="12" t="str">
        <f t="shared" si="156"/>
        <v xml:space="preserve">WM+ DNG </v>
      </c>
      <c r="U1969" s="20" t="s">
        <v>4983</v>
      </c>
      <c r="V1969" s="20"/>
      <c r="W1969" s="10" t="e">
        <f>VLOOKUP(U1969,[2]Sheet1!$B$4:$C$893,2,0)</f>
        <v>#N/A</v>
      </c>
      <c r="X1969" s="20"/>
      <c r="Y1969" s="10" t="str">
        <f t="shared" si="155"/>
        <v>WINCOMDANANG</v>
      </c>
      <c r="Z1969" s="2">
        <v>184000</v>
      </c>
    </row>
    <row r="1970" spans="1:26" x14ac:dyDescent="0.2">
      <c r="A1970" t="s">
        <v>0</v>
      </c>
      <c r="B1970" t="s">
        <v>2910</v>
      </c>
      <c r="C1970" t="s">
        <v>26</v>
      </c>
      <c r="D1970" t="s">
        <v>3</v>
      </c>
      <c r="E1970" s="2">
        <v>100364</v>
      </c>
      <c r="F1970" s="6">
        <v>108393.12000000001</v>
      </c>
      <c r="G1970" s="2">
        <v>2</v>
      </c>
      <c r="H1970" t="s">
        <v>4</v>
      </c>
      <c r="I1970" t="s">
        <v>27</v>
      </c>
      <c r="J1970" s="9" t="str">
        <f t="shared" si="153"/>
        <v>Giò tai lưỡi xào gói 250g</v>
      </c>
      <c r="K1970" s="12" t="str">
        <f>VLOOKUP(J1970,'[1]Mã Misa'!$B$2:$D$74,2,0)</f>
        <v>Giò Tai Lưỡi Xào 250g</v>
      </c>
      <c r="L1970" s="12" t="str">
        <f>VLOOKUP(K1970,'[1]Mã Misa'!$C$2:$D$74,2,0)</f>
        <v>GTLX250G</v>
      </c>
      <c r="M1970" s="2">
        <v>50182</v>
      </c>
      <c r="N1970" t="s">
        <v>2911</v>
      </c>
      <c r="O1970" s="10" t="str">
        <f t="shared" si="154"/>
        <v>0026415</v>
      </c>
      <c r="P1970" s="3">
        <v>44634</v>
      </c>
      <c r="Q1970" t="s">
        <v>2912</v>
      </c>
      <c r="T1970" s="12" t="str">
        <f t="shared" si="156"/>
        <v xml:space="preserve">WM+ DNG </v>
      </c>
      <c r="U1970" s="20" t="s">
        <v>4983</v>
      </c>
      <c r="V1970" s="20"/>
      <c r="W1970" s="10" t="e">
        <f>VLOOKUP(U1970,[2]Sheet1!$B$4:$C$893,2,0)</f>
        <v>#N/A</v>
      </c>
      <c r="X1970" s="20"/>
      <c r="Y1970" s="10" t="str">
        <f t="shared" si="155"/>
        <v>WINCOMDANANG</v>
      </c>
      <c r="Z1970" s="2">
        <v>100364</v>
      </c>
    </row>
    <row r="1971" spans="1:26" x14ac:dyDescent="0.2">
      <c r="A1971" t="s">
        <v>0</v>
      </c>
      <c r="B1971" t="s">
        <v>2910</v>
      </c>
      <c r="C1971" t="s">
        <v>2</v>
      </c>
      <c r="D1971" t="s">
        <v>3</v>
      </c>
      <c r="E1971" s="2">
        <v>222116</v>
      </c>
      <c r="F1971" s="6">
        <v>239885.28000000003</v>
      </c>
      <c r="G1971" s="2">
        <v>2</v>
      </c>
      <c r="H1971" t="s">
        <v>4</v>
      </c>
      <c r="I1971" t="s">
        <v>5</v>
      </c>
      <c r="J1971" s="9" t="str">
        <f t="shared" si="153"/>
        <v>Gà muối gói 500g</v>
      </c>
      <c r="K1971" s="12" t="str">
        <f>VLOOKUP(J1971,'[1]Mã Misa'!$B$2:$D$74,2,0)</f>
        <v>Gà muối 500g</v>
      </c>
      <c r="L1971" s="12" t="str">
        <f>VLOOKUP(K1971,'[1]Mã Misa'!$C$2:$D$74,2,0)</f>
        <v>GM500</v>
      </c>
      <c r="M1971" s="2">
        <v>111058</v>
      </c>
      <c r="N1971" t="s">
        <v>2911</v>
      </c>
      <c r="O1971" s="10" t="str">
        <f t="shared" si="154"/>
        <v>0026415</v>
      </c>
      <c r="P1971" s="3">
        <v>44634</v>
      </c>
      <c r="Q1971" t="s">
        <v>2912</v>
      </c>
      <c r="T1971" s="12" t="str">
        <f t="shared" si="156"/>
        <v xml:space="preserve">WM+ DNG </v>
      </c>
      <c r="U1971" s="20" t="s">
        <v>4983</v>
      </c>
      <c r="V1971" s="20"/>
      <c r="W1971" s="10" t="e">
        <f>VLOOKUP(U1971,[2]Sheet1!$B$4:$C$893,2,0)</f>
        <v>#N/A</v>
      </c>
      <c r="X1971" s="20"/>
      <c r="Y1971" s="10" t="str">
        <f t="shared" si="155"/>
        <v>WINCOMDANANG</v>
      </c>
      <c r="Z1971" s="2">
        <v>222116</v>
      </c>
    </row>
    <row r="1972" spans="1:26" x14ac:dyDescent="0.2">
      <c r="A1972" t="s">
        <v>0</v>
      </c>
      <c r="B1972" t="s">
        <v>2910</v>
      </c>
      <c r="C1972" t="s">
        <v>17</v>
      </c>
      <c r="D1972" t="s">
        <v>3</v>
      </c>
      <c r="E1972" s="2">
        <v>407956</v>
      </c>
      <c r="F1972" s="6">
        <v>440592.48000000004</v>
      </c>
      <c r="G1972" s="2">
        <v>4</v>
      </c>
      <c r="H1972" t="s">
        <v>4</v>
      </c>
      <c r="I1972" t="s">
        <v>18</v>
      </c>
      <c r="J1972" s="9" t="str">
        <f t="shared" si="153"/>
        <v>Giò tai nấm hương 500g</v>
      </c>
      <c r="K1972" s="12" t="str">
        <f>VLOOKUP(J1972,'[1]Mã Misa'!$B$2:$D$74,2,0)</f>
        <v>Giò tai nấm hương 500g</v>
      </c>
      <c r="L1972" s="12" t="str">
        <f>VLOOKUP(K1972,'[1]Mã Misa'!$C$2:$D$74,2,0)</f>
        <v>GTNH500</v>
      </c>
      <c r="M1972" s="2">
        <v>101989</v>
      </c>
      <c r="N1972" t="s">
        <v>2911</v>
      </c>
      <c r="O1972" s="10" t="str">
        <f t="shared" si="154"/>
        <v>0026415</v>
      </c>
      <c r="P1972" s="3">
        <v>44634</v>
      </c>
      <c r="Q1972" t="s">
        <v>2912</v>
      </c>
      <c r="T1972" s="12" t="str">
        <f t="shared" si="156"/>
        <v xml:space="preserve">WM+ DNG </v>
      </c>
      <c r="U1972" s="20" t="s">
        <v>4983</v>
      </c>
      <c r="V1972" s="20"/>
      <c r="W1972" s="10" t="e">
        <f>VLOOKUP(U1972,[2]Sheet1!$B$4:$C$893,2,0)</f>
        <v>#N/A</v>
      </c>
      <c r="X1972" s="20"/>
      <c r="Y1972" s="10" t="str">
        <f t="shared" si="155"/>
        <v>WINCOMDANANG</v>
      </c>
      <c r="Z1972" s="2">
        <v>407956</v>
      </c>
    </row>
    <row r="1973" spans="1:26" x14ac:dyDescent="0.2">
      <c r="A1973" t="s">
        <v>0</v>
      </c>
      <c r="B1973" t="s">
        <v>2913</v>
      </c>
      <c r="C1973" t="s">
        <v>82</v>
      </c>
      <c r="D1973" t="s">
        <v>3</v>
      </c>
      <c r="E1973" s="2">
        <v>46000</v>
      </c>
      <c r="F1973" s="6">
        <v>49680</v>
      </c>
      <c r="G1973" s="2">
        <v>1</v>
      </c>
      <c r="H1973" t="s">
        <v>4</v>
      </c>
      <c r="I1973" t="s">
        <v>83</v>
      </c>
      <c r="J1973" s="9" t="str">
        <f t="shared" si="153"/>
        <v>Mộc nấm hương gói 250g</v>
      </c>
      <c r="K1973" s="12" t="str">
        <f>VLOOKUP(J1973,'[1]Mã Misa'!$B$2:$D$74,2,0)</f>
        <v>Mộc Nấm Hương 250g</v>
      </c>
      <c r="L1973" s="12" t="str">
        <f>VLOOKUP(K1973,'[1]Mã Misa'!$C$2:$D$74,2,0)</f>
        <v>MNH250</v>
      </c>
      <c r="M1973" s="2">
        <v>46000</v>
      </c>
      <c r="N1973" t="s">
        <v>2914</v>
      </c>
      <c r="O1973" s="10" t="str">
        <f t="shared" si="154"/>
        <v>0017909</v>
      </c>
      <c r="P1973" s="3">
        <v>44634</v>
      </c>
      <c r="Q1973" t="s">
        <v>2915</v>
      </c>
      <c r="T1973" s="12" t="str">
        <f t="shared" si="156"/>
        <v xml:space="preserve">WM+ QNH </v>
      </c>
      <c r="U1973" s="20" t="s">
        <v>4984</v>
      </c>
      <c r="V1973" s="20"/>
      <c r="W1973" s="10" t="e">
        <f>VLOOKUP(U1973,[2]Sheet1!$B$4:$C$893,2,0)</f>
        <v>#N/A</v>
      </c>
      <c r="X1973" s="20"/>
      <c r="Y1973" s="10" t="str">
        <f t="shared" si="155"/>
        <v>WINCOMQUANGNINH</v>
      </c>
      <c r="Z1973" s="2">
        <v>46000</v>
      </c>
    </row>
    <row r="1974" spans="1:26" x14ac:dyDescent="0.2">
      <c r="A1974" t="s">
        <v>0</v>
      </c>
      <c r="B1974" t="s">
        <v>2913</v>
      </c>
      <c r="C1974" t="s">
        <v>32</v>
      </c>
      <c r="D1974" t="s">
        <v>3</v>
      </c>
      <c r="E1974" s="2">
        <v>73431</v>
      </c>
      <c r="F1974" s="6">
        <v>79305.48000000001</v>
      </c>
      <c r="G1974" s="2">
        <v>1</v>
      </c>
      <c r="H1974" t="s">
        <v>4</v>
      </c>
      <c r="I1974" t="s">
        <v>33</v>
      </c>
      <c r="J1974" s="9" t="str">
        <f t="shared" si="153"/>
        <v>Chân giò heo muối gói 300g</v>
      </c>
      <c r="K1974" s="12" t="str">
        <f>VLOOKUP(J1974,'[1]Mã Misa'!$B$2:$D$74,2,0)</f>
        <v>Chân giò heo muối 300g</v>
      </c>
      <c r="L1974" s="12" t="str">
        <f>VLOOKUP(K1974,'[1]Mã Misa'!$C$2:$D$74,2,0)</f>
        <v>CGM300</v>
      </c>
      <c r="M1974" s="2">
        <v>73431</v>
      </c>
      <c r="N1974" t="s">
        <v>2914</v>
      </c>
      <c r="O1974" s="10" t="str">
        <f t="shared" si="154"/>
        <v>0017909</v>
      </c>
      <c r="P1974" s="3">
        <v>44634</v>
      </c>
      <c r="Q1974" t="s">
        <v>2915</v>
      </c>
      <c r="T1974" s="12" t="str">
        <f t="shared" si="156"/>
        <v xml:space="preserve">WM+ QNH </v>
      </c>
      <c r="U1974" s="20" t="s">
        <v>4984</v>
      </c>
      <c r="V1974" s="20"/>
      <c r="W1974" s="10" t="e">
        <f>VLOOKUP(U1974,[2]Sheet1!$B$4:$C$893,2,0)</f>
        <v>#N/A</v>
      </c>
      <c r="X1974" s="20"/>
      <c r="Y1974" s="10" t="str">
        <f t="shared" si="155"/>
        <v>WINCOMQUANGNINH</v>
      </c>
      <c r="Z1974" s="2">
        <v>73431</v>
      </c>
    </row>
    <row r="1975" spans="1:26" x14ac:dyDescent="0.2">
      <c r="A1975" t="s">
        <v>0</v>
      </c>
      <c r="B1975" t="s">
        <v>2913</v>
      </c>
      <c r="C1975" t="s">
        <v>2</v>
      </c>
      <c r="D1975" t="s">
        <v>3</v>
      </c>
      <c r="E1975" s="2">
        <v>111058</v>
      </c>
      <c r="F1975" s="6">
        <v>119942.64000000001</v>
      </c>
      <c r="G1975" s="2">
        <v>1</v>
      </c>
      <c r="H1975" t="s">
        <v>4</v>
      </c>
      <c r="I1975" t="s">
        <v>5</v>
      </c>
      <c r="J1975" s="9" t="str">
        <f t="shared" si="153"/>
        <v>Gà muối gói 500g</v>
      </c>
      <c r="K1975" s="12" t="str">
        <f>VLOOKUP(J1975,'[1]Mã Misa'!$B$2:$D$74,2,0)</f>
        <v>Gà muối 500g</v>
      </c>
      <c r="L1975" s="12" t="str">
        <f>VLOOKUP(K1975,'[1]Mã Misa'!$C$2:$D$74,2,0)</f>
        <v>GM500</v>
      </c>
      <c r="M1975" s="2">
        <v>111058</v>
      </c>
      <c r="N1975" t="s">
        <v>2914</v>
      </c>
      <c r="O1975" s="10" t="str">
        <f t="shared" si="154"/>
        <v>0017909</v>
      </c>
      <c r="P1975" s="3">
        <v>44634</v>
      </c>
      <c r="Q1975" t="s">
        <v>2915</v>
      </c>
      <c r="T1975" s="12" t="str">
        <f t="shared" si="156"/>
        <v xml:space="preserve">WM+ QNH </v>
      </c>
      <c r="U1975" s="20" t="s">
        <v>4984</v>
      </c>
      <c r="V1975" s="20"/>
      <c r="W1975" s="10" t="e">
        <f>VLOOKUP(U1975,[2]Sheet1!$B$4:$C$893,2,0)</f>
        <v>#N/A</v>
      </c>
      <c r="X1975" s="20"/>
      <c r="Y1975" s="10" t="str">
        <f t="shared" si="155"/>
        <v>WINCOMQUANGNINH</v>
      </c>
      <c r="Z1975" s="2">
        <v>111058</v>
      </c>
    </row>
    <row r="1976" spans="1:26" x14ac:dyDescent="0.2">
      <c r="A1976" t="s">
        <v>0</v>
      </c>
      <c r="B1976" t="s">
        <v>2916</v>
      </c>
      <c r="C1976" t="s">
        <v>45</v>
      </c>
      <c r="D1976" t="s">
        <v>3</v>
      </c>
      <c r="E1976" s="2">
        <v>148500</v>
      </c>
      <c r="F1976" s="6">
        <v>160380</v>
      </c>
      <c r="G1976" s="2">
        <v>2</v>
      </c>
      <c r="H1976" t="s">
        <v>4</v>
      </c>
      <c r="I1976" t="s">
        <v>46</v>
      </c>
      <c r="J1976" s="9" t="str">
        <f t="shared" si="153"/>
        <v>_Chả cốm 300g</v>
      </c>
      <c r="K1976" s="12" t="str">
        <f>VLOOKUP(J1976,'[1]Mã Misa'!$B$2:$D$74,2,0)</f>
        <v>Chả cốm 300g</v>
      </c>
      <c r="L1976" s="12" t="str">
        <f>VLOOKUP(K1976,'[1]Mã Misa'!$C$2:$D$74,2,0)</f>
        <v>CC300</v>
      </c>
      <c r="M1976" s="2">
        <v>74250</v>
      </c>
      <c r="N1976" t="s">
        <v>2917</v>
      </c>
      <c r="O1976" s="10" t="str">
        <f t="shared" si="154"/>
        <v>0202409</v>
      </c>
      <c r="P1976" s="3">
        <v>44634</v>
      </c>
      <c r="Q1976" t="s">
        <v>2918</v>
      </c>
      <c r="T1976" s="12" t="str">
        <f t="shared" si="156"/>
        <v xml:space="preserve">WM+ HNI </v>
      </c>
      <c r="U1976" s="20" t="s">
        <v>4985</v>
      </c>
      <c r="V1976" s="20"/>
      <c r="W1976" s="10" t="e">
        <f>VLOOKUP(U1976,[2]Sheet1!$B$4:$C$893,2,0)</f>
        <v>#N/A</v>
      </c>
      <c r="X1976" s="20"/>
      <c r="Y1976" s="10" t="str">
        <f t="shared" si="155"/>
        <v>WINCOMHANOI</v>
      </c>
      <c r="Z1976" s="2">
        <v>148500</v>
      </c>
    </row>
    <row r="1977" spans="1:26" x14ac:dyDescent="0.2">
      <c r="A1977" t="s">
        <v>0</v>
      </c>
      <c r="B1977" t="s">
        <v>2916</v>
      </c>
      <c r="C1977" t="s">
        <v>67</v>
      </c>
      <c r="D1977" t="s">
        <v>3</v>
      </c>
      <c r="E1977" s="2">
        <v>178200</v>
      </c>
      <c r="F1977" s="6">
        <v>192456</v>
      </c>
      <c r="G1977" s="2">
        <v>3</v>
      </c>
      <c r="H1977" t="s">
        <v>4</v>
      </c>
      <c r="I1977" t="s">
        <v>68</v>
      </c>
      <c r="J1977" s="9" t="str">
        <f t="shared" si="153"/>
        <v>_Giò lụa 250g</v>
      </c>
      <c r="K1977" s="12" t="str">
        <f>VLOOKUP(J1977,'[1]Mã Misa'!$B$2:$D$74,2,0)</f>
        <v>Giò lụa 250g</v>
      </c>
      <c r="L1977" s="12" t="str">
        <f>VLOOKUP(K1977,'[1]Mã Misa'!$C$2:$D$74,2,0)</f>
        <v>GL250</v>
      </c>
      <c r="M1977" s="2">
        <v>59400</v>
      </c>
      <c r="N1977" t="s">
        <v>2917</v>
      </c>
      <c r="O1977" s="10" t="str">
        <f t="shared" si="154"/>
        <v>0202409</v>
      </c>
      <c r="P1977" s="3">
        <v>44634</v>
      </c>
      <c r="Q1977" t="s">
        <v>2918</v>
      </c>
      <c r="T1977" s="12" t="str">
        <f t="shared" si="156"/>
        <v xml:space="preserve">WM+ HNI </v>
      </c>
      <c r="U1977" s="20" t="s">
        <v>4985</v>
      </c>
      <c r="V1977" s="20"/>
      <c r="W1977" s="10" t="e">
        <f>VLOOKUP(U1977,[2]Sheet1!$B$4:$C$893,2,0)</f>
        <v>#N/A</v>
      </c>
      <c r="X1977" s="20"/>
      <c r="Y1977" s="10" t="str">
        <f t="shared" si="155"/>
        <v>WINCOMHANOI</v>
      </c>
      <c r="Z1977" s="2">
        <v>178200</v>
      </c>
    </row>
    <row r="1978" spans="1:26" x14ac:dyDescent="0.2">
      <c r="A1978" t="s">
        <v>0</v>
      </c>
      <c r="B1978" t="s">
        <v>2919</v>
      </c>
      <c r="C1978" t="s">
        <v>17</v>
      </c>
      <c r="D1978" t="s">
        <v>3</v>
      </c>
      <c r="E1978" s="2">
        <v>407956</v>
      </c>
      <c r="F1978" s="6">
        <v>440592.48000000004</v>
      </c>
      <c r="G1978" s="2">
        <v>4</v>
      </c>
      <c r="H1978" t="s">
        <v>4</v>
      </c>
      <c r="I1978" t="s">
        <v>18</v>
      </c>
      <c r="J1978" s="9" t="str">
        <f t="shared" si="153"/>
        <v>Giò tai nấm hương 500g</v>
      </c>
      <c r="K1978" s="12" t="str">
        <f>VLOOKUP(J1978,'[1]Mã Misa'!$B$2:$D$74,2,0)</f>
        <v>Giò tai nấm hương 500g</v>
      </c>
      <c r="L1978" s="12" t="str">
        <f>VLOOKUP(K1978,'[1]Mã Misa'!$C$2:$D$74,2,0)</f>
        <v>GTNH500</v>
      </c>
      <c r="M1978" s="2">
        <v>101989</v>
      </c>
      <c r="N1978" t="s">
        <v>2920</v>
      </c>
      <c r="O1978" s="10" t="str">
        <f t="shared" si="154"/>
        <v>0026417</v>
      </c>
      <c r="P1978" s="3">
        <v>44634</v>
      </c>
      <c r="Q1978" t="s">
        <v>2921</v>
      </c>
      <c r="T1978" s="12" t="str">
        <f t="shared" si="156"/>
        <v xml:space="preserve">WM+ DNG </v>
      </c>
      <c r="U1978" s="20" t="s">
        <v>4986</v>
      </c>
      <c r="V1978" s="20"/>
      <c r="W1978" s="10" t="e">
        <f>VLOOKUP(U1978,[2]Sheet1!$B$4:$C$893,2,0)</f>
        <v>#N/A</v>
      </c>
      <c r="X1978" s="20"/>
      <c r="Y1978" s="10" t="str">
        <f t="shared" si="155"/>
        <v>WINCOMDANANG</v>
      </c>
      <c r="Z1978" s="2">
        <v>407956</v>
      </c>
    </row>
    <row r="1979" spans="1:26" x14ac:dyDescent="0.2">
      <c r="A1979" t="s">
        <v>0</v>
      </c>
      <c r="B1979" t="s">
        <v>2919</v>
      </c>
      <c r="C1979" t="s">
        <v>9</v>
      </c>
      <c r="D1979" t="s">
        <v>3</v>
      </c>
      <c r="E1979" s="2">
        <v>55595</v>
      </c>
      <c r="F1979" s="6">
        <v>60042.600000000006</v>
      </c>
      <c r="G1979" s="2">
        <v>1</v>
      </c>
      <c r="H1979" t="s">
        <v>4</v>
      </c>
      <c r="I1979" t="s">
        <v>10</v>
      </c>
      <c r="J1979" s="9" t="str">
        <f t="shared" si="153"/>
        <v>Tai heo muối gói 200g</v>
      </c>
      <c r="K1979" s="12" t="str">
        <f>VLOOKUP(J1979,'[1]Mã Misa'!$B$2:$D$74,2,0)</f>
        <v>Tai heo muối 200g</v>
      </c>
      <c r="L1979" s="12" t="str">
        <f>VLOOKUP(K1979,'[1]Mã Misa'!$C$2:$D$74,2,0)</f>
        <v>TH200</v>
      </c>
      <c r="M1979" s="2">
        <v>55595</v>
      </c>
      <c r="N1979" t="s">
        <v>2920</v>
      </c>
      <c r="O1979" s="10" t="str">
        <f t="shared" si="154"/>
        <v>0026417</v>
      </c>
      <c r="P1979" s="3">
        <v>44634</v>
      </c>
      <c r="Q1979" t="s">
        <v>2921</v>
      </c>
      <c r="T1979" s="12" t="str">
        <f t="shared" si="156"/>
        <v xml:space="preserve">WM+ DNG </v>
      </c>
      <c r="U1979" s="20" t="s">
        <v>4986</v>
      </c>
      <c r="V1979" s="20"/>
      <c r="W1979" s="10" t="e">
        <f>VLOOKUP(U1979,[2]Sheet1!$B$4:$C$893,2,0)</f>
        <v>#N/A</v>
      </c>
      <c r="X1979" s="20"/>
      <c r="Y1979" s="10" t="str">
        <f t="shared" si="155"/>
        <v>WINCOMDANANG</v>
      </c>
      <c r="Z1979" s="2">
        <v>55595</v>
      </c>
    </row>
    <row r="1980" spans="1:26" x14ac:dyDescent="0.2">
      <c r="A1980" t="s">
        <v>0</v>
      </c>
      <c r="B1980" t="s">
        <v>2922</v>
      </c>
      <c r="C1980" t="s">
        <v>2</v>
      </c>
      <c r="D1980" t="s">
        <v>3</v>
      </c>
      <c r="E1980" s="2">
        <v>111058</v>
      </c>
      <c r="F1980" s="6">
        <v>119942.64000000001</v>
      </c>
      <c r="G1980" s="2">
        <v>1</v>
      </c>
      <c r="H1980" t="s">
        <v>4</v>
      </c>
      <c r="I1980" t="s">
        <v>5</v>
      </c>
      <c r="J1980" s="9" t="str">
        <f t="shared" si="153"/>
        <v>Gà muối gói 500g</v>
      </c>
      <c r="K1980" s="12" t="str">
        <f>VLOOKUP(J1980,'[1]Mã Misa'!$B$2:$D$74,2,0)</f>
        <v>Gà muối 500g</v>
      </c>
      <c r="L1980" s="12" t="str">
        <f>VLOOKUP(K1980,'[1]Mã Misa'!$C$2:$D$74,2,0)</f>
        <v>GM500</v>
      </c>
      <c r="M1980" s="2">
        <v>111058</v>
      </c>
      <c r="N1980" t="s">
        <v>2923</v>
      </c>
      <c r="O1980" s="10" t="str">
        <f t="shared" si="154"/>
        <v>0202434</v>
      </c>
      <c r="P1980" s="3">
        <v>44634</v>
      </c>
      <c r="Q1980" t="s">
        <v>2175</v>
      </c>
      <c r="T1980" s="12" t="str">
        <f t="shared" si="156"/>
        <v xml:space="preserve">WM+ HNI </v>
      </c>
      <c r="U1980" s="20" t="s">
        <v>4794</v>
      </c>
      <c r="V1980" s="20"/>
      <c r="W1980" s="10" t="e">
        <f>VLOOKUP(U1980,[2]Sheet1!$B$4:$C$893,2,0)</f>
        <v>#N/A</v>
      </c>
      <c r="X1980" s="20"/>
      <c r="Y1980" s="10" t="str">
        <f t="shared" si="155"/>
        <v>WINCOMHANOI</v>
      </c>
      <c r="Z1980" s="2">
        <v>111058</v>
      </c>
    </row>
    <row r="1981" spans="1:26" x14ac:dyDescent="0.2">
      <c r="A1981" t="s">
        <v>0</v>
      </c>
      <c r="B1981" t="s">
        <v>2924</v>
      </c>
      <c r="C1981" t="s">
        <v>82</v>
      </c>
      <c r="D1981" t="s">
        <v>3</v>
      </c>
      <c r="E1981" s="2">
        <v>46000</v>
      </c>
      <c r="F1981" s="6">
        <v>49680</v>
      </c>
      <c r="G1981" s="2">
        <v>1</v>
      </c>
      <c r="H1981" t="s">
        <v>4</v>
      </c>
      <c r="I1981" t="s">
        <v>83</v>
      </c>
      <c r="J1981" s="9" t="str">
        <f t="shared" si="153"/>
        <v>Mộc nấm hương gói 250g</v>
      </c>
      <c r="K1981" s="12" t="str">
        <f>VLOOKUP(J1981,'[1]Mã Misa'!$B$2:$D$74,2,0)</f>
        <v>Mộc Nấm Hương 250g</v>
      </c>
      <c r="L1981" s="12" t="str">
        <f>VLOOKUP(K1981,'[1]Mã Misa'!$C$2:$D$74,2,0)</f>
        <v>MNH250</v>
      </c>
      <c r="M1981" s="2">
        <v>46000</v>
      </c>
      <c r="N1981" t="s">
        <v>2925</v>
      </c>
      <c r="O1981" s="10" t="str">
        <f t="shared" si="154"/>
        <v>0026419</v>
      </c>
      <c r="P1981" s="3">
        <v>44634</v>
      </c>
      <c r="Q1981" t="s">
        <v>2926</v>
      </c>
      <c r="T1981" s="12" t="str">
        <f t="shared" si="156"/>
        <v xml:space="preserve">WM+ DNG </v>
      </c>
      <c r="U1981" s="20" t="s">
        <v>4987</v>
      </c>
      <c r="V1981" s="20"/>
      <c r="W1981" s="10" t="e">
        <f>VLOOKUP(U1981,[2]Sheet1!$B$4:$C$893,2,0)</f>
        <v>#N/A</v>
      </c>
      <c r="X1981" s="20"/>
      <c r="Y1981" s="10" t="str">
        <f t="shared" si="155"/>
        <v>WINCOMDANANG</v>
      </c>
      <c r="Z1981" s="2">
        <v>46000</v>
      </c>
    </row>
    <row r="1982" spans="1:26" x14ac:dyDescent="0.2">
      <c r="A1982" t="s">
        <v>0</v>
      </c>
      <c r="B1982" t="s">
        <v>2924</v>
      </c>
      <c r="C1982" t="s">
        <v>2</v>
      </c>
      <c r="D1982" t="s">
        <v>3</v>
      </c>
      <c r="E1982" s="2">
        <v>111058</v>
      </c>
      <c r="F1982" s="6">
        <v>119942.64000000001</v>
      </c>
      <c r="G1982" s="2">
        <v>1</v>
      </c>
      <c r="H1982" t="s">
        <v>4</v>
      </c>
      <c r="I1982" t="s">
        <v>5</v>
      </c>
      <c r="J1982" s="9" t="str">
        <f t="shared" si="153"/>
        <v>Gà muối gói 500g</v>
      </c>
      <c r="K1982" s="12" t="str">
        <f>VLOOKUP(J1982,'[1]Mã Misa'!$B$2:$D$74,2,0)</f>
        <v>Gà muối 500g</v>
      </c>
      <c r="L1982" s="12" t="str">
        <f>VLOOKUP(K1982,'[1]Mã Misa'!$C$2:$D$74,2,0)</f>
        <v>GM500</v>
      </c>
      <c r="M1982" s="2">
        <v>111058</v>
      </c>
      <c r="N1982" t="s">
        <v>2925</v>
      </c>
      <c r="O1982" s="10" t="str">
        <f t="shared" si="154"/>
        <v>0026419</v>
      </c>
      <c r="P1982" s="3">
        <v>44634</v>
      </c>
      <c r="Q1982" t="s">
        <v>2926</v>
      </c>
      <c r="T1982" s="12" t="str">
        <f t="shared" si="156"/>
        <v xml:space="preserve">WM+ DNG </v>
      </c>
      <c r="U1982" s="20" t="s">
        <v>4987</v>
      </c>
      <c r="V1982" s="20"/>
      <c r="W1982" s="10" t="e">
        <f>VLOOKUP(U1982,[2]Sheet1!$B$4:$C$893,2,0)</f>
        <v>#N/A</v>
      </c>
      <c r="X1982" s="20"/>
      <c r="Y1982" s="10" t="str">
        <f t="shared" si="155"/>
        <v>WINCOMDANANG</v>
      </c>
      <c r="Z1982" s="2">
        <v>111058</v>
      </c>
    </row>
    <row r="1983" spans="1:26" x14ac:dyDescent="0.2">
      <c r="A1983" t="s">
        <v>0</v>
      </c>
      <c r="B1983" t="s">
        <v>2927</v>
      </c>
      <c r="C1983" t="s">
        <v>82</v>
      </c>
      <c r="D1983" t="s">
        <v>3</v>
      </c>
      <c r="E1983" s="2">
        <v>46000</v>
      </c>
      <c r="F1983" s="6">
        <v>49680</v>
      </c>
      <c r="G1983" s="2">
        <v>1</v>
      </c>
      <c r="H1983" t="s">
        <v>4</v>
      </c>
      <c r="I1983" t="s">
        <v>83</v>
      </c>
      <c r="J1983" s="9" t="str">
        <f t="shared" si="153"/>
        <v>Mộc nấm hương gói 250g</v>
      </c>
      <c r="K1983" s="12" t="str">
        <f>VLOOKUP(J1983,'[1]Mã Misa'!$B$2:$D$74,2,0)</f>
        <v>Mộc Nấm Hương 250g</v>
      </c>
      <c r="L1983" s="12" t="str">
        <f>VLOOKUP(K1983,'[1]Mã Misa'!$C$2:$D$74,2,0)</f>
        <v>MNH250</v>
      </c>
      <c r="M1983" s="2">
        <v>46000</v>
      </c>
      <c r="N1983" t="s">
        <v>2928</v>
      </c>
      <c r="O1983" s="10" t="str">
        <f t="shared" si="154"/>
        <v>0026420</v>
      </c>
      <c r="P1983" s="3">
        <v>44634</v>
      </c>
      <c r="Q1983" t="s">
        <v>2926</v>
      </c>
      <c r="T1983" s="12" t="str">
        <f t="shared" si="156"/>
        <v xml:space="preserve">WM+ DNG </v>
      </c>
      <c r="U1983" s="20" t="s">
        <v>4987</v>
      </c>
      <c r="V1983" s="20"/>
      <c r="W1983" s="10" t="e">
        <f>VLOOKUP(U1983,[2]Sheet1!$B$4:$C$893,2,0)</f>
        <v>#N/A</v>
      </c>
      <c r="X1983" s="20"/>
      <c r="Y1983" s="10" t="str">
        <f t="shared" si="155"/>
        <v>WINCOMDANANG</v>
      </c>
      <c r="Z1983" s="2">
        <v>46000</v>
      </c>
    </row>
    <row r="1984" spans="1:26" x14ac:dyDescent="0.2">
      <c r="A1984" t="s">
        <v>0</v>
      </c>
      <c r="B1984" t="s">
        <v>2929</v>
      </c>
      <c r="C1984" t="s">
        <v>17</v>
      </c>
      <c r="D1984" t="s">
        <v>3</v>
      </c>
      <c r="E1984" s="2">
        <v>101989</v>
      </c>
      <c r="F1984" s="6">
        <v>110148.12000000001</v>
      </c>
      <c r="G1984" s="2">
        <v>1</v>
      </c>
      <c r="H1984" t="s">
        <v>4</v>
      </c>
      <c r="I1984" t="s">
        <v>18</v>
      </c>
      <c r="J1984" s="9" t="str">
        <f t="shared" si="153"/>
        <v>Giò tai nấm hương 500g</v>
      </c>
      <c r="K1984" s="12" t="str">
        <f>VLOOKUP(J1984,'[1]Mã Misa'!$B$2:$D$74,2,0)</f>
        <v>Giò tai nấm hương 500g</v>
      </c>
      <c r="L1984" s="12" t="str">
        <f>VLOOKUP(K1984,'[1]Mã Misa'!$C$2:$D$74,2,0)</f>
        <v>GTNH500</v>
      </c>
      <c r="M1984" s="2">
        <v>101989</v>
      </c>
      <c r="N1984" t="s">
        <v>2930</v>
      </c>
      <c r="O1984" s="10" t="str">
        <f t="shared" si="154"/>
        <v>0026421</v>
      </c>
      <c r="P1984" s="3">
        <v>44634</v>
      </c>
      <c r="Q1984" t="s">
        <v>2931</v>
      </c>
      <c r="T1984" s="12" t="str">
        <f t="shared" si="156"/>
        <v xml:space="preserve">WM+ DNG </v>
      </c>
      <c r="U1984" s="20" t="s">
        <v>4988</v>
      </c>
      <c r="V1984" s="20"/>
      <c r="W1984" s="10" t="e">
        <f>VLOOKUP(U1984,[2]Sheet1!$B$4:$C$893,2,0)</f>
        <v>#N/A</v>
      </c>
      <c r="X1984" s="20"/>
      <c r="Y1984" s="10" t="str">
        <f t="shared" si="155"/>
        <v>WINCOMDANANG</v>
      </c>
      <c r="Z1984" s="2">
        <v>101989</v>
      </c>
    </row>
    <row r="1985" spans="1:26" x14ac:dyDescent="0.2">
      <c r="A1985" t="s">
        <v>0</v>
      </c>
      <c r="B1985" t="s">
        <v>2932</v>
      </c>
      <c r="C1985" t="s">
        <v>2</v>
      </c>
      <c r="D1985" t="s">
        <v>3</v>
      </c>
      <c r="E1985" s="2">
        <v>111058</v>
      </c>
      <c r="F1985" s="6">
        <v>119942.64000000001</v>
      </c>
      <c r="G1985" s="2">
        <v>1</v>
      </c>
      <c r="H1985" t="s">
        <v>4</v>
      </c>
      <c r="I1985" t="s">
        <v>5</v>
      </c>
      <c r="J1985" s="9" t="str">
        <f t="shared" si="153"/>
        <v>Gà muối gói 500g</v>
      </c>
      <c r="K1985" s="12" t="str">
        <f>VLOOKUP(J1985,'[1]Mã Misa'!$B$2:$D$74,2,0)</f>
        <v>Gà muối 500g</v>
      </c>
      <c r="L1985" s="12" t="str">
        <f>VLOOKUP(K1985,'[1]Mã Misa'!$C$2:$D$74,2,0)</f>
        <v>GM500</v>
      </c>
      <c r="M1985" s="2">
        <v>111058</v>
      </c>
      <c r="N1985" t="s">
        <v>2933</v>
      </c>
      <c r="O1985" s="10" t="str">
        <f t="shared" si="154"/>
        <v>0026422</v>
      </c>
      <c r="P1985" s="3">
        <v>44634</v>
      </c>
      <c r="Q1985" t="s">
        <v>1650</v>
      </c>
      <c r="T1985" s="12" t="str">
        <f t="shared" si="156"/>
        <v xml:space="preserve">WM+ DNG </v>
      </c>
      <c r="U1985" s="20" t="s">
        <v>4648</v>
      </c>
      <c r="V1985" s="20"/>
      <c r="W1985" s="10" t="e">
        <f>VLOOKUP(U1985,[2]Sheet1!$B$4:$C$893,2,0)</f>
        <v>#N/A</v>
      </c>
      <c r="X1985" s="20"/>
      <c r="Y1985" s="10" t="str">
        <f t="shared" si="155"/>
        <v>WINCOMDANANG</v>
      </c>
      <c r="Z1985" s="2">
        <v>111058</v>
      </c>
    </row>
    <row r="1986" spans="1:26" x14ac:dyDescent="0.2">
      <c r="A1986" t="s">
        <v>0</v>
      </c>
      <c r="B1986" t="s">
        <v>2934</v>
      </c>
      <c r="C1986" t="s">
        <v>82</v>
      </c>
      <c r="D1986" t="s">
        <v>3</v>
      </c>
      <c r="E1986" s="2">
        <v>46000</v>
      </c>
      <c r="F1986" s="6">
        <v>49680</v>
      </c>
      <c r="G1986" s="2">
        <v>1</v>
      </c>
      <c r="H1986" t="s">
        <v>4</v>
      </c>
      <c r="I1986" t="s">
        <v>83</v>
      </c>
      <c r="J1986" s="9" t="str">
        <f t="shared" si="153"/>
        <v>Mộc nấm hương gói 250g</v>
      </c>
      <c r="K1986" s="12" t="str">
        <f>VLOOKUP(J1986,'[1]Mã Misa'!$B$2:$D$74,2,0)</f>
        <v>Mộc Nấm Hương 250g</v>
      </c>
      <c r="L1986" s="12" t="str">
        <f>VLOOKUP(K1986,'[1]Mã Misa'!$C$2:$D$74,2,0)</f>
        <v>MNH250</v>
      </c>
      <c r="M1986" s="2">
        <v>46000</v>
      </c>
      <c r="N1986" t="s">
        <v>2935</v>
      </c>
      <c r="O1986" s="10" t="str">
        <f t="shared" si="154"/>
        <v>0026423</v>
      </c>
      <c r="P1986" s="3">
        <v>44634</v>
      </c>
      <c r="Q1986" t="s">
        <v>2931</v>
      </c>
      <c r="T1986" s="12" t="str">
        <f t="shared" si="156"/>
        <v xml:space="preserve">WM+ DNG </v>
      </c>
      <c r="U1986" s="20" t="s">
        <v>4988</v>
      </c>
      <c r="V1986" s="20"/>
      <c r="W1986" s="10" t="e">
        <f>VLOOKUP(U1986,[2]Sheet1!$B$4:$C$893,2,0)</f>
        <v>#N/A</v>
      </c>
      <c r="X1986" s="20"/>
      <c r="Y1986" s="10" t="str">
        <f t="shared" si="155"/>
        <v>WINCOMDANANG</v>
      </c>
      <c r="Z1986" s="2">
        <v>46000</v>
      </c>
    </row>
    <row r="1987" spans="1:26" x14ac:dyDescent="0.2">
      <c r="A1987" t="s">
        <v>0</v>
      </c>
      <c r="B1987" t="s">
        <v>2936</v>
      </c>
      <c r="C1987" t="s">
        <v>2</v>
      </c>
      <c r="D1987" t="s">
        <v>3</v>
      </c>
      <c r="E1987" s="2">
        <v>222116</v>
      </c>
      <c r="F1987" s="6">
        <v>239885.28000000003</v>
      </c>
      <c r="G1987" s="2">
        <v>2</v>
      </c>
      <c r="H1987" t="s">
        <v>4</v>
      </c>
      <c r="I1987" t="s">
        <v>5</v>
      </c>
      <c r="J1987" s="9" t="str">
        <f t="shared" si="153"/>
        <v>Gà muối gói 500g</v>
      </c>
      <c r="K1987" s="12" t="str">
        <f>VLOOKUP(J1987,'[1]Mã Misa'!$B$2:$D$74,2,0)</f>
        <v>Gà muối 500g</v>
      </c>
      <c r="L1987" s="12" t="str">
        <f>VLOOKUP(K1987,'[1]Mã Misa'!$C$2:$D$74,2,0)</f>
        <v>GM500</v>
      </c>
      <c r="M1987" s="2">
        <v>111058</v>
      </c>
      <c r="N1987" t="s">
        <v>2937</v>
      </c>
      <c r="O1987" s="10" t="str">
        <f t="shared" si="154"/>
        <v>0026424</v>
      </c>
      <c r="P1987" s="3">
        <v>44634</v>
      </c>
      <c r="Q1987" t="s">
        <v>2938</v>
      </c>
      <c r="T1987" s="12" t="str">
        <f t="shared" si="156"/>
        <v xml:space="preserve">WM+ DNG </v>
      </c>
      <c r="U1987" s="20" t="s">
        <v>4989</v>
      </c>
      <c r="V1987" s="20"/>
      <c r="W1987" s="10" t="e">
        <f>VLOOKUP(U1987,[2]Sheet1!$B$4:$C$893,2,0)</f>
        <v>#N/A</v>
      </c>
      <c r="X1987" s="20"/>
      <c r="Y1987" s="10" t="str">
        <f t="shared" si="155"/>
        <v>WINCOMDANANG</v>
      </c>
      <c r="Z1987" s="2">
        <v>222116</v>
      </c>
    </row>
    <row r="1988" spans="1:26" x14ac:dyDescent="0.2">
      <c r="A1988" t="s">
        <v>0</v>
      </c>
      <c r="B1988" t="s">
        <v>2939</v>
      </c>
      <c r="C1988" t="s">
        <v>2</v>
      </c>
      <c r="D1988" t="s">
        <v>3</v>
      </c>
      <c r="E1988" s="2">
        <v>111058</v>
      </c>
      <c r="F1988" s="6">
        <v>119942.64000000001</v>
      </c>
      <c r="G1988" s="2">
        <v>1</v>
      </c>
      <c r="H1988" t="s">
        <v>4</v>
      </c>
      <c r="I1988" t="s">
        <v>5</v>
      </c>
      <c r="J1988" s="9" t="str">
        <f t="shared" ref="J1988:J2051" si="158">MID(I1988,10,26)</f>
        <v>Gà muối gói 500g</v>
      </c>
      <c r="K1988" s="12" t="str">
        <f>VLOOKUP(J1988,'[1]Mã Misa'!$B$2:$D$74,2,0)</f>
        <v>Gà muối 500g</v>
      </c>
      <c r="L1988" s="12" t="str">
        <f>VLOOKUP(K1988,'[1]Mã Misa'!$C$2:$D$74,2,0)</f>
        <v>GM500</v>
      </c>
      <c r="M1988" s="2">
        <v>111058</v>
      </c>
      <c r="N1988" t="s">
        <v>2940</v>
      </c>
      <c r="O1988" s="10" t="str">
        <f t="shared" ref="O1988:O2051" si="159">RIGHT(N1988,7)</f>
        <v>0009139</v>
      </c>
      <c r="P1988" s="3">
        <v>44634</v>
      </c>
      <c r="Q1988" t="s">
        <v>2941</v>
      </c>
      <c r="T1988" s="12" t="str">
        <f t="shared" si="156"/>
        <v xml:space="preserve">WM+ CTO </v>
      </c>
      <c r="U1988" s="20" t="s">
        <v>4990</v>
      </c>
      <c r="V1988" s="20"/>
      <c r="W1988" s="10" t="e">
        <f>VLOOKUP(U1988,[2]Sheet1!$B$4:$C$893,2,0)</f>
        <v>#N/A</v>
      </c>
      <c r="X1988" s="20"/>
      <c r="Y1988" s="10" t="str">
        <f t="shared" ref="Y1988:Y2051" si="160">IF(ISNUMBER(SEARCH($V$3,T1988)),"WINCOMHANOI",IF(ISNUMBER(SEARCH($V$4,T1988)),"WINCOMHOCHIMINH",IF(ISNUMBER(SEARCH($V$5,T1988)),"WINCOMDANANG",IF(ISNUMBER(SEARCH($V$6,T1988)),"WINCOMHAIDUONG",IF(ISNUMBER(SEARCH($V$7,T1988)),"WINCOMQUANGNINH",IF(ISNUMBER(SEARCH($V$8,T1988)),"WINCOMHAIPHONG",IF(ISNUMBER(SEARCH($V$9,T1988)),"WINCOMBACGIANG",IF(ISNUMBER(SEARCH($V$10,T1988)),"WINCOMBACNINH",IF(ISNUMBER(SEARCH($V$11,T1988)),"WINCOMPHUTHO",IF(ISNUMBER(SEARCH($V$12,T1988)),"WINCOMHATINH",IF(ISNUMBER(SEARCH($V$13,T1988)),"WINCOMTHAINGUYEN",IF(ISNUMBER(SEARCH($V$14,T1988)),"WINCOMKHANHHOA",IF(ISNUMBER(SEARCH($V$15,T1988)),"WINCOMHUNGYEN",IF(ISNUMBER(SEARCH($V$16,T1988)),"WINCOMNGHEAN",IF(ISNUMBER(SEARCH($V$17,T1988)),"WINCOMLAOCAI",IF(ISNUMBER(SEARCH($V$18,T1988)),"WINCOMVUNGTAU",IF(ISNUMBER(SEARCH($V$19,T1988)),"WINCOMBINHDUONG",IF(ISNUMBER(SEARCH($V$20,T1988)),"WINCOMKIENGIANG",IF(ISNUMBER(SEARCH($V$21,T1988)),"WINCOMHANAM",IF(ISNUMBER(SEARCH($V$22,T1988)),"WINCOMNAMDINH",IF(ISNUMBER(SEARCH($V$23,T1988)),"WINCOMLANGSON",IF(ISNUMBER(SEARCH($V$24,T1988)),"WINCOMTHANHHOA",IF(ISNUMBER(SEARCH($V$25,T1988)),"WINCOMYENBAI",IF(ISNUMBER(SEARCH($V$26,T1988)),"WINCOMTUYENQUANG",IF(ISNUMBER(SEARCH($V$27,T1988)),"WINCOMHUE",IF(ISNUMBER(SEARCH($V$28,T1988)),"WINCOMQUANGNAM",IF(ISNUMBER(SEARCH($V$29,T1988)),"WINCOMVINHPHUC",IF(ISNUMBER(SEARCH($V$30,T1988)),"WINCOMHAGIANG",IF(ISNUMBER(SEARCH($V$31,T1988)),"WINCOMNINHBINH",IF(ISNUMBER(SEARCH($V$32,T1988)),"WINCOMTRAVINH",IF(ISNUMBER(SEARCH($V$33,T1988)),"WINCOMCANTHO",IF(ISNUMBER(SEARCH($V$34,T1988)),"WINCOMBENTRE",IF(ISNUMBER(SEARCH($V$35,T1988)),"WINCOMCAMAU",IF(ISNUMBER(SEARCH($V$36,T1988)),"WINCOMANGIANG",IF(ISNUMBER(SEARCH($V$37,T1988)),"WINCOMNINHTHUAN",IF(ISNUMBER(SEARCH($V$38,T1988)),"WINCOMTHAIBINH",IF(ISNUMBER(SEARCH($V$39,T1988)),"WINCOMGIALAI",IF(ISNUMBER(SEARCH($V$40,T1988)),"WINCOMHOABINH",IF(ISNUMBER(SEARCH($V$41,T1988)),"WINCOMQUANGNGAI",IF(ISNUMBER(SEARCH($V$42,T1988)),"WINCOMBINHTHUAN",IF(ISNUMBER(SEARCH($V$43,T1988)),"WINCOMDAKLAK",IF(ISNUMBER(SEARCH($V$44,T1988)),"WINCOMSOCTRANG",IF(ISNUMBER(SEARCH($V$45,T1988)),"WINCOMSONLA",IF(ISNUMBER(SEARCH($V$46,T1988)),"WINCOMKONTUM",IF(ISNUMBER(SEARCH($V$47,T1988)),"WINCOMPHUYEN",IF(ISNUMBER(SEARCH($V$48,T1988)),"WINCOMQUANGTRI",IF(ISNUMBER(SEARCH($V$49,T1988)),"WINCOMBINHDINH",IF(ISNUMBER(SEARCH($V$50,T1988)),"WINCOMCAOBANG",IF(ISNUMBER(SEARCH($V$51,T1988)),"WINCOMQUANGBINH",IF(ISNUMBER(SEARCH($V$52,T1988)),"WINCOMLAMDONG",IF(ISNUMBER(SEARCH($V$53,T1988)),"WINCOMVINHLONG",IF(ISNUMBER(SEARCH($V$54,T1988)),"WINCOMDONGTHAP",IF(ISNUMBER(SEARCH($V$55,T1988)),"WINCOMTIENGIANG",IF(ISNUMBER(SEARCH($V$56,T1988)),"WINCOMQUANGNINH",IF(ISNUMBER(SEARCH($V$57,T1988)),"WINCOMDONGNAI",IF(ISNUMBER(SEARCH($V$58,T1988)),"WINCOMHAUGIANG",0))))))))))))))))))))))))))))))))))))))))))))))))))))))))</f>
        <v>WINCOMCANTHO</v>
      </c>
      <c r="Z1988" s="2">
        <v>111058</v>
      </c>
    </row>
    <row r="1989" spans="1:26" x14ac:dyDescent="0.2">
      <c r="A1989" t="s">
        <v>0</v>
      </c>
      <c r="B1989" t="s">
        <v>2939</v>
      </c>
      <c r="C1989" t="s">
        <v>26</v>
      </c>
      <c r="D1989" t="s">
        <v>3</v>
      </c>
      <c r="E1989" s="2">
        <v>50182</v>
      </c>
      <c r="F1989" s="6">
        <v>54196.560000000005</v>
      </c>
      <c r="G1989" s="2">
        <v>1</v>
      </c>
      <c r="H1989" t="s">
        <v>4</v>
      </c>
      <c r="I1989" t="s">
        <v>27</v>
      </c>
      <c r="J1989" s="9" t="str">
        <f t="shared" si="158"/>
        <v>Giò tai lưỡi xào gói 250g</v>
      </c>
      <c r="K1989" s="12" t="str">
        <f>VLOOKUP(J1989,'[1]Mã Misa'!$B$2:$D$74,2,0)</f>
        <v>Giò Tai Lưỡi Xào 250g</v>
      </c>
      <c r="L1989" s="12" t="str">
        <f>VLOOKUP(K1989,'[1]Mã Misa'!$C$2:$D$74,2,0)</f>
        <v>GTLX250G</v>
      </c>
      <c r="M1989" s="2">
        <v>50182</v>
      </c>
      <c r="N1989" t="s">
        <v>2940</v>
      </c>
      <c r="O1989" s="10" t="str">
        <f t="shared" si="159"/>
        <v>0009139</v>
      </c>
      <c r="P1989" s="3">
        <v>44634</v>
      </c>
      <c r="Q1989" t="s">
        <v>2941</v>
      </c>
      <c r="T1989" s="12" t="str">
        <f t="shared" si="156"/>
        <v xml:space="preserve">WM+ CTO </v>
      </c>
      <c r="U1989" s="20" t="s">
        <v>4990</v>
      </c>
      <c r="V1989" s="20"/>
      <c r="W1989" s="10" t="e">
        <f>VLOOKUP(U1989,[2]Sheet1!$B$4:$C$893,2,0)</f>
        <v>#N/A</v>
      </c>
      <c r="X1989" s="20"/>
      <c r="Y1989" s="10" t="str">
        <f t="shared" si="160"/>
        <v>WINCOMCANTHO</v>
      </c>
      <c r="Z1989" s="2">
        <v>50182</v>
      </c>
    </row>
    <row r="1990" spans="1:26" x14ac:dyDescent="0.2">
      <c r="A1990" t="s">
        <v>0</v>
      </c>
      <c r="B1990" t="s">
        <v>2939</v>
      </c>
      <c r="C1990" t="s">
        <v>9</v>
      </c>
      <c r="D1990" t="s">
        <v>3</v>
      </c>
      <c r="E1990" s="2">
        <v>111190</v>
      </c>
      <c r="F1990" s="6">
        <v>120085.20000000001</v>
      </c>
      <c r="G1990" s="2">
        <v>2</v>
      </c>
      <c r="H1990" t="s">
        <v>4</v>
      </c>
      <c r="I1990" t="s">
        <v>10</v>
      </c>
      <c r="J1990" s="9" t="str">
        <f t="shared" si="158"/>
        <v>Tai heo muối gói 200g</v>
      </c>
      <c r="K1990" s="12" t="str">
        <f>VLOOKUP(J1990,'[1]Mã Misa'!$B$2:$D$74,2,0)</f>
        <v>Tai heo muối 200g</v>
      </c>
      <c r="L1990" s="12" t="str">
        <f>VLOOKUP(K1990,'[1]Mã Misa'!$C$2:$D$74,2,0)</f>
        <v>TH200</v>
      </c>
      <c r="M1990" s="2">
        <v>55595</v>
      </c>
      <c r="N1990" t="s">
        <v>2940</v>
      </c>
      <c r="O1990" s="10" t="str">
        <f t="shared" si="159"/>
        <v>0009139</v>
      </c>
      <c r="P1990" s="3">
        <v>44634</v>
      </c>
      <c r="Q1990" t="s">
        <v>2941</v>
      </c>
      <c r="T1990" s="12" t="str">
        <f t="shared" si="156"/>
        <v xml:space="preserve">WM+ CTO </v>
      </c>
      <c r="U1990" s="20" t="s">
        <v>4990</v>
      </c>
      <c r="V1990" s="20"/>
      <c r="W1990" s="10" t="e">
        <f>VLOOKUP(U1990,[2]Sheet1!$B$4:$C$893,2,0)</f>
        <v>#N/A</v>
      </c>
      <c r="X1990" s="20"/>
      <c r="Y1990" s="10" t="str">
        <f t="shared" si="160"/>
        <v>WINCOMCANTHO</v>
      </c>
      <c r="Z1990" s="2">
        <v>111190</v>
      </c>
    </row>
    <row r="1991" spans="1:26" x14ac:dyDescent="0.2">
      <c r="A1991" t="s">
        <v>0</v>
      </c>
      <c r="B1991" t="s">
        <v>2942</v>
      </c>
      <c r="C1991" t="s">
        <v>17</v>
      </c>
      <c r="D1991" t="s">
        <v>3</v>
      </c>
      <c r="E1991" s="2">
        <v>101989</v>
      </c>
      <c r="F1991" s="6">
        <v>110148.12000000001</v>
      </c>
      <c r="G1991" s="2">
        <v>1</v>
      </c>
      <c r="H1991" t="s">
        <v>4</v>
      </c>
      <c r="I1991" t="s">
        <v>18</v>
      </c>
      <c r="J1991" s="9" t="str">
        <f t="shared" si="158"/>
        <v>Giò tai nấm hương 500g</v>
      </c>
      <c r="K1991" s="12" t="str">
        <f>VLOOKUP(J1991,'[1]Mã Misa'!$B$2:$D$74,2,0)</f>
        <v>Giò tai nấm hương 500g</v>
      </c>
      <c r="L1991" s="12" t="str">
        <f>VLOOKUP(K1991,'[1]Mã Misa'!$C$2:$D$74,2,0)</f>
        <v>GTNH500</v>
      </c>
      <c r="M1991" s="2">
        <v>101989</v>
      </c>
      <c r="N1991" t="s">
        <v>2943</v>
      </c>
      <c r="O1991" s="10" t="str">
        <f t="shared" si="159"/>
        <v>0001144</v>
      </c>
      <c r="P1991" s="3">
        <v>44634</v>
      </c>
      <c r="Q1991" t="s">
        <v>2944</v>
      </c>
      <c r="T1991" s="12" t="str">
        <f t="shared" si="156"/>
        <v xml:space="preserve">WM+ YBI </v>
      </c>
      <c r="U1991" s="20" t="s">
        <v>4991</v>
      </c>
      <c r="V1991" s="20"/>
      <c r="W1991" s="10" t="e">
        <f>VLOOKUP(U1991,[2]Sheet1!$B$4:$C$893,2,0)</f>
        <v>#N/A</v>
      </c>
      <c r="X1991" s="20"/>
      <c r="Y1991" s="10" t="str">
        <f t="shared" si="160"/>
        <v>WINCOMYENBAI</v>
      </c>
      <c r="Z1991" s="2">
        <v>101989</v>
      </c>
    </row>
    <row r="1992" spans="1:26" x14ac:dyDescent="0.2">
      <c r="A1992" t="s">
        <v>0</v>
      </c>
      <c r="B1992" t="s">
        <v>2942</v>
      </c>
      <c r="C1992" t="s">
        <v>45</v>
      </c>
      <c r="D1992" t="s">
        <v>3</v>
      </c>
      <c r="E1992" s="2">
        <v>222750</v>
      </c>
      <c r="F1992" s="6">
        <v>240570.00000000003</v>
      </c>
      <c r="G1992" s="2">
        <v>3</v>
      </c>
      <c r="H1992" t="s">
        <v>4</v>
      </c>
      <c r="I1992" t="s">
        <v>46</v>
      </c>
      <c r="J1992" s="9" t="str">
        <f t="shared" si="158"/>
        <v>_Chả cốm 300g</v>
      </c>
      <c r="K1992" s="12" t="str">
        <f>VLOOKUP(J1992,'[1]Mã Misa'!$B$2:$D$74,2,0)</f>
        <v>Chả cốm 300g</v>
      </c>
      <c r="L1992" s="12" t="str">
        <f>VLOOKUP(K1992,'[1]Mã Misa'!$C$2:$D$74,2,0)</f>
        <v>CC300</v>
      </c>
      <c r="M1992" s="2">
        <v>74250</v>
      </c>
      <c r="N1992" t="s">
        <v>2943</v>
      </c>
      <c r="O1992" s="10" t="str">
        <f t="shared" si="159"/>
        <v>0001144</v>
      </c>
      <c r="P1992" s="3">
        <v>44634</v>
      </c>
      <c r="Q1992" t="s">
        <v>2944</v>
      </c>
      <c r="T1992" s="12" t="str">
        <f t="shared" si="156"/>
        <v xml:space="preserve">WM+ YBI </v>
      </c>
      <c r="U1992" s="20" t="s">
        <v>4991</v>
      </c>
      <c r="V1992" s="20"/>
      <c r="W1992" s="10" t="e">
        <f>VLOOKUP(U1992,[2]Sheet1!$B$4:$C$893,2,0)</f>
        <v>#N/A</v>
      </c>
      <c r="X1992" s="20"/>
      <c r="Y1992" s="10" t="str">
        <f t="shared" si="160"/>
        <v>WINCOMYENBAI</v>
      </c>
      <c r="Z1992" s="2">
        <v>222750</v>
      </c>
    </row>
    <row r="1993" spans="1:26" x14ac:dyDescent="0.2">
      <c r="A1993" t="s">
        <v>0</v>
      </c>
      <c r="B1993" t="s">
        <v>2942</v>
      </c>
      <c r="C1993" t="s">
        <v>32</v>
      </c>
      <c r="D1993" t="s">
        <v>3</v>
      </c>
      <c r="E1993" s="2">
        <v>146862</v>
      </c>
      <c r="F1993" s="6">
        <v>158610.96000000002</v>
      </c>
      <c r="G1993" s="2">
        <v>2</v>
      </c>
      <c r="H1993" t="s">
        <v>4</v>
      </c>
      <c r="I1993" t="s">
        <v>33</v>
      </c>
      <c r="J1993" s="9" t="str">
        <f t="shared" si="158"/>
        <v>Chân giò heo muối gói 300g</v>
      </c>
      <c r="K1993" s="12" t="str">
        <f>VLOOKUP(J1993,'[1]Mã Misa'!$B$2:$D$74,2,0)</f>
        <v>Chân giò heo muối 300g</v>
      </c>
      <c r="L1993" s="12" t="str">
        <f>VLOOKUP(K1993,'[1]Mã Misa'!$C$2:$D$74,2,0)</f>
        <v>CGM300</v>
      </c>
      <c r="M1993" s="2">
        <v>73431</v>
      </c>
      <c r="N1993" t="s">
        <v>2943</v>
      </c>
      <c r="O1993" s="10" t="str">
        <f t="shared" si="159"/>
        <v>0001144</v>
      </c>
      <c r="P1993" s="3">
        <v>44634</v>
      </c>
      <c r="Q1993" t="s">
        <v>2944</v>
      </c>
      <c r="T1993" s="12" t="str">
        <f t="shared" si="156"/>
        <v xml:space="preserve">WM+ YBI </v>
      </c>
      <c r="U1993" s="20" t="s">
        <v>4991</v>
      </c>
      <c r="V1993" s="20"/>
      <c r="W1993" s="10" t="e">
        <f>VLOOKUP(U1993,[2]Sheet1!$B$4:$C$893,2,0)</f>
        <v>#N/A</v>
      </c>
      <c r="X1993" s="20"/>
      <c r="Y1993" s="10" t="str">
        <f t="shared" si="160"/>
        <v>WINCOMYENBAI</v>
      </c>
      <c r="Z1993" s="2">
        <v>146862</v>
      </c>
    </row>
    <row r="1994" spans="1:26" x14ac:dyDescent="0.2">
      <c r="A1994" t="s">
        <v>0</v>
      </c>
      <c r="B1994" t="s">
        <v>2942</v>
      </c>
      <c r="C1994" t="s">
        <v>13</v>
      </c>
      <c r="D1994" t="s">
        <v>3</v>
      </c>
      <c r="E1994" s="2">
        <v>453750</v>
      </c>
      <c r="F1994" s="6">
        <v>490050.00000000006</v>
      </c>
      <c r="G1994" s="2">
        <v>5</v>
      </c>
      <c r="H1994" t="s">
        <v>4</v>
      </c>
      <c r="I1994" t="s">
        <v>14</v>
      </c>
      <c r="J1994" s="9" t="str">
        <f t="shared" si="158"/>
        <v>_Chân gà sốt cay 400g</v>
      </c>
      <c r="K1994" s="12" t="str">
        <f>VLOOKUP(J1994,'[1]Mã Misa'!$B$2:$D$74,2,0)</f>
        <v>Chân gà sốt cay 400g</v>
      </c>
      <c r="L1994" s="12" t="str">
        <f>VLOOKUP(K1994,'[1]Mã Misa'!$C$2:$D$74,2,0)</f>
        <v>CGSC400</v>
      </c>
      <c r="M1994" s="2">
        <v>90750</v>
      </c>
      <c r="N1994" t="s">
        <v>2943</v>
      </c>
      <c r="O1994" s="10" t="str">
        <f t="shared" si="159"/>
        <v>0001144</v>
      </c>
      <c r="P1994" s="3">
        <v>44634</v>
      </c>
      <c r="Q1994" t="s">
        <v>2944</v>
      </c>
      <c r="T1994" s="12" t="str">
        <f t="shared" si="156"/>
        <v xml:space="preserve">WM+ YBI </v>
      </c>
      <c r="U1994" s="20" t="s">
        <v>4991</v>
      </c>
      <c r="V1994" s="20"/>
      <c r="W1994" s="10" t="e">
        <f>VLOOKUP(U1994,[2]Sheet1!$B$4:$C$893,2,0)</f>
        <v>#N/A</v>
      </c>
      <c r="X1994" s="20"/>
      <c r="Y1994" s="10" t="str">
        <f t="shared" si="160"/>
        <v>WINCOMYENBAI</v>
      </c>
      <c r="Z1994" s="2">
        <v>453750</v>
      </c>
    </row>
    <row r="1995" spans="1:26" x14ac:dyDescent="0.2">
      <c r="A1995" t="s">
        <v>0</v>
      </c>
      <c r="B1995" t="s">
        <v>2942</v>
      </c>
      <c r="C1995" t="s">
        <v>30</v>
      </c>
      <c r="D1995" t="s">
        <v>3</v>
      </c>
      <c r="E1995" s="2">
        <v>421600</v>
      </c>
      <c r="F1995" s="6">
        <v>455328.00000000006</v>
      </c>
      <c r="G1995" s="2">
        <v>4</v>
      </c>
      <c r="H1995" t="s">
        <v>4</v>
      </c>
      <c r="I1995" t="s">
        <v>31</v>
      </c>
      <c r="J1995" s="9" t="str">
        <f t="shared" si="158"/>
        <v>_Đùi gà sốt cay 500g</v>
      </c>
      <c r="K1995" s="12" t="str">
        <f>VLOOKUP(J1995,'[1]Mã Misa'!$B$2:$D$74,2,0)</f>
        <v>Đùi gà sốt cay 500g</v>
      </c>
      <c r="L1995" s="12" t="str">
        <f>VLOOKUP(K1995,'[1]Mã Misa'!$C$2:$D$74,2,0)</f>
        <v>DGSC500</v>
      </c>
      <c r="M1995" s="2">
        <v>105400</v>
      </c>
      <c r="N1995" t="s">
        <v>2943</v>
      </c>
      <c r="O1995" s="10" t="str">
        <f t="shared" si="159"/>
        <v>0001144</v>
      </c>
      <c r="P1995" s="3">
        <v>44634</v>
      </c>
      <c r="Q1995" t="s">
        <v>2944</v>
      </c>
      <c r="T1995" s="12" t="str">
        <f t="shared" si="156"/>
        <v xml:space="preserve">WM+ YBI </v>
      </c>
      <c r="U1995" s="20" t="s">
        <v>4991</v>
      </c>
      <c r="V1995" s="20"/>
      <c r="W1995" s="10" t="e">
        <f>VLOOKUP(U1995,[2]Sheet1!$B$4:$C$893,2,0)</f>
        <v>#N/A</v>
      </c>
      <c r="X1995" s="20"/>
      <c r="Y1995" s="10" t="str">
        <f t="shared" si="160"/>
        <v>WINCOMYENBAI</v>
      </c>
      <c r="Z1995" s="2">
        <v>421600</v>
      </c>
    </row>
    <row r="1996" spans="1:26" x14ac:dyDescent="0.2">
      <c r="A1996" t="s">
        <v>0</v>
      </c>
      <c r="B1996" t="s">
        <v>2942</v>
      </c>
      <c r="C1996" t="s">
        <v>43</v>
      </c>
      <c r="D1996" t="s">
        <v>3</v>
      </c>
      <c r="E1996" s="2">
        <v>851400</v>
      </c>
      <c r="F1996" s="6">
        <v>919512.00000000012</v>
      </c>
      <c r="G1996" s="2">
        <v>12</v>
      </c>
      <c r="H1996" t="s">
        <v>4</v>
      </c>
      <c r="I1996" t="s">
        <v>44</v>
      </c>
      <c r="J1996" s="9" t="str">
        <f t="shared" si="158"/>
        <v>_Chả nướng 300g</v>
      </c>
      <c r="K1996" s="12" t="str">
        <f>VLOOKUP(J1996,'[1]Mã Misa'!$B$2:$D$74,2,0)</f>
        <v>Chả nướng 300g</v>
      </c>
      <c r="L1996" s="12" t="str">
        <f>VLOOKUP(K1996,'[1]Mã Misa'!$C$2:$D$74,2,0)</f>
        <v>CN300</v>
      </c>
      <c r="M1996" s="2">
        <v>70950</v>
      </c>
      <c r="N1996" t="s">
        <v>2943</v>
      </c>
      <c r="O1996" s="10" t="str">
        <f t="shared" si="159"/>
        <v>0001144</v>
      </c>
      <c r="P1996" s="3">
        <v>44634</v>
      </c>
      <c r="Q1996" t="s">
        <v>2944</v>
      </c>
      <c r="T1996" s="12" t="str">
        <f t="shared" si="156"/>
        <v xml:space="preserve">WM+ YBI </v>
      </c>
      <c r="U1996" s="20" t="s">
        <v>4991</v>
      </c>
      <c r="V1996" s="20"/>
      <c r="W1996" s="10" t="e">
        <f>VLOOKUP(U1996,[2]Sheet1!$B$4:$C$893,2,0)</f>
        <v>#N/A</v>
      </c>
      <c r="X1996" s="20"/>
      <c r="Y1996" s="10" t="str">
        <f t="shared" si="160"/>
        <v>WINCOMYENBAI</v>
      </c>
      <c r="Z1996" s="2">
        <v>851400</v>
      </c>
    </row>
    <row r="1997" spans="1:26" x14ac:dyDescent="0.2">
      <c r="A1997" t="s">
        <v>0</v>
      </c>
      <c r="B1997" t="s">
        <v>2945</v>
      </c>
      <c r="C1997" t="s">
        <v>30</v>
      </c>
      <c r="D1997" t="s">
        <v>3</v>
      </c>
      <c r="E1997" s="2">
        <v>210800</v>
      </c>
      <c r="F1997" s="6">
        <v>227664.00000000003</v>
      </c>
      <c r="G1997" s="2">
        <v>2</v>
      </c>
      <c r="H1997" t="s">
        <v>4</v>
      </c>
      <c r="I1997" t="s">
        <v>31</v>
      </c>
      <c r="J1997" s="9" t="str">
        <f t="shared" si="158"/>
        <v>_Đùi gà sốt cay 500g</v>
      </c>
      <c r="K1997" s="12" t="str">
        <f>VLOOKUP(J1997,'[1]Mã Misa'!$B$2:$D$74,2,0)</f>
        <v>Đùi gà sốt cay 500g</v>
      </c>
      <c r="L1997" s="12" t="str">
        <f>VLOOKUP(K1997,'[1]Mã Misa'!$C$2:$D$74,2,0)</f>
        <v>DGSC500</v>
      </c>
      <c r="M1997" s="2">
        <v>105400</v>
      </c>
      <c r="N1997" t="s">
        <v>2946</v>
      </c>
      <c r="O1997" s="10" t="str">
        <f t="shared" si="159"/>
        <v>0007338</v>
      </c>
      <c r="P1997" s="3">
        <v>44634</v>
      </c>
      <c r="Q1997" t="s">
        <v>2947</v>
      </c>
      <c r="T1997" s="12" t="str">
        <f t="shared" si="156"/>
        <v xml:space="preserve">WM+ THA </v>
      </c>
      <c r="U1997" s="20" t="s">
        <v>4992</v>
      </c>
      <c r="V1997" s="20"/>
      <c r="W1997" s="10" t="e">
        <f>VLOOKUP(U1997,[2]Sheet1!$B$4:$C$893,2,0)</f>
        <v>#N/A</v>
      </c>
      <c r="X1997" s="20"/>
      <c r="Y1997" s="10" t="str">
        <f t="shared" si="160"/>
        <v>WINCOMTHANHHOA</v>
      </c>
      <c r="Z1997" s="2">
        <v>210800</v>
      </c>
    </row>
    <row r="1998" spans="1:26" x14ac:dyDescent="0.2">
      <c r="A1998" t="s">
        <v>0</v>
      </c>
      <c r="B1998" t="s">
        <v>2945</v>
      </c>
      <c r="C1998" t="s">
        <v>13</v>
      </c>
      <c r="D1998" t="s">
        <v>3</v>
      </c>
      <c r="E1998" s="2">
        <v>181500</v>
      </c>
      <c r="F1998" s="6">
        <v>196020</v>
      </c>
      <c r="G1998" s="2">
        <v>2</v>
      </c>
      <c r="H1998" t="s">
        <v>4</v>
      </c>
      <c r="I1998" t="s">
        <v>14</v>
      </c>
      <c r="J1998" s="9" t="str">
        <f t="shared" si="158"/>
        <v>_Chân gà sốt cay 400g</v>
      </c>
      <c r="K1998" s="12" t="str">
        <f>VLOOKUP(J1998,'[1]Mã Misa'!$B$2:$D$74,2,0)</f>
        <v>Chân gà sốt cay 400g</v>
      </c>
      <c r="L1998" s="12" t="str">
        <f>VLOOKUP(K1998,'[1]Mã Misa'!$C$2:$D$74,2,0)</f>
        <v>CGSC400</v>
      </c>
      <c r="M1998" s="2">
        <v>90750</v>
      </c>
      <c r="N1998" t="s">
        <v>2946</v>
      </c>
      <c r="O1998" s="10" t="str">
        <f t="shared" si="159"/>
        <v>0007338</v>
      </c>
      <c r="P1998" s="3">
        <v>44634</v>
      </c>
      <c r="Q1998" t="s">
        <v>2947</v>
      </c>
      <c r="T1998" s="12" t="str">
        <f t="shared" ref="T1998:T2061" si="161">LEFT(U1998,8)</f>
        <v xml:space="preserve">WM+ THA </v>
      </c>
      <c r="U1998" s="20" t="s">
        <v>4992</v>
      </c>
      <c r="V1998" s="20"/>
      <c r="W1998" s="10" t="e">
        <f>VLOOKUP(U1998,[2]Sheet1!$B$4:$C$893,2,0)</f>
        <v>#N/A</v>
      </c>
      <c r="X1998" s="20"/>
      <c r="Y1998" s="10" t="str">
        <f t="shared" si="160"/>
        <v>WINCOMTHANHHOA</v>
      </c>
      <c r="Z1998" s="2">
        <v>181500</v>
      </c>
    </row>
    <row r="1999" spans="1:26" x14ac:dyDescent="0.2">
      <c r="A1999" t="s">
        <v>0</v>
      </c>
      <c r="B1999" t="s">
        <v>2948</v>
      </c>
      <c r="C1999" t="s">
        <v>15</v>
      </c>
      <c r="D1999" t="s">
        <v>3</v>
      </c>
      <c r="E1999" s="2">
        <v>940130</v>
      </c>
      <c r="F1999" s="6">
        <v>1015340.4</v>
      </c>
      <c r="G1999" s="2">
        <v>10</v>
      </c>
      <c r="H1999" t="s">
        <v>4</v>
      </c>
      <c r="I1999" t="s">
        <v>16</v>
      </c>
      <c r="J1999" s="9" t="str">
        <f t="shared" si="158"/>
        <v xml:space="preserve"> Giò lụa 500g</v>
      </c>
      <c r="K1999" s="12" t="str">
        <f>VLOOKUP(J1999,'[1]Mã Misa'!$B$2:$D$74,2,0)</f>
        <v>Giò lụa 500g</v>
      </c>
      <c r="L1999" s="12" t="str">
        <f>VLOOKUP(K1999,'[1]Mã Misa'!$C$2:$D$74,2,0)</f>
        <v>GL500</v>
      </c>
      <c r="M1999" s="2">
        <v>94013</v>
      </c>
      <c r="N1999" t="s">
        <v>2949</v>
      </c>
      <c r="O1999" s="10" t="str">
        <f t="shared" si="159"/>
        <v>0007339</v>
      </c>
      <c r="P1999" s="3">
        <v>44634</v>
      </c>
      <c r="Q1999" t="s">
        <v>2947</v>
      </c>
      <c r="T1999" s="12" t="str">
        <f t="shared" si="161"/>
        <v xml:space="preserve">WM+ THA </v>
      </c>
      <c r="U1999" s="20" t="s">
        <v>4992</v>
      </c>
      <c r="V1999" s="20"/>
      <c r="W1999" s="10" t="e">
        <f>VLOOKUP(U1999,[2]Sheet1!$B$4:$C$893,2,0)</f>
        <v>#N/A</v>
      </c>
      <c r="X1999" s="20"/>
      <c r="Y1999" s="10" t="str">
        <f t="shared" si="160"/>
        <v>WINCOMTHANHHOA</v>
      </c>
      <c r="Z1999" s="2">
        <v>940130</v>
      </c>
    </row>
    <row r="2000" spans="1:26" x14ac:dyDescent="0.2">
      <c r="A2000" t="s">
        <v>0</v>
      </c>
      <c r="B2000" t="s">
        <v>2948</v>
      </c>
      <c r="C2000" t="s">
        <v>17</v>
      </c>
      <c r="D2000" t="s">
        <v>3</v>
      </c>
      <c r="E2000" s="2">
        <v>917901</v>
      </c>
      <c r="F2000" s="6">
        <v>991333.08000000007</v>
      </c>
      <c r="G2000" s="2">
        <v>9</v>
      </c>
      <c r="H2000" t="s">
        <v>4</v>
      </c>
      <c r="I2000" t="s">
        <v>18</v>
      </c>
      <c r="J2000" s="9" t="str">
        <f t="shared" si="158"/>
        <v>Giò tai nấm hương 500g</v>
      </c>
      <c r="K2000" s="12" t="str">
        <f>VLOOKUP(J2000,'[1]Mã Misa'!$B$2:$D$74,2,0)</f>
        <v>Giò tai nấm hương 500g</v>
      </c>
      <c r="L2000" s="12" t="str">
        <f>VLOOKUP(K2000,'[1]Mã Misa'!$C$2:$D$74,2,0)</f>
        <v>GTNH500</v>
      </c>
      <c r="M2000" s="2">
        <v>101989</v>
      </c>
      <c r="N2000" t="s">
        <v>2949</v>
      </c>
      <c r="O2000" s="10" t="str">
        <f t="shared" si="159"/>
        <v>0007339</v>
      </c>
      <c r="P2000" s="3">
        <v>44634</v>
      </c>
      <c r="Q2000" t="s">
        <v>2947</v>
      </c>
      <c r="T2000" s="12" t="str">
        <f t="shared" si="161"/>
        <v xml:space="preserve">WM+ THA </v>
      </c>
      <c r="U2000" s="20" t="s">
        <v>4992</v>
      </c>
      <c r="V2000" s="20"/>
      <c r="W2000" s="10" t="e">
        <f>VLOOKUP(U2000,[2]Sheet1!$B$4:$C$893,2,0)</f>
        <v>#N/A</v>
      </c>
      <c r="X2000" s="20"/>
      <c r="Y2000" s="10" t="str">
        <f t="shared" si="160"/>
        <v>WINCOMTHANHHOA</v>
      </c>
      <c r="Z2000" s="2">
        <v>917901</v>
      </c>
    </row>
    <row r="2001" spans="1:26" x14ac:dyDescent="0.2">
      <c r="A2001" t="s">
        <v>0</v>
      </c>
      <c r="B2001" t="s">
        <v>2950</v>
      </c>
      <c r="C2001" t="s">
        <v>17</v>
      </c>
      <c r="D2001" t="s">
        <v>3</v>
      </c>
      <c r="E2001" s="2">
        <v>203978</v>
      </c>
      <c r="F2001" s="6">
        <v>220296.24000000002</v>
      </c>
      <c r="G2001" s="2">
        <v>2</v>
      </c>
      <c r="H2001" t="s">
        <v>4</v>
      </c>
      <c r="I2001" t="s">
        <v>18</v>
      </c>
      <c r="J2001" s="9" t="str">
        <f t="shared" si="158"/>
        <v>Giò tai nấm hương 500g</v>
      </c>
      <c r="K2001" s="12" t="str">
        <f>VLOOKUP(J2001,'[1]Mã Misa'!$B$2:$D$74,2,0)</f>
        <v>Giò tai nấm hương 500g</v>
      </c>
      <c r="L2001" s="12" t="str">
        <f>VLOOKUP(K2001,'[1]Mã Misa'!$C$2:$D$74,2,0)</f>
        <v>GTNH500</v>
      </c>
      <c r="M2001" s="2">
        <v>101989</v>
      </c>
      <c r="N2001" t="s">
        <v>2951</v>
      </c>
      <c r="O2001" s="10" t="str">
        <f t="shared" si="159"/>
        <v>0202460</v>
      </c>
      <c r="P2001" s="3">
        <v>44634</v>
      </c>
      <c r="Q2001" t="s">
        <v>2952</v>
      </c>
      <c r="T2001" s="12" t="str">
        <f t="shared" si="161"/>
        <v xml:space="preserve">WM+ HNI </v>
      </c>
      <c r="U2001" s="20" t="s">
        <v>4993</v>
      </c>
      <c r="V2001" s="20"/>
      <c r="W2001" s="10" t="e">
        <f>VLOOKUP(U2001,[2]Sheet1!$B$4:$C$893,2,0)</f>
        <v>#N/A</v>
      </c>
      <c r="X2001" s="20"/>
      <c r="Y2001" s="10" t="str">
        <f t="shared" si="160"/>
        <v>WINCOMHANOI</v>
      </c>
      <c r="Z2001" s="2">
        <v>203978</v>
      </c>
    </row>
    <row r="2002" spans="1:26" x14ac:dyDescent="0.2">
      <c r="A2002" t="s">
        <v>0</v>
      </c>
      <c r="B2002" t="s">
        <v>2950</v>
      </c>
      <c r="C2002" t="s">
        <v>15</v>
      </c>
      <c r="D2002" t="s">
        <v>3</v>
      </c>
      <c r="E2002" s="2">
        <v>470065</v>
      </c>
      <c r="F2002" s="6">
        <v>507670.2</v>
      </c>
      <c r="G2002" s="2">
        <v>5</v>
      </c>
      <c r="H2002" t="s">
        <v>4</v>
      </c>
      <c r="I2002" t="s">
        <v>16</v>
      </c>
      <c r="J2002" s="9" t="str">
        <f t="shared" si="158"/>
        <v xml:space="preserve"> Giò lụa 500g</v>
      </c>
      <c r="K2002" s="12" t="str">
        <f>VLOOKUP(J2002,'[1]Mã Misa'!$B$2:$D$74,2,0)</f>
        <v>Giò lụa 500g</v>
      </c>
      <c r="L2002" s="12" t="str">
        <f>VLOOKUP(K2002,'[1]Mã Misa'!$C$2:$D$74,2,0)</f>
        <v>GL500</v>
      </c>
      <c r="M2002" s="2">
        <v>94013</v>
      </c>
      <c r="N2002" t="s">
        <v>2951</v>
      </c>
      <c r="O2002" s="10" t="str">
        <f t="shared" si="159"/>
        <v>0202460</v>
      </c>
      <c r="P2002" s="3">
        <v>44634</v>
      </c>
      <c r="Q2002" t="s">
        <v>2952</v>
      </c>
      <c r="T2002" s="12" t="str">
        <f t="shared" si="161"/>
        <v xml:space="preserve">WM+ HNI </v>
      </c>
      <c r="U2002" s="20" t="s">
        <v>4993</v>
      </c>
      <c r="V2002" s="20"/>
      <c r="W2002" s="10" t="e">
        <f>VLOOKUP(U2002,[2]Sheet1!$B$4:$C$893,2,0)</f>
        <v>#N/A</v>
      </c>
      <c r="X2002" s="20"/>
      <c r="Y2002" s="10" t="str">
        <f t="shared" si="160"/>
        <v>WINCOMHANOI</v>
      </c>
      <c r="Z2002" s="2">
        <v>470065</v>
      </c>
    </row>
    <row r="2003" spans="1:26" x14ac:dyDescent="0.2">
      <c r="A2003" t="s">
        <v>0</v>
      </c>
      <c r="B2003" t="s">
        <v>2953</v>
      </c>
      <c r="C2003" t="s">
        <v>9</v>
      </c>
      <c r="D2003" t="s">
        <v>3</v>
      </c>
      <c r="E2003" s="2">
        <v>111190</v>
      </c>
      <c r="F2003" s="6">
        <v>120085.20000000001</v>
      </c>
      <c r="G2003" s="2">
        <v>2</v>
      </c>
      <c r="H2003" t="s">
        <v>4</v>
      </c>
      <c r="I2003" t="s">
        <v>10</v>
      </c>
      <c r="J2003" s="9" t="str">
        <f t="shared" si="158"/>
        <v>Tai heo muối gói 200g</v>
      </c>
      <c r="K2003" s="12" t="str">
        <f>VLOOKUP(J2003,'[1]Mã Misa'!$B$2:$D$74,2,0)</f>
        <v>Tai heo muối 200g</v>
      </c>
      <c r="L2003" s="12" t="str">
        <f>VLOOKUP(K2003,'[1]Mã Misa'!$C$2:$D$74,2,0)</f>
        <v>TH200</v>
      </c>
      <c r="M2003" s="2">
        <v>55595</v>
      </c>
      <c r="N2003" t="s">
        <v>2954</v>
      </c>
      <c r="O2003" s="10" t="str">
        <f t="shared" si="159"/>
        <v>0017913</v>
      </c>
      <c r="P2003" s="3">
        <v>44634</v>
      </c>
      <c r="Q2003" t="s">
        <v>2955</v>
      </c>
      <c r="T2003" s="12" t="str">
        <f t="shared" si="161"/>
        <v xml:space="preserve">WM+ QNH </v>
      </c>
      <c r="U2003" s="20" t="s">
        <v>4994</v>
      </c>
      <c r="V2003" s="20"/>
      <c r="W2003" s="10" t="e">
        <f>VLOOKUP(U2003,[2]Sheet1!$B$4:$C$893,2,0)</f>
        <v>#N/A</v>
      </c>
      <c r="X2003" s="20"/>
      <c r="Y2003" s="10" t="str">
        <f t="shared" si="160"/>
        <v>WINCOMQUANGNINH</v>
      </c>
      <c r="Z2003" s="2">
        <v>111190</v>
      </c>
    </row>
    <row r="2004" spans="1:26" x14ac:dyDescent="0.2">
      <c r="A2004" t="s">
        <v>0</v>
      </c>
      <c r="B2004" t="s">
        <v>2953</v>
      </c>
      <c r="C2004" t="s">
        <v>26</v>
      </c>
      <c r="D2004" t="s">
        <v>3</v>
      </c>
      <c r="E2004" s="2">
        <v>100364</v>
      </c>
      <c r="F2004" s="6">
        <v>108393.12000000001</v>
      </c>
      <c r="G2004" s="2">
        <v>2</v>
      </c>
      <c r="H2004" t="s">
        <v>4</v>
      </c>
      <c r="I2004" t="s">
        <v>27</v>
      </c>
      <c r="J2004" s="9" t="str">
        <f t="shared" si="158"/>
        <v>Giò tai lưỡi xào gói 250g</v>
      </c>
      <c r="K2004" s="12" t="str">
        <f>VLOOKUP(J2004,'[1]Mã Misa'!$B$2:$D$74,2,0)</f>
        <v>Giò Tai Lưỡi Xào 250g</v>
      </c>
      <c r="L2004" s="12" t="str">
        <f>VLOOKUP(K2004,'[1]Mã Misa'!$C$2:$D$74,2,0)</f>
        <v>GTLX250G</v>
      </c>
      <c r="M2004" s="2">
        <v>50182</v>
      </c>
      <c r="N2004" t="s">
        <v>2954</v>
      </c>
      <c r="O2004" s="10" t="str">
        <f t="shared" si="159"/>
        <v>0017913</v>
      </c>
      <c r="P2004" s="3">
        <v>44634</v>
      </c>
      <c r="Q2004" t="s">
        <v>2955</v>
      </c>
      <c r="T2004" s="12" t="str">
        <f t="shared" si="161"/>
        <v xml:space="preserve">WM+ QNH </v>
      </c>
      <c r="U2004" s="20" t="s">
        <v>4994</v>
      </c>
      <c r="V2004" s="20"/>
      <c r="W2004" s="10" t="e">
        <f>VLOOKUP(U2004,[2]Sheet1!$B$4:$C$893,2,0)</f>
        <v>#N/A</v>
      </c>
      <c r="X2004" s="20"/>
      <c r="Y2004" s="10" t="str">
        <f t="shared" si="160"/>
        <v>WINCOMQUANGNINH</v>
      </c>
      <c r="Z2004" s="2">
        <v>100364</v>
      </c>
    </row>
    <row r="2005" spans="1:26" x14ac:dyDescent="0.2">
      <c r="A2005" t="s">
        <v>0</v>
      </c>
      <c r="B2005" t="s">
        <v>2956</v>
      </c>
      <c r="C2005" t="s">
        <v>26</v>
      </c>
      <c r="D2005" t="s">
        <v>3</v>
      </c>
      <c r="E2005" s="2">
        <v>250910</v>
      </c>
      <c r="F2005" s="6">
        <v>270982.80000000005</v>
      </c>
      <c r="G2005" s="2">
        <v>5</v>
      </c>
      <c r="H2005" t="s">
        <v>4</v>
      </c>
      <c r="I2005" t="s">
        <v>27</v>
      </c>
      <c r="J2005" s="9" t="str">
        <f t="shared" si="158"/>
        <v>Giò tai lưỡi xào gói 250g</v>
      </c>
      <c r="K2005" s="12" t="str">
        <f>VLOOKUP(J2005,'[1]Mã Misa'!$B$2:$D$74,2,0)</f>
        <v>Giò Tai Lưỡi Xào 250g</v>
      </c>
      <c r="L2005" s="12" t="str">
        <f>VLOOKUP(K2005,'[1]Mã Misa'!$C$2:$D$74,2,0)</f>
        <v>GTLX250G</v>
      </c>
      <c r="M2005" s="2">
        <v>50182</v>
      </c>
      <c r="N2005" t="s">
        <v>2957</v>
      </c>
      <c r="O2005" s="10" t="str">
        <f t="shared" si="159"/>
        <v>0017915</v>
      </c>
      <c r="P2005" s="3">
        <v>44634</v>
      </c>
      <c r="Q2005" t="s">
        <v>1479</v>
      </c>
      <c r="T2005" s="12" t="str">
        <f t="shared" si="161"/>
        <v xml:space="preserve">WM+ QNH </v>
      </c>
      <c r="U2005" s="20" t="s">
        <v>4598</v>
      </c>
      <c r="V2005" s="20"/>
      <c r="W2005" s="10" t="e">
        <f>VLOOKUP(U2005,[2]Sheet1!$B$4:$C$893,2,0)</f>
        <v>#N/A</v>
      </c>
      <c r="X2005" s="20"/>
      <c r="Y2005" s="10" t="str">
        <f t="shared" si="160"/>
        <v>WINCOMQUANGNINH</v>
      </c>
      <c r="Z2005" s="2">
        <v>250910</v>
      </c>
    </row>
    <row r="2006" spans="1:26" x14ac:dyDescent="0.2">
      <c r="A2006" t="s">
        <v>0</v>
      </c>
      <c r="B2006" t="s">
        <v>2956</v>
      </c>
      <c r="C2006" t="s">
        <v>43</v>
      </c>
      <c r="D2006" t="s">
        <v>3</v>
      </c>
      <c r="E2006" s="2">
        <v>141900</v>
      </c>
      <c r="F2006" s="6">
        <v>153252</v>
      </c>
      <c r="G2006" s="2">
        <v>2</v>
      </c>
      <c r="H2006" t="s">
        <v>4</v>
      </c>
      <c r="I2006" t="s">
        <v>44</v>
      </c>
      <c r="J2006" s="9" t="str">
        <f t="shared" si="158"/>
        <v>_Chả nướng 300g</v>
      </c>
      <c r="K2006" s="12" t="str">
        <f>VLOOKUP(J2006,'[1]Mã Misa'!$B$2:$D$74,2,0)</f>
        <v>Chả nướng 300g</v>
      </c>
      <c r="L2006" s="12" t="str">
        <f>VLOOKUP(K2006,'[1]Mã Misa'!$C$2:$D$74,2,0)</f>
        <v>CN300</v>
      </c>
      <c r="M2006" s="2">
        <v>70950</v>
      </c>
      <c r="N2006" t="s">
        <v>2957</v>
      </c>
      <c r="O2006" s="10" t="str">
        <f t="shared" si="159"/>
        <v>0017915</v>
      </c>
      <c r="P2006" s="3">
        <v>44634</v>
      </c>
      <c r="Q2006" t="s">
        <v>1479</v>
      </c>
      <c r="T2006" s="12" t="str">
        <f t="shared" si="161"/>
        <v xml:space="preserve">WM+ QNH </v>
      </c>
      <c r="U2006" s="20" t="s">
        <v>4598</v>
      </c>
      <c r="V2006" s="20"/>
      <c r="W2006" s="10" t="e">
        <f>VLOOKUP(U2006,[2]Sheet1!$B$4:$C$893,2,0)</f>
        <v>#N/A</v>
      </c>
      <c r="X2006" s="20"/>
      <c r="Y2006" s="10" t="str">
        <f t="shared" si="160"/>
        <v>WINCOMQUANGNINH</v>
      </c>
      <c r="Z2006" s="2">
        <v>141900</v>
      </c>
    </row>
    <row r="2007" spans="1:26" x14ac:dyDescent="0.2">
      <c r="A2007" t="s">
        <v>0</v>
      </c>
      <c r="B2007" t="s">
        <v>2958</v>
      </c>
      <c r="C2007" t="s">
        <v>2</v>
      </c>
      <c r="D2007" t="s">
        <v>3</v>
      </c>
      <c r="E2007" s="2">
        <v>333174</v>
      </c>
      <c r="F2007" s="6">
        <v>359827.92000000004</v>
      </c>
      <c r="G2007" s="2">
        <v>3</v>
      </c>
      <c r="H2007" t="s">
        <v>4</v>
      </c>
      <c r="I2007" t="s">
        <v>5</v>
      </c>
      <c r="J2007" s="9" t="str">
        <f t="shared" si="158"/>
        <v>Gà muối gói 500g</v>
      </c>
      <c r="K2007" s="12" t="str">
        <f>VLOOKUP(J2007,'[1]Mã Misa'!$B$2:$D$74,2,0)</f>
        <v>Gà muối 500g</v>
      </c>
      <c r="L2007" s="12" t="str">
        <f>VLOOKUP(K2007,'[1]Mã Misa'!$C$2:$D$74,2,0)</f>
        <v>GM500</v>
      </c>
      <c r="M2007" s="2">
        <v>111058</v>
      </c>
      <c r="N2007" t="s">
        <v>2959</v>
      </c>
      <c r="O2007" s="10" t="str">
        <f t="shared" si="159"/>
        <v>0202478</v>
      </c>
      <c r="P2007" s="3">
        <v>44634</v>
      </c>
      <c r="Q2007" t="s">
        <v>2960</v>
      </c>
      <c r="T2007" s="12" t="str">
        <f t="shared" si="161"/>
        <v xml:space="preserve">WM+ HNI </v>
      </c>
      <c r="U2007" s="20" t="s">
        <v>4995</v>
      </c>
      <c r="V2007" s="20"/>
      <c r="W2007" s="10" t="e">
        <f>VLOOKUP(U2007,[2]Sheet1!$B$4:$C$893,2,0)</f>
        <v>#N/A</v>
      </c>
      <c r="X2007" s="20"/>
      <c r="Y2007" s="10" t="str">
        <f t="shared" si="160"/>
        <v>WINCOMHANOI</v>
      </c>
      <c r="Z2007" s="2">
        <v>333174</v>
      </c>
    </row>
    <row r="2008" spans="1:26" x14ac:dyDescent="0.2">
      <c r="A2008" t="s">
        <v>0</v>
      </c>
      <c r="B2008" t="s">
        <v>2958</v>
      </c>
      <c r="C2008" t="s">
        <v>30</v>
      </c>
      <c r="D2008" t="s">
        <v>3</v>
      </c>
      <c r="E2008" s="2">
        <v>316200</v>
      </c>
      <c r="F2008" s="6">
        <v>341496</v>
      </c>
      <c r="G2008" s="2">
        <v>3</v>
      </c>
      <c r="H2008" t="s">
        <v>4</v>
      </c>
      <c r="I2008" t="s">
        <v>31</v>
      </c>
      <c r="J2008" s="9" t="str">
        <f t="shared" si="158"/>
        <v>_Đùi gà sốt cay 500g</v>
      </c>
      <c r="K2008" s="12" t="str">
        <f>VLOOKUP(J2008,'[1]Mã Misa'!$B$2:$D$74,2,0)</f>
        <v>Đùi gà sốt cay 500g</v>
      </c>
      <c r="L2008" s="12" t="str">
        <f>VLOOKUP(K2008,'[1]Mã Misa'!$C$2:$D$74,2,0)</f>
        <v>DGSC500</v>
      </c>
      <c r="M2008" s="2">
        <v>105400</v>
      </c>
      <c r="N2008" t="s">
        <v>2959</v>
      </c>
      <c r="O2008" s="10" t="str">
        <f t="shared" si="159"/>
        <v>0202478</v>
      </c>
      <c r="P2008" s="3">
        <v>44634</v>
      </c>
      <c r="Q2008" t="s">
        <v>2960</v>
      </c>
      <c r="T2008" s="12" t="str">
        <f t="shared" si="161"/>
        <v xml:space="preserve">WM+ HNI </v>
      </c>
      <c r="U2008" s="20" t="s">
        <v>4995</v>
      </c>
      <c r="V2008" s="20"/>
      <c r="W2008" s="10" t="e">
        <f>VLOOKUP(U2008,[2]Sheet1!$B$4:$C$893,2,0)</f>
        <v>#N/A</v>
      </c>
      <c r="X2008" s="20"/>
      <c r="Y2008" s="10" t="str">
        <f t="shared" si="160"/>
        <v>WINCOMHANOI</v>
      </c>
      <c r="Z2008" s="2">
        <v>316200</v>
      </c>
    </row>
    <row r="2009" spans="1:26" x14ac:dyDescent="0.2">
      <c r="A2009" t="s">
        <v>0</v>
      </c>
      <c r="B2009" t="s">
        <v>2958</v>
      </c>
      <c r="C2009" t="s">
        <v>67</v>
      </c>
      <c r="D2009" t="s">
        <v>3</v>
      </c>
      <c r="E2009" s="2">
        <v>59400</v>
      </c>
      <c r="F2009" s="6">
        <v>64152.000000000007</v>
      </c>
      <c r="G2009" s="2">
        <v>1</v>
      </c>
      <c r="H2009" t="s">
        <v>4</v>
      </c>
      <c r="I2009" t="s">
        <v>68</v>
      </c>
      <c r="J2009" s="9" t="str">
        <f t="shared" si="158"/>
        <v>_Giò lụa 250g</v>
      </c>
      <c r="K2009" s="12" t="str">
        <f>VLOOKUP(J2009,'[1]Mã Misa'!$B$2:$D$74,2,0)</f>
        <v>Giò lụa 250g</v>
      </c>
      <c r="L2009" s="12" t="str">
        <f>VLOOKUP(K2009,'[1]Mã Misa'!$C$2:$D$74,2,0)</f>
        <v>GL250</v>
      </c>
      <c r="M2009" s="2">
        <v>59400</v>
      </c>
      <c r="N2009" t="s">
        <v>2959</v>
      </c>
      <c r="O2009" s="10" t="str">
        <f t="shared" si="159"/>
        <v>0202478</v>
      </c>
      <c r="P2009" s="3">
        <v>44634</v>
      </c>
      <c r="Q2009" t="s">
        <v>2960</v>
      </c>
      <c r="T2009" s="12" t="str">
        <f t="shared" si="161"/>
        <v xml:space="preserve">WM+ HNI </v>
      </c>
      <c r="U2009" s="20" t="s">
        <v>4995</v>
      </c>
      <c r="V2009" s="20"/>
      <c r="W2009" s="10" t="e">
        <f>VLOOKUP(U2009,[2]Sheet1!$B$4:$C$893,2,0)</f>
        <v>#N/A</v>
      </c>
      <c r="X2009" s="20"/>
      <c r="Y2009" s="10" t="str">
        <f t="shared" si="160"/>
        <v>WINCOMHANOI</v>
      </c>
      <c r="Z2009" s="2">
        <v>59400</v>
      </c>
    </row>
    <row r="2010" spans="1:26" x14ac:dyDescent="0.2">
      <c r="A2010" t="s">
        <v>0</v>
      </c>
      <c r="B2010" t="s">
        <v>2961</v>
      </c>
      <c r="C2010" t="s">
        <v>45</v>
      </c>
      <c r="D2010" t="s">
        <v>3</v>
      </c>
      <c r="E2010" s="2">
        <v>74250</v>
      </c>
      <c r="F2010" s="6">
        <v>80190</v>
      </c>
      <c r="G2010" s="2">
        <v>1</v>
      </c>
      <c r="H2010" t="s">
        <v>4</v>
      </c>
      <c r="I2010" t="s">
        <v>46</v>
      </c>
      <c r="J2010" s="9" t="str">
        <f t="shared" si="158"/>
        <v>_Chả cốm 300g</v>
      </c>
      <c r="K2010" s="12" t="str">
        <f>VLOOKUP(J2010,'[1]Mã Misa'!$B$2:$D$74,2,0)</f>
        <v>Chả cốm 300g</v>
      </c>
      <c r="L2010" s="12" t="str">
        <f>VLOOKUP(K2010,'[1]Mã Misa'!$C$2:$D$74,2,0)</f>
        <v>CC300</v>
      </c>
      <c r="M2010" s="2">
        <v>74250</v>
      </c>
      <c r="N2010" t="s">
        <v>2962</v>
      </c>
      <c r="O2010" s="10" t="str">
        <f t="shared" si="159"/>
        <v>0005518</v>
      </c>
      <c r="P2010" s="3">
        <v>44634</v>
      </c>
      <c r="Q2010" t="s">
        <v>742</v>
      </c>
      <c r="T2010" s="12" t="str">
        <f t="shared" si="161"/>
        <v xml:space="preserve">WM+ KHA </v>
      </c>
      <c r="U2010" s="20" t="s">
        <v>4377</v>
      </c>
      <c r="V2010" s="20"/>
      <c r="W2010" s="10" t="e">
        <f>VLOOKUP(U2010,[2]Sheet1!$B$4:$C$893,2,0)</f>
        <v>#N/A</v>
      </c>
      <c r="X2010" s="20"/>
      <c r="Y2010" s="10" t="str">
        <f t="shared" si="160"/>
        <v>WINCOMKHANHHOA</v>
      </c>
      <c r="Z2010" s="2">
        <v>74250</v>
      </c>
    </row>
    <row r="2011" spans="1:26" x14ac:dyDescent="0.2">
      <c r="A2011" t="s">
        <v>0</v>
      </c>
      <c r="B2011" t="s">
        <v>2963</v>
      </c>
      <c r="C2011" t="s">
        <v>50</v>
      </c>
      <c r="D2011" t="s">
        <v>3</v>
      </c>
      <c r="E2011" s="2">
        <v>305250</v>
      </c>
      <c r="F2011" s="6">
        <v>329670</v>
      </c>
      <c r="G2011" s="2">
        <v>5</v>
      </c>
      <c r="H2011" t="s">
        <v>4</v>
      </c>
      <c r="I2011" t="s">
        <v>51</v>
      </c>
      <c r="J2011" s="9" t="str">
        <f t="shared" si="158"/>
        <v>_Giò sụn gà 250g</v>
      </c>
      <c r="K2011" s="12" t="str">
        <f>VLOOKUP(J2011,'[1]Mã Misa'!$B$2:$D$74,2,0)</f>
        <v>Giò sụn gà 250g</v>
      </c>
      <c r="L2011" s="12" t="str">
        <f>VLOOKUP(K2011,'[1]Mã Misa'!$C$2:$D$74,2,0)</f>
        <v>GSG250</v>
      </c>
      <c r="M2011" s="2">
        <v>61050</v>
      </c>
      <c r="N2011" t="s">
        <v>2964</v>
      </c>
      <c r="O2011" s="10" t="str">
        <f t="shared" si="159"/>
        <v>0007340</v>
      </c>
      <c r="P2011" s="3">
        <v>44634</v>
      </c>
      <c r="Q2011" t="s">
        <v>2965</v>
      </c>
      <c r="T2011" s="12" t="str">
        <f t="shared" si="161"/>
        <v xml:space="preserve">WM+ THA </v>
      </c>
      <c r="U2011" s="20" t="s">
        <v>4996</v>
      </c>
      <c r="V2011" s="20"/>
      <c r="W2011" s="10" t="e">
        <f>VLOOKUP(U2011,[2]Sheet1!$B$4:$C$893,2,0)</f>
        <v>#N/A</v>
      </c>
      <c r="X2011" s="20"/>
      <c r="Y2011" s="10" t="str">
        <f t="shared" si="160"/>
        <v>WINCOMTHANHHOA</v>
      </c>
      <c r="Z2011" s="2">
        <v>305250</v>
      </c>
    </row>
    <row r="2012" spans="1:26" x14ac:dyDescent="0.2">
      <c r="A2012" t="s">
        <v>0</v>
      </c>
      <c r="B2012" t="s">
        <v>2966</v>
      </c>
      <c r="C2012" t="s">
        <v>9</v>
      </c>
      <c r="D2012" t="s">
        <v>3</v>
      </c>
      <c r="E2012" s="2">
        <v>55595</v>
      </c>
      <c r="F2012" s="6">
        <v>60042.600000000006</v>
      </c>
      <c r="G2012" s="2">
        <v>1</v>
      </c>
      <c r="H2012" t="s">
        <v>4</v>
      </c>
      <c r="I2012" t="s">
        <v>10</v>
      </c>
      <c r="J2012" s="9" t="str">
        <f t="shared" si="158"/>
        <v>Tai heo muối gói 200g</v>
      </c>
      <c r="K2012" s="12" t="str">
        <f>VLOOKUP(J2012,'[1]Mã Misa'!$B$2:$D$74,2,0)</f>
        <v>Tai heo muối 200g</v>
      </c>
      <c r="L2012" s="12" t="str">
        <f>VLOOKUP(K2012,'[1]Mã Misa'!$C$2:$D$74,2,0)</f>
        <v>TH200</v>
      </c>
      <c r="M2012" s="2">
        <v>55595</v>
      </c>
      <c r="N2012" t="s">
        <v>2967</v>
      </c>
      <c r="O2012" s="10" t="str">
        <f t="shared" si="159"/>
        <v>0026430</v>
      </c>
      <c r="P2012" s="3">
        <v>44634</v>
      </c>
      <c r="Q2012" t="s">
        <v>2968</v>
      </c>
      <c r="T2012" s="12" t="str">
        <f t="shared" si="161"/>
        <v xml:space="preserve">WM+ DNG </v>
      </c>
      <c r="U2012" s="20" t="s">
        <v>4997</v>
      </c>
      <c r="V2012" s="20"/>
      <c r="W2012" s="10" t="e">
        <f>VLOOKUP(U2012,[2]Sheet1!$B$4:$C$893,2,0)</f>
        <v>#N/A</v>
      </c>
      <c r="X2012" s="20"/>
      <c r="Y2012" s="10" t="str">
        <f t="shared" si="160"/>
        <v>WINCOMDANANG</v>
      </c>
      <c r="Z2012" s="2">
        <v>55595</v>
      </c>
    </row>
    <row r="2013" spans="1:26" x14ac:dyDescent="0.2">
      <c r="A2013" t="s">
        <v>0</v>
      </c>
      <c r="B2013" t="s">
        <v>2969</v>
      </c>
      <c r="C2013" t="s">
        <v>26</v>
      </c>
      <c r="D2013" t="s">
        <v>3</v>
      </c>
      <c r="E2013" s="2">
        <v>50182</v>
      </c>
      <c r="F2013" s="6">
        <v>54196.560000000005</v>
      </c>
      <c r="G2013" s="2">
        <v>1</v>
      </c>
      <c r="H2013" t="s">
        <v>4</v>
      </c>
      <c r="I2013" t="s">
        <v>27</v>
      </c>
      <c r="J2013" s="9" t="str">
        <f t="shared" si="158"/>
        <v>Giò tai lưỡi xào gói 250g</v>
      </c>
      <c r="K2013" s="12" t="str">
        <f>VLOOKUP(J2013,'[1]Mã Misa'!$B$2:$D$74,2,0)</f>
        <v>Giò Tai Lưỡi Xào 250g</v>
      </c>
      <c r="L2013" s="12" t="str">
        <f>VLOOKUP(K2013,'[1]Mã Misa'!$C$2:$D$74,2,0)</f>
        <v>GTLX250G</v>
      </c>
      <c r="M2013" s="2">
        <v>50182</v>
      </c>
      <c r="N2013" t="s">
        <v>2970</v>
      </c>
      <c r="O2013" s="10" t="str">
        <f t="shared" si="159"/>
        <v>0005519</v>
      </c>
      <c r="P2013" s="3">
        <v>44634</v>
      </c>
      <c r="Q2013" t="s">
        <v>2971</v>
      </c>
      <c r="T2013" s="12" t="str">
        <f t="shared" si="161"/>
        <v xml:space="preserve">WM+ KHA </v>
      </c>
      <c r="U2013" s="20" t="s">
        <v>4998</v>
      </c>
      <c r="V2013" s="20"/>
      <c r="W2013" s="10" t="e">
        <f>VLOOKUP(U2013,[2]Sheet1!$B$4:$C$893,2,0)</f>
        <v>#N/A</v>
      </c>
      <c r="X2013" s="20"/>
      <c r="Y2013" s="10" t="str">
        <f t="shared" si="160"/>
        <v>WINCOMKHANHHOA</v>
      </c>
      <c r="Z2013" s="2">
        <v>50182</v>
      </c>
    </row>
    <row r="2014" spans="1:26" x14ac:dyDescent="0.2">
      <c r="A2014" t="s">
        <v>0</v>
      </c>
      <c r="B2014" t="s">
        <v>2972</v>
      </c>
      <c r="C2014" t="s">
        <v>82</v>
      </c>
      <c r="D2014" t="s">
        <v>3</v>
      </c>
      <c r="E2014" s="2">
        <v>368000</v>
      </c>
      <c r="F2014" s="6">
        <v>397440</v>
      </c>
      <c r="G2014" s="2">
        <v>8</v>
      </c>
      <c r="H2014" t="s">
        <v>4</v>
      </c>
      <c r="I2014" t="s">
        <v>83</v>
      </c>
      <c r="J2014" s="9" t="str">
        <f t="shared" si="158"/>
        <v>Mộc nấm hương gói 250g</v>
      </c>
      <c r="K2014" s="12" t="str">
        <f>VLOOKUP(J2014,'[1]Mã Misa'!$B$2:$D$74,2,0)</f>
        <v>Mộc Nấm Hương 250g</v>
      </c>
      <c r="L2014" s="12" t="str">
        <f>VLOOKUP(K2014,'[1]Mã Misa'!$C$2:$D$74,2,0)</f>
        <v>MNH250</v>
      </c>
      <c r="M2014" s="2">
        <v>46000</v>
      </c>
      <c r="N2014" t="s">
        <v>2973</v>
      </c>
      <c r="O2014" s="10" t="str">
        <f t="shared" si="159"/>
        <v>0202490</v>
      </c>
      <c r="P2014" s="3">
        <v>44634</v>
      </c>
      <c r="Q2014" t="s">
        <v>2589</v>
      </c>
      <c r="T2014" s="12" t="str">
        <f t="shared" si="161"/>
        <v xml:space="preserve">WM+ HNI </v>
      </c>
      <c r="U2014" s="20" t="s">
        <v>4903</v>
      </c>
      <c r="V2014" s="20"/>
      <c r="W2014" s="10" t="e">
        <f>VLOOKUP(U2014,[2]Sheet1!$B$4:$C$893,2,0)</f>
        <v>#N/A</v>
      </c>
      <c r="X2014" s="20"/>
      <c r="Y2014" s="10" t="str">
        <f t="shared" si="160"/>
        <v>WINCOMHANOI</v>
      </c>
      <c r="Z2014" s="2">
        <v>368000</v>
      </c>
    </row>
    <row r="2015" spans="1:26" x14ac:dyDescent="0.2">
      <c r="A2015" t="s">
        <v>0</v>
      </c>
      <c r="B2015" t="s">
        <v>2974</v>
      </c>
      <c r="C2015" t="s">
        <v>2</v>
      </c>
      <c r="D2015" t="s">
        <v>3</v>
      </c>
      <c r="E2015" s="2">
        <v>111058</v>
      </c>
      <c r="F2015" s="6">
        <v>119942.64000000001</v>
      </c>
      <c r="G2015" s="2">
        <v>1</v>
      </c>
      <c r="H2015" t="s">
        <v>4</v>
      </c>
      <c r="I2015" t="s">
        <v>5</v>
      </c>
      <c r="J2015" s="9" t="str">
        <f t="shared" si="158"/>
        <v>Gà muối gói 500g</v>
      </c>
      <c r="K2015" s="12" t="str">
        <f>VLOOKUP(J2015,'[1]Mã Misa'!$B$2:$D$74,2,0)</f>
        <v>Gà muối 500g</v>
      </c>
      <c r="L2015" s="12" t="str">
        <f>VLOOKUP(K2015,'[1]Mã Misa'!$C$2:$D$74,2,0)</f>
        <v>GM500</v>
      </c>
      <c r="M2015" s="2">
        <v>111058</v>
      </c>
      <c r="N2015" t="s">
        <v>2975</v>
      </c>
      <c r="O2015" s="10" t="str">
        <f t="shared" si="159"/>
        <v>0003045</v>
      </c>
      <c r="P2015" s="3">
        <v>44634</v>
      </c>
      <c r="Q2015" t="s">
        <v>97</v>
      </c>
      <c r="T2015" s="12" t="str">
        <f t="shared" si="161"/>
        <v xml:space="preserve">WM+ HYN </v>
      </c>
      <c r="U2015" s="20" t="s">
        <v>4174</v>
      </c>
      <c r="V2015" s="20"/>
      <c r="W2015" s="10" t="e">
        <f>VLOOKUP(U2015,[2]Sheet1!$B$4:$C$893,2,0)</f>
        <v>#N/A</v>
      </c>
      <c r="X2015" s="20"/>
      <c r="Y2015" s="10" t="str">
        <f t="shared" si="160"/>
        <v>WINCOMHUNGYEN</v>
      </c>
      <c r="Z2015" s="2">
        <v>111058</v>
      </c>
    </row>
    <row r="2016" spans="1:26" x14ac:dyDescent="0.2">
      <c r="A2016" t="s">
        <v>0</v>
      </c>
      <c r="B2016" t="s">
        <v>2976</v>
      </c>
      <c r="C2016" t="s">
        <v>26</v>
      </c>
      <c r="D2016" t="s">
        <v>3</v>
      </c>
      <c r="E2016" s="2">
        <v>200728</v>
      </c>
      <c r="F2016" s="6">
        <v>216786.24000000002</v>
      </c>
      <c r="G2016" s="2">
        <v>4</v>
      </c>
      <c r="H2016" t="s">
        <v>4</v>
      </c>
      <c r="I2016" t="s">
        <v>27</v>
      </c>
      <c r="J2016" s="9" t="str">
        <f t="shared" si="158"/>
        <v>Giò tai lưỡi xào gói 250g</v>
      </c>
      <c r="K2016" s="12" t="str">
        <f>VLOOKUP(J2016,'[1]Mã Misa'!$B$2:$D$74,2,0)</f>
        <v>Giò Tai Lưỡi Xào 250g</v>
      </c>
      <c r="L2016" s="12" t="str">
        <f>VLOOKUP(K2016,'[1]Mã Misa'!$C$2:$D$74,2,0)</f>
        <v>GTLX250G</v>
      </c>
      <c r="M2016" s="2">
        <v>50182</v>
      </c>
      <c r="N2016" t="s">
        <v>170</v>
      </c>
      <c r="O2016" s="10" t="str">
        <f t="shared" si="159"/>
        <v>0001973</v>
      </c>
      <c r="P2016" s="3">
        <v>44634</v>
      </c>
      <c r="Q2016" t="s">
        <v>2977</v>
      </c>
      <c r="T2016" s="12" t="str">
        <f t="shared" si="161"/>
        <v xml:space="preserve">WM+ KGG </v>
      </c>
      <c r="U2016" s="20" t="s">
        <v>4999</v>
      </c>
      <c r="V2016" s="20"/>
      <c r="W2016" s="10" t="e">
        <f>VLOOKUP(U2016,[2]Sheet1!$B$4:$C$893,2,0)</f>
        <v>#N/A</v>
      </c>
      <c r="X2016" s="20"/>
      <c r="Y2016" s="10" t="str">
        <f t="shared" si="160"/>
        <v>WINCOMKIENGIANG</v>
      </c>
      <c r="Z2016" s="2">
        <v>200728</v>
      </c>
    </row>
    <row r="2017" spans="1:26" x14ac:dyDescent="0.2">
      <c r="A2017" t="s">
        <v>0</v>
      </c>
      <c r="B2017" t="s">
        <v>2976</v>
      </c>
      <c r="C2017" t="s">
        <v>82</v>
      </c>
      <c r="D2017" t="s">
        <v>3</v>
      </c>
      <c r="E2017" s="2">
        <v>276000</v>
      </c>
      <c r="F2017" s="6">
        <v>298080</v>
      </c>
      <c r="G2017" s="2">
        <v>6</v>
      </c>
      <c r="H2017" t="s">
        <v>4</v>
      </c>
      <c r="I2017" t="s">
        <v>83</v>
      </c>
      <c r="J2017" s="9" t="str">
        <f t="shared" si="158"/>
        <v>Mộc nấm hương gói 250g</v>
      </c>
      <c r="K2017" s="12" t="str">
        <f>VLOOKUP(J2017,'[1]Mã Misa'!$B$2:$D$74,2,0)</f>
        <v>Mộc Nấm Hương 250g</v>
      </c>
      <c r="L2017" s="12" t="str">
        <f>VLOOKUP(K2017,'[1]Mã Misa'!$C$2:$D$74,2,0)</f>
        <v>MNH250</v>
      </c>
      <c r="M2017" s="2">
        <v>46000</v>
      </c>
      <c r="N2017" t="s">
        <v>170</v>
      </c>
      <c r="O2017" s="10" t="str">
        <f t="shared" si="159"/>
        <v>0001973</v>
      </c>
      <c r="P2017" s="3">
        <v>44634</v>
      </c>
      <c r="Q2017" t="s">
        <v>2977</v>
      </c>
      <c r="T2017" s="12" t="str">
        <f t="shared" si="161"/>
        <v xml:space="preserve">WM+ KGG </v>
      </c>
      <c r="U2017" s="20" t="s">
        <v>4999</v>
      </c>
      <c r="V2017" s="20"/>
      <c r="W2017" s="10" t="e">
        <f>VLOOKUP(U2017,[2]Sheet1!$B$4:$C$893,2,0)</f>
        <v>#N/A</v>
      </c>
      <c r="X2017" s="20"/>
      <c r="Y2017" s="10" t="str">
        <f t="shared" si="160"/>
        <v>WINCOMKIENGIANG</v>
      </c>
      <c r="Z2017" s="2">
        <v>276000</v>
      </c>
    </row>
    <row r="2018" spans="1:26" x14ac:dyDescent="0.2">
      <c r="A2018" t="s">
        <v>0</v>
      </c>
      <c r="B2018" t="s">
        <v>2978</v>
      </c>
      <c r="C2018" t="s">
        <v>26</v>
      </c>
      <c r="D2018" t="s">
        <v>3</v>
      </c>
      <c r="E2018" s="2">
        <v>50182</v>
      </c>
      <c r="F2018" s="6">
        <v>54196.560000000005</v>
      </c>
      <c r="G2018" s="2">
        <v>1</v>
      </c>
      <c r="H2018" t="s">
        <v>4</v>
      </c>
      <c r="I2018" t="s">
        <v>27</v>
      </c>
      <c r="J2018" s="9" t="str">
        <f t="shared" si="158"/>
        <v>Giò tai lưỡi xào gói 250g</v>
      </c>
      <c r="K2018" s="12" t="str">
        <f>VLOOKUP(J2018,'[1]Mã Misa'!$B$2:$D$74,2,0)</f>
        <v>Giò Tai Lưỡi Xào 250g</v>
      </c>
      <c r="L2018" s="12" t="str">
        <f>VLOOKUP(K2018,'[1]Mã Misa'!$C$2:$D$74,2,0)</f>
        <v>GTLX250G</v>
      </c>
      <c r="M2018" s="2">
        <v>50182</v>
      </c>
      <c r="N2018" t="s">
        <v>2979</v>
      </c>
      <c r="O2018" s="10" t="str">
        <f t="shared" si="159"/>
        <v>0202495</v>
      </c>
      <c r="P2018" s="3">
        <v>44634</v>
      </c>
      <c r="Q2018" t="s">
        <v>2980</v>
      </c>
      <c r="T2018" s="12" t="str">
        <f t="shared" si="161"/>
        <v xml:space="preserve">WM+ HNI </v>
      </c>
      <c r="U2018" s="20" t="s">
        <v>5000</v>
      </c>
      <c r="V2018" s="20"/>
      <c r="W2018" s="10" t="e">
        <f>VLOOKUP(U2018,[2]Sheet1!$B$4:$C$893,2,0)</f>
        <v>#N/A</v>
      </c>
      <c r="X2018" s="20"/>
      <c r="Y2018" s="10" t="str">
        <f t="shared" si="160"/>
        <v>WINCOMHANOI</v>
      </c>
      <c r="Z2018" s="2">
        <v>50182</v>
      </c>
    </row>
    <row r="2019" spans="1:26" x14ac:dyDescent="0.2">
      <c r="A2019" t="s">
        <v>0</v>
      </c>
      <c r="B2019" t="s">
        <v>2978</v>
      </c>
      <c r="C2019" t="s">
        <v>2</v>
      </c>
      <c r="D2019" t="s">
        <v>3</v>
      </c>
      <c r="E2019" s="2">
        <v>111058</v>
      </c>
      <c r="F2019" s="6">
        <v>119942.64000000001</v>
      </c>
      <c r="G2019" s="2">
        <v>1</v>
      </c>
      <c r="H2019" t="s">
        <v>4</v>
      </c>
      <c r="I2019" t="s">
        <v>5</v>
      </c>
      <c r="J2019" s="9" t="str">
        <f t="shared" si="158"/>
        <v>Gà muối gói 500g</v>
      </c>
      <c r="K2019" s="12" t="str">
        <f>VLOOKUP(J2019,'[1]Mã Misa'!$B$2:$D$74,2,0)</f>
        <v>Gà muối 500g</v>
      </c>
      <c r="L2019" s="12" t="str">
        <f>VLOOKUP(K2019,'[1]Mã Misa'!$C$2:$D$74,2,0)</f>
        <v>GM500</v>
      </c>
      <c r="M2019" s="2">
        <v>111058</v>
      </c>
      <c r="N2019" t="s">
        <v>2979</v>
      </c>
      <c r="O2019" s="10" t="str">
        <f t="shared" si="159"/>
        <v>0202495</v>
      </c>
      <c r="P2019" s="3">
        <v>44634</v>
      </c>
      <c r="Q2019" t="s">
        <v>2980</v>
      </c>
      <c r="T2019" s="12" t="str">
        <f t="shared" si="161"/>
        <v xml:space="preserve">WM+ HNI </v>
      </c>
      <c r="U2019" s="20" t="s">
        <v>5000</v>
      </c>
      <c r="V2019" s="20"/>
      <c r="W2019" s="10" t="e">
        <f>VLOOKUP(U2019,[2]Sheet1!$B$4:$C$893,2,0)</f>
        <v>#N/A</v>
      </c>
      <c r="X2019" s="20"/>
      <c r="Y2019" s="10" t="str">
        <f t="shared" si="160"/>
        <v>WINCOMHANOI</v>
      </c>
      <c r="Z2019" s="2">
        <v>111058</v>
      </c>
    </row>
    <row r="2020" spans="1:26" x14ac:dyDescent="0.2">
      <c r="A2020" t="s">
        <v>0</v>
      </c>
      <c r="B2020" t="s">
        <v>2981</v>
      </c>
      <c r="C2020" t="s">
        <v>67</v>
      </c>
      <c r="D2020" t="s">
        <v>3</v>
      </c>
      <c r="E2020" s="2">
        <v>59400</v>
      </c>
      <c r="F2020" s="6">
        <v>64152.000000000007</v>
      </c>
      <c r="G2020" s="2">
        <v>1</v>
      </c>
      <c r="H2020" t="s">
        <v>4</v>
      </c>
      <c r="I2020" t="s">
        <v>68</v>
      </c>
      <c r="J2020" s="9" t="str">
        <f t="shared" si="158"/>
        <v>_Giò lụa 250g</v>
      </c>
      <c r="K2020" s="12" t="str">
        <f>VLOOKUP(J2020,'[1]Mã Misa'!$B$2:$D$74,2,0)</f>
        <v>Giò lụa 250g</v>
      </c>
      <c r="L2020" s="12" t="str">
        <f>VLOOKUP(K2020,'[1]Mã Misa'!$C$2:$D$74,2,0)</f>
        <v>GL250</v>
      </c>
      <c r="M2020" s="2">
        <v>59400</v>
      </c>
      <c r="N2020" t="s">
        <v>2982</v>
      </c>
      <c r="O2020" s="10" t="str">
        <f t="shared" si="159"/>
        <v>0015178</v>
      </c>
      <c r="P2020" s="3">
        <v>44634</v>
      </c>
      <c r="Q2020" t="s">
        <v>2983</v>
      </c>
      <c r="T2020" s="12" t="str">
        <f t="shared" si="161"/>
        <v xml:space="preserve">WM+ HPG </v>
      </c>
      <c r="U2020" s="20" t="s">
        <v>5001</v>
      </c>
      <c r="V2020" s="20"/>
      <c r="W2020" s="10" t="e">
        <f>VLOOKUP(U2020,[2]Sheet1!$B$4:$C$893,2,0)</f>
        <v>#N/A</v>
      </c>
      <c r="X2020" s="20"/>
      <c r="Y2020" s="10" t="str">
        <f t="shared" si="160"/>
        <v>WINCOMHAIPHONG</v>
      </c>
      <c r="Z2020" s="2">
        <v>59400</v>
      </c>
    </row>
    <row r="2021" spans="1:26" x14ac:dyDescent="0.2">
      <c r="A2021" t="s">
        <v>0</v>
      </c>
      <c r="B2021" t="s">
        <v>2981</v>
      </c>
      <c r="C2021" t="s">
        <v>50</v>
      </c>
      <c r="D2021" t="s">
        <v>3</v>
      </c>
      <c r="E2021" s="2">
        <v>61050</v>
      </c>
      <c r="F2021" s="6">
        <v>65934</v>
      </c>
      <c r="G2021" s="2">
        <v>1</v>
      </c>
      <c r="H2021" t="s">
        <v>4</v>
      </c>
      <c r="I2021" t="s">
        <v>51</v>
      </c>
      <c r="J2021" s="9" t="str">
        <f t="shared" si="158"/>
        <v>_Giò sụn gà 250g</v>
      </c>
      <c r="K2021" s="12" t="str">
        <f>VLOOKUP(J2021,'[1]Mã Misa'!$B$2:$D$74,2,0)</f>
        <v>Giò sụn gà 250g</v>
      </c>
      <c r="L2021" s="12" t="str">
        <f>VLOOKUP(K2021,'[1]Mã Misa'!$C$2:$D$74,2,0)</f>
        <v>GSG250</v>
      </c>
      <c r="M2021" s="2">
        <v>61050</v>
      </c>
      <c r="N2021" t="s">
        <v>2982</v>
      </c>
      <c r="O2021" s="10" t="str">
        <f t="shared" si="159"/>
        <v>0015178</v>
      </c>
      <c r="P2021" s="3">
        <v>44634</v>
      </c>
      <c r="Q2021" t="s">
        <v>2983</v>
      </c>
      <c r="T2021" s="12" t="str">
        <f t="shared" si="161"/>
        <v xml:space="preserve">WM+ HPG </v>
      </c>
      <c r="U2021" s="20" t="s">
        <v>5001</v>
      </c>
      <c r="V2021" s="20"/>
      <c r="W2021" s="10" t="e">
        <f>VLOOKUP(U2021,[2]Sheet1!$B$4:$C$893,2,0)</f>
        <v>#N/A</v>
      </c>
      <c r="X2021" s="20"/>
      <c r="Y2021" s="10" t="str">
        <f t="shared" si="160"/>
        <v>WINCOMHAIPHONG</v>
      </c>
      <c r="Z2021" s="2">
        <v>61050</v>
      </c>
    </row>
    <row r="2022" spans="1:26" x14ac:dyDescent="0.2">
      <c r="A2022" t="s">
        <v>0</v>
      </c>
      <c r="B2022" t="s">
        <v>2984</v>
      </c>
      <c r="C2022" t="s">
        <v>236</v>
      </c>
      <c r="D2022" t="s">
        <v>3</v>
      </c>
      <c r="E2022" s="2">
        <v>87787</v>
      </c>
      <c r="F2022" s="6">
        <v>94809.96</v>
      </c>
      <c r="G2022" s="2">
        <v>1</v>
      </c>
      <c r="H2022" t="s">
        <v>4</v>
      </c>
      <c r="I2022" t="s">
        <v>237</v>
      </c>
      <c r="J2022" s="9" t="str">
        <f t="shared" si="158"/>
        <v>Bắp bò muối gói 200g</v>
      </c>
      <c r="K2022" s="12" t="str">
        <f>VLOOKUP(J2022,'[1]Mã Misa'!$B$2:$D$74,2,0)</f>
        <v>Bắp bò muối 200g</v>
      </c>
      <c r="L2022" s="12" t="str">
        <f>VLOOKUP(K2022,'[1]Mã Misa'!$C$2:$D$74,2,0)</f>
        <v>BBM200</v>
      </c>
      <c r="M2022" s="2">
        <v>87787</v>
      </c>
      <c r="N2022" t="s">
        <v>2985</v>
      </c>
      <c r="O2022" s="10" t="str">
        <f t="shared" si="159"/>
        <v>0003227</v>
      </c>
      <c r="P2022" s="3">
        <v>44634</v>
      </c>
      <c r="Q2022" t="s">
        <v>1360</v>
      </c>
      <c r="T2022" s="12" t="str">
        <f t="shared" si="161"/>
        <v xml:space="preserve">WM+ NDH </v>
      </c>
      <c r="U2022" s="20" t="s">
        <v>4561</v>
      </c>
      <c r="V2022" s="20"/>
      <c r="W2022" s="10" t="e">
        <f>VLOOKUP(U2022,[2]Sheet1!$B$4:$C$893,2,0)</f>
        <v>#N/A</v>
      </c>
      <c r="X2022" s="20"/>
      <c r="Y2022" s="10" t="str">
        <f t="shared" si="160"/>
        <v>WINCOMNAMDINH</v>
      </c>
      <c r="Z2022" s="2">
        <v>87787</v>
      </c>
    </row>
    <row r="2023" spans="1:26" x14ac:dyDescent="0.2">
      <c r="A2023" t="s">
        <v>0</v>
      </c>
      <c r="B2023" t="s">
        <v>2986</v>
      </c>
      <c r="C2023" t="s">
        <v>13</v>
      </c>
      <c r="D2023" t="s">
        <v>3</v>
      </c>
      <c r="E2023" s="2">
        <v>453750</v>
      </c>
      <c r="F2023" s="6">
        <v>490050.00000000006</v>
      </c>
      <c r="G2023" s="2">
        <v>5</v>
      </c>
      <c r="H2023" t="s">
        <v>4</v>
      </c>
      <c r="I2023" t="s">
        <v>14</v>
      </c>
      <c r="J2023" s="9" t="str">
        <f t="shared" si="158"/>
        <v>_Chân gà sốt cay 400g</v>
      </c>
      <c r="K2023" s="12" t="str">
        <f>VLOOKUP(J2023,'[1]Mã Misa'!$B$2:$D$74,2,0)</f>
        <v>Chân gà sốt cay 400g</v>
      </c>
      <c r="L2023" s="12" t="str">
        <f>VLOOKUP(K2023,'[1]Mã Misa'!$C$2:$D$74,2,0)</f>
        <v>CGSC400</v>
      </c>
      <c r="M2023" s="2">
        <v>90750</v>
      </c>
      <c r="N2023" t="s">
        <v>2987</v>
      </c>
      <c r="O2023" s="10" t="str">
        <f t="shared" si="159"/>
        <v>0004899</v>
      </c>
      <c r="P2023" s="3">
        <v>44634</v>
      </c>
      <c r="Q2023" t="s">
        <v>2988</v>
      </c>
      <c r="T2023" s="12" t="str">
        <f t="shared" si="161"/>
        <v xml:space="preserve">WM+ HDG </v>
      </c>
      <c r="U2023" s="20" t="s">
        <v>5002</v>
      </c>
      <c r="V2023" s="20"/>
      <c r="W2023" s="10" t="e">
        <f>VLOOKUP(U2023,[2]Sheet1!$B$4:$C$893,2,0)</f>
        <v>#N/A</v>
      </c>
      <c r="X2023" s="20"/>
      <c r="Y2023" s="10" t="str">
        <f t="shared" si="160"/>
        <v>WINCOMHAIDUONG</v>
      </c>
      <c r="Z2023" s="2">
        <v>453750</v>
      </c>
    </row>
    <row r="2024" spans="1:26" x14ac:dyDescent="0.2">
      <c r="A2024" t="s">
        <v>0</v>
      </c>
      <c r="B2024" t="s">
        <v>2986</v>
      </c>
      <c r="C2024" t="s">
        <v>2</v>
      </c>
      <c r="D2024" t="s">
        <v>3</v>
      </c>
      <c r="E2024" s="2">
        <v>111058</v>
      </c>
      <c r="F2024" s="6">
        <v>119942.64000000001</v>
      </c>
      <c r="G2024" s="2">
        <v>1</v>
      </c>
      <c r="H2024" t="s">
        <v>4</v>
      </c>
      <c r="I2024" t="s">
        <v>5</v>
      </c>
      <c r="J2024" s="9" t="str">
        <f t="shared" si="158"/>
        <v>Gà muối gói 500g</v>
      </c>
      <c r="K2024" s="12" t="str">
        <f>VLOOKUP(J2024,'[1]Mã Misa'!$B$2:$D$74,2,0)</f>
        <v>Gà muối 500g</v>
      </c>
      <c r="L2024" s="12" t="str">
        <f>VLOOKUP(K2024,'[1]Mã Misa'!$C$2:$D$74,2,0)</f>
        <v>GM500</v>
      </c>
      <c r="M2024" s="2">
        <v>111058</v>
      </c>
      <c r="N2024" t="s">
        <v>2987</v>
      </c>
      <c r="O2024" s="10" t="str">
        <f t="shared" si="159"/>
        <v>0004899</v>
      </c>
      <c r="P2024" s="3">
        <v>44634</v>
      </c>
      <c r="Q2024" t="s">
        <v>2988</v>
      </c>
      <c r="T2024" s="12" t="str">
        <f t="shared" si="161"/>
        <v xml:space="preserve">WM+ HDG </v>
      </c>
      <c r="U2024" s="20" t="s">
        <v>5002</v>
      </c>
      <c r="V2024" s="20"/>
      <c r="W2024" s="10" t="e">
        <f>VLOOKUP(U2024,[2]Sheet1!$B$4:$C$893,2,0)</f>
        <v>#N/A</v>
      </c>
      <c r="X2024" s="20"/>
      <c r="Y2024" s="10" t="str">
        <f t="shared" si="160"/>
        <v>WINCOMHAIDUONG</v>
      </c>
      <c r="Z2024" s="2">
        <v>111058</v>
      </c>
    </row>
    <row r="2025" spans="1:26" x14ac:dyDescent="0.2">
      <c r="A2025" t="s">
        <v>0</v>
      </c>
      <c r="B2025" t="s">
        <v>2989</v>
      </c>
      <c r="C2025" t="s">
        <v>236</v>
      </c>
      <c r="D2025" t="s">
        <v>3</v>
      </c>
      <c r="E2025" s="2">
        <v>87787</v>
      </c>
      <c r="F2025" s="6">
        <v>94809.96</v>
      </c>
      <c r="G2025" s="2">
        <v>1</v>
      </c>
      <c r="H2025" t="s">
        <v>4</v>
      </c>
      <c r="I2025" t="s">
        <v>237</v>
      </c>
      <c r="J2025" s="9" t="str">
        <f t="shared" si="158"/>
        <v>Bắp bò muối gói 200g</v>
      </c>
      <c r="K2025" s="12" t="str">
        <f>VLOOKUP(J2025,'[1]Mã Misa'!$B$2:$D$74,2,0)</f>
        <v>Bắp bò muối 200g</v>
      </c>
      <c r="L2025" s="12" t="str">
        <f>VLOOKUP(K2025,'[1]Mã Misa'!$C$2:$D$74,2,0)</f>
        <v>BBM200</v>
      </c>
      <c r="M2025" s="2">
        <v>87787</v>
      </c>
      <c r="N2025" t="s">
        <v>2990</v>
      </c>
      <c r="O2025" s="10" t="str">
        <f t="shared" si="159"/>
        <v>0202501</v>
      </c>
      <c r="P2025" s="3">
        <v>44634</v>
      </c>
      <c r="Q2025" t="s">
        <v>2991</v>
      </c>
      <c r="T2025" s="12" t="str">
        <f t="shared" si="161"/>
        <v xml:space="preserve">WM+ HNI </v>
      </c>
      <c r="U2025" s="20" t="s">
        <v>5003</v>
      </c>
      <c r="V2025" s="20"/>
      <c r="W2025" s="10" t="e">
        <f>VLOOKUP(U2025,[2]Sheet1!$B$4:$C$893,2,0)</f>
        <v>#N/A</v>
      </c>
      <c r="X2025" s="20"/>
      <c r="Y2025" s="10" t="str">
        <f t="shared" si="160"/>
        <v>WINCOMHANOI</v>
      </c>
      <c r="Z2025" s="2">
        <v>87787</v>
      </c>
    </row>
    <row r="2026" spans="1:26" x14ac:dyDescent="0.2">
      <c r="A2026" t="s">
        <v>0</v>
      </c>
      <c r="B2026" t="s">
        <v>2992</v>
      </c>
      <c r="C2026" t="s">
        <v>2</v>
      </c>
      <c r="D2026" t="s">
        <v>3</v>
      </c>
      <c r="E2026" s="2">
        <v>111058</v>
      </c>
      <c r="F2026" s="6">
        <v>119942.64000000001</v>
      </c>
      <c r="G2026" s="2">
        <v>1</v>
      </c>
      <c r="H2026" t="s">
        <v>4</v>
      </c>
      <c r="I2026" t="s">
        <v>5</v>
      </c>
      <c r="J2026" s="9" t="str">
        <f t="shared" si="158"/>
        <v>Gà muối gói 500g</v>
      </c>
      <c r="K2026" s="12" t="str">
        <f>VLOOKUP(J2026,'[1]Mã Misa'!$B$2:$D$74,2,0)</f>
        <v>Gà muối 500g</v>
      </c>
      <c r="L2026" s="12" t="str">
        <f>VLOOKUP(K2026,'[1]Mã Misa'!$C$2:$D$74,2,0)</f>
        <v>GM500</v>
      </c>
      <c r="M2026" s="2">
        <v>111058</v>
      </c>
      <c r="N2026" t="s">
        <v>2993</v>
      </c>
      <c r="O2026" s="10" t="str">
        <f t="shared" si="159"/>
        <v>0202504</v>
      </c>
      <c r="P2026" s="3">
        <v>44634</v>
      </c>
      <c r="Q2026" t="s">
        <v>2994</v>
      </c>
      <c r="T2026" s="12" t="str">
        <f t="shared" si="161"/>
        <v xml:space="preserve">WM+ HNI </v>
      </c>
      <c r="U2026" s="20" t="s">
        <v>5004</v>
      </c>
      <c r="V2026" s="20"/>
      <c r="W2026" s="10" t="e">
        <f>VLOOKUP(U2026,[2]Sheet1!$B$4:$C$893,2,0)</f>
        <v>#N/A</v>
      </c>
      <c r="X2026" s="20"/>
      <c r="Y2026" s="10" t="str">
        <f t="shared" si="160"/>
        <v>WINCOMHANOI</v>
      </c>
      <c r="Z2026" s="2">
        <v>111058</v>
      </c>
    </row>
    <row r="2027" spans="1:26" x14ac:dyDescent="0.2">
      <c r="A2027" t="s">
        <v>0</v>
      </c>
      <c r="B2027" t="s">
        <v>2995</v>
      </c>
      <c r="C2027" t="s">
        <v>236</v>
      </c>
      <c r="D2027" t="s">
        <v>3</v>
      </c>
      <c r="E2027" s="2">
        <v>87787</v>
      </c>
      <c r="F2027" s="6">
        <v>94809.96</v>
      </c>
      <c r="G2027" s="2">
        <v>1</v>
      </c>
      <c r="H2027" t="s">
        <v>4</v>
      </c>
      <c r="I2027" t="s">
        <v>237</v>
      </c>
      <c r="J2027" s="9" t="str">
        <f t="shared" si="158"/>
        <v>Bắp bò muối gói 200g</v>
      </c>
      <c r="K2027" s="12" t="str">
        <f>VLOOKUP(J2027,'[1]Mã Misa'!$B$2:$D$74,2,0)</f>
        <v>Bắp bò muối 200g</v>
      </c>
      <c r="L2027" s="12" t="str">
        <f>VLOOKUP(K2027,'[1]Mã Misa'!$C$2:$D$74,2,0)</f>
        <v>BBM200</v>
      </c>
      <c r="M2027" s="2">
        <v>87787</v>
      </c>
      <c r="N2027" t="s">
        <v>2996</v>
      </c>
      <c r="O2027" s="10" t="str">
        <f t="shared" si="159"/>
        <v>0026435</v>
      </c>
      <c r="P2027" s="3">
        <v>44634</v>
      </c>
      <c r="Q2027" t="s">
        <v>2997</v>
      </c>
      <c r="T2027" s="12" t="str">
        <f t="shared" si="161"/>
        <v xml:space="preserve">WM+ DNG </v>
      </c>
      <c r="U2027" s="20" t="s">
        <v>5005</v>
      </c>
      <c r="V2027" s="20"/>
      <c r="W2027" s="10" t="e">
        <f>VLOOKUP(U2027,[2]Sheet1!$B$4:$C$893,2,0)</f>
        <v>#N/A</v>
      </c>
      <c r="X2027" s="20"/>
      <c r="Y2027" s="10" t="str">
        <f t="shared" si="160"/>
        <v>WINCOMDANANG</v>
      </c>
      <c r="Z2027" s="2">
        <v>87787</v>
      </c>
    </row>
    <row r="2028" spans="1:26" x14ac:dyDescent="0.2">
      <c r="A2028" t="s">
        <v>0</v>
      </c>
      <c r="B2028" t="s">
        <v>2995</v>
      </c>
      <c r="C2028" t="s">
        <v>2</v>
      </c>
      <c r="D2028" t="s">
        <v>3</v>
      </c>
      <c r="E2028" s="2">
        <v>111058</v>
      </c>
      <c r="F2028" s="6">
        <v>119942.64000000001</v>
      </c>
      <c r="G2028" s="2">
        <v>1</v>
      </c>
      <c r="H2028" t="s">
        <v>4</v>
      </c>
      <c r="I2028" t="s">
        <v>5</v>
      </c>
      <c r="J2028" s="9" t="str">
        <f t="shared" si="158"/>
        <v>Gà muối gói 500g</v>
      </c>
      <c r="K2028" s="12" t="str">
        <f>VLOOKUP(J2028,'[1]Mã Misa'!$B$2:$D$74,2,0)</f>
        <v>Gà muối 500g</v>
      </c>
      <c r="L2028" s="12" t="str">
        <f>VLOOKUP(K2028,'[1]Mã Misa'!$C$2:$D$74,2,0)</f>
        <v>GM500</v>
      </c>
      <c r="M2028" s="2">
        <v>111058</v>
      </c>
      <c r="N2028" t="s">
        <v>2996</v>
      </c>
      <c r="O2028" s="10" t="str">
        <f t="shared" si="159"/>
        <v>0026435</v>
      </c>
      <c r="P2028" s="3">
        <v>44634</v>
      </c>
      <c r="Q2028" t="s">
        <v>2997</v>
      </c>
      <c r="T2028" s="12" t="str">
        <f t="shared" si="161"/>
        <v xml:space="preserve">WM+ DNG </v>
      </c>
      <c r="U2028" s="20" t="s">
        <v>5005</v>
      </c>
      <c r="V2028" s="20"/>
      <c r="W2028" s="10" t="e">
        <f>VLOOKUP(U2028,[2]Sheet1!$B$4:$C$893,2,0)</f>
        <v>#N/A</v>
      </c>
      <c r="X2028" s="20"/>
      <c r="Y2028" s="10" t="str">
        <f t="shared" si="160"/>
        <v>WINCOMDANANG</v>
      </c>
      <c r="Z2028" s="2">
        <v>111058</v>
      </c>
    </row>
    <row r="2029" spans="1:26" x14ac:dyDescent="0.2">
      <c r="A2029" t="s">
        <v>0</v>
      </c>
      <c r="B2029" t="s">
        <v>2998</v>
      </c>
      <c r="C2029" t="s">
        <v>26</v>
      </c>
      <c r="D2029" t="s">
        <v>3</v>
      </c>
      <c r="E2029" s="2">
        <v>100364</v>
      </c>
      <c r="F2029" s="6">
        <v>108393.12000000001</v>
      </c>
      <c r="G2029" s="2">
        <v>2</v>
      </c>
      <c r="H2029" t="s">
        <v>4</v>
      </c>
      <c r="I2029" t="s">
        <v>27</v>
      </c>
      <c r="J2029" s="9" t="str">
        <f t="shared" si="158"/>
        <v>Giò tai lưỡi xào gói 250g</v>
      </c>
      <c r="K2029" s="12" t="str">
        <f>VLOOKUP(J2029,'[1]Mã Misa'!$B$2:$D$74,2,0)</f>
        <v>Giò Tai Lưỡi Xào 250g</v>
      </c>
      <c r="L2029" s="12" t="str">
        <f>VLOOKUP(K2029,'[1]Mã Misa'!$C$2:$D$74,2,0)</f>
        <v>GTLX250G</v>
      </c>
      <c r="M2029" s="2">
        <v>50182</v>
      </c>
      <c r="N2029" t="s">
        <v>2999</v>
      </c>
      <c r="O2029" s="10" t="str">
        <f t="shared" si="159"/>
        <v>0003229</v>
      </c>
      <c r="P2029" s="3">
        <v>44634</v>
      </c>
      <c r="Q2029" t="s">
        <v>3000</v>
      </c>
      <c r="T2029" s="12" t="str">
        <f t="shared" si="161"/>
        <v xml:space="preserve">WM+ NDH </v>
      </c>
      <c r="U2029" s="20" t="s">
        <v>5006</v>
      </c>
      <c r="V2029" s="20"/>
      <c r="W2029" s="10" t="e">
        <f>VLOOKUP(U2029,[2]Sheet1!$B$4:$C$893,2,0)</f>
        <v>#N/A</v>
      </c>
      <c r="X2029" s="20"/>
      <c r="Y2029" s="10" t="str">
        <f t="shared" si="160"/>
        <v>WINCOMNAMDINH</v>
      </c>
      <c r="Z2029" s="2">
        <v>100364</v>
      </c>
    </row>
    <row r="2030" spans="1:26" x14ac:dyDescent="0.2">
      <c r="A2030" t="s">
        <v>0</v>
      </c>
      <c r="B2030" t="s">
        <v>3001</v>
      </c>
      <c r="C2030" t="s">
        <v>13</v>
      </c>
      <c r="D2030" t="s">
        <v>3</v>
      </c>
      <c r="E2030" s="2">
        <v>90750</v>
      </c>
      <c r="F2030" s="6">
        <v>98010</v>
      </c>
      <c r="G2030" s="2">
        <v>1</v>
      </c>
      <c r="H2030" t="s">
        <v>4</v>
      </c>
      <c r="I2030" t="s">
        <v>14</v>
      </c>
      <c r="J2030" s="9" t="str">
        <f t="shared" si="158"/>
        <v>_Chân gà sốt cay 400g</v>
      </c>
      <c r="K2030" s="12" t="str">
        <f>VLOOKUP(J2030,'[1]Mã Misa'!$B$2:$D$74,2,0)</f>
        <v>Chân gà sốt cay 400g</v>
      </c>
      <c r="L2030" s="12" t="str">
        <f>VLOOKUP(K2030,'[1]Mã Misa'!$C$2:$D$74,2,0)</f>
        <v>CGSC400</v>
      </c>
      <c r="M2030" s="2">
        <v>90750</v>
      </c>
      <c r="N2030" t="s">
        <v>3002</v>
      </c>
      <c r="O2030" s="10" t="str">
        <f t="shared" si="159"/>
        <v>0060852</v>
      </c>
      <c r="P2030" s="3">
        <v>44634</v>
      </c>
      <c r="Q2030" t="s">
        <v>3003</v>
      </c>
      <c r="T2030" s="12" t="str">
        <f t="shared" si="161"/>
        <v xml:space="preserve">WM+ HCM </v>
      </c>
      <c r="U2030" s="20" t="s">
        <v>5007</v>
      </c>
      <c r="V2030" s="20"/>
      <c r="W2030" s="10" t="e">
        <f>VLOOKUP(U2030,[2]Sheet1!$B$4:$C$893,2,0)</f>
        <v>#N/A</v>
      </c>
      <c r="X2030" s="20"/>
      <c r="Y2030" s="10" t="str">
        <f t="shared" si="160"/>
        <v>WINCOMHOCHIMINH</v>
      </c>
      <c r="Z2030" s="2">
        <v>90750</v>
      </c>
    </row>
    <row r="2031" spans="1:26" x14ac:dyDescent="0.2">
      <c r="A2031" t="s">
        <v>0</v>
      </c>
      <c r="B2031" t="s">
        <v>3001</v>
      </c>
      <c r="C2031" t="s">
        <v>50</v>
      </c>
      <c r="D2031" t="s">
        <v>3</v>
      </c>
      <c r="E2031" s="2">
        <v>61050</v>
      </c>
      <c r="F2031" s="6">
        <v>65934</v>
      </c>
      <c r="G2031" s="2">
        <v>1</v>
      </c>
      <c r="H2031" t="s">
        <v>4</v>
      </c>
      <c r="I2031" t="s">
        <v>51</v>
      </c>
      <c r="J2031" s="9" t="str">
        <f t="shared" si="158"/>
        <v>_Giò sụn gà 250g</v>
      </c>
      <c r="K2031" s="12" t="str">
        <f>VLOOKUP(J2031,'[1]Mã Misa'!$B$2:$D$74,2,0)</f>
        <v>Giò sụn gà 250g</v>
      </c>
      <c r="L2031" s="12" t="str">
        <f>VLOOKUP(K2031,'[1]Mã Misa'!$C$2:$D$74,2,0)</f>
        <v>GSG250</v>
      </c>
      <c r="M2031" s="2">
        <v>61050</v>
      </c>
      <c r="N2031" t="s">
        <v>3002</v>
      </c>
      <c r="O2031" s="10" t="str">
        <f t="shared" si="159"/>
        <v>0060852</v>
      </c>
      <c r="P2031" s="3">
        <v>44634</v>
      </c>
      <c r="Q2031" t="s">
        <v>3003</v>
      </c>
      <c r="T2031" s="12" t="str">
        <f t="shared" si="161"/>
        <v xml:space="preserve">WM+ HCM </v>
      </c>
      <c r="U2031" s="20" t="s">
        <v>5007</v>
      </c>
      <c r="V2031" s="20"/>
      <c r="W2031" s="10" t="e">
        <f>VLOOKUP(U2031,[2]Sheet1!$B$4:$C$893,2,0)</f>
        <v>#N/A</v>
      </c>
      <c r="X2031" s="20"/>
      <c r="Y2031" s="10" t="str">
        <f t="shared" si="160"/>
        <v>WINCOMHOCHIMINH</v>
      </c>
      <c r="Z2031" s="2">
        <v>61050</v>
      </c>
    </row>
    <row r="2032" spans="1:26" x14ac:dyDescent="0.2">
      <c r="A2032" t="s">
        <v>0</v>
      </c>
      <c r="B2032" t="s">
        <v>3001</v>
      </c>
      <c r="C2032" t="s">
        <v>82</v>
      </c>
      <c r="D2032" t="s">
        <v>3</v>
      </c>
      <c r="E2032" s="2">
        <v>92000</v>
      </c>
      <c r="F2032" s="6">
        <v>99360</v>
      </c>
      <c r="G2032" s="2">
        <v>2</v>
      </c>
      <c r="H2032" t="s">
        <v>4</v>
      </c>
      <c r="I2032" t="s">
        <v>83</v>
      </c>
      <c r="J2032" s="9" t="str">
        <f t="shared" si="158"/>
        <v>Mộc nấm hương gói 250g</v>
      </c>
      <c r="K2032" s="12" t="str">
        <f>VLOOKUP(J2032,'[1]Mã Misa'!$B$2:$D$74,2,0)</f>
        <v>Mộc Nấm Hương 250g</v>
      </c>
      <c r="L2032" s="12" t="str">
        <f>VLOOKUP(K2032,'[1]Mã Misa'!$C$2:$D$74,2,0)</f>
        <v>MNH250</v>
      </c>
      <c r="M2032" s="2">
        <v>46000</v>
      </c>
      <c r="N2032" t="s">
        <v>3002</v>
      </c>
      <c r="O2032" s="10" t="str">
        <f t="shared" si="159"/>
        <v>0060852</v>
      </c>
      <c r="P2032" s="3">
        <v>44634</v>
      </c>
      <c r="Q2032" t="s">
        <v>3003</v>
      </c>
      <c r="T2032" s="12" t="str">
        <f t="shared" si="161"/>
        <v xml:space="preserve">WM+ HCM </v>
      </c>
      <c r="U2032" s="20" t="s">
        <v>5007</v>
      </c>
      <c r="V2032" s="20"/>
      <c r="W2032" s="10" t="e">
        <f>VLOOKUP(U2032,[2]Sheet1!$B$4:$C$893,2,0)</f>
        <v>#N/A</v>
      </c>
      <c r="X2032" s="20"/>
      <c r="Y2032" s="10" t="str">
        <f t="shared" si="160"/>
        <v>WINCOMHOCHIMINH</v>
      </c>
      <c r="Z2032" s="2">
        <v>92000</v>
      </c>
    </row>
    <row r="2033" spans="1:26" x14ac:dyDescent="0.2">
      <c r="A2033" t="s">
        <v>0</v>
      </c>
      <c r="B2033" t="s">
        <v>3001</v>
      </c>
      <c r="C2033" t="s">
        <v>43</v>
      </c>
      <c r="D2033" t="s">
        <v>3</v>
      </c>
      <c r="E2033" s="2">
        <v>141900</v>
      </c>
      <c r="F2033" s="6">
        <v>153252</v>
      </c>
      <c r="G2033" s="2">
        <v>2</v>
      </c>
      <c r="H2033" t="s">
        <v>4</v>
      </c>
      <c r="I2033" t="s">
        <v>44</v>
      </c>
      <c r="J2033" s="9" t="str">
        <f t="shared" si="158"/>
        <v>_Chả nướng 300g</v>
      </c>
      <c r="K2033" s="12" t="str">
        <f>VLOOKUP(J2033,'[1]Mã Misa'!$B$2:$D$74,2,0)</f>
        <v>Chả nướng 300g</v>
      </c>
      <c r="L2033" s="12" t="str">
        <f>VLOOKUP(K2033,'[1]Mã Misa'!$C$2:$D$74,2,0)</f>
        <v>CN300</v>
      </c>
      <c r="M2033" s="2">
        <v>70950</v>
      </c>
      <c r="N2033" t="s">
        <v>3002</v>
      </c>
      <c r="O2033" s="10" t="str">
        <f t="shared" si="159"/>
        <v>0060852</v>
      </c>
      <c r="P2033" s="3">
        <v>44634</v>
      </c>
      <c r="Q2033" t="s">
        <v>3003</v>
      </c>
      <c r="T2033" s="12" t="str">
        <f t="shared" si="161"/>
        <v xml:space="preserve">WM+ HCM </v>
      </c>
      <c r="U2033" s="20" t="s">
        <v>5007</v>
      </c>
      <c r="V2033" s="20"/>
      <c r="W2033" s="10" t="e">
        <f>VLOOKUP(U2033,[2]Sheet1!$B$4:$C$893,2,0)</f>
        <v>#N/A</v>
      </c>
      <c r="X2033" s="20"/>
      <c r="Y2033" s="10" t="str">
        <f t="shared" si="160"/>
        <v>WINCOMHOCHIMINH</v>
      </c>
      <c r="Z2033" s="2">
        <v>141900</v>
      </c>
    </row>
    <row r="2034" spans="1:26" x14ac:dyDescent="0.2">
      <c r="A2034" t="s">
        <v>0</v>
      </c>
      <c r="B2034" t="s">
        <v>3004</v>
      </c>
      <c r="C2034" t="s">
        <v>9</v>
      </c>
      <c r="D2034" t="s">
        <v>3</v>
      </c>
      <c r="E2034" s="2">
        <v>222380</v>
      </c>
      <c r="F2034" s="6">
        <v>240170.40000000002</v>
      </c>
      <c r="G2034" s="2">
        <v>4</v>
      </c>
      <c r="H2034" t="s">
        <v>4</v>
      </c>
      <c r="I2034" t="s">
        <v>10</v>
      </c>
      <c r="J2034" s="9" t="str">
        <f t="shared" si="158"/>
        <v>Tai heo muối gói 200g</v>
      </c>
      <c r="K2034" s="12" t="str">
        <f>VLOOKUP(J2034,'[1]Mã Misa'!$B$2:$D$74,2,0)</f>
        <v>Tai heo muối 200g</v>
      </c>
      <c r="L2034" s="12" t="str">
        <f>VLOOKUP(K2034,'[1]Mã Misa'!$C$2:$D$74,2,0)</f>
        <v>TH200</v>
      </c>
      <c r="M2034" s="2">
        <v>55595</v>
      </c>
      <c r="N2034" t="s">
        <v>3005</v>
      </c>
      <c r="O2034" s="10" t="str">
        <f t="shared" si="159"/>
        <v>0060853</v>
      </c>
      <c r="P2034" s="3">
        <v>44634</v>
      </c>
      <c r="Q2034" t="s">
        <v>3006</v>
      </c>
      <c r="T2034" s="12" t="str">
        <f t="shared" si="161"/>
        <v xml:space="preserve">WM+ HCM </v>
      </c>
      <c r="U2034" s="20" t="s">
        <v>5008</v>
      </c>
      <c r="V2034" s="20"/>
      <c r="W2034" s="10" t="e">
        <f>VLOOKUP(U2034,[2]Sheet1!$B$4:$C$893,2,0)</f>
        <v>#N/A</v>
      </c>
      <c r="X2034" s="20"/>
      <c r="Y2034" s="10" t="str">
        <f t="shared" si="160"/>
        <v>WINCOMHOCHIMINH</v>
      </c>
      <c r="Z2034" s="2">
        <v>222380</v>
      </c>
    </row>
    <row r="2035" spans="1:26" x14ac:dyDescent="0.2">
      <c r="A2035" t="s">
        <v>0</v>
      </c>
      <c r="B2035" t="s">
        <v>3004</v>
      </c>
      <c r="C2035" t="s">
        <v>2</v>
      </c>
      <c r="D2035" t="s">
        <v>3</v>
      </c>
      <c r="E2035" s="2">
        <v>111058</v>
      </c>
      <c r="F2035" s="6">
        <v>119942.64000000001</v>
      </c>
      <c r="G2035" s="2">
        <v>1</v>
      </c>
      <c r="H2035" t="s">
        <v>4</v>
      </c>
      <c r="I2035" t="s">
        <v>5</v>
      </c>
      <c r="J2035" s="9" t="str">
        <f t="shared" si="158"/>
        <v>Gà muối gói 500g</v>
      </c>
      <c r="K2035" s="12" t="str">
        <f>VLOOKUP(J2035,'[1]Mã Misa'!$B$2:$D$74,2,0)</f>
        <v>Gà muối 500g</v>
      </c>
      <c r="L2035" s="12" t="str">
        <f>VLOOKUP(K2035,'[1]Mã Misa'!$C$2:$D$74,2,0)</f>
        <v>GM500</v>
      </c>
      <c r="M2035" s="2">
        <v>111058</v>
      </c>
      <c r="N2035" t="s">
        <v>3005</v>
      </c>
      <c r="O2035" s="10" t="str">
        <f t="shared" si="159"/>
        <v>0060853</v>
      </c>
      <c r="P2035" s="3">
        <v>44634</v>
      </c>
      <c r="Q2035" t="s">
        <v>3006</v>
      </c>
      <c r="T2035" s="12" t="str">
        <f t="shared" si="161"/>
        <v xml:space="preserve">WM+ HCM </v>
      </c>
      <c r="U2035" s="20" t="s">
        <v>5008</v>
      </c>
      <c r="V2035" s="20"/>
      <c r="W2035" s="10" t="e">
        <f>VLOOKUP(U2035,[2]Sheet1!$B$4:$C$893,2,0)</f>
        <v>#N/A</v>
      </c>
      <c r="X2035" s="20"/>
      <c r="Y2035" s="10" t="str">
        <f t="shared" si="160"/>
        <v>WINCOMHOCHIMINH</v>
      </c>
      <c r="Z2035" s="2">
        <v>111058</v>
      </c>
    </row>
    <row r="2036" spans="1:26" x14ac:dyDescent="0.2">
      <c r="A2036" t="s">
        <v>0</v>
      </c>
      <c r="B2036" t="s">
        <v>3007</v>
      </c>
      <c r="C2036" t="s">
        <v>13</v>
      </c>
      <c r="D2036" t="s">
        <v>3</v>
      </c>
      <c r="E2036" s="2">
        <v>90750</v>
      </c>
      <c r="F2036" s="6">
        <v>98010</v>
      </c>
      <c r="G2036" s="2">
        <v>1</v>
      </c>
      <c r="H2036" t="s">
        <v>4</v>
      </c>
      <c r="I2036" t="s">
        <v>14</v>
      </c>
      <c r="J2036" s="9" t="str">
        <f t="shared" si="158"/>
        <v>_Chân gà sốt cay 400g</v>
      </c>
      <c r="K2036" s="12" t="str">
        <f>VLOOKUP(J2036,'[1]Mã Misa'!$B$2:$D$74,2,0)</f>
        <v>Chân gà sốt cay 400g</v>
      </c>
      <c r="L2036" s="12" t="str">
        <f>VLOOKUP(K2036,'[1]Mã Misa'!$C$2:$D$74,2,0)</f>
        <v>CGSC400</v>
      </c>
      <c r="M2036" s="2">
        <v>90750</v>
      </c>
      <c r="N2036" t="s">
        <v>3008</v>
      </c>
      <c r="O2036" s="10" t="str">
        <f t="shared" si="159"/>
        <v>0017919</v>
      </c>
      <c r="P2036" s="3">
        <v>44634</v>
      </c>
      <c r="Q2036" t="s">
        <v>1800</v>
      </c>
      <c r="T2036" s="12" t="str">
        <f t="shared" si="161"/>
        <v xml:space="preserve">WM+ QNH </v>
      </c>
      <c r="U2036" s="20" t="s">
        <v>4688</v>
      </c>
      <c r="V2036" s="20"/>
      <c r="W2036" s="10" t="e">
        <f>VLOOKUP(U2036,[2]Sheet1!$B$4:$C$893,2,0)</f>
        <v>#N/A</v>
      </c>
      <c r="X2036" s="20"/>
      <c r="Y2036" s="10" t="str">
        <f t="shared" si="160"/>
        <v>WINCOMQUANGNINH</v>
      </c>
      <c r="Z2036" s="2">
        <v>90750</v>
      </c>
    </row>
    <row r="2037" spans="1:26" x14ac:dyDescent="0.2">
      <c r="A2037" t="s">
        <v>0</v>
      </c>
      <c r="B2037" t="s">
        <v>3007</v>
      </c>
      <c r="C2037" t="s">
        <v>26</v>
      </c>
      <c r="D2037" t="s">
        <v>3</v>
      </c>
      <c r="E2037" s="2">
        <v>150546</v>
      </c>
      <c r="F2037" s="6">
        <v>162589.68000000002</v>
      </c>
      <c r="G2037" s="2">
        <v>3</v>
      </c>
      <c r="H2037" t="s">
        <v>4</v>
      </c>
      <c r="I2037" t="s">
        <v>27</v>
      </c>
      <c r="J2037" s="9" t="str">
        <f t="shared" si="158"/>
        <v>Giò tai lưỡi xào gói 250g</v>
      </c>
      <c r="K2037" s="12" t="str">
        <f>VLOOKUP(J2037,'[1]Mã Misa'!$B$2:$D$74,2,0)</f>
        <v>Giò Tai Lưỡi Xào 250g</v>
      </c>
      <c r="L2037" s="12" t="str">
        <f>VLOOKUP(K2037,'[1]Mã Misa'!$C$2:$D$74,2,0)</f>
        <v>GTLX250G</v>
      </c>
      <c r="M2037" s="2">
        <v>50182</v>
      </c>
      <c r="N2037" t="s">
        <v>3008</v>
      </c>
      <c r="O2037" s="10" t="str">
        <f t="shared" si="159"/>
        <v>0017919</v>
      </c>
      <c r="P2037" s="3">
        <v>44634</v>
      </c>
      <c r="Q2037" t="s">
        <v>1800</v>
      </c>
      <c r="T2037" s="12" t="str">
        <f t="shared" si="161"/>
        <v xml:space="preserve">WM+ QNH </v>
      </c>
      <c r="U2037" s="20" t="s">
        <v>4688</v>
      </c>
      <c r="V2037" s="20"/>
      <c r="W2037" s="10" t="e">
        <f>VLOOKUP(U2037,[2]Sheet1!$B$4:$C$893,2,0)</f>
        <v>#N/A</v>
      </c>
      <c r="X2037" s="20"/>
      <c r="Y2037" s="10" t="str">
        <f t="shared" si="160"/>
        <v>WINCOMQUANGNINH</v>
      </c>
      <c r="Z2037" s="2">
        <v>150546</v>
      </c>
    </row>
    <row r="2038" spans="1:26" x14ac:dyDescent="0.2">
      <c r="A2038" t="s">
        <v>0</v>
      </c>
      <c r="B2038" t="s">
        <v>3009</v>
      </c>
      <c r="C2038" t="s">
        <v>26</v>
      </c>
      <c r="D2038" t="s">
        <v>3</v>
      </c>
      <c r="E2038" s="2">
        <v>250910</v>
      </c>
      <c r="F2038" s="6">
        <v>270982.80000000005</v>
      </c>
      <c r="G2038" s="2">
        <v>5</v>
      </c>
      <c r="H2038" t="s">
        <v>4</v>
      </c>
      <c r="I2038" t="s">
        <v>27</v>
      </c>
      <c r="J2038" s="9" t="str">
        <f t="shared" si="158"/>
        <v>Giò tai lưỡi xào gói 250g</v>
      </c>
      <c r="K2038" s="12" t="str">
        <f>VLOOKUP(J2038,'[1]Mã Misa'!$B$2:$D$74,2,0)</f>
        <v>Giò Tai Lưỡi Xào 250g</v>
      </c>
      <c r="L2038" s="12" t="str">
        <f>VLOOKUP(K2038,'[1]Mã Misa'!$C$2:$D$74,2,0)</f>
        <v>GTLX250G</v>
      </c>
      <c r="M2038" s="2">
        <v>50182</v>
      </c>
      <c r="N2038" t="s">
        <v>3010</v>
      </c>
      <c r="O2038" s="10" t="str">
        <f t="shared" si="159"/>
        <v>0202511</v>
      </c>
      <c r="P2038" s="3">
        <v>44634</v>
      </c>
      <c r="Q2038" t="s">
        <v>865</v>
      </c>
      <c r="T2038" s="12" t="str">
        <f t="shared" si="161"/>
        <v xml:space="preserve">WM+ HNI </v>
      </c>
      <c r="U2038" s="20" t="s">
        <v>4412</v>
      </c>
      <c r="V2038" s="20"/>
      <c r="W2038" s="10" t="e">
        <f>VLOOKUP(U2038,[2]Sheet1!$B$4:$C$893,2,0)</f>
        <v>#N/A</v>
      </c>
      <c r="X2038" s="20"/>
      <c r="Y2038" s="10" t="str">
        <f t="shared" si="160"/>
        <v>WINCOMHANOI</v>
      </c>
      <c r="Z2038" s="2">
        <v>250910</v>
      </c>
    </row>
    <row r="2039" spans="1:26" x14ac:dyDescent="0.2">
      <c r="A2039" t="s">
        <v>0</v>
      </c>
      <c r="B2039" t="s">
        <v>3011</v>
      </c>
      <c r="C2039" t="s">
        <v>30</v>
      </c>
      <c r="D2039" t="s">
        <v>3</v>
      </c>
      <c r="E2039" s="2">
        <v>210800</v>
      </c>
      <c r="F2039" s="6">
        <v>227664.00000000003</v>
      </c>
      <c r="G2039" s="2">
        <v>2</v>
      </c>
      <c r="H2039" t="s">
        <v>4</v>
      </c>
      <c r="I2039" t="s">
        <v>31</v>
      </c>
      <c r="J2039" s="9" t="str">
        <f t="shared" si="158"/>
        <v>_Đùi gà sốt cay 500g</v>
      </c>
      <c r="K2039" s="12" t="str">
        <f>VLOOKUP(J2039,'[1]Mã Misa'!$B$2:$D$74,2,0)</f>
        <v>Đùi gà sốt cay 500g</v>
      </c>
      <c r="L2039" s="12" t="str">
        <f>VLOOKUP(K2039,'[1]Mã Misa'!$C$2:$D$74,2,0)</f>
        <v>DGSC500</v>
      </c>
      <c r="M2039" s="2">
        <v>105400</v>
      </c>
      <c r="N2039" t="s">
        <v>3012</v>
      </c>
      <c r="O2039" s="10" t="str">
        <f t="shared" si="159"/>
        <v>0001132</v>
      </c>
      <c r="P2039" s="3">
        <v>44634</v>
      </c>
      <c r="Q2039" t="s">
        <v>3013</v>
      </c>
      <c r="T2039" s="12" t="str">
        <f t="shared" si="161"/>
        <v xml:space="preserve">WM+ VPC </v>
      </c>
      <c r="U2039" s="20" t="s">
        <v>5009</v>
      </c>
      <c r="V2039" s="20"/>
      <c r="W2039" s="10" t="e">
        <f>VLOOKUP(U2039,[2]Sheet1!$B$4:$C$893,2,0)</f>
        <v>#N/A</v>
      </c>
      <c r="X2039" s="20"/>
      <c r="Y2039" s="10" t="str">
        <f t="shared" si="160"/>
        <v>WINCOMVINHPHUC</v>
      </c>
      <c r="Z2039" s="2">
        <v>210800</v>
      </c>
    </row>
    <row r="2040" spans="1:26" x14ac:dyDescent="0.2">
      <c r="A2040" t="s">
        <v>0</v>
      </c>
      <c r="B2040" t="s">
        <v>3011</v>
      </c>
      <c r="C2040" t="s">
        <v>2</v>
      </c>
      <c r="D2040" t="s">
        <v>3</v>
      </c>
      <c r="E2040" s="2">
        <v>111058</v>
      </c>
      <c r="F2040" s="6">
        <v>119942.64000000001</v>
      </c>
      <c r="G2040" s="2">
        <v>1</v>
      </c>
      <c r="H2040" t="s">
        <v>4</v>
      </c>
      <c r="I2040" t="s">
        <v>5</v>
      </c>
      <c r="J2040" s="9" t="str">
        <f t="shared" si="158"/>
        <v>Gà muối gói 500g</v>
      </c>
      <c r="K2040" s="12" t="str">
        <f>VLOOKUP(J2040,'[1]Mã Misa'!$B$2:$D$74,2,0)</f>
        <v>Gà muối 500g</v>
      </c>
      <c r="L2040" s="12" t="str">
        <f>VLOOKUP(K2040,'[1]Mã Misa'!$C$2:$D$74,2,0)</f>
        <v>GM500</v>
      </c>
      <c r="M2040" s="2">
        <v>111058</v>
      </c>
      <c r="N2040" t="s">
        <v>3012</v>
      </c>
      <c r="O2040" s="10" t="str">
        <f t="shared" si="159"/>
        <v>0001132</v>
      </c>
      <c r="P2040" s="3">
        <v>44634</v>
      </c>
      <c r="Q2040" t="s">
        <v>3013</v>
      </c>
      <c r="T2040" s="12" t="str">
        <f t="shared" si="161"/>
        <v xml:space="preserve">WM+ VPC </v>
      </c>
      <c r="U2040" s="20" t="s">
        <v>5009</v>
      </c>
      <c r="V2040" s="20"/>
      <c r="W2040" s="10" t="e">
        <f>VLOOKUP(U2040,[2]Sheet1!$B$4:$C$893,2,0)</f>
        <v>#N/A</v>
      </c>
      <c r="X2040" s="20"/>
      <c r="Y2040" s="10" t="str">
        <f t="shared" si="160"/>
        <v>WINCOMVINHPHUC</v>
      </c>
      <c r="Z2040" s="2">
        <v>111058</v>
      </c>
    </row>
    <row r="2041" spans="1:26" x14ac:dyDescent="0.2">
      <c r="A2041" t="s">
        <v>0</v>
      </c>
      <c r="B2041" t="s">
        <v>3014</v>
      </c>
      <c r="C2041" t="s">
        <v>236</v>
      </c>
      <c r="D2041" t="s">
        <v>3</v>
      </c>
      <c r="E2041" s="2">
        <v>175574</v>
      </c>
      <c r="F2041" s="6">
        <v>189619.92</v>
      </c>
      <c r="G2041" s="2">
        <v>2</v>
      </c>
      <c r="H2041" t="s">
        <v>4</v>
      </c>
      <c r="I2041" t="s">
        <v>237</v>
      </c>
      <c r="J2041" s="9" t="str">
        <f t="shared" si="158"/>
        <v>Bắp bò muối gói 200g</v>
      </c>
      <c r="K2041" s="12" t="str">
        <f>VLOOKUP(J2041,'[1]Mã Misa'!$B$2:$D$74,2,0)</f>
        <v>Bắp bò muối 200g</v>
      </c>
      <c r="L2041" s="12" t="str">
        <f>VLOOKUP(K2041,'[1]Mã Misa'!$C$2:$D$74,2,0)</f>
        <v>BBM200</v>
      </c>
      <c r="M2041" s="2">
        <v>87787</v>
      </c>
      <c r="N2041" t="s">
        <v>3015</v>
      </c>
      <c r="O2041" s="10" t="str">
        <f t="shared" si="159"/>
        <v>0017920</v>
      </c>
      <c r="P2041" s="3">
        <v>44634</v>
      </c>
      <c r="Q2041" t="s">
        <v>3016</v>
      </c>
      <c r="T2041" s="12" t="str">
        <f t="shared" si="161"/>
        <v xml:space="preserve">WM+ QNH </v>
      </c>
      <c r="U2041" s="20" t="s">
        <v>5010</v>
      </c>
      <c r="V2041" s="20"/>
      <c r="W2041" s="10" t="e">
        <f>VLOOKUP(U2041,[2]Sheet1!$B$4:$C$893,2,0)</f>
        <v>#N/A</v>
      </c>
      <c r="X2041" s="20"/>
      <c r="Y2041" s="10" t="str">
        <f t="shared" si="160"/>
        <v>WINCOMQUANGNINH</v>
      </c>
      <c r="Z2041" s="2">
        <v>175574</v>
      </c>
    </row>
    <row r="2042" spans="1:26" x14ac:dyDescent="0.2">
      <c r="A2042" t="s">
        <v>0</v>
      </c>
      <c r="B2042" t="s">
        <v>3017</v>
      </c>
      <c r="C2042" t="s">
        <v>2</v>
      </c>
      <c r="D2042" t="s">
        <v>3</v>
      </c>
      <c r="E2042" s="2">
        <v>111058</v>
      </c>
      <c r="F2042" s="6">
        <v>119942.64000000001</v>
      </c>
      <c r="G2042" s="2">
        <v>1</v>
      </c>
      <c r="H2042" t="s">
        <v>4</v>
      </c>
      <c r="I2042" t="s">
        <v>5</v>
      </c>
      <c r="J2042" s="9" t="str">
        <f t="shared" si="158"/>
        <v>Gà muối gói 500g</v>
      </c>
      <c r="K2042" s="12" t="str">
        <f>VLOOKUP(J2042,'[1]Mã Misa'!$B$2:$D$74,2,0)</f>
        <v>Gà muối 500g</v>
      </c>
      <c r="L2042" s="12" t="str">
        <f>VLOOKUP(K2042,'[1]Mã Misa'!$C$2:$D$74,2,0)</f>
        <v>GM500</v>
      </c>
      <c r="M2042" s="2">
        <v>111058</v>
      </c>
      <c r="N2042" t="s">
        <v>3018</v>
      </c>
      <c r="O2042" s="10" t="str">
        <f t="shared" si="159"/>
        <v>0001991</v>
      </c>
      <c r="P2042" s="3">
        <v>44634</v>
      </c>
      <c r="Q2042" t="s">
        <v>1281</v>
      </c>
      <c r="T2042" s="12" t="str">
        <f t="shared" si="161"/>
        <v xml:space="preserve">WM+ TQG </v>
      </c>
      <c r="U2042" s="20" t="s">
        <v>4538</v>
      </c>
      <c r="V2042" s="20"/>
      <c r="W2042" s="10" t="e">
        <f>VLOOKUP(U2042,[2]Sheet1!$B$4:$C$893,2,0)</f>
        <v>#N/A</v>
      </c>
      <c r="X2042" s="20"/>
      <c r="Y2042" s="10" t="str">
        <f t="shared" si="160"/>
        <v>WINCOMTUYENQUANG</v>
      </c>
      <c r="Z2042" s="2">
        <v>111058</v>
      </c>
    </row>
    <row r="2043" spans="1:26" x14ac:dyDescent="0.2">
      <c r="A2043" t="s">
        <v>0</v>
      </c>
      <c r="B2043" t="s">
        <v>3019</v>
      </c>
      <c r="C2043" t="s">
        <v>30</v>
      </c>
      <c r="D2043" t="s">
        <v>3</v>
      </c>
      <c r="E2043" s="2">
        <v>421600</v>
      </c>
      <c r="F2043" s="6">
        <v>455328.00000000006</v>
      </c>
      <c r="G2043" s="2">
        <v>4</v>
      </c>
      <c r="H2043" t="s">
        <v>4</v>
      </c>
      <c r="I2043" t="s">
        <v>31</v>
      </c>
      <c r="J2043" s="9" t="str">
        <f t="shared" si="158"/>
        <v>_Đùi gà sốt cay 500g</v>
      </c>
      <c r="K2043" s="12" t="str">
        <f>VLOOKUP(J2043,'[1]Mã Misa'!$B$2:$D$74,2,0)</f>
        <v>Đùi gà sốt cay 500g</v>
      </c>
      <c r="L2043" s="12" t="str">
        <f>VLOOKUP(K2043,'[1]Mã Misa'!$C$2:$D$74,2,0)</f>
        <v>DGSC500</v>
      </c>
      <c r="M2043" s="2">
        <v>105400</v>
      </c>
      <c r="N2043" t="s">
        <v>3020</v>
      </c>
      <c r="O2043" s="10" t="str">
        <f t="shared" si="159"/>
        <v>0202518</v>
      </c>
      <c r="P2043" s="3">
        <v>44634</v>
      </c>
      <c r="Q2043" t="s">
        <v>1932</v>
      </c>
      <c r="T2043" s="12" t="str">
        <f t="shared" si="161"/>
        <v xml:space="preserve">WM+ HNI </v>
      </c>
      <c r="U2043" s="20" t="s">
        <v>4726</v>
      </c>
      <c r="V2043" s="20"/>
      <c r="W2043" s="10" t="e">
        <f>VLOOKUP(U2043,[2]Sheet1!$B$4:$C$893,2,0)</f>
        <v>#N/A</v>
      </c>
      <c r="X2043" s="20"/>
      <c r="Y2043" s="10" t="str">
        <f t="shared" si="160"/>
        <v>WINCOMHANOI</v>
      </c>
      <c r="Z2043" s="2">
        <v>421600</v>
      </c>
    </row>
    <row r="2044" spans="1:26" x14ac:dyDescent="0.2">
      <c r="A2044" t="s">
        <v>0</v>
      </c>
      <c r="B2044" t="s">
        <v>3021</v>
      </c>
      <c r="C2044" t="s">
        <v>32</v>
      </c>
      <c r="D2044" t="s">
        <v>3</v>
      </c>
      <c r="E2044" s="2">
        <v>73431</v>
      </c>
      <c r="F2044" s="6">
        <v>79305.48000000001</v>
      </c>
      <c r="G2044" s="2">
        <v>1</v>
      </c>
      <c r="H2044" t="s">
        <v>4</v>
      </c>
      <c r="I2044" t="s">
        <v>33</v>
      </c>
      <c r="J2044" s="9" t="str">
        <f t="shared" si="158"/>
        <v>Chân giò heo muối gói 300g</v>
      </c>
      <c r="K2044" s="12" t="str">
        <f>VLOOKUP(J2044,'[1]Mã Misa'!$B$2:$D$74,2,0)</f>
        <v>Chân giò heo muối 300g</v>
      </c>
      <c r="L2044" s="12" t="str">
        <f>VLOOKUP(K2044,'[1]Mã Misa'!$C$2:$D$74,2,0)</f>
        <v>CGM300</v>
      </c>
      <c r="M2044" s="2">
        <v>73431</v>
      </c>
      <c r="N2044" t="s">
        <v>3022</v>
      </c>
      <c r="O2044" s="10" t="str">
        <f t="shared" si="159"/>
        <v>0003328</v>
      </c>
      <c r="P2044" s="3">
        <v>44634</v>
      </c>
      <c r="Q2044" t="s">
        <v>1121</v>
      </c>
      <c r="T2044" s="12" t="str">
        <f t="shared" si="161"/>
        <v xml:space="preserve">WM+ BGG </v>
      </c>
      <c r="U2044" s="20" t="s">
        <v>4489</v>
      </c>
      <c r="V2044" s="20"/>
      <c r="W2044" s="10" t="e">
        <f>VLOOKUP(U2044,[2]Sheet1!$B$4:$C$893,2,0)</f>
        <v>#N/A</v>
      </c>
      <c r="X2044" s="20"/>
      <c r="Y2044" s="10" t="str">
        <f t="shared" si="160"/>
        <v>WINCOMBACGIANG</v>
      </c>
      <c r="Z2044" s="2">
        <v>73431</v>
      </c>
    </row>
    <row r="2045" spans="1:26" x14ac:dyDescent="0.2">
      <c r="A2045" t="s">
        <v>0</v>
      </c>
      <c r="B2045" t="s">
        <v>3023</v>
      </c>
      <c r="C2045" t="s">
        <v>13</v>
      </c>
      <c r="D2045" t="s">
        <v>3</v>
      </c>
      <c r="E2045" s="2">
        <v>272250</v>
      </c>
      <c r="F2045" s="6">
        <v>294030</v>
      </c>
      <c r="G2045" s="2">
        <v>3</v>
      </c>
      <c r="H2045" t="s">
        <v>4</v>
      </c>
      <c r="I2045" t="s">
        <v>14</v>
      </c>
      <c r="J2045" s="9" t="str">
        <f t="shared" si="158"/>
        <v>_Chân gà sốt cay 400g</v>
      </c>
      <c r="K2045" s="12" t="str">
        <f>VLOOKUP(J2045,'[1]Mã Misa'!$B$2:$D$74,2,0)</f>
        <v>Chân gà sốt cay 400g</v>
      </c>
      <c r="L2045" s="12" t="str">
        <f>VLOOKUP(K2045,'[1]Mã Misa'!$C$2:$D$74,2,0)</f>
        <v>CGSC400</v>
      </c>
      <c r="M2045" s="2">
        <v>90750</v>
      </c>
      <c r="N2045" t="s">
        <v>3024</v>
      </c>
      <c r="O2045" s="10" t="str">
        <f t="shared" si="159"/>
        <v>0202524</v>
      </c>
      <c r="P2045" s="3">
        <v>44634</v>
      </c>
      <c r="Q2045" t="s">
        <v>391</v>
      </c>
      <c r="T2045" s="12" t="str">
        <f t="shared" si="161"/>
        <v xml:space="preserve">WM+ HNI </v>
      </c>
      <c r="U2045" s="20" t="s">
        <v>4267</v>
      </c>
      <c r="V2045" s="20"/>
      <c r="W2045" s="10" t="e">
        <f>VLOOKUP(U2045,[2]Sheet1!$B$4:$C$893,2,0)</f>
        <v>#N/A</v>
      </c>
      <c r="X2045" s="20"/>
      <c r="Y2045" s="10" t="str">
        <f t="shared" si="160"/>
        <v>WINCOMHANOI</v>
      </c>
      <c r="Z2045" s="2">
        <v>272250</v>
      </c>
    </row>
    <row r="2046" spans="1:26" x14ac:dyDescent="0.2">
      <c r="A2046" t="s">
        <v>0</v>
      </c>
      <c r="B2046" t="s">
        <v>3025</v>
      </c>
      <c r="C2046" t="s">
        <v>9</v>
      </c>
      <c r="D2046" t="s">
        <v>3</v>
      </c>
      <c r="E2046" s="2">
        <v>277975</v>
      </c>
      <c r="F2046" s="6">
        <v>300213</v>
      </c>
      <c r="G2046" s="2">
        <v>5</v>
      </c>
      <c r="H2046" t="s">
        <v>4</v>
      </c>
      <c r="I2046" t="s">
        <v>10</v>
      </c>
      <c r="J2046" s="9" t="str">
        <f t="shared" si="158"/>
        <v>Tai heo muối gói 200g</v>
      </c>
      <c r="K2046" s="12" t="str">
        <f>VLOOKUP(J2046,'[1]Mã Misa'!$B$2:$D$74,2,0)</f>
        <v>Tai heo muối 200g</v>
      </c>
      <c r="L2046" s="12" t="str">
        <f>VLOOKUP(K2046,'[1]Mã Misa'!$C$2:$D$74,2,0)</f>
        <v>TH200</v>
      </c>
      <c r="M2046" s="2">
        <v>55595</v>
      </c>
      <c r="N2046" t="s">
        <v>3026</v>
      </c>
      <c r="O2046" s="10" t="str">
        <f t="shared" si="159"/>
        <v>0060859</v>
      </c>
      <c r="P2046" s="3">
        <v>44634</v>
      </c>
      <c r="Q2046" t="s">
        <v>3027</v>
      </c>
      <c r="T2046" s="12" t="str">
        <f t="shared" si="161"/>
        <v xml:space="preserve">WM+ HCM </v>
      </c>
      <c r="U2046" s="20" t="s">
        <v>5011</v>
      </c>
      <c r="V2046" s="20"/>
      <c r="W2046" s="10" t="e">
        <f>VLOOKUP(U2046,[2]Sheet1!$B$4:$C$893,2,0)</f>
        <v>#N/A</v>
      </c>
      <c r="X2046" s="20"/>
      <c r="Y2046" s="10" t="str">
        <f t="shared" si="160"/>
        <v>WINCOMHOCHIMINH</v>
      </c>
      <c r="Z2046" s="2">
        <v>277975</v>
      </c>
    </row>
    <row r="2047" spans="1:26" x14ac:dyDescent="0.2">
      <c r="A2047" t="s">
        <v>0</v>
      </c>
      <c r="B2047" t="s">
        <v>3025</v>
      </c>
      <c r="C2047" t="s">
        <v>13</v>
      </c>
      <c r="D2047" t="s">
        <v>3</v>
      </c>
      <c r="E2047" s="2">
        <v>816750</v>
      </c>
      <c r="F2047" s="6">
        <v>882090</v>
      </c>
      <c r="G2047" s="2">
        <v>9</v>
      </c>
      <c r="H2047" t="s">
        <v>4</v>
      </c>
      <c r="I2047" t="s">
        <v>14</v>
      </c>
      <c r="J2047" s="9" t="str">
        <f t="shared" si="158"/>
        <v>_Chân gà sốt cay 400g</v>
      </c>
      <c r="K2047" s="12" t="str">
        <f>VLOOKUP(J2047,'[1]Mã Misa'!$B$2:$D$74,2,0)</f>
        <v>Chân gà sốt cay 400g</v>
      </c>
      <c r="L2047" s="12" t="str">
        <f>VLOOKUP(K2047,'[1]Mã Misa'!$C$2:$D$74,2,0)</f>
        <v>CGSC400</v>
      </c>
      <c r="M2047" s="2">
        <v>90750</v>
      </c>
      <c r="N2047" t="s">
        <v>3026</v>
      </c>
      <c r="O2047" s="10" t="str">
        <f t="shared" si="159"/>
        <v>0060859</v>
      </c>
      <c r="P2047" s="3">
        <v>44634</v>
      </c>
      <c r="Q2047" t="s">
        <v>3027</v>
      </c>
      <c r="T2047" s="12" t="str">
        <f t="shared" si="161"/>
        <v xml:space="preserve">WM+ HCM </v>
      </c>
      <c r="U2047" s="20" t="s">
        <v>5011</v>
      </c>
      <c r="V2047" s="20"/>
      <c r="W2047" s="10" t="e">
        <f>VLOOKUP(U2047,[2]Sheet1!$B$4:$C$893,2,0)</f>
        <v>#N/A</v>
      </c>
      <c r="X2047" s="20"/>
      <c r="Y2047" s="10" t="str">
        <f t="shared" si="160"/>
        <v>WINCOMHOCHIMINH</v>
      </c>
      <c r="Z2047" s="2">
        <v>816750</v>
      </c>
    </row>
    <row r="2048" spans="1:26" x14ac:dyDescent="0.2">
      <c r="A2048" t="s">
        <v>0</v>
      </c>
      <c r="B2048" t="s">
        <v>3025</v>
      </c>
      <c r="C2048" t="s">
        <v>26</v>
      </c>
      <c r="D2048" t="s">
        <v>3</v>
      </c>
      <c r="E2048" s="2">
        <v>250910</v>
      </c>
      <c r="F2048" s="6">
        <v>270982.80000000005</v>
      </c>
      <c r="G2048" s="2">
        <v>5</v>
      </c>
      <c r="H2048" t="s">
        <v>4</v>
      </c>
      <c r="I2048" t="s">
        <v>27</v>
      </c>
      <c r="J2048" s="9" t="str">
        <f t="shared" si="158"/>
        <v>Giò tai lưỡi xào gói 250g</v>
      </c>
      <c r="K2048" s="12" t="str">
        <f>VLOOKUP(J2048,'[1]Mã Misa'!$B$2:$D$74,2,0)</f>
        <v>Giò Tai Lưỡi Xào 250g</v>
      </c>
      <c r="L2048" s="12" t="str">
        <f>VLOOKUP(K2048,'[1]Mã Misa'!$C$2:$D$74,2,0)</f>
        <v>GTLX250G</v>
      </c>
      <c r="M2048" s="2">
        <v>50182</v>
      </c>
      <c r="N2048" t="s">
        <v>3026</v>
      </c>
      <c r="O2048" s="10" t="str">
        <f t="shared" si="159"/>
        <v>0060859</v>
      </c>
      <c r="P2048" s="3">
        <v>44634</v>
      </c>
      <c r="Q2048" t="s">
        <v>3027</v>
      </c>
      <c r="T2048" s="12" t="str">
        <f t="shared" si="161"/>
        <v xml:space="preserve">WM+ HCM </v>
      </c>
      <c r="U2048" s="20" t="s">
        <v>5011</v>
      </c>
      <c r="V2048" s="20"/>
      <c r="W2048" s="10" t="e">
        <f>VLOOKUP(U2048,[2]Sheet1!$B$4:$C$893,2,0)</f>
        <v>#N/A</v>
      </c>
      <c r="X2048" s="20"/>
      <c r="Y2048" s="10" t="str">
        <f t="shared" si="160"/>
        <v>WINCOMHOCHIMINH</v>
      </c>
      <c r="Z2048" s="2">
        <v>250910</v>
      </c>
    </row>
    <row r="2049" spans="1:26" x14ac:dyDescent="0.2">
      <c r="A2049" t="s">
        <v>0</v>
      </c>
      <c r="B2049" t="s">
        <v>3028</v>
      </c>
      <c r="C2049" t="s">
        <v>17</v>
      </c>
      <c r="D2049" t="s">
        <v>3</v>
      </c>
      <c r="E2049" s="2">
        <v>509945</v>
      </c>
      <c r="F2049" s="6">
        <v>550740.60000000009</v>
      </c>
      <c r="G2049" s="2">
        <v>5</v>
      </c>
      <c r="H2049" t="s">
        <v>4</v>
      </c>
      <c r="I2049" t="s">
        <v>18</v>
      </c>
      <c r="J2049" s="9" t="str">
        <f t="shared" si="158"/>
        <v>Giò tai nấm hương 500g</v>
      </c>
      <c r="K2049" s="12" t="str">
        <f>VLOOKUP(J2049,'[1]Mã Misa'!$B$2:$D$74,2,0)</f>
        <v>Giò tai nấm hương 500g</v>
      </c>
      <c r="L2049" s="12" t="str">
        <f>VLOOKUP(K2049,'[1]Mã Misa'!$C$2:$D$74,2,0)</f>
        <v>GTNH500</v>
      </c>
      <c r="M2049" s="2">
        <v>101989</v>
      </c>
      <c r="N2049" t="s">
        <v>3029</v>
      </c>
      <c r="O2049" s="10" t="str">
        <f t="shared" si="159"/>
        <v>0060860</v>
      </c>
      <c r="P2049" s="3">
        <v>44634</v>
      </c>
      <c r="Q2049" t="s">
        <v>2078</v>
      </c>
      <c r="T2049" s="12" t="str">
        <f t="shared" si="161"/>
        <v xml:space="preserve">WM+ HCM </v>
      </c>
      <c r="U2049" s="20" t="s">
        <v>4769</v>
      </c>
      <c r="V2049" s="20"/>
      <c r="W2049" s="10" t="e">
        <f>VLOOKUP(U2049,[2]Sheet1!$B$4:$C$893,2,0)</f>
        <v>#N/A</v>
      </c>
      <c r="X2049" s="20"/>
      <c r="Y2049" s="10" t="str">
        <f t="shared" si="160"/>
        <v>WINCOMHOCHIMINH</v>
      </c>
      <c r="Z2049" s="2">
        <v>509945</v>
      </c>
    </row>
    <row r="2050" spans="1:26" x14ac:dyDescent="0.2">
      <c r="A2050" t="s">
        <v>0</v>
      </c>
      <c r="B2050" t="s">
        <v>3030</v>
      </c>
      <c r="C2050" t="s">
        <v>26</v>
      </c>
      <c r="D2050" t="s">
        <v>3</v>
      </c>
      <c r="E2050" s="2">
        <v>200728</v>
      </c>
      <c r="F2050" s="6">
        <v>216786.24000000002</v>
      </c>
      <c r="G2050" s="2">
        <v>4</v>
      </c>
      <c r="H2050" t="s">
        <v>4</v>
      </c>
      <c r="I2050" t="s">
        <v>27</v>
      </c>
      <c r="J2050" s="9" t="str">
        <f t="shared" si="158"/>
        <v>Giò tai lưỡi xào gói 250g</v>
      </c>
      <c r="K2050" s="12" t="str">
        <f>VLOOKUP(J2050,'[1]Mã Misa'!$B$2:$D$74,2,0)</f>
        <v>Giò Tai Lưỡi Xào 250g</v>
      </c>
      <c r="L2050" s="12" t="str">
        <f>VLOOKUP(K2050,'[1]Mã Misa'!$C$2:$D$74,2,0)</f>
        <v>GTLX250G</v>
      </c>
      <c r="M2050" s="2">
        <v>50182</v>
      </c>
      <c r="N2050" t="s">
        <v>3031</v>
      </c>
      <c r="O2050" s="10" t="str">
        <f t="shared" si="159"/>
        <v>0060861</v>
      </c>
      <c r="P2050" s="3">
        <v>44634</v>
      </c>
      <c r="Q2050" t="s">
        <v>3032</v>
      </c>
      <c r="T2050" s="12" t="str">
        <f t="shared" si="161"/>
        <v xml:space="preserve">WM+ HCM </v>
      </c>
      <c r="U2050" s="20" t="s">
        <v>5012</v>
      </c>
      <c r="V2050" s="20"/>
      <c r="W2050" s="10" t="e">
        <f>VLOOKUP(U2050,[2]Sheet1!$B$4:$C$893,2,0)</f>
        <v>#N/A</v>
      </c>
      <c r="X2050" s="20"/>
      <c r="Y2050" s="10" t="str">
        <f t="shared" si="160"/>
        <v>WINCOMHOCHIMINH</v>
      </c>
      <c r="Z2050" s="2">
        <v>200728</v>
      </c>
    </row>
    <row r="2051" spans="1:26" x14ac:dyDescent="0.2">
      <c r="A2051" t="s">
        <v>0</v>
      </c>
      <c r="B2051" t="s">
        <v>3030</v>
      </c>
      <c r="C2051" t="s">
        <v>13</v>
      </c>
      <c r="D2051" t="s">
        <v>3</v>
      </c>
      <c r="E2051" s="2">
        <v>181500</v>
      </c>
      <c r="F2051" s="6">
        <v>196020</v>
      </c>
      <c r="G2051" s="2">
        <v>2</v>
      </c>
      <c r="H2051" t="s">
        <v>4</v>
      </c>
      <c r="I2051" t="s">
        <v>14</v>
      </c>
      <c r="J2051" s="9" t="str">
        <f t="shared" si="158"/>
        <v>_Chân gà sốt cay 400g</v>
      </c>
      <c r="K2051" s="12" t="str">
        <f>VLOOKUP(J2051,'[1]Mã Misa'!$B$2:$D$74,2,0)</f>
        <v>Chân gà sốt cay 400g</v>
      </c>
      <c r="L2051" s="12" t="str">
        <f>VLOOKUP(K2051,'[1]Mã Misa'!$C$2:$D$74,2,0)</f>
        <v>CGSC400</v>
      </c>
      <c r="M2051" s="2">
        <v>90750</v>
      </c>
      <c r="N2051" t="s">
        <v>3031</v>
      </c>
      <c r="O2051" s="10" t="str">
        <f t="shared" si="159"/>
        <v>0060861</v>
      </c>
      <c r="P2051" s="3">
        <v>44634</v>
      </c>
      <c r="Q2051" t="s">
        <v>3032</v>
      </c>
      <c r="T2051" s="12" t="str">
        <f t="shared" si="161"/>
        <v xml:space="preserve">WM+ HCM </v>
      </c>
      <c r="U2051" s="20" t="s">
        <v>5012</v>
      </c>
      <c r="V2051" s="20"/>
      <c r="W2051" s="10" t="e">
        <f>VLOOKUP(U2051,[2]Sheet1!$B$4:$C$893,2,0)</f>
        <v>#N/A</v>
      </c>
      <c r="X2051" s="20"/>
      <c r="Y2051" s="10" t="str">
        <f t="shared" si="160"/>
        <v>WINCOMHOCHIMINH</v>
      </c>
      <c r="Z2051" s="2">
        <v>181500</v>
      </c>
    </row>
    <row r="2052" spans="1:26" x14ac:dyDescent="0.2">
      <c r="A2052" t="s">
        <v>0</v>
      </c>
      <c r="B2052" t="s">
        <v>3030</v>
      </c>
      <c r="C2052" t="s">
        <v>45</v>
      </c>
      <c r="D2052" t="s">
        <v>3</v>
      </c>
      <c r="E2052" s="2">
        <v>371250</v>
      </c>
      <c r="F2052" s="6">
        <v>400950</v>
      </c>
      <c r="G2052" s="2">
        <v>5</v>
      </c>
      <c r="H2052" t="s">
        <v>4</v>
      </c>
      <c r="I2052" t="s">
        <v>46</v>
      </c>
      <c r="J2052" s="9" t="str">
        <f t="shared" ref="J2052:J2115" si="162">MID(I2052,10,26)</f>
        <v>_Chả cốm 300g</v>
      </c>
      <c r="K2052" s="12" t="str">
        <f>VLOOKUP(J2052,'[1]Mã Misa'!$B$2:$D$74,2,0)</f>
        <v>Chả cốm 300g</v>
      </c>
      <c r="L2052" s="12" t="str">
        <f>VLOOKUP(K2052,'[1]Mã Misa'!$C$2:$D$74,2,0)</f>
        <v>CC300</v>
      </c>
      <c r="M2052" s="2">
        <v>74250</v>
      </c>
      <c r="N2052" t="s">
        <v>3031</v>
      </c>
      <c r="O2052" s="10" t="str">
        <f t="shared" ref="O2052:O2115" si="163">RIGHT(N2052,7)</f>
        <v>0060861</v>
      </c>
      <c r="P2052" s="3">
        <v>44634</v>
      </c>
      <c r="Q2052" t="s">
        <v>3032</v>
      </c>
      <c r="T2052" s="12" t="str">
        <f t="shared" si="161"/>
        <v xml:space="preserve">WM+ HCM </v>
      </c>
      <c r="U2052" s="20" t="s">
        <v>5012</v>
      </c>
      <c r="V2052" s="20"/>
      <c r="W2052" s="10" t="e">
        <f>VLOOKUP(U2052,[2]Sheet1!$B$4:$C$893,2,0)</f>
        <v>#N/A</v>
      </c>
      <c r="X2052" s="20"/>
      <c r="Y2052" s="10" t="str">
        <f t="shared" ref="Y2052:Y2115" si="164">IF(ISNUMBER(SEARCH($V$3,T2052)),"WINCOMHANOI",IF(ISNUMBER(SEARCH($V$4,T2052)),"WINCOMHOCHIMINH",IF(ISNUMBER(SEARCH($V$5,T2052)),"WINCOMDANANG",IF(ISNUMBER(SEARCH($V$6,T2052)),"WINCOMHAIDUONG",IF(ISNUMBER(SEARCH($V$7,T2052)),"WINCOMQUANGNINH",IF(ISNUMBER(SEARCH($V$8,T2052)),"WINCOMHAIPHONG",IF(ISNUMBER(SEARCH($V$9,T2052)),"WINCOMBACGIANG",IF(ISNUMBER(SEARCH($V$10,T2052)),"WINCOMBACNINH",IF(ISNUMBER(SEARCH($V$11,T2052)),"WINCOMPHUTHO",IF(ISNUMBER(SEARCH($V$12,T2052)),"WINCOMHATINH",IF(ISNUMBER(SEARCH($V$13,T2052)),"WINCOMTHAINGUYEN",IF(ISNUMBER(SEARCH($V$14,T2052)),"WINCOMKHANHHOA",IF(ISNUMBER(SEARCH($V$15,T2052)),"WINCOMHUNGYEN",IF(ISNUMBER(SEARCH($V$16,T2052)),"WINCOMNGHEAN",IF(ISNUMBER(SEARCH($V$17,T2052)),"WINCOMLAOCAI",IF(ISNUMBER(SEARCH($V$18,T2052)),"WINCOMVUNGTAU",IF(ISNUMBER(SEARCH($V$19,T2052)),"WINCOMBINHDUONG",IF(ISNUMBER(SEARCH($V$20,T2052)),"WINCOMKIENGIANG",IF(ISNUMBER(SEARCH($V$21,T2052)),"WINCOMHANAM",IF(ISNUMBER(SEARCH($V$22,T2052)),"WINCOMNAMDINH",IF(ISNUMBER(SEARCH($V$23,T2052)),"WINCOMLANGSON",IF(ISNUMBER(SEARCH($V$24,T2052)),"WINCOMTHANHHOA",IF(ISNUMBER(SEARCH($V$25,T2052)),"WINCOMYENBAI",IF(ISNUMBER(SEARCH($V$26,T2052)),"WINCOMTUYENQUANG",IF(ISNUMBER(SEARCH($V$27,T2052)),"WINCOMHUE",IF(ISNUMBER(SEARCH($V$28,T2052)),"WINCOMQUANGNAM",IF(ISNUMBER(SEARCH($V$29,T2052)),"WINCOMVINHPHUC",IF(ISNUMBER(SEARCH($V$30,T2052)),"WINCOMHAGIANG",IF(ISNUMBER(SEARCH($V$31,T2052)),"WINCOMNINHBINH",IF(ISNUMBER(SEARCH($V$32,T2052)),"WINCOMTRAVINH",IF(ISNUMBER(SEARCH($V$33,T2052)),"WINCOMCANTHO",IF(ISNUMBER(SEARCH($V$34,T2052)),"WINCOMBENTRE",IF(ISNUMBER(SEARCH($V$35,T2052)),"WINCOMCAMAU",IF(ISNUMBER(SEARCH($V$36,T2052)),"WINCOMANGIANG",IF(ISNUMBER(SEARCH($V$37,T2052)),"WINCOMNINHTHUAN",IF(ISNUMBER(SEARCH($V$38,T2052)),"WINCOMTHAIBINH",IF(ISNUMBER(SEARCH($V$39,T2052)),"WINCOMGIALAI",IF(ISNUMBER(SEARCH($V$40,T2052)),"WINCOMHOABINH",IF(ISNUMBER(SEARCH($V$41,T2052)),"WINCOMQUANGNGAI",IF(ISNUMBER(SEARCH($V$42,T2052)),"WINCOMBINHTHUAN",IF(ISNUMBER(SEARCH($V$43,T2052)),"WINCOMDAKLAK",IF(ISNUMBER(SEARCH($V$44,T2052)),"WINCOMSOCTRANG",IF(ISNUMBER(SEARCH($V$45,T2052)),"WINCOMSONLA",IF(ISNUMBER(SEARCH($V$46,T2052)),"WINCOMKONTUM",IF(ISNUMBER(SEARCH($V$47,T2052)),"WINCOMPHUYEN",IF(ISNUMBER(SEARCH($V$48,T2052)),"WINCOMQUANGTRI",IF(ISNUMBER(SEARCH($V$49,T2052)),"WINCOMBINHDINH",IF(ISNUMBER(SEARCH($V$50,T2052)),"WINCOMCAOBANG",IF(ISNUMBER(SEARCH($V$51,T2052)),"WINCOMQUANGBINH",IF(ISNUMBER(SEARCH($V$52,T2052)),"WINCOMLAMDONG",IF(ISNUMBER(SEARCH($V$53,T2052)),"WINCOMVINHLONG",IF(ISNUMBER(SEARCH($V$54,T2052)),"WINCOMDONGTHAP",IF(ISNUMBER(SEARCH($V$55,T2052)),"WINCOMTIENGIANG",IF(ISNUMBER(SEARCH($V$56,T2052)),"WINCOMQUANGNINH",IF(ISNUMBER(SEARCH($V$57,T2052)),"WINCOMDONGNAI",IF(ISNUMBER(SEARCH($V$58,T2052)),"WINCOMHAUGIANG",0))))))))))))))))))))))))))))))))))))))))))))))))))))))))</f>
        <v>WINCOMHOCHIMINH</v>
      </c>
      <c r="Z2052" s="2">
        <v>371250</v>
      </c>
    </row>
    <row r="2053" spans="1:26" x14ac:dyDescent="0.2">
      <c r="A2053" t="s">
        <v>0</v>
      </c>
      <c r="B2053" t="s">
        <v>3030</v>
      </c>
      <c r="C2053" t="s">
        <v>30</v>
      </c>
      <c r="D2053" t="s">
        <v>3</v>
      </c>
      <c r="E2053" s="2">
        <v>316200</v>
      </c>
      <c r="F2053" s="6">
        <v>341496</v>
      </c>
      <c r="G2053" s="2">
        <v>3</v>
      </c>
      <c r="H2053" t="s">
        <v>4</v>
      </c>
      <c r="I2053" t="s">
        <v>31</v>
      </c>
      <c r="J2053" s="9" t="str">
        <f t="shared" si="162"/>
        <v>_Đùi gà sốt cay 500g</v>
      </c>
      <c r="K2053" s="12" t="str">
        <f>VLOOKUP(J2053,'[1]Mã Misa'!$B$2:$D$74,2,0)</f>
        <v>Đùi gà sốt cay 500g</v>
      </c>
      <c r="L2053" s="12" t="str">
        <f>VLOOKUP(K2053,'[1]Mã Misa'!$C$2:$D$74,2,0)</f>
        <v>DGSC500</v>
      </c>
      <c r="M2053" s="2">
        <v>105400</v>
      </c>
      <c r="N2053" t="s">
        <v>3031</v>
      </c>
      <c r="O2053" s="10" t="str">
        <f t="shared" si="163"/>
        <v>0060861</v>
      </c>
      <c r="P2053" s="3">
        <v>44634</v>
      </c>
      <c r="Q2053" t="s">
        <v>3032</v>
      </c>
      <c r="T2053" s="12" t="str">
        <f t="shared" si="161"/>
        <v xml:space="preserve">WM+ HCM </v>
      </c>
      <c r="U2053" s="20" t="s">
        <v>5012</v>
      </c>
      <c r="V2053" s="20"/>
      <c r="W2053" s="10" t="e">
        <f>VLOOKUP(U2053,[2]Sheet1!$B$4:$C$893,2,0)</f>
        <v>#N/A</v>
      </c>
      <c r="X2053" s="20"/>
      <c r="Y2053" s="10" t="str">
        <f t="shared" si="164"/>
        <v>WINCOMHOCHIMINH</v>
      </c>
      <c r="Z2053" s="2">
        <v>316200</v>
      </c>
    </row>
    <row r="2054" spans="1:26" x14ac:dyDescent="0.2">
      <c r="A2054" t="s">
        <v>0</v>
      </c>
      <c r="B2054" t="s">
        <v>3030</v>
      </c>
      <c r="C2054" t="s">
        <v>43</v>
      </c>
      <c r="D2054" t="s">
        <v>3</v>
      </c>
      <c r="E2054" s="2">
        <v>70950</v>
      </c>
      <c r="F2054" s="6">
        <v>76626</v>
      </c>
      <c r="G2054" s="2">
        <v>1</v>
      </c>
      <c r="H2054" t="s">
        <v>4</v>
      </c>
      <c r="I2054" t="s">
        <v>44</v>
      </c>
      <c r="J2054" s="9" t="str">
        <f t="shared" si="162"/>
        <v>_Chả nướng 300g</v>
      </c>
      <c r="K2054" s="12" t="str">
        <f>VLOOKUP(J2054,'[1]Mã Misa'!$B$2:$D$74,2,0)</f>
        <v>Chả nướng 300g</v>
      </c>
      <c r="L2054" s="12" t="str">
        <f>VLOOKUP(K2054,'[1]Mã Misa'!$C$2:$D$74,2,0)</f>
        <v>CN300</v>
      </c>
      <c r="M2054" s="2">
        <v>70950</v>
      </c>
      <c r="N2054" t="s">
        <v>3031</v>
      </c>
      <c r="O2054" s="10" t="str">
        <f t="shared" si="163"/>
        <v>0060861</v>
      </c>
      <c r="P2054" s="3">
        <v>44634</v>
      </c>
      <c r="Q2054" t="s">
        <v>3032</v>
      </c>
      <c r="T2054" s="12" t="str">
        <f t="shared" si="161"/>
        <v xml:space="preserve">WM+ HCM </v>
      </c>
      <c r="U2054" s="20" t="s">
        <v>5012</v>
      </c>
      <c r="V2054" s="20"/>
      <c r="W2054" s="10" t="e">
        <f>VLOOKUP(U2054,[2]Sheet1!$B$4:$C$893,2,0)</f>
        <v>#N/A</v>
      </c>
      <c r="X2054" s="20"/>
      <c r="Y2054" s="10" t="str">
        <f t="shared" si="164"/>
        <v>WINCOMHOCHIMINH</v>
      </c>
      <c r="Z2054" s="2">
        <v>70950</v>
      </c>
    </row>
    <row r="2055" spans="1:26" x14ac:dyDescent="0.2">
      <c r="A2055" t="s">
        <v>0</v>
      </c>
      <c r="B2055" t="s">
        <v>3033</v>
      </c>
      <c r="C2055" t="s">
        <v>26</v>
      </c>
      <c r="D2055" t="s">
        <v>3</v>
      </c>
      <c r="E2055" s="2">
        <v>100364</v>
      </c>
      <c r="F2055" s="6">
        <v>108393.12000000001</v>
      </c>
      <c r="G2055" s="2">
        <v>2</v>
      </c>
      <c r="H2055" t="s">
        <v>4</v>
      </c>
      <c r="I2055" t="s">
        <v>27</v>
      </c>
      <c r="J2055" s="9" t="str">
        <f t="shared" si="162"/>
        <v>Giò tai lưỡi xào gói 250g</v>
      </c>
      <c r="K2055" s="12" t="str">
        <f>VLOOKUP(J2055,'[1]Mã Misa'!$B$2:$D$74,2,0)</f>
        <v>Giò Tai Lưỡi Xào 250g</v>
      </c>
      <c r="L2055" s="12" t="str">
        <f>VLOOKUP(K2055,'[1]Mã Misa'!$C$2:$D$74,2,0)</f>
        <v>GTLX250G</v>
      </c>
      <c r="M2055" s="2">
        <v>50182</v>
      </c>
      <c r="N2055" t="s">
        <v>3034</v>
      </c>
      <c r="O2055" s="10" t="str">
        <f t="shared" si="163"/>
        <v>0017924</v>
      </c>
      <c r="P2055" s="3">
        <v>44634</v>
      </c>
      <c r="Q2055" t="s">
        <v>3035</v>
      </c>
      <c r="T2055" s="12" t="str">
        <f t="shared" si="161"/>
        <v xml:space="preserve">WM+ QNH </v>
      </c>
      <c r="U2055" s="20" t="s">
        <v>5013</v>
      </c>
      <c r="V2055" s="20"/>
      <c r="W2055" s="10" t="e">
        <f>VLOOKUP(U2055,[2]Sheet1!$B$4:$C$893,2,0)</f>
        <v>#N/A</v>
      </c>
      <c r="X2055" s="20"/>
      <c r="Y2055" s="10" t="str">
        <f t="shared" si="164"/>
        <v>WINCOMQUANGNINH</v>
      </c>
      <c r="Z2055" s="2">
        <v>100364</v>
      </c>
    </row>
    <row r="2056" spans="1:26" x14ac:dyDescent="0.2">
      <c r="A2056" t="s">
        <v>0</v>
      </c>
      <c r="B2056" t="s">
        <v>3033</v>
      </c>
      <c r="C2056" t="s">
        <v>50</v>
      </c>
      <c r="D2056" t="s">
        <v>3</v>
      </c>
      <c r="E2056" s="2">
        <v>244200</v>
      </c>
      <c r="F2056" s="6">
        <v>263736</v>
      </c>
      <c r="G2056" s="2">
        <v>4</v>
      </c>
      <c r="H2056" t="s">
        <v>4</v>
      </c>
      <c r="I2056" t="s">
        <v>51</v>
      </c>
      <c r="J2056" s="9" t="str">
        <f t="shared" si="162"/>
        <v>_Giò sụn gà 250g</v>
      </c>
      <c r="K2056" s="12" t="str">
        <f>VLOOKUP(J2056,'[1]Mã Misa'!$B$2:$D$74,2,0)</f>
        <v>Giò sụn gà 250g</v>
      </c>
      <c r="L2056" s="12" t="str">
        <f>VLOOKUP(K2056,'[1]Mã Misa'!$C$2:$D$74,2,0)</f>
        <v>GSG250</v>
      </c>
      <c r="M2056" s="2">
        <v>61050</v>
      </c>
      <c r="N2056" t="s">
        <v>3034</v>
      </c>
      <c r="O2056" s="10" t="str">
        <f t="shared" si="163"/>
        <v>0017924</v>
      </c>
      <c r="P2056" s="3">
        <v>44634</v>
      </c>
      <c r="Q2056" t="s">
        <v>3035</v>
      </c>
      <c r="T2056" s="12" t="str">
        <f t="shared" si="161"/>
        <v xml:space="preserve">WM+ QNH </v>
      </c>
      <c r="U2056" s="20" t="s">
        <v>5013</v>
      </c>
      <c r="V2056" s="20"/>
      <c r="W2056" s="10" t="e">
        <f>VLOOKUP(U2056,[2]Sheet1!$B$4:$C$893,2,0)</f>
        <v>#N/A</v>
      </c>
      <c r="X2056" s="20"/>
      <c r="Y2056" s="10" t="str">
        <f t="shared" si="164"/>
        <v>WINCOMQUANGNINH</v>
      </c>
      <c r="Z2056" s="2">
        <v>244200</v>
      </c>
    </row>
    <row r="2057" spans="1:26" x14ac:dyDescent="0.2">
      <c r="A2057" t="s">
        <v>0</v>
      </c>
      <c r="B2057" t="s">
        <v>3033</v>
      </c>
      <c r="C2057" t="s">
        <v>67</v>
      </c>
      <c r="D2057" t="s">
        <v>3</v>
      </c>
      <c r="E2057" s="2">
        <v>118800</v>
      </c>
      <c r="F2057" s="6">
        <v>128304.00000000001</v>
      </c>
      <c r="G2057" s="2">
        <v>2</v>
      </c>
      <c r="H2057" t="s">
        <v>4</v>
      </c>
      <c r="I2057" t="s">
        <v>68</v>
      </c>
      <c r="J2057" s="9" t="str">
        <f t="shared" si="162"/>
        <v>_Giò lụa 250g</v>
      </c>
      <c r="K2057" s="12" t="str">
        <f>VLOOKUP(J2057,'[1]Mã Misa'!$B$2:$D$74,2,0)</f>
        <v>Giò lụa 250g</v>
      </c>
      <c r="L2057" s="12" t="str">
        <f>VLOOKUP(K2057,'[1]Mã Misa'!$C$2:$D$74,2,0)</f>
        <v>GL250</v>
      </c>
      <c r="M2057" s="2">
        <v>59400</v>
      </c>
      <c r="N2057" t="s">
        <v>3034</v>
      </c>
      <c r="O2057" s="10" t="str">
        <f t="shared" si="163"/>
        <v>0017924</v>
      </c>
      <c r="P2057" s="3">
        <v>44634</v>
      </c>
      <c r="Q2057" t="s">
        <v>3035</v>
      </c>
      <c r="T2057" s="12" t="str">
        <f t="shared" si="161"/>
        <v xml:space="preserve">WM+ QNH </v>
      </c>
      <c r="U2057" s="20" t="s">
        <v>5013</v>
      </c>
      <c r="V2057" s="20"/>
      <c r="W2057" s="10" t="e">
        <f>VLOOKUP(U2057,[2]Sheet1!$B$4:$C$893,2,0)</f>
        <v>#N/A</v>
      </c>
      <c r="X2057" s="20"/>
      <c r="Y2057" s="10" t="str">
        <f t="shared" si="164"/>
        <v>WINCOMQUANGNINH</v>
      </c>
      <c r="Z2057" s="2">
        <v>118800</v>
      </c>
    </row>
    <row r="2058" spans="1:26" x14ac:dyDescent="0.2">
      <c r="A2058" t="s">
        <v>0</v>
      </c>
      <c r="B2058" t="s">
        <v>3036</v>
      </c>
      <c r="C2058" t="s">
        <v>9</v>
      </c>
      <c r="D2058" t="s">
        <v>3</v>
      </c>
      <c r="E2058" s="2">
        <v>277975</v>
      </c>
      <c r="F2058" s="6">
        <v>300213</v>
      </c>
      <c r="G2058" s="2">
        <v>5</v>
      </c>
      <c r="H2058" t="s">
        <v>4</v>
      </c>
      <c r="I2058" t="s">
        <v>10</v>
      </c>
      <c r="J2058" s="9" t="str">
        <f t="shared" si="162"/>
        <v>Tai heo muối gói 200g</v>
      </c>
      <c r="K2058" s="12" t="str">
        <f>VLOOKUP(J2058,'[1]Mã Misa'!$B$2:$D$74,2,0)</f>
        <v>Tai heo muối 200g</v>
      </c>
      <c r="L2058" s="12" t="str">
        <f>VLOOKUP(K2058,'[1]Mã Misa'!$C$2:$D$74,2,0)</f>
        <v>TH200</v>
      </c>
      <c r="M2058" s="2">
        <v>55595</v>
      </c>
      <c r="N2058" t="s">
        <v>3037</v>
      </c>
      <c r="O2058" s="10" t="str">
        <f t="shared" si="163"/>
        <v>0015181</v>
      </c>
      <c r="P2058" s="3">
        <v>44634</v>
      </c>
      <c r="Q2058" t="s">
        <v>3038</v>
      </c>
      <c r="T2058" s="12" t="str">
        <f t="shared" si="161"/>
        <v xml:space="preserve">WM+ HPG </v>
      </c>
      <c r="U2058" s="20" t="s">
        <v>5014</v>
      </c>
      <c r="V2058" s="20"/>
      <c r="W2058" s="10" t="e">
        <f>VLOOKUP(U2058,[2]Sheet1!$B$4:$C$893,2,0)</f>
        <v>#N/A</v>
      </c>
      <c r="X2058" s="20"/>
      <c r="Y2058" s="10" t="str">
        <f t="shared" si="164"/>
        <v>WINCOMHAIPHONG</v>
      </c>
      <c r="Z2058" s="2">
        <v>277975</v>
      </c>
    </row>
    <row r="2059" spans="1:26" x14ac:dyDescent="0.2">
      <c r="A2059" t="s">
        <v>0</v>
      </c>
      <c r="B2059" t="s">
        <v>3039</v>
      </c>
      <c r="C2059" t="s">
        <v>236</v>
      </c>
      <c r="D2059" t="s">
        <v>3</v>
      </c>
      <c r="E2059" s="2">
        <v>175574</v>
      </c>
      <c r="F2059" s="6">
        <v>189619.92</v>
      </c>
      <c r="G2059" s="2">
        <v>2</v>
      </c>
      <c r="H2059" t="s">
        <v>4</v>
      </c>
      <c r="I2059" t="s">
        <v>237</v>
      </c>
      <c r="J2059" s="9" t="str">
        <f t="shared" si="162"/>
        <v>Bắp bò muối gói 200g</v>
      </c>
      <c r="K2059" s="12" t="str">
        <f>VLOOKUP(J2059,'[1]Mã Misa'!$B$2:$D$74,2,0)</f>
        <v>Bắp bò muối 200g</v>
      </c>
      <c r="L2059" s="12" t="str">
        <f>VLOOKUP(K2059,'[1]Mã Misa'!$C$2:$D$74,2,0)</f>
        <v>BBM200</v>
      </c>
      <c r="M2059" s="2">
        <v>87787</v>
      </c>
      <c r="N2059" t="s">
        <v>3040</v>
      </c>
      <c r="O2059" s="10" t="str">
        <f t="shared" si="163"/>
        <v>0026442</v>
      </c>
      <c r="P2059" s="3">
        <v>44634</v>
      </c>
      <c r="Q2059" t="s">
        <v>3041</v>
      </c>
      <c r="T2059" s="12" t="str">
        <f t="shared" si="161"/>
        <v xml:space="preserve">WM+ DNG </v>
      </c>
      <c r="U2059" s="20" t="s">
        <v>5015</v>
      </c>
      <c r="V2059" s="20"/>
      <c r="W2059" s="10" t="e">
        <f>VLOOKUP(U2059,[2]Sheet1!$B$4:$C$893,2,0)</f>
        <v>#N/A</v>
      </c>
      <c r="X2059" s="20"/>
      <c r="Y2059" s="10" t="str">
        <f t="shared" si="164"/>
        <v>WINCOMDANANG</v>
      </c>
      <c r="Z2059" s="2">
        <v>175574</v>
      </c>
    </row>
    <row r="2060" spans="1:26" x14ac:dyDescent="0.2">
      <c r="A2060" t="s">
        <v>0</v>
      </c>
      <c r="B2060" t="s">
        <v>3042</v>
      </c>
      <c r="C2060" t="s">
        <v>26</v>
      </c>
      <c r="D2060" t="s">
        <v>3</v>
      </c>
      <c r="E2060" s="2">
        <v>50182</v>
      </c>
      <c r="F2060" s="6">
        <v>54196.560000000005</v>
      </c>
      <c r="G2060" s="2">
        <v>1</v>
      </c>
      <c r="H2060" t="s">
        <v>4</v>
      </c>
      <c r="I2060" t="s">
        <v>27</v>
      </c>
      <c r="J2060" s="9" t="str">
        <f t="shared" si="162"/>
        <v>Giò tai lưỡi xào gói 250g</v>
      </c>
      <c r="K2060" s="12" t="str">
        <f>VLOOKUP(J2060,'[1]Mã Misa'!$B$2:$D$74,2,0)</f>
        <v>Giò Tai Lưỡi Xào 250g</v>
      </c>
      <c r="L2060" s="12" t="str">
        <f>VLOOKUP(K2060,'[1]Mã Misa'!$C$2:$D$74,2,0)</f>
        <v>GTLX250G</v>
      </c>
      <c r="M2060" s="2">
        <v>50182</v>
      </c>
      <c r="N2060" t="s">
        <v>3043</v>
      </c>
      <c r="O2060" s="10" t="str">
        <f t="shared" si="163"/>
        <v>0026443</v>
      </c>
      <c r="P2060" s="3">
        <v>44634</v>
      </c>
      <c r="Q2060" t="s">
        <v>3044</v>
      </c>
      <c r="T2060" s="12" t="str">
        <f t="shared" si="161"/>
        <v xml:space="preserve">WM+ DNG </v>
      </c>
      <c r="U2060" s="20" t="s">
        <v>5016</v>
      </c>
      <c r="V2060" s="20"/>
      <c r="W2060" s="10" t="e">
        <f>VLOOKUP(U2060,[2]Sheet1!$B$4:$C$893,2,0)</f>
        <v>#N/A</v>
      </c>
      <c r="X2060" s="20"/>
      <c r="Y2060" s="10" t="str">
        <f t="shared" si="164"/>
        <v>WINCOMDANANG</v>
      </c>
      <c r="Z2060" s="2">
        <v>50182</v>
      </c>
    </row>
    <row r="2061" spans="1:26" x14ac:dyDescent="0.2">
      <c r="A2061" t="s">
        <v>0</v>
      </c>
      <c r="B2061" t="s">
        <v>3045</v>
      </c>
      <c r="C2061" t="s">
        <v>13</v>
      </c>
      <c r="D2061" t="s">
        <v>3</v>
      </c>
      <c r="E2061" s="2">
        <v>363000</v>
      </c>
      <c r="F2061" s="6">
        <v>392040</v>
      </c>
      <c r="G2061" s="2">
        <v>4</v>
      </c>
      <c r="H2061" t="s">
        <v>4</v>
      </c>
      <c r="I2061" t="s">
        <v>14</v>
      </c>
      <c r="J2061" s="9" t="str">
        <f t="shared" si="162"/>
        <v>_Chân gà sốt cay 400g</v>
      </c>
      <c r="K2061" s="12" t="str">
        <f>VLOOKUP(J2061,'[1]Mã Misa'!$B$2:$D$74,2,0)</f>
        <v>Chân gà sốt cay 400g</v>
      </c>
      <c r="L2061" s="12" t="str">
        <f>VLOOKUP(K2061,'[1]Mã Misa'!$C$2:$D$74,2,0)</f>
        <v>CGSC400</v>
      </c>
      <c r="M2061" s="2">
        <v>90750</v>
      </c>
      <c r="N2061" t="s">
        <v>3046</v>
      </c>
      <c r="O2061" s="10" t="str">
        <f t="shared" si="163"/>
        <v>0202539</v>
      </c>
      <c r="P2061" s="3">
        <v>44634</v>
      </c>
      <c r="Q2061" t="s">
        <v>3047</v>
      </c>
      <c r="T2061" s="12" t="str">
        <f t="shared" si="161"/>
        <v xml:space="preserve">WM+ HNI </v>
      </c>
      <c r="U2061" s="20" t="s">
        <v>5017</v>
      </c>
      <c r="V2061" s="20"/>
      <c r="W2061" s="10" t="e">
        <f>VLOOKUP(U2061,[2]Sheet1!$B$4:$C$893,2,0)</f>
        <v>#N/A</v>
      </c>
      <c r="X2061" s="20"/>
      <c r="Y2061" s="10" t="str">
        <f t="shared" si="164"/>
        <v>WINCOMHANOI</v>
      </c>
      <c r="Z2061" s="2">
        <v>363000</v>
      </c>
    </row>
    <row r="2062" spans="1:26" x14ac:dyDescent="0.2">
      <c r="A2062" t="s">
        <v>0</v>
      </c>
      <c r="B2062" t="s">
        <v>3045</v>
      </c>
      <c r="C2062" t="s">
        <v>30</v>
      </c>
      <c r="D2062" t="s">
        <v>3</v>
      </c>
      <c r="E2062" s="2">
        <v>105400</v>
      </c>
      <c r="F2062" s="6">
        <v>113832.00000000001</v>
      </c>
      <c r="G2062" s="2">
        <v>1</v>
      </c>
      <c r="H2062" t="s">
        <v>4</v>
      </c>
      <c r="I2062" t="s">
        <v>31</v>
      </c>
      <c r="J2062" s="9" t="str">
        <f t="shared" si="162"/>
        <v>_Đùi gà sốt cay 500g</v>
      </c>
      <c r="K2062" s="12" t="str">
        <f>VLOOKUP(J2062,'[1]Mã Misa'!$B$2:$D$74,2,0)</f>
        <v>Đùi gà sốt cay 500g</v>
      </c>
      <c r="L2062" s="12" t="str">
        <f>VLOOKUP(K2062,'[1]Mã Misa'!$C$2:$D$74,2,0)</f>
        <v>DGSC500</v>
      </c>
      <c r="M2062" s="2">
        <v>105400</v>
      </c>
      <c r="N2062" t="s">
        <v>3046</v>
      </c>
      <c r="O2062" s="10" t="str">
        <f t="shared" si="163"/>
        <v>0202539</v>
      </c>
      <c r="P2062" s="3">
        <v>44634</v>
      </c>
      <c r="Q2062" t="s">
        <v>3047</v>
      </c>
      <c r="T2062" s="12" t="str">
        <f t="shared" ref="T2062:T2125" si="165">LEFT(U2062,8)</f>
        <v xml:space="preserve">WM+ HNI </v>
      </c>
      <c r="U2062" s="20" t="s">
        <v>5017</v>
      </c>
      <c r="V2062" s="20"/>
      <c r="W2062" s="10" t="e">
        <f>VLOOKUP(U2062,[2]Sheet1!$B$4:$C$893,2,0)</f>
        <v>#N/A</v>
      </c>
      <c r="X2062" s="20"/>
      <c r="Y2062" s="10" t="str">
        <f t="shared" si="164"/>
        <v>WINCOMHANOI</v>
      </c>
      <c r="Z2062" s="2">
        <v>105400</v>
      </c>
    </row>
    <row r="2063" spans="1:26" x14ac:dyDescent="0.2">
      <c r="A2063" t="s">
        <v>0</v>
      </c>
      <c r="B2063" t="s">
        <v>3048</v>
      </c>
      <c r="C2063" t="s">
        <v>566</v>
      </c>
      <c r="D2063" t="s">
        <v>3</v>
      </c>
      <c r="E2063" s="2">
        <v>61250</v>
      </c>
      <c r="F2063" s="6">
        <v>66150</v>
      </c>
      <c r="G2063" s="2">
        <v>1</v>
      </c>
      <c r="H2063" t="s">
        <v>461</v>
      </c>
      <c r="I2063" t="s">
        <v>567</v>
      </c>
      <c r="J2063" s="9" t="str">
        <f t="shared" si="162"/>
        <v xml:space="preserve"> Càng ghẹ cốm hoa 250g</v>
      </c>
      <c r="K2063" s="12" t="str">
        <f>VLOOKUP(J2063,'[1]Mã Misa'!$B$2:$D$74,2,0)</f>
        <v>Càng ghẹ cốm hoa 250g</v>
      </c>
      <c r="L2063" s="12" t="str">
        <f>VLOOKUP(K2063,'[1]Mã Misa'!$C$2:$D$74,2,0)</f>
        <v>CGCH250</v>
      </c>
      <c r="M2063" s="2">
        <v>61250</v>
      </c>
      <c r="N2063" t="s">
        <v>3049</v>
      </c>
      <c r="O2063" s="10" t="str">
        <f t="shared" si="163"/>
        <v>0202540</v>
      </c>
      <c r="P2063" s="3">
        <v>44634</v>
      </c>
      <c r="Q2063" t="s">
        <v>3050</v>
      </c>
      <c r="T2063" s="12" t="str">
        <f t="shared" si="165"/>
        <v xml:space="preserve">WM+ HNI </v>
      </c>
      <c r="U2063" s="20" t="s">
        <v>5018</v>
      </c>
      <c r="V2063" s="20"/>
      <c r="W2063" s="10" t="e">
        <f>VLOOKUP(U2063,[2]Sheet1!$B$4:$C$893,2,0)</f>
        <v>#N/A</v>
      </c>
      <c r="X2063" s="20"/>
      <c r="Y2063" s="10" t="str">
        <f t="shared" si="164"/>
        <v>WINCOMHANOI</v>
      </c>
      <c r="Z2063" s="2">
        <v>61250</v>
      </c>
    </row>
    <row r="2064" spans="1:26" x14ac:dyDescent="0.2">
      <c r="A2064" t="s">
        <v>0</v>
      </c>
      <c r="B2064" t="s">
        <v>3051</v>
      </c>
      <c r="C2064" t="s">
        <v>82</v>
      </c>
      <c r="D2064" t="s">
        <v>3</v>
      </c>
      <c r="E2064" s="2">
        <v>46000</v>
      </c>
      <c r="F2064" s="6">
        <v>49680</v>
      </c>
      <c r="G2064" s="2">
        <v>1</v>
      </c>
      <c r="H2064" t="s">
        <v>4</v>
      </c>
      <c r="I2064" t="s">
        <v>83</v>
      </c>
      <c r="J2064" s="9" t="str">
        <f t="shared" si="162"/>
        <v>Mộc nấm hương gói 250g</v>
      </c>
      <c r="K2064" s="12" t="str">
        <f>VLOOKUP(J2064,'[1]Mã Misa'!$B$2:$D$74,2,0)</f>
        <v>Mộc Nấm Hương 250g</v>
      </c>
      <c r="L2064" s="12" t="str">
        <f>VLOOKUP(K2064,'[1]Mã Misa'!$C$2:$D$74,2,0)</f>
        <v>MNH250</v>
      </c>
      <c r="M2064" s="2">
        <v>46000</v>
      </c>
      <c r="N2064" t="s">
        <v>2903</v>
      </c>
      <c r="O2064" s="10" t="str">
        <f t="shared" si="163"/>
        <v>0004235</v>
      </c>
      <c r="P2064" s="3">
        <v>44634</v>
      </c>
      <c r="Q2064" t="s">
        <v>3052</v>
      </c>
      <c r="T2064" s="12" t="str">
        <f t="shared" si="165"/>
        <v xml:space="preserve">WM+ VTU </v>
      </c>
      <c r="U2064" s="20" t="s">
        <v>5019</v>
      </c>
      <c r="V2064" s="20"/>
      <c r="W2064" s="10" t="e">
        <f>VLOOKUP(U2064,[2]Sheet1!$B$4:$C$893,2,0)</f>
        <v>#N/A</v>
      </c>
      <c r="X2064" s="20"/>
      <c r="Y2064" s="10" t="str">
        <f t="shared" si="164"/>
        <v>WINCOMVUNGTAU</v>
      </c>
      <c r="Z2064" s="2">
        <v>46000</v>
      </c>
    </row>
    <row r="2065" spans="1:26" x14ac:dyDescent="0.2">
      <c r="A2065" t="s">
        <v>0</v>
      </c>
      <c r="B2065" t="s">
        <v>3051</v>
      </c>
      <c r="C2065" t="s">
        <v>9</v>
      </c>
      <c r="D2065" t="s">
        <v>3</v>
      </c>
      <c r="E2065" s="2">
        <v>55595</v>
      </c>
      <c r="F2065" s="6">
        <v>60042.600000000006</v>
      </c>
      <c r="G2065" s="2">
        <v>1</v>
      </c>
      <c r="H2065" t="s">
        <v>4</v>
      </c>
      <c r="I2065" t="s">
        <v>10</v>
      </c>
      <c r="J2065" s="9" t="str">
        <f t="shared" si="162"/>
        <v>Tai heo muối gói 200g</v>
      </c>
      <c r="K2065" s="12" t="str">
        <f>VLOOKUP(J2065,'[1]Mã Misa'!$B$2:$D$74,2,0)</f>
        <v>Tai heo muối 200g</v>
      </c>
      <c r="L2065" s="12" t="str">
        <f>VLOOKUP(K2065,'[1]Mã Misa'!$C$2:$D$74,2,0)</f>
        <v>TH200</v>
      </c>
      <c r="M2065" s="2">
        <v>55595</v>
      </c>
      <c r="N2065" t="s">
        <v>2903</v>
      </c>
      <c r="O2065" s="10" t="str">
        <f t="shared" si="163"/>
        <v>0004235</v>
      </c>
      <c r="P2065" s="3">
        <v>44634</v>
      </c>
      <c r="Q2065" t="s">
        <v>3052</v>
      </c>
      <c r="T2065" s="12" t="str">
        <f t="shared" si="165"/>
        <v xml:space="preserve">WM+ VTU </v>
      </c>
      <c r="U2065" s="20" t="s">
        <v>5019</v>
      </c>
      <c r="V2065" s="20"/>
      <c r="W2065" s="10" t="e">
        <f>VLOOKUP(U2065,[2]Sheet1!$B$4:$C$893,2,0)</f>
        <v>#N/A</v>
      </c>
      <c r="X2065" s="20"/>
      <c r="Y2065" s="10" t="str">
        <f t="shared" si="164"/>
        <v>WINCOMVUNGTAU</v>
      </c>
      <c r="Z2065" s="2">
        <v>55595</v>
      </c>
    </row>
    <row r="2066" spans="1:26" x14ac:dyDescent="0.2">
      <c r="A2066" t="s">
        <v>0</v>
      </c>
      <c r="B2066" t="s">
        <v>3051</v>
      </c>
      <c r="C2066" t="s">
        <v>2</v>
      </c>
      <c r="D2066" t="s">
        <v>3</v>
      </c>
      <c r="E2066" s="2">
        <v>111058</v>
      </c>
      <c r="F2066" s="6">
        <v>119942.64000000001</v>
      </c>
      <c r="G2066" s="2">
        <v>1</v>
      </c>
      <c r="H2066" t="s">
        <v>4</v>
      </c>
      <c r="I2066" t="s">
        <v>5</v>
      </c>
      <c r="J2066" s="9" t="str">
        <f t="shared" si="162"/>
        <v>Gà muối gói 500g</v>
      </c>
      <c r="K2066" s="12" t="str">
        <f>VLOOKUP(J2066,'[1]Mã Misa'!$B$2:$D$74,2,0)</f>
        <v>Gà muối 500g</v>
      </c>
      <c r="L2066" s="12" t="str">
        <f>VLOOKUP(K2066,'[1]Mã Misa'!$C$2:$D$74,2,0)</f>
        <v>GM500</v>
      </c>
      <c r="M2066" s="2">
        <v>111058</v>
      </c>
      <c r="N2066" t="s">
        <v>2903</v>
      </c>
      <c r="O2066" s="10" t="str">
        <f t="shared" si="163"/>
        <v>0004235</v>
      </c>
      <c r="P2066" s="3">
        <v>44634</v>
      </c>
      <c r="Q2066" t="s">
        <v>3052</v>
      </c>
      <c r="T2066" s="12" t="str">
        <f t="shared" si="165"/>
        <v xml:space="preserve">WM+ VTU </v>
      </c>
      <c r="U2066" s="20" t="s">
        <v>5019</v>
      </c>
      <c r="V2066" s="20"/>
      <c r="W2066" s="10" t="e">
        <f>VLOOKUP(U2066,[2]Sheet1!$B$4:$C$893,2,0)</f>
        <v>#N/A</v>
      </c>
      <c r="X2066" s="20"/>
      <c r="Y2066" s="10" t="str">
        <f t="shared" si="164"/>
        <v>WINCOMVUNGTAU</v>
      </c>
      <c r="Z2066" s="2">
        <v>111058</v>
      </c>
    </row>
    <row r="2067" spans="1:26" x14ac:dyDescent="0.2">
      <c r="A2067" t="s">
        <v>0</v>
      </c>
      <c r="B2067" t="s">
        <v>3053</v>
      </c>
      <c r="C2067" t="s">
        <v>2</v>
      </c>
      <c r="D2067" t="s">
        <v>3</v>
      </c>
      <c r="E2067" s="2">
        <v>111058</v>
      </c>
      <c r="F2067" s="6">
        <v>119942.64000000001</v>
      </c>
      <c r="G2067" s="2">
        <v>1</v>
      </c>
      <c r="H2067" t="s">
        <v>4</v>
      </c>
      <c r="I2067" t="s">
        <v>5</v>
      </c>
      <c r="J2067" s="9" t="str">
        <f t="shared" si="162"/>
        <v>Gà muối gói 500g</v>
      </c>
      <c r="K2067" s="12" t="str">
        <f>VLOOKUP(J2067,'[1]Mã Misa'!$B$2:$D$74,2,0)</f>
        <v>Gà muối 500g</v>
      </c>
      <c r="L2067" s="12" t="str">
        <f>VLOOKUP(K2067,'[1]Mã Misa'!$C$2:$D$74,2,0)</f>
        <v>GM500</v>
      </c>
      <c r="M2067" s="2">
        <v>111058</v>
      </c>
      <c r="N2067" t="s">
        <v>3054</v>
      </c>
      <c r="O2067" s="10" t="str">
        <f t="shared" si="163"/>
        <v>0002283</v>
      </c>
      <c r="P2067" s="3">
        <v>44634</v>
      </c>
      <c r="Q2067" t="s">
        <v>1170</v>
      </c>
      <c r="T2067" s="12" t="str">
        <f t="shared" si="165"/>
        <v xml:space="preserve">WM+ TNN </v>
      </c>
      <c r="U2067" s="20" t="s">
        <v>4504</v>
      </c>
      <c r="V2067" s="20"/>
      <c r="W2067" s="10" t="e">
        <f>VLOOKUP(U2067,[2]Sheet1!$B$4:$C$893,2,0)</f>
        <v>#N/A</v>
      </c>
      <c r="X2067" s="20"/>
      <c r="Y2067" s="10" t="str">
        <f t="shared" si="164"/>
        <v>WINCOMTHAINGUYEN</v>
      </c>
      <c r="Z2067" s="2">
        <v>111058</v>
      </c>
    </row>
    <row r="2068" spans="1:26" x14ac:dyDescent="0.2">
      <c r="A2068" t="s">
        <v>0</v>
      </c>
      <c r="B2068" t="s">
        <v>3055</v>
      </c>
      <c r="C2068" t="s">
        <v>82</v>
      </c>
      <c r="D2068" t="s">
        <v>3</v>
      </c>
      <c r="E2068" s="2">
        <v>138000</v>
      </c>
      <c r="F2068" s="6">
        <v>149040</v>
      </c>
      <c r="G2068" s="2">
        <v>3</v>
      </c>
      <c r="H2068" t="s">
        <v>4</v>
      </c>
      <c r="I2068" t="s">
        <v>83</v>
      </c>
      <c r="J2068" s="9" t="str">
        <f t="shared" si="162"/>
        <v>Mộc nấm hương gói 250g</v>
      </c>
      <c r="K2068" s="12" t="str">
        <f>VLOOKUP(J2068,'[1]Mã Misa'!$B$2:$D$74,2,0)</f>
        <v>Mộc Nấm Hương 250g</v>
      </c>
      <c r="L2068" s="12" t="str">
        <f>VLOOKUP(K2068,'[1]Mã Misa'!$C$2:$D$74,2,0)</f>
        <v>MNH250</v>
      </c>
      <c r="M2068" s="2">
        <v>46000</v>
      </c>
      <c r="N2068" t="s">
        <v>3056</v>
      </c>
      <c r="O2068" s="10" t="str">
        <f t="shared" si="163"/>
        <v>0202542</v>
      </c>
      <c r="P2068" s="3">
        <v>44634</v>
      </c>
      <c r="Q2068" t="s">
        <v>672</v>
      </c>
      <c r="T2068" s="12" t="str">
        <f t="shared" si="165"/>
        <v xml:space="preserve">WM+ HNI </v>
      </c>
      <c r="U2068" s="20" t="s">
        <v>4355</v>
      </c>
      <c r="V2068" s="20"/>
      <c r="W2068" s="10" t="e">
        <f>VLOOKUP(U2068,[2]Sheet1!$B$4:$C$893,2,0)</f>
        <v>#N/A</v>
      </c>
      <c r="X2068" s="20"/>
      <c r="Y2068" s="10" t="str">
        <f t="shared" si="164"/>
        <v>WINCOMHANOI</v>
      </c>
      <c r="Z2068" s="2">
        <v>138000</v>
      </c>
    </row>
    <row r="2069" spans="1:26" x14ac:dyDescent="0.2">
      <c r="A2069" t="s">
        <v>0</v>
      </c>
      <c r="B2069" t="s">
        <v>3057</v>
      </c>
      <c r="C2069" t="s">
        <v>2</v>
      </c>
      <c r="D2069" t="s">
        <v>3</v>
      </c>
      <c r="E2069" s="2">
        <v>111058</v>
      </c>
      <c r="F2069" s="6">
        <v>119942.64000000001</v>
      </c>
      <c r="G2069" s="2">
        <v>1</v>
      </c>
      <c r="H2069" t="s">
        <v>4</v>
      </c>
      <c r="I2069" t="s">
        <v>5</v>
      </c>
      <c r="J2069" s="9" t="str">
        <f t="shared" si="162"/>
        <v>Gà muối gói 500g</v>
      </c>
      <c r="K2069" s="12" t="str">
        <f>VLOOKUP(J2069,'[1]Mã Misa'!$B$2:$D$74,2,0)</f>
        <v>Gà muối 500g</v>
      </c>
      <c r="L2069" s="12" t="str">
        <f>VLOOKUP(K2069,'[1]Mã Misa'!$C$2:$D$74,2,0)</f>
        <v>GM500</v>
      </c>
      <c r="M2069" s="2">
        <v>111058</v>
      </c>
      <c r="N2069" t="s">
        <v>3058</v>
      </c>
      <c r="O2069" s="10" t="str">
        <f t="shared" si="163"/>
        <v>0026446</v>
      </c>
      <c r="P2069" s="3">
        <v>44634</v>
      </c>
      <c r="Q2069" t="s">
        <v>3059</v>
      </c>
      <c r="T2069" s="12" t="str">
        <f t="shared" si="165"/>
        <v xml:space="preserve">WM+ DNG </v>
      </c>
      <c r="U2069" s="20" t="s">
        <v>5020</v>
      </c>
      <c r="V2069" s="20"/>
      <c r="W2069" s="10" t="e">
        <f>VLOOKUP(U2069,[2]Sheet1!$B$4:$C$893,2,0)</f>
        <v>#N/A</v>
      </c>
      <c r="X2069" s="20"/>
      <c r="Y2069" s="10" t="str">
        <f t="shared" si="164"/>
        <v>WINCOMDANANG</v>
      </c>
      <c r="Z2069" s="2">
        <v>111058</v>
      </c>
    </row>
    <row r="2070" spans="1:26" x14ac:dyDescent="0.2">
      <c r="A2070" t="s">
        <v>0</v>
      </c>
      <c r="B2070" t="s">
        <v>3057</v>
      </c>
      <c r="C2070" t="s">
        <v>9</v>
      </c>
      <c r="D2070" t="s">
        <v>3</v>
      </c>
      <c r="E2070" s="2">
        <v>55595</v>
      </c>
      <c r="F2070" s="6">
        <v>60042.600000000006</v>
      </c>
      <c r="G2070" s="2">
        <v>1</v>
      </c>
      <c r="H2070" t="s">
        <v>4</v>
      </c>
      <c r="I2070" t="s">
        <v>10</v>
      </c>
      <c r="J2070" s="9" t="str">
        <f t="shared" si="162"/>
        <v>Tai heo muối gói 200g</v>
      </c>
      <c r="K2070" s="12" t="str">
        <f>VLOOKUP(J2070,'[1]Mã Misa'!$B$2:$D$74,2,0)</f>
        <v>Tai heo muối 200g</v>
      </c>
      <c r="L2070" s="12" t="str">
        <f>VLOOKUP(K2070,'[1]Mã Misa'!$C$2:$D$74,2,0)</f>
        <v>TH200</v>
      </c>
      <c r="M2070" s="2">
        <v>55595</v>
      </c>
      <c r="N2070" t="s">
        <v>3058</v>
      </c>
      <c r="O2070" s="10" t="str">
        <f t="shared" si="163"/>
        <v>0026446</v>
      </c>
      <c r="P2070" s="3">
        <v>44634</v>
      </c>
      <c r="Q2070" t="s">
        <v>3059</v>
      </c>
      <c r="T2070" s="12" t="str">
        <f t="shared" si="165"/>
        <v xml:space="preserve">WM+ DNG </v>
      </c>
      <c r="U2070" s="20" t="s">
        <v>5020</v>
      </c>
      <c r="V2070" s="20"/>
      <c r="W2070" s="10" t="e">
        <f>VLOOKUP(U2070,[2]Sheet1!$B$4:$C$893,2,0)</f>
        <v>#N/A</v>
      </c>
      <c r="X2070" s="20"/>
      <c r="Y2070" s="10" t="str">
        <f t="shared" si="164"/>
        <v>WINCOMDANANG</v>
      </c>
      <c r="Z2070" s="2">
        <v>55595</v>
      </c>
    </row>
    <row r="2071" spans="1:26" x14ac:dyDescent="0.2">
      <c r="A2071" t="s">
        <v>0</v>
      </c>
      <c r="B2071" t="s">
        <v>3060</v>
      </c>
      <c r="C2071" t="s">
        <v>2</v>
      </c>
      <c r="D2071" t="s">
        <v>3</v>
      </c>
      <c r="E2071" s="2">
        <v>111058</v>
      </c>
      <c r="F2071" s="6">
        <v>119942.64000000001</v>
      </c>
      <c r="G2071" s="2">
        <v>1</v>
      </c>
      <c r="H2071" t="s">
        <v>4</v>
      </c>
      <c r="I2071" t="s">
        <v>5</v>
      </c>
      <c r="J2071" s="9" t="str">
        <f t="shared" si="162"/>
        <v>Gà muối gói 500g</v>
      </c>
      <c r="K2071" s="12" t="str">
        <f>VLOOKUP(J2071,'[1]Mã Misa'!$B$2:$D$74,2,0)</f>
        <v>Gà muối 500g</v>
      </c>
      <c r="L2071" s="12" t="str">
        <f>VLOOKUP(K2071,'[1]Mã Misa'!$C$2:$D$74,2,0)</f>
        <v>GM500</v>
      </c>
      <c r="M2071" s="2">
        <v>111058</v>
      </c>
      <c r="N2071" t="s">
        <v>3061</v>
      </c>
      <c r="O2071" s="10" t="str">
        <f t="shared" si="163"/>
        <v>0202545</v>
      </c>
      <c r="P2071" s="3">
        <v>44634</v>
      </c>
      <c r="Q2071" t="s">
        <v>3062</v>
      </c>
      <c r="T2071" s="12" t="str">
        <f t="shared" si="165"/>
        <v xml:space="preserve">WM+ HNI </v>
      </c>
      <c r="U2071" s="20" t="s">
        <v>5021</v>
      </c>
      <c r="V2071" s="20"/>
      <c r="W2071" s="10" t="e">
        <f>VLOOKUP(U2071,[2]Sheet1!$B$4:$C$893,2,0)</f>
        <v>#N/A</v>
      </c>
      <c r="X2071" s="20"/>
      <c r="Y2071" s="10" t="str">
        <f t="shared" si="164"/>
        <v>WINCOMHANOI</v>
      </c>
      <c r="Z2071" s="2">
        <v>111058</v>
      </c>
    </row>
    <row r="2072" spans="1:26" x14ac:dyDescent="0.2">
      <c r="A2072" t="s">
        <v>0</v>
      </c>
      <c r="B2072" t="s">
        <v>3063</v>
      </c>
      <c r="C2072" t="s">
        <v>2</v>
      </c>
      <c r="D2072" t="s">
        <v>3</v>
      </c>
      <c r="E2072" s="2">
        <v>222116</v>
      </c>
      <c r="F2072" s="6">
        <v>239885.28000000003</v>
      </c>
      <c r="G2072" s="2">
        <v>2</v>
      </c>
      <c r="H2072" t="s">
        <v>4</v>
      </c>
      <c r="I2072" t="s">
        <v>5</v>
      </c>
      <c r="J2072" s="9" t="str">
        <f t="shared" si="162"/>
        <v>Gà muối gói 500g</v>
      </c>
      <c r="K2072" s="12" t="str">
        <f>VLOOKUP(J2072,'[1]Mã Misa'!$B$2:$D$74,2,0)</f>
        <v>Gà muối 500g</v>
      </c>
      <c r="L2072" s="12" t="str">
        <f>VLOOKUP(K2072,'[1]Mã Misa'!$C$2:$D$74,2,0)</f>
        <v>GM500</v>
      </c>
      <c r="M2072" s="2">
        <v>111058</v>
      </c>
      <c r="N2072" t="s">
        <v>3064</v>
      </c>
      <c r="O2072" s="10" t="str">
        <f t="shared" si="163"/>
        <v>0009150</v>
      </c>
      <c r="P2072" s="3">
        <v>44634</v>
      </c>
      <c r="Q2072" t="s">
        <v>1981</v>
      </c>
      <c r="T2072" s="12" t="str">
        <f t="shared" si="165"/>
        <v xml:space="preserve">WM+ CTO </v>
      </c>
      <c r="U2072" s="20" t="s">
        <v>4741</v>
      </c>
      <c r="V2072" s="20"/>
      <c r="W2072" s="10" t="e">
        <f>VLOOKUP(U2072,[2]Sheet1!$B$4:$C$893,2,0)</f>
        <v>#N/A</v>
      </c>
      <c r="X2072" s="20"/>
      <c r="Y2072" s="10" t="str">
        <f t="shared" si="164"/>
        <v>WINCOMCANTHO</v>
      </c>
      <c r="Z2072" s="2">
        <v>222116</v>
      </c>
    </row>
    <row r="2073" spans="1:26" x14ac:dyDescent="0.2">
      <c r="A2073" t="s">
        <v>0</v>
      </c>
      <c r="B2073" t="s">
        <v>3065</v>
      </c>
      <c r="C2073" t="s">
        <v>9</v>
      </c>
      <c r="D2073" t="s">
        <v>3</v>
      </c>
      <c r="E2073" s="2">
        <v>55595</v>
      </c>
      <c r="F2073" s="6">
        <v>60042.600000000006</v>
      </c>
      <c r="G2073" s="2">
        <v>1</v>
      </c>
      <c r="H2073" t="s">
        <v>4</v>
      </c>
      <c r="I2073" t="s">
        <v>10</v>
      </c>
      <c r="J2073" s="9" t="str">
        <f t="shared" si="162"/>
        <v>Tai heo muối gói 200g</v>
      </c>
      <c r="K2073" s="12" t="str">
        <f>VLOOKUP(J2073,'[1]Mã Misa'!$B$2:$D$74,2,0)</f>
        <v>Tai heo muối 200g</v>
      </c>
      <c r="L2073" s="12" t="str">
        <f>VLOOKUP(K2073,'[1]Mã Misa'!$C$2:$D$74,2,0)</f>
        <v>TH200</v>
      </c>
      <c r="M2073" s="2">
        <v>55595</v>
      </c>
      <c r="N2073" t="s">
        <v>3066</v>
      </c>
      <c r="O2073" s="10" t="str">
        <f t="shared" si="163"/>
        <v>0017927</v>
      </c>
      <c r="P2073" s="3">
        <v>44634</v>
      </c>
      <c r="Q2073" t="s">
        <v>2351</v>
      </c>
      <c r="T2073" s="12" t="str">
        <f t="shared" si="165"/>
        <v xml:space="preserve">WM+ QNH </v>
      </c>
      <c r="U2073" s="20" t="s">
        <v>4841</v>
      </c>
      <c r="V2073" s="20"/>
      <c r="W2073" s="10" t="e">
        <f>VLOOKUP(U2073,[2]Sheet1!$B$4:$C$893,2,0)</f>
        <v>#N/A</v>
      </c>
      <c r="X2073" s="20"/>
      <c r="Y2073" s="10" t="str">
        <f t="shared" si="164"/>
        <v>WINCOMQUANGNINH</v>
      </c>
      <c r="Z2073" s="2">
        <v>55595</v>
      </c>
    </row>
    <row r="2074" spans="1:26" x14ac:dyDescent="0.2">
      <c r="A2074" t="s">
        <v>0</v>
      </c>
      <c r="B2074" t="s">
        <v>3065</v>
      </c>
      <c r="C2074" t="s">
        <v>26</v>
      </c>
      <c r="D2074" t="s">
        <v>3</v>
      </c>
      <c r="E2074" s="2">
        <v>100364</v>
      </c>
      <c r="F2074" s="6">
        <v>108393.12000000001</v>
      </c>
      <c r="G2074" s="2">
        <v>2</v>
      </c>
      <c r="H2074" t="s">
        <v>4</v>
      </c>
      <c r="I2074" t="s">
        <v>27</v>
      </c>
      <c r="J2074" s="9" t="str">
        <f t="shared" si="162"/>
        <v>Giò tai lưỡi xào gói 250g</v>
      </c>
      <c r="K2074" s="12" t="str">
        <f>VLOOKUP(J2074,'[1]Mã Misa'!$B$2:$D$74,2,0)</f>
        <v>Giò Tai Lưỡi Xào 250g</v>
      </c>
      <c r="L2074" s="12" t="str">
        <f>VLOOKUP(K2074,'[1]Mã Misa'!$C$2:$D$74,2,0)</f>
        <v>GTLX250G</v>
      </c>
      <c r="M2074" s="2">
        <v>50182</v>
      </c>
      <c r="N2074" t="s">
        <v>3066</v>
      </c>
      <c r="O2074" s="10" t="str">
        <f t="shared" si="163"/>
        <v>0017927</v>
      </c>
      <c r="P2074" s="3">
        <v>44634</v>
      </c>
      <c r="Q2074" t="s">
        <v>2351</v>
      </c>
      <c r="T2074" s="12" t="str">
        <f t="shared" si="165"/>
        <v xml:space="preserve">WM+ QNH </v>
      </c>
      <c r="U2074" s="20" t="s">
        <v>4841</v>
      </c>
      <c r="V2074" s="20"/>
      <c r="W2074" s="10" t="e">
        <f>VLOOKUP(U2074,[2]Sheet1!$B$4:$C$893,2,0)</f>
        <v>#N/A</v>
      </c>
      <c r="X2074" s="20"/>
      <c r="Y2074" s="10" t="str">
        <f t="shared" si="164"/>
        <v>WINCOMQUANGNINH</v>
      </c>
      <c r="Z2074" s="2">
        <v>100364</v>
      </c>
    </row>
    <row r="2075" spans="1:26" x14ac:dyDescent="0.2">
      <c r="A2075" t="s">
        <v>0</v>
      </c>
      <c r="B2075" t="s">
        <v>3067</v>
      </c>
      <c r="C2075" t="s">
        <v>17</v>
      </c>
      <c r="D2075" t="s">
        <v>3</v>
      </c>
      <c r="E2075" s="2">
        <v>305967</v>
      </c>
      <c r="F2075" s="6">
        <v>330444.36000000004</v>
      </c>
      <c r="G2075" s="2">
        <v>3</v>
      </c>
      <c r="H2075" t="s">
        <v>4</v>
      </c>
      <c r="I2075" t="s">
        <v>18</v>
      </c>
      <c r="J2075" s="9" t="str">
        <f t="shared" si="162"/>
        <v>Giò tai nấm hương 500g</v>
      </c>
      <c r="K2075" s="12" t="str">
        <f>VLOOKUP(J2075,'[1]Mã Misa'!$B$2:$D$74,2,0)</f>
        <v>Giò tai nấm hương 500g</v>
      </c>
      <c r="L2075" s="12" t="str">
        <f>VLOOKUP(K2075,'[1]Mã Misa'!$C$2:$D$74,2,0)</f>
        <v>GTNH500</v>
      </c>
      <c r="M2075" s="2">
        <v>101989</v>
      </c>
      <c r="N2075" t="s">
        <v>3068</v>
      </c>
      <c r="O2075" s="10" t="str">
        <f t="shared" si="163"/>
        <v>0202550</v>
      </c>
      <c r="P2075" s="3">
        <v>44634</v>
      </c>
      <c r="Q2075" t="s">
        <v>3069</v>
      </c>
      <c r="T2075" s="12" t="str">
        <f t="shared" si="165"/>
        <v xml:space="preserve">WM+ HNI </v>
      </c>
      <c r="U2075" s="20" t="s">
        <v>5022</v>
      </c>
      <c r="V2075" s="20"/>
      <c r="W2075" s="10" t="e">
        <f>VLOOKUP(U2075,[2]Sheet1!$B$4:$C$893,2,0)</f>
        <v>#N/A</v>
      </c>
      <c r="X2075" s="20"/>
      <c r="Y2075" s="10" t="str">
        <f t="shared" si="164"/>
        <v>WINCOMHANOI</v>
      </c>
      <c r="Z2075" s="2">
        <v>305967</v>
      </c>
    </row>
    <row r="2076" spans="1:26" x14ac:dyDescent="0.2">
      <c r="A2076" t="s">
        <v>0</v>
      </c>
      <c r="B2076" t="s">
        <v>3067</v>
      </c>
      <c r="C2076" t="s">
        <v>82</v>
      </c>
      <c r="D2076" t="s">
        <v>3</v>
      </c>
      <c r="E2076" s="2">
        <v>92000</v>
      </c>
      <c r="F2076" s="6">
        <v>99360</v>
      </c>
      <c r="G2076" s="2">
        <v>2</v>
      </c>
      <c r="H2076" t="s">
        <v>4</v>
      </c>
      <c r="I2076" t="s">
        <v>83</v>
      </c>
      <c r="J2076" s="9" t="str">
        <f t="shared" si="162"/>
        <v>Mộc nấm hương gói 250g</v>
      </c>
      <c r="K2076" s="12" t="str">
        <f>VLOOKUP(J2076,'[1]Mã Misa'!$B$2:$D$74,2,0)</f>
        <v>Mộc Nấm Hương 250g</v>
      </c>
      <c r="L2076" s="12" t="str">
        <f>VLOOKUP(K2076,'[1]Mã Misa'!$C$2:$D$74,2,0)</f>
        <v>MNH250</v>
      </c>
      <c r="M2076" s="2">
        <v>46000</v>
      </c>
      <c r="N2076" t="s">
        <v>3068</v>
      </c>
      <c r="O2076" s="10" t="str">
        <f t="shared" si="163"/>
        <v>0202550</v>
      </c>
      <c r="P2076" s="3">
        <v>44634</v>
      </c>
      <c r="Q2076" t="s">
        <v>3069</v>
      </c>
      <c r="T2076" s="12" t="str">
        <f t="shared" si="165"/>
        <v xml:space="preserve">WM+ HNI </v>
      </c>
      <c r="U2076" s="20" t="s">
        <v>5022</v>
      </c>
      <c r="V2076" s="20"/>
      <c r="W2076" s="10" t="e">
        <f>VLOOKUP(U2076,[2]Sheet1!$B$4:$C$893,2,0)</f>
        <v>#N/A</v>
      </c>
      <c r="X2076" s="20"/>
      <c r="Y2076" s="10" t="str">
        <f t="shared" si="164"/>
        <v>WINCOMHANOI</v>
      </c>
      <c r="Z2076" s="2">
        <v>92000</v>
      </c>
    </row>
    <row r="2077" spans="1:26" x14ac:dyDescent="0.2">
      <c r="A2077" t="s">
        <v>0</v>
      </c>
      <c r="B2077" t="s">
        <v>3067</v>
      </c>
      <c r="C2077" t="s">
        <v>30</v>
      </c>
      <c r="D2077" t="s">
        <v>3</v>
      </c>
      <c r="E2077" s="2">
        <v>210800</v>
      </c>
      <c r="F2077" s="6">
        <v>227664.00000000003</v>
      </c>
      <c r="G2077" s="2">
        <v>2</v>
      </c>
      <c r="H2077" t="s">
        <v>4</v>
      </c>
      <c r="I2077" t="s">
        <v>31</v>
      </c>
      <c r="J2077" s="9" t="str">
        <f t="shared" si="162"/>
        <v>_Đùi gà sốt cay 500g</v>
      </c>
      <c r="K2077" s="12" t="str">
        <f>VLOOKUP(J2077,'[1]Mã Misa'!$B$2:$D$74,2,0)</f>
        <v>Đùi gà sốt cay 500g</v>
      </c>
      <c r="L2077" s="12" t="str">
        <f>VLOOKUP(K2077,'[1]Mã Misa'!$C$2:$D$74,2,0)</f>
        <v>DGSC500</v>
      </c>
      <c r="M2077" s="2">
        <v>105400</v>
      </c>
      <c r="N2077" t="s">
        <v>3068</v>
      </c>
      <c r="O2077" s="10" t="str">
        <f t="shared" si="163"/>
        <v>0202550</v>
      </c>
      <c r="P2077" s="3">
        <v>44634</v>
      </c>
      <c r="Q2077" t="s">
        <v>3069</v>
      </c>
      <c r="T2077" s="12" t="str">
        <f t="shared" si="165"/>
        <v xml:space="preserve">WM+ HNI </v>
      </c>
      <c r="U2077" s="20" t="s">
        <v>5022</v>
      </c>
      <c r="V2077" s="20"/>
      <c r="W2077" s="10" t="e">
        <f>VLOOKUP(U2077,[2]Sheet1!$B$4:$C$893,2,0)</f>
        <v>#N/A</v>
      </c>
      <c r="X2077" s="20"/>
      <c r="Y2077" s="10" t="str">
        <f t="shared" si="164"/>
        <v>WINCOMHANOI</v>
      </c>
      <c r="Z2077" s="2">
        <v>210800</v>
      </c>
    </row>
    <row r="2078" spans="1:26" x14ac:dyDescent="0.2">
      <c r="A2078" t="s">
        <v>0</v>
      </c>
      <c r="B2078" t="s">
        <v>3067</v>
      </c>
      <c r="C2078" t="s">
        <v>13</v>
      </c>
      <c r="D2078" t="s">
        <v>3</v>
      </c>
      <c r="E2078" s="2">
        <v>90750</v>
      </c>
      <c r="F2078" s="6">
        <v>98010</v>
      </c>
      <c r="G2078" s="2">
        <v>1</v>
      </c>
      <c r="H2078" t="s">
        <v>4</v>
      </c>
      <c r="I2078" t="s">
        <v>14</v>
      </c>
      <c r="J2078" s="9" t="str">
        <f t="shared" si="162"/>
        <v>_Chân gà sốt cay 400g</v>
      </c>
      <c r="K2078" s="12" t="str">
        <f>VLOOKUP(J2078,'[1]Mã Misa'!$B$2:$D$74,2,0)</f>
        <v>Chân gà sốt cay 400g</v>
      </c>
      <c r="L2078" s="12" t="str">
        <f>VLOOKUP(K2078,'[1]Mã Misa'!$C$2:$D$74,2,0)</f>
        <v>CGSC400</v>
      </c>
      <c r="M2078" s="2">
        <v>90750</v>
      </c>
      <c r="N2078" t="s">
        <v>3068</v>
      </c>
      <c r="O2078" s="10" t="str">
        <f t="shared" si="163"/>
        <v>0202550</v>
      </c>
      <c r="P2078" s="3">
        <v>44634</v>
      </c>
      <c r="Q2078" t="s">
        <v>3069</v>
      </c>
      <c r="T2078" s="12" t="str">
        <f t="shared" si="165"/>
        <v xml:space="preserve">WM+ HNI </v>
      </c>
      <c r="U2078" s="20" t="s">
        <v>5022</v>
      </c>
      <c r="V2078" s="20"/>
      <c r="W2078" s="10" t="e">
        <f>VLOOKUP(U2078,[2]Sheet1!$B$4:$C$893,2,0)</f>
        <v>#N/A</v>
      </c>
      <c r="X2078" s="20"/>
      <c r="Y2078" s="10" t="str">
        <f t="shared" si="164"/>
        <v>WINCOMHANOI</v>
      </c>
      <c r="Z2078" s="2">
        <v>90750</v>
      </c>
    </row>
    <row r="2079" spans="1:26" x14ac:dyDescent="0.2">
      <c r="A2079" t="s">
        <v>0</v>
      </c>
      <c r="B2079" t="s">
        <v>3070</v>
      </c>
      <c r="C2079" t="s">
        <v>26</v>
      </c>
      <c r="D2079" t="s">
        <v>3</v>
      </c>
      <c r="E2079" s="2">
        <v>100364</v>
      </c>
      <c r="F2079" s="6">
        <v>108393.12000000001</v>
      </c>
      <c r="G2079" s="2">
        <v>2</v>
      </c>
      <c r="H2079" t="s">
        <v>4</v>
      </c>
      <c r="I2079" t="s">
        <v>27</v>
      </c>
      <c r="J2079" s="9" t="str">
        <f t="shared" si="162"/>
        <v>Giò tai lưỡi xào gói 250g</v>
      </c>
      <c r="K2079" s="12" t="str">
        <f>VLOOKUP(J2079,'[1]Mã Misa'!$B$2:$D$74,2,0)</f>
        <v>Giò Tai Lưỡi Xào 250g</v>
      </c>
      <c r="L2079" s="12" t="str">
        <f>VLOOKUP(K2079,'[1]Mã Misa'!$C$2:$D$74,2,0)</f>
        <v>GTLX250G</v>
      </c>
      <c r="M2079" s="2">
        <v>50182</v>
      </c>
      <c r="N2079" t="s">
        <v>3071</v>
      </c>
      <c r="O2079" s="10" t="str">
        <f t="shared" si="163"/>
        <v>0004446</v>
      </c>
      <c r="P2079" s="3">
        <v>44634</v>
      </c>
      <c r="Q2079" t="s">
        <v>3072</v>
      </c>
      <c r="T2079" s="12" t="str">
        <f t="shared" si="165"/>
        <v xml:space="preserve">WM+ NAN </v>
      </c>
      <c r="U2079" s="20" t="s">
        <v>5023</v>
      </c>
      <c r="V2079" s="20"/>
      <c r="W2079" s="10" t="e">
        <f>VLOOKUP(U2079,[2]Sheet1!$B$4:$C$893,2,0)</f>
        <v>#N/A</v>
      </c>
      <c r="X2079" s="20"/>
      <c r="Y2079" s="10" t="str">
        <f t="shared" si="164"/>
        <v>WINCOMNGHEAN</v>
      </c>
      <c r="Z2079" s="2">
        <v>100364</v>
      </c>
    </row>
    <row r="2080" spans="1:26" x14ac:dyDescent="0.2">
      <c r="A2080" t="s">
        <v>0</v>
      </c>
      <c r="B2080" t="s">
        <v>3073</v>
      </c>
      <c r="C2080" t="s">
        <v>17</v>
      </c>
      <c r="D2080" t="s">
        <v>3</v>
      </c>
      <c r="E2080" s="2">
        <v>101989</v>
      </c>
      <c r="F2080" s="6">
        <v>110148.12000000001</v>
      </c>
      <c r="G2080" s="2">
        <v>1</v>
      </c>
      <c r="H2080" t="s">
        <v>4</v>
      </c>
      <c r="I2080" t="s">
        <v>18</v>
      </c>
      <c r="J2080" s="9" t="str">
        <f t="shared" si="162"/>
        <v>Giò tai nấm hương 500g</v>
      </c>
      <c r="K2080" s="12" t="str">
        <f>VLOOKUP(J2080,'[1]Mã Misa'!$B$2:$D$74,2,0)</f>
        <v>Giò tai nấm hương 500g</v>
      </c>
      <c r="L2080" s="12" t="str">
        <f>VLOOKUP(K2080,'[1]Mã Misa'!$C$2:$D$74,2,0)</f>
        <v>GTNH500</v>
      </c>
      <c r="M2080" s="2">
        <v>101989</v>
      </c>
      <c r="N2080" t="s">
        <v>3074</v>
      </c>
      <c r="O2080" s="10" t="str">
        <f t="shared" si="163"/>
        <v>0202552</v>
      </c>
      <c r="P2080" s="3">
        <v>44634</v>
      </c>
      <c r="Q2080" t="s">
        <v>3069</v>
      </c>
      <c r="T2080" s="12" t="str">
        <f t="shared" si="165"/>
        <v xml:space="preserve">WM+ HNI </v>
      </c>
      <c r="U2080" s="20" t="s">
        <v>5022</v>
      </c>
      <c r="V2080" s="20"/>
      <c r="W2080" s="10" t="e">
        <f>VLOOKUP(U2080,[2]Sheet1!$B$4:$C$893,2,0)</f>
        <v>#N/A</v>
      </c>
      <c r="X2080" s="20"/>
      <c r="Y2080" s="10" t="str">
        <f t="shared" si="164"/>
        <v>WINCOMHANOI</v>
      </c>
      <c r="Z2080" s="2">
        <v>101989</v>
      </c>
    </row>
    <row r="2081" spans="1:26" x14ac:dyDescent="0.2">
      <c r="A2081" t="s">
        <v>0</v>
      </c>
      <c r="B2081" t="s">
        <v>3075</v>
      </c>
      <c r="C2081" t="s">
        <v>26</v>
      </c>
      <c r="D2081" t="s">
        <v>3</v>
      </c>
      <c r="E2081" s="2">
        <v>250910</v>
      </c>
      <c r="F2081" s="6">
        <v>270982.80000000005</v>
      </c>
      <c r="G2081" s="2">
        <v>5</v>
      </c>
      <c r="H2081" t="s">
        <v>4</v>
      </c>
      <c r="I2081" t="s">
        <v>27</v>
      </c>
      <c r="J2081" s="9" t="str">
        <f t="shared" si="162"/>
        <v>Giò tai lưỡi xào gói 250g</v>
      </c>
      <c r="K2081" s="12" t="str">
        <f>VLOOKUP(J2081,'[1]Mã Misa'!$B$2:$D$74,2,0)</f>
        <v>Giò Tai Lưỡi Xào 250g</v>
      </c>
      <c r="L2081" s="12" t="str">
        <f>VLOOKUP(K2081,'[1]Mã Misa'!$C$2:$D$74,2,0)</f>
        <v>GTLX250G</v>
      </c>
      <c r="M2081" s="2">
        <v>50182</v>
      </c>
      <c r="N2081" t="s">
        <v>3076</v>
      </c>
      <c r="O2081" s="10" t="str">
        <f t="shared" si="163"/>
        <v>0003329</v>
      </c>
      <c r="P2081" s="3">
        <v>44634</v>
      </c>
      <c r="Q2081" t="s">
        <v>3077</v>
      </c>
      <c r="T2081" s="12" t="str">
        <f t="shared" si="165"/>
        <v xml:space="preserve">WM+ BGG </v>
      </c>
      <c r="U2081" s="20" t="s">
        <v>5024</v>
      </c>
      <c r="V2081" s="20"/>
      <c r="W2081" s="10" t="e">
        <f>VLOOKUP(U2081,[2]Sheet1!$B$4:$C$893,2,0)</f>
        <v>#N/A</v>
      </c>
      <c r="X2081" s="20"/>
      <c r="Y2081" s="10" t="str">
        <f t="shared" si="164"/>
        <v>WINCOMBACGIANG</v>
      </c>
      <c r="Z2081" s="2">
        <v>250910</v>
      </c>
    </row>
    <row r="2082" spans="1:26" x14ac:dyDescent="0.2">
      <c r="A2082" t="s">
        <v>0</v>
      </c>
      <c r="B2082" t="s">
        <v>3078</v>
      </c>
      <c r="C2082" t="s">
        <v>26</v>
      </c>
      <c r="D2082" t="s">
        <v>3</v>
      </c>
      <c r="E2082" s="2">
        <v>100364</v>
      </c>
      <c r="F2082" s="6">
        <v>108393.12000000001</v>
      </c>
      <c r="G2082" s="2">
        <v>2</v>
      </c>
      <c r="H2082" t="s">
        <v>4</v>
      </c>
      <c r="I2082" t="s">
        <v>27</v>
      </c>
      <c r="J2082" s="9" t="str">
        <f t="shared" si="162"/>
        <v>Giò tai lưỡi xào gói 250g</v>
      </c>
      <c r="K2082" s="12" t="str">
        <f>VLOOKUP(J2082,'[1]Mã Misa'!$B$2:$D$74,2,0)</f>
        <v>Giò Tai Lưỡi Xào 250g</v>
      </c>
      <c r="L2082" s="12" t="str">
        <f>VLOOKUP(K2082,'[1]Mã Misa'!$C$2:$D$74,2,0)</f>
        <v>GTLX250G</v>
      </c>
      <c r="M2082" s="2">
        <v>50182</v>
      </c>
      <c r="N2082" t="s">
        <v>3079</v>
      </c>
      <c r="O2082" s="10" t="str">
        <f t="shared" si="163"/>
        <v>0202558</v>
      </c>
      <c r="P2082" s="3">
        <v>44634</v>
      </c>
      <c r="Q2082" t="s">
        <v>3080</v>
      </c>
      <c r="T2082" s="12" t="str">
        <f t="shared" si="165"/>
        <v xml:space="preserve">WM+ HNI </v>
      </c>
      <c r="U2082" s="20" t="s">
        <v>5025</v>
      </c>
      <c r="V2082" s="20"/>
      <c r="W2082" s="10" t="e">
        <f>VLOOKUP(U2082,[2]Sheet1!$B$4:$C$893,2,0)</f>
        <v>#N/A</v>
      </c>
      <c r="X2082" s="20"/>
      <c r="Y2082" s="10" t="str">
        <f t="shared" si="164"/>
        <v>WINCOMHANOI</v>
      </c>
      <c r="Z2082" s="2">
        <v>100364</v>
      </c>
    </row>
    <row r="2083" spans="1:26" x14ac:dyDescent="0.2">
      <c r="A2083" t="s">
        <v>0</v>
      </c>
      <c r="B2083" t="s">
        <v>3081</v>
      </c>
      <c r="C2083" t="s">
        <v>26</v>
      </c>
      <c r="D2083" t="s">
        <v>3</v>
      </c>
      <c r="E2083" s="2">
        <v>702548</v>
      </c>
      <c r="F2083" s="6">
        <v>758751.84000000008</v>
      </c>
      <c r="G2083" s="2">
        <v>14</v>
      </c>
      <c r="H2083" t="s">
        <v>4</v>
      </c>
      <c r="I2083" t="s">
        <v>27</v>
      </c>
      <c r="J2083" s="9" t="str">
        <f t="shared" si="162"/>
        <v>Giò tai lưỡi xào gói 250g</v>
      </c>
      <c r="K2083" s="12" t="str">
        <f>VLOOKUP(J2083,'[1]Mã Misa'!$B$2:$D$74,2,0)</f>
        <v>Giò Tai Lưỡi Xào 250g</v>
      </c>
      <c r="L2083" s="12" t="str">
        <f>VLOOKUP(K2083,'[1]Mã Misa'!$C$2:$D$74,2,0)</f>
        <v>GTLX250G</v>
      </c>
      <c r="M2083" s="2">
        <v>50182</v>
      </c>
      <c r="N2083" t="s">
        <v>3082</v>
      </c>
      <c r="O2083" s="10" t="str">
        <f t="shared" si="163"/>
        <v>0202560</v>
      </c>
      <c r="P2083" s="3">
        <v>44634</v>
      </c>
      <c r="Q2083" t="s">
        <v>3083</v>
      </c>
      <c r="T2083" s="12" t="str">
        <f t="shared" si="165"/>
        <v xml:space="preserve">WM+ HNI </v>
      </c>
      <c r="U2083" s="20" t="s">
        <v>5026</v>
      </c>
      <c r="V2083" s="20"/>
      <c r="W2083" s="10" t="e">
        <f>VLOOKUP(U2083,[2]Sheet1!$B$4:$C$893,2,0)</f>
        <v>#N/A</v>
      </c>
      <c r="X2083" s="20"/>
      <c r="Y2083" s="10" t="str">
        <f t="shared" si="164"/>
        <v>WINCOMHANOI</v>
      </c>
      <c r="Z2083" s="2">
        <v>702548</v>
      </c>
    </row>
    <row r="2084" spans="1:26" x14ac:dyDescent="0.2">
      <c r="A2084" t="s">
        <v>0</v>
      </c>
      <c r="B2084" t="s">
        <v>3084</v>
      </c>
      <c r="C2084" t="s">
        <v>50</v>
      </c>
      <c r="D2084" t="s">
        <v>3</v>
      </c>
      <c r="E2084" s="2">
        <v>244200</v>
      </c>
      <c r="F2084" s="6">
        <v>263736</v>
      </c>
      <c r="G2084" s="2">
        <v>4</v>
      </c>
      <c r="H2084" t="s">
        <v>4</v>
      </c>
      <c r="I2084" t="s">
        <v>51</v>
      </c>
      <c r="J2084" s="9" t="str">
        <f t="shared" si="162"/>
        <v>_Giò sụn gà 250g</v>
      </c>
      <c r="K2084" s="12" t="str">
        <f>VLOOKUP(J2084,'[1]Mã Misa'!$B$2:$D$74,2,0)</f>
        <v>Giò sụn gà 250g</v>
      </c>
      <c r="L2084" s="12" t="str">
        <f>VLOOKUP(K2084,'[1]Mã Misa'!$C$2:$D$74,2,0)</f>
        <v>GSG250</v>
      </c>
      <c r="M2084" s="2">
        <v>61050</v>
      </c>
      <c r="N2084" t="s">
        <v>3085</v>
      </c>
      <c r="O2084" s="10" t="str">
        <f t="shared" si="163"/>
        <v>0017932</v>
      </c>
      <c r="P2084" s="3">
        <v>44634</v>
      </c>
      <c r="Q2084" t="s">
        <v>74</v>
      </c>
      <c r="T2084" s="12" t="str">
        <f t="shared" si="165"/>
        <v xml:space="preserve">WM+ QNH </v>
      </c>
      <c r="U2084" s="20" t="s">
        <v>4167</v>
      </c>
      <c r="V2084" s="20"/>
      <c r="W2084" s="10" t="e">
        <f>VLOOKUP(U2084,[2]Sheet1!$B$4:$C$893,2,0)</f>
        <v>#N/A</v>
      </c>
      <c r="X2084" s="20"/>
      <c r="Y2084" s="10" t="str">
        <f t="shared" si="164"/>
        <v>WINCOMQUANGNINH</v>
      </c>
      <c r="Z2084" s="2">
        <v>244200</v>
      </c>
    </row>
    <row r="2085" spans="1:26" x14ac:dyDescent="0.2">
      <c r="A2085" t="s">
        <v>0</v>
      </c>
      <c r="B2085" t="s">
        <v>3084</v>
      </c>
      <c r="C2085" t="s">
        <v>26</v>
      </c>
      <c r="D2085" t="s">
        <v>3</v>
      </c>
      <c r="E2085" s="2">
        <v>100364</v>
      </c>
      <c r="F2085" s="6">
        <v>108393.12000000001</v>
      </c>
      <c r="G2085" s="2">
        <v>2</v>
      </c>
      <c r="H2085" t="s">
        <v>4</v>
      </c>
      <c r="I2085" t="s">
        <v>27</v>
      </c>
      <c r="J2085" s="9" t="str">
        <f t="shared" si="162"/>
        <v>Giò tai lưỡi xào gói 250g</v>
      </c>
      <c r="K2085" s="12" t="str">
        <f>VLOOKUP(J2085,'[1]Mã Misa'!$B$2:$D$74,2,0)</f>
        <v>Giò Tai Lưỡi Xào 250g</v>
      </c>
      <c r="L2085" s="12" t="str">
        <f>VLOOKUP(K2085,'[1]Mã Misa'!$C$2:$D$74,2,0)</f>
        <v>GTLX250G</v>
      </c>
      <c r="M2085" s="2">
        <v>50182</v>
      </c>
      <c r="N2085" t="s">
        <v>3085</v>
      </c>
      <c r="O2085" s="10" t="str">
        <f t="shared" si="163"/>
        <v>0017932</v>
      </c>
      <c r="P2085" s="3">
        <v>44634</v>
      </c>
      <c r="Q2085" t="s">
        <v>74</v>
      </c>
      <c r="T2085" s="12" t="str">
        <f t="shared" si="165"/>
        <v xml:space="preserve">WM+ QNH </v>
      </c>
      <c r="U2085" s="20" t="s">
        <v>4167</v>
      </c>
      <c r="V2085" s="20"/>
      <c r="W2085" s="10" t="e">
        <f>VLOOKUP(U2085,[2]Sheet1!$B$4:$C$893,2,0)</f>
        <v>#N/A</v>
      </c>
      <c r="X2085" s="20"/>
      <c r="Y2085" s="10" t="str">
        <f t="shared" si="164"/>
        <v>WINCOMQUANGNINH</v>
      </c>
      <c r="Z2085" s="2">
        <v>100364</v>
      </c>
    </row>
    <row r="2086" spans="1:26" x14ac:dyDescent="0.2">
      <c r="A2086" t="s">
        <v>0</v>
      </c>
      <c r="B2086" t="s">
        <v>3086</v>
      </c>
      <c r="C2086" t="s">
        <v>26</v>
      </c>
      <c r="D2086" t="s">
        <v>3</v>
      </c>
      <c r="E2086" s="2">
        <v>100364</v>
      </c>
      <c r="F2086" s="6">
        <v>108393.12000000001</v>
      </c>
      <c r="G2086" s="2">
        <v>2</v>
      </c>
      <c r="H2086" t="s">
        <v>4</v>
      </c>
      <c r="I2086" t="s">
        <v>27</v>
      </c>
      <c r="J2086" s="9" t="str">
        <f t="shared" si="162"/>
        <v>Giò tai lưỡi xào gói 250g</v>
      </c>
      <c r="K2086" s="12" t="str">
        <f>VLOOKUP(J2086,'[1]Mã Misa'!$B$2:$D$74,2,0)</f>
        <v>Giò Tai Lưỡi Xào 250g</v>
      </c>
      <c r="L2086" s="12" t="str">
        <f>VLOOKUP(K2086,'[1]Mã Misa'!$C$2:$D$74,2,0)</f>
        <v>GTLX250G</v>
      </c>
      <c r="M2086" s="2">
        <v>50182</v>
      </c>
      <c r="N2086" t="s">
        <v>3087</v>
      </c>
      <c r="O2086" s="10" t="str">
        <f t="shared" si="163"/>
        <v>0002833</v>
      </c>
      <c r="P2086" s="3">
        <v>44634</v>
      </c>
      <c r="Q2086" t="s">
        <v>3088</v>
      </c>
      <c r="T2086" s="12" t="str">
        <f t="shared" si="165"/>
        <v xml:space="preserve">WM+ BTN </v>
      </c>
      <c r="U2086" s="20" t="s">
        <v>5027</v>
      </c>
      <c r="V2086" s="20"/>
      <c r="W2086" s="10" t="e">
        <f>VLOOKUP(U2086,[2]Sheet1!$B$4:$C$893,2,0)</f>
        <v>#N/A</v>
      </c>
      <c r="X2086" s="20"/>
      <c r="Y2086" s="10" t="str">
        <f t="shared" si="164"/>
        <v>WINCOMBINHTHUAN</v>
      </c>
      <c r="Z2086" s="2">
        <v>100364</v>
      </c>
    </row>
    <row r="2087" spans="1:26" x14ac:dyDescent="0.2">
      <c r="A2087" t="s">
        <v>0</v>
      </c>
      <c r="B2087" t="s">
        <v>3089</v>
      </c>
      <c r="C2087" t="s">
        <v>43</v>
      </c>
      <c r="D2087" t="s">
        <v>3</v>
      </c>
      <c r="E2087" s="2">
        <v>283800</v>
      </c>
      <c r="F2087" s="6">
        <v>306504</v>
      </c>
      <c r="G2087" s="2">
        <v>4</v>
      </c>
      <c r="H2087" t="s">
        <v>4</v>
      </c>
      <c r="I2087" t="s">
        <v>44</v>
      </c>
      <c r="J2087" s="9" t="str">
        <f t="shared" si="162"/>
        <v>_Chả nướng 300g</v>
      </c>
      <c r="K2087" s="12" t="str">
        <f>VLOOKUP(J2087,'[1]Mã Misa'!$B$2:$D$74,2,0)</f>
        <v>Chả nướng 300g</v>
      </c>
      <c r="L2087" s="12" t="str">
        <f>VLOOKUP(K2087,'[1]Mã Misa'!$C$2:$D$74,2,0)</f>
        <v>CN300</v>
      </c>
      <c r="M2087" s="2">
        <v>70950</v>
      </c>
      <c r="N2087" t="s">
        <v>3090</v>
      </c>
      <c r="O2087" s="10" t="str">
        <f t="shared" si="163"/>
        <v>0007348</v>
      </c>
      <c r="P2087" s="3">
        <v>44634</v>
      </c>
      <c r="Q2087" t="s">
        <v>1130</v>
      </c>
      <c r="T2087" s="12" t="str">
        <f t="shared" si="165"/>
        <v xml:space="preserve">WM+ THA </v>
      </c>
      <c r="U2087" s="20" t="s">
        <v>4492</v>
      </c>
      <c r="V2087" s="20"/>
      <c r="W2087" s="10" t="e">
        <f>VLOOKUP(U2087,[2]Sheet1!$B$4:$C$893,2,0)</f>
        <v>#N/A</v>
      </c>
      <c r="X2087" s="20"/>
      <c r="Y2087" s="10" t="str">
        <f t="shared" si="164"/>
        <v>WINCOMTHANHHOA</v>
      </c>
      <c r="Z2087" s="2">
        <v>283800</v>
      </c>
    </row>
    <row r="2088" spans="1:26" x14ac:dyDescent="0.2">
      <c r="A2088" t="s">
        <v>0</v>
      </c>
      <c r="B2088" t="s">
        <v>3091</v>
      </c>
      <c r="C2088" t="s">
        <v>32</v>
      </c>
      <c r="D2088" t="s">
        <v>3</v>
      </c>
      <c r="E2088" s="2">
        <v>73431</v>
      </c>
      <c r="F2088" s="6">
        <v>79305.48000000001</v>
      </c>
      <c r="G2088" s="2">
        <v>1</v>
      </c>
      <c r="H2088" t="s">
        <v>4</v>
      </c>
      <c r="I2088" t="s">
        <v>33</v>
      </c>
      <c r="J2088" s="9" t="str">
        <f t="shared" si="162"/>
        <v>Chân giò heo muối gói 300g</v>
      </c>
      <c r="K2088" s="12" t="str">
        <f>VLOOKUP(J2088,'[1]Mã Misa'!$B$2:$D$74,2,0)</f>
        <v>Chân giò heo muối 300g</v>
      </c>
      <c r="L2088" s="12" t="str">
        <f>VLOOKUP(K2088,'[1]Mã Misa'!$C$2:$D$74,2,0)</f>
        <v>CGM300</v>
      </c>
      <c r="M2088" s="2">
        <v>73431</v>
      </c>
      <c r="N2088" t="s">
        <v>3092</v>
      </c>
      <c r="O2088" s="10" t="str">
        <f t="shared" si="163"/>
        <v>0202565</v>
      </c>
      <c r="P2088" s="3">
        <v>44634</v>
      </c>
      <c r="Q2088" t="s">
        <v>3093</v>
      </c>
      <c r="T2088" s="12" t="str">
        <f t="shared" si="165"/>
        <v xml:space="preserve">WM+ HNI </v>
      </c>
      <c r="U2088" s="20" t="s">
        <v>5028</v>
      </c>
      <c r="V2088" s="20"/>
      <c r="W2088" s="10" t="e">
        <f>VLOOKUP(U2088,[2]Sheet1!$B$4:$C$893,2,0)</f>
        <v>#N/A</v>
      </c>
      <c r="X2088" s="20"/>
      <c r="Y2088" s="10" t="str">
        <f t="shared" si="164"/>
        <v>WINCOMHANOI</v>
      </c>
      <c r="Z2088" s="2">
        <v>73431</v>
      </c>
    </row>
    <row r="2089" spans="1:26" x14ac:dyDescent="0.2">
      <c r="A2089" t="s">
        <v>0</v>
      </c>
      <c r="B2089" t="s">
        <v>3094</v>
      </c>
      <c r="C2089" t="s">
        <v>9</v>
      </c>
      <c r="D2089" t="s">
        <v>3</v>
      </c>
      <c r="E2089" s="2">
        <v>55595</v>
      </c>
      <c r="F2089" s="6">
        <v>60042.600000000006</v>
      </c>
      <c r="G2089" s="2">
        <v>1</v>
      </c>
      <c r="H2089" t="s">
        <v>4</v>
      </c>
      <c r="I2089" t="s">
        <v>10</v>
      </c>
      <c r="J2089" s="9" t="str">
        <f t="shared" si="162"/>
        <v>Tai heo muối gói 200g</v>
      </c>
      <c r="K2089" s="12" t="str">
        <f>VLOOKUP(J2089,'[1]Mã Misa'!$B$2:$D$74,2,0)</f>
        <v>Tai heo muối 200g</v>
      </c>
      <c r="L2089" s="12" t="str">
        <f>VLOOKUP(K2089,'[1]Mã Misa'!$C$2:$D$74,2,0)</f>
        <v>TH200</v>
      </c>
      <c r="M2089" s="2">
        <v>55595</v>
      </c>
      <c r="N2089" t="s">
        <v>3095</v>
      </c>
      <c r="O2089" s="10" t="str">
        <f t="shared" si="163"/>
        <v>0002689</v>
      </c>
      <c r="P2089" s="3">
        <v>44634</v>
      </c>
      <c r="Q2089" t="s">
        <v>3096</v>
      </c>
      <c r="T2089" s="12" t="str">
        <f t="shared" si="165"/>
        <v xml:space="preserve">WM+ NTN </v>
      </c>
      <c r="U2089" s="20" t="s">
        <v>5029</v>
      </c>
      <c r="V2089" s="20"/>
      <c r="W2089" s="10" t="e">
        <f>VLOOKUP(U2089,[2]Sheet1!$B$4:$C$893,2,0)</f>
        <v>#N/A</v>
      </c>
      <c r="X2089" s="20"/>
      <c r="Y2089" s="10" t="str">
        <f t="shared" si="164"/>
        <v>WINCOMNINHTHUAN</v>
      </c>
      <c r="Z2089" s="2">
        <v>55595</v>
      </c>
    </row>
    <row r="2090" spans="1:26" x14ac:dyDescent="0.2">
      <c r="A2090" t="s">
        <v>0</v>
      </c>
      <c r="B2090" t="s">
        <v>3094</v>
      </c>
      <c r="C2090" t="s">
        <v>17</v>
      </c>
      <c r="D2090" t="s">
        <v>3</v>
      </c>
      <c r="E2090" s="2">
        <v>101989</v>
      </c>
      <c r="F2090" s="6">
        <v>110148.12000000001</v>
      </c>
      <c r="G2090" s="2">
        <v>1</v>
      </c>
      <c r="H2090" t="s">
        <v>4</v>
      </c>
      <c r="I2090" t="s">
        <v>18</v>
      </c>
      <c r="J2090" s="9" t="str">
        <f t="shared" si="162"/>
        <v>Giò tai nấm hương 500g</v>
      </c>
      <c r="K2090" s="12" t="str">
        <f>VLOOKUP(J2090,'[1]Mã Misa'!$B$2:$D$74,2,0)</f>
        <v>Giò tai nấm hương 500g</v>
      </c>
      <c r="L2090" s="12" t="str">
        <f>VLOOKUP(K2090,'[1]Mã Misa'!$C$2:$D$74,2,0)</f>
        <v>GTNH500</v>
      </c>
      <c r="M2090" s="2">
        <v>101989</v>
      </c>
      <c r="N2090" t="s">
        <v>3095</v>
      </c>
      <c r="O2090" s="10" t="str">
        <f t="shared" si="163"/>
        <v>0002689</v>
      </c>
      <c r="P2090" s="3">
        <v>44634</v>
      </c>
      <c r="Q2090" t="s">
        <v>3096</v>
      </c>
      <c r="T2090" s="12" t="str">
        <f t="shared" si="165"/>
        <v xml:space="preserve">WM+ NTN </v>
      </c>
      <c r="U2090" s="20" t="s">
        <v>5029</v>
      </c>
      <c r="V2090" s="20"/>
      <c r="W2090" s="10" t="e">
        <f>VLOOKUP(U2090,[2]Sheet1!$B$4:$C$893,2,0)</f>
        <v>#N/A</v>
      </c>
      <c r="X2090" s="20"/>
      <c r="Y2090" s="10" t="str">
        <f t="shared" si="164"/>
        <v>WINCOMNINHTHUAN</v>
      </c>
      <c r="Z2090" s="2">
        <v>101989</v>
      </c>
    </row>
    <row r="2091" spans="1:26" x14ac:dyDescent="0.2">
      <c r="A2091" t="s">
        <v>0</v>
      </c>
      <c r="B2091" t="s">
        <v>3094</v>
      </c>
      <c r="C2091" t="s">
        <v>82</v>
      </c>
      <c r="D2091" t="s">
        <v>3</v>
      </c>
      <c r="E2091" s="2">
        <v>92000</v>
      </c>
      <c r="F2091" s="6">
        <v>99360</v>
      </c>
      <c r="G2091" s="2">
        <v>2</v>
      </c>
      <c r="H2091" t="s">
        <v>4</v>
      </c>
      <c r="I2091" t="s">
        <v>83</v>
      </c>
      <c r="J2091" s="9" t="str">
        <f t="shared" si="162"/>
        <v>Mộc nấm hương gói 250g</v>
      </c>
      <c r="K2091" s="12" t="str">
        <f>VLOOKUP(J2091,'[1]Mã Misa'!$B$2:$D$74,2,0)</f>
        <v>Mộc Nấm Hương 250g</v>
      </c>
      <c r="L2091" s="12" t="str">
        <f>VLOOKUP(K2091,'[1]Mã Misa'!$C$2:$D$74,2,0)</f>
        <v>MNH250</v>
      </c>
      <c r="M2091" s="2">
        <v>46000</v>
      </c>
      <c r="N2091" t="s">
        <v>3095</v>
      </c>
      <c r="O2091" s="10" t="str">
        <f t="shared" si="163"/>
        <v>0002689</v>
      </c>
      <c r="P2091" s="3">
        <v>44634</v>
      </c>
      <c r="Q2091" t="s">
        <v>3096</v>
      </c>
      <c r="T2091" s="12" t="str">
        <f t="shared" si="165"/>
        <v xml:space="preserve">WM+ NTN </v>
      </c>
      <c r="U2091" s="20" t="s">
        <v>5029</v>
      </c>
      <c r="V2091" s="20"/>
      <c r="W2091" s="10" t="e">
        <f>VLOOKUP(U2091,[2]Sheet1!$B$4:$C$893,2,0)</f>
        <v>#N/A</v>
      </c>
      <c r="X2091" s="20"/>
      <c r="Y2091" s="10" t="str">
        <f t="shared" si="164"/>
        <v>WINCOMNINHTHUAN</v>
      </c>
      <c r="Z2091" s="2">
        <v>92000</v>
      </c>
    </row>
    <row r="2092" spans="1:26" x14ac:dyDescent="0.2">
      <c r="A2092" t="s">
        <v>0</v>
      </c>
      <c r="B2092" t="s">
        <v>3094</v>
      </c>
      <c r="C2092" t="s">
        <v>45</v>
      </c>
      <c r="D2092" t="s">
        <v>3</v>
      </c>
      <c r="E2092" s="2">
        <v>148500</v>
      </c>
      <c r="F2092" s="6">
        <v>160380</v>
      </c>
      <c r="G2092" s="2">
        <v>2</v>
      </c>
      <c r="H2092" t="s">
        <v>4</v>
      </c>
      <c r="I2092" t="s">
        <v>46</v>
      </c>
      <c r="J2092" s="9" t="str">
        <f t="shared" si="162"/>
        <v>_Chả cốm 300g</v>
      </c>
      <c r="K2092" s="12" t="str">
        <f>VLOOKUP(J2092,'[1]Mã Misa'!$B$2:$D$74,2,0)</f>
        <v>Chả cốm 300g</v>
      </c>
      <c r="L2092" s="12" t="str">
        <f>VLOOKUP(K2092,'[1]Mã Misa'!$C$2:$D$74,2,0)</f>
        <v>CC300</v>
      </c>
      <c r="M2092" s="2">
        <v>74250</v>
      </c>
      <c r="N2092" t="s">
        <v>3095</v>
      </c>
      <c r="O2092" s="10" t="str">
        <f t="shared" si="163"/>
        <v>0002689</v>
      </c>
      <c r="P2092" s="3">
        <v>44634</v>
      </c>
      <c r="Q2092" t="s">
        <v>3096</v>
      </c>
      <c r="T2092" s="12" t="str">
        <f t="shared" si="165"/>
        <v xml:space="preserve">WM+ NTN </v>
      </c>
      <c r="U2092" s="20" t="s">
        <v>5029</v>
      </c>
      <c r="V2092" s="20"/>
      <c r="W2092" s="10" t="e">
        <f>VLOOKUP(U2092,[2]Sheet1!$B$4:$C$893,2,0)</f>
        <v>#N/A</v>
      </c>
      <c r="X2092" s="20"/>
      <c r="Y2092" s="10" t="str">
        <f t="shared" si="164"/>
        <v>WINCOMNINHTHUAN</v>
      </c>
      <c r="Z2092" s="2">
        <v>148500</v>
      </c>
    </row>
    <row r="2093" spans="1:26" x14ac:dyDescent="0.2">
      <c r="A2093" t="s">
        <v>0</v>
      </c>
      <c r="B2093" t="s">
        <v>3097</v>
      </c>
      <c r="C2093" t="s">
        <v>236</v>
      </c>
      <c r="D2093" t="s">
        <v>3</v>
      </c>
      <c r="E2093" s="2">
        <v>87787</v>
      </c>
      <c r="F2093" s="6">
        <v>94809.96</v>
      </c>
      <c r="G2093" s="2">
        <v>1</v>
      </c>
      <c r="H2093" t="s">
        <v>4</v>
      </c>
      <c r="I2093" t="s">
        <v>237</v>
      </c>
      <c r="J2093" s="9" t="str">
        <f t="shared" si="162"/>
        <v>Bắp bò muối gói 200g</v>
      </c>
      <c r="K2093" s="12" t="str">
        <f>VLOOKUP(J2093,'[1]Mã Misa'!$B$2:$D$74,2,0)</f>
        <v>Bắp bò muối 200g</v>
      </c>
      <c r="L2093" s="12" t="str">
        <f>VLOOKUP(K2093,'[1]Mã Misa'!$C$2:$D$74,2,0)</f>
        <v>BBM200</v>
      </c>
      <c r="M2093" s="2">
        <v>87787</v>
      </c>
      <c r="N2093" t="s">
        <v>3098</v>
      </c>
      <c r="O2093" s="10" t="str">
        <f t="shared" si="163"/>
        <v>0202568</v>
      </c>
      <c r="P2093" s="3">
        <v>44634</v>
      </c>
      <c r="Q2093" t="s">
        <v>3099</v>
      </c>
      <c r="T2093" s="12" t="str">
        <f t="shared" si="165"/>
        <v xml:space="preserve">WM+ HNI </v>
      </c>
      <c r="U2093" s="20" t="s">
        <v>5030</v>
      </c>
      <c r="V2093" s="20"/>
      <c r="W2093" s="10" t="e">
        <f>VLOOKUP(U2093,[2]Sheet1!$B$4:$C$893,2,0)</f>
        <v>#N/A</v>
      </c>
      <c r="X2093" s="20"/>
      <c r="Y2093" s="10" t="str">
        <f t="shared" si="164"/>
        <v>WINCOMHANOI</v>
      </c>
      <c r="Z2093" s="2">
        <v>87787</v>
      </c>
    </row>
    <row r="2094" spans="1:26" x14ac:dyDescent="0.2">
      <c r="A2094" t="s">
        <v>0</v>
      </c>
      <c r="B2094" t="s">
        <v>3097</v>
      </c>
      <c r="C2094" t="s">
        <v>26</v>
      </c>
      <c r="D2094" t="s">
        <v>3</v>
      </c>
      <c r="E2094" s="2">
        <v>250910</v>
      </c>
      <c r="F2094" s="6">
        <v>270982.80000000005</v>
      </c>
      <c r="G2094" s="2">
        <v>5</v>
      </c>
      <c r="H2094" t="s">
        <v>4</v>
      </c>
      <c r="I2094" t="s">
        <v>27</v>
      </c>
      <c r="J2094" s="9" t="str">
        <f t="shared" si="162"/>
        <v>Giò tai lưỡi xào gói 250g</v>
      </c>
      <c r="K2094" s="12" t="str">
        <f>VLOOKUP(J2094,'[1]Mã Misa'!$B$2:$D$74,2,0)</f>
        <v>Giò Tai Lưỡi Xào 250g</v>
      </c>
      <c r="L2094" s="12" t="str">
        <f>VLOOKUP(K2094,'[1]Mã Misa'!$C$2:$D$74,2,0)</f>
        <v>GTLX250G</v>
      </c>
      <c r="M2094" s="2">
        <v>50182</v>
      </c>
      <c r="N2094" t="s">
        <v>3098</v>
      </c>
      <c r="O2094" s="10" t="str">
        <f t="shared" si="163"/>
        <v>0202568</v>
      </c>
      <c r="P2094" s="3">
        <v>44634</v>
      </c>
      <c r="Q2094" t="s">
        <v>3099</v>
      </c>
      <c r="T2094" s="12" t="str">
        <f t="shared" si="165"/>
        <v xml:space="preserve">WM+ HNI </v>
      </c>
      <c r="U2094" s="20" t="s">
        <v>5030</v>
      </c>
      <c r="V2094" s="20"/>
      <c r="W2094" s="10" t="e">
        <f>VLOOKUP(U2094,[2]Sheet1!$B$4:$C$893,2,0)</f>
        <v>#N/A</v>
      </c>
      <c r="X2094" s="20"/>
      <c r="Y2094" s="10" t="str">
        <f t="shared" si="164"/>
        <v>WINCOMHANOI</v>
      </c>
      <c r="Z2094" s="2">
        <v>250910</v>
      </c>
    </row>
    <row r="2095" spans="1:26" x14ac:dyDescent="0.2">
      <c r="A2095" t="s">
        <v>0</v>
      </c>
      <c r="B2095" t="s">
        <v>3097</v>
      </c>
      <c r="C2095" t="s">
        <v>45</v>
      </c>
      <c r="D2095" t="s">
        <v>3</v>
      </c>
      <c r="E2095" s="2">
        <v>371250</v>
      </c>
      <c r="F2095" s="6">
        <v>400950</v>
      </c>
      <c r="G2095" s="2">
        <v>5</v>
      </c>
      <c r="H2095" t="s">
        <v>4</v>
      </c>
      <c r="I2095" t="s">
        <v>46</v>
      </c>
      <c r="J2095" s="9" t="str">
        <f t="shared" si="162"/>
        <v>_Chả cốm 300g</v>
      </c>
      <c r="K2095" s="12" t="str">
        <f>VLOOKUP(J2095,'[1]Mã Misa'!$B$2:$D$74,2,0)</f>
        <v>Chả cốm 300g</v>
      </c>
      <c r="L2095" s="12" t="str">
        <f>VLOOKUP(K2095,'[1]Mã Misa'!$C$2:$D$74,2,0)</f>
        <v>CC300</v>
      </c>
      <c r="M2095" s="2">
        <v>74250</v>
      </c>
      <c r="N2095" t="s">
        <v>3098</v>
      </c>
      <c r="O2095" s="10" t="str">
        <f t="shared" si="163"/>
        <v>0202568</v>
      </c>
      <c r="P2095" s="3">
        <v>44634</v>
      </c>
      <c r="Q2095" t="s">
        <v>3099</v>
      </c>
      <c r="T2095" s="12" t="str">
        <f t="shared" si="165"/>
        <v xml:space="preserve">WM+ HNI </v>
      </c>
      <c r="U2095" s="20" t="s">
        <v>5030</v>
      </c>
      <c r="V2095" s="20"/>
      <c r="W2095" s="10" t="e">
        <f>VLOOKUP(U2095,[2]Sheet1!$B$4:$C$893,2,0)</f>
        <v>#N/A</v>
      </c>
      <c r="X2095" s="20"/>
      <c r="Y2095" s="10" t="str">
        <f t="shared" si="164"/>
        <v>WINCOMHANOI</v>
      </c>
      <c r="Z2095" s="2">
        <v>371250</v>
      </c>
    </row>
    <row r="2096" spans="1:26" x14ac:dyDescent="0.2">
      <c r="A2096" t="s">
        <v>0</v>
      </c>
      <c r="B2096" t="s">
        <v>3097</v>
      </c>
      <c r="C2096" t="s">
        <v>30</v>
      </c>
      <c r="D2096" t="s">
        <v>3</v>
      </c>
      <c r="E2096" s="2">
        <v>421600</v>
      </c>
      <c r="F2096" s="6">
        <v>455328.00000000006</v>
      </c>
      <c r="G2096" s="2">
        <v>4</v>
      </c>
      <c r="H2096" t="s">
        <v>4</v>
      </c>
      <c r="I2096" t="s">
        <v>31</v>
      </c>
      <c r="J2096" s="9" t="str">
        <f t="shared" si="162"/>
        <v>_Đùi gà sốt cay 500g</v>
      </c>
      <c r="K2096" s="12" t="str">
        <f>VLOOKUP(J2096,'[1]Mã Misa'!$B$2:$D$74,2,0)</f>
        <v>Đùi gà sốt cay 500g</v>
      </c>
      <c r="L2096" s="12" t="str">
        <f>VLOOKUP(K2096,'[1]Mã Misa'!$C$2:$D$74,2,0)</f>
        <v>DGSC500</v>
      </c>
      <c r="M2096" s="2">
        <v>105400</v>
      </c>
      <c r="N2096" t="s">
        <v>3098</v>
      </c>
      <c r="O2096" s="10" t="str">
        <f t="shared" si="163"/>
        <v>0202568</v>
      </c>
      <c r="P2096" s="3">
        <v>44634</v>
      </c>
      <c r="Q2096" t="s">
        <v>3099</v>
      </c>
      <c r="T2096" s="12" t="str">
        <f t="shared" si="165"/>
        <v xml:space="preserve">WM+ HNI </v>
      </c>
      <c r="U2096" s="20" t="s">
        <v>5030</v>
      </c>
      <c r="V2096" s="20"/>
      <c r="W2096" s="10" t="e">
        <f>VLOOKUP(U2096,[2]Sheet1!$B$4:$C$893,2,0)</f>
        <v>#N/A</v>
      </c>
      <c r="X2096" s="20"/>
      <c r="Y2096" s="10" t="str">
        <f t="shared" si="164"/>
        <v>WINCOMHANOI</v>
      </c>
      <c r="Z2096" s="2">
        <v>421600</v>
      </c>
    </row>
    <row r="2097" spans="1:26" x14ac:dyDescent="0.2">
      <c r="A2097" t="s">
        <v>0</v>
      </c>
      <c r="B2097" t="s">
        <v>3097</v>
      </c>
      <c r="C2097" t="s">
        <v>17</v>
      </c>
      <c r="D2097" t="s">
        <v>3</v>
      </c>
      <c r="E2097" s="2">
        <v>917901</v>
      </c>
      <c r="F2097" s="6">
        <v>991333.08000000007</v>
      </c>
      <c r="G2097" s="2">
        <v>9</v>
      </c>
      <c r="H2097" t="s">
        <v>4</v>
      </c>
      <c r="I2097" t="s">
        <v>18</v>
      </c>
      <c r="J2097" s="9" t="str">
        <f t="shared" si="162"/>
        <v>Giò tai nấm hương 500g</v>
      </c>
      <c r="K2097" s="12" t="str">
        <f>VLOOKUP(J2097,'[1]Mã Misa'!$B$2:$D$74,2,0)</f>
        <v>Giò tai nấm hương 500g</v>
      </c>
      <c r="L2097" s="12" t="str">
        <f>VLOOKUP(K2097,'[1]Mã Misa'!$C$2:$D$74,2,0)</f>
        <v>GTNH500</v>
      </c>
      <c r="M2097" s="2">
        <v>101989</v>
      </c>
      <c r="N2097" t="s">
        <v>3098</v>
      </c>
      <c r="O2097" s="10" t="str">
        <f t="shared" si="163"/>
        <v>0202568</v>
      </c>
      <c r="P2097" s="3">
        <v>44634</v>
      </c>
      <c r="Q2097" t="s">
        <v>3099</v>
      </c>
      <c r="T2097" s="12" t="str">
        <f t="shared" si="165"/>
        <v xml:space="preserve">WM+ HNI </v>
      </c>
      <c r="U2097" s="20" t="s">
        <v>5030</v>
      </c>
      <c r="V2097" s="20"/>
      <c r="W2097" s="10" t="e">
        <f>VLOOKUP(U2097,[2]Sheet1!$B$4:$C$893,2,0)</f>
        <v>#N/A</v>
      </c>
      <c r="X2097" s="20"/>
      <c r="Y2097" s="10" t="str">
        <f t="shared" si="164"/>
        <v>WINCOMHANOI</v>
      </c>
      <c r="Z2097" s="2">
        <v>917901</v>
      </c>
    </row>
    <row r="2098" spans="1:26" x14ac:dyDescent="0.2">
      <c r="A2098" t="s">
        <v>0</v>
      </c>
      <c r="B2098" t="s">
        <v>3100</v>
      </c>
      <c r="C2098" t="s">
        <v>30</v>
      </c>
      <c r="D2098" t="s">
        <v>3</v>
      </c>
      <c r="E2098" s="2">
        <v>105400</v>
      </c>
      <c r="F2098" s="6">
        <v>113832.00000000001</v>
      </c>
      <c r="G2098" s="2">
        <v>1</v>
      </c>
      <c r="H2098" t="s">
        <v>4</v>
      </c>
      <c r="I2098" t="s">
        <v>31</v>
      </c>
      <c r="J2098" s="9" t="str">
        <f t="shared" si="162"/>
        <v>_Đùi gà sốt cay 500g</v>
      </c>
      <c r="K2098" s="12" t="str">
        <f>VLOOKUP(J2098,'[1]Mã Misa'!$B$2:$D$74,2,0)</f>
        <v>Đùi gà sốt cay 500g</v>
      </c>
      <c r="L2098" s="12" t="str">
        <f>VLOOKUP(K2098,'[1]Mã Misa'!$C$2:$D$74,2,0)</f>
        <v>DGSC500</v>
      </c>
      <c r="M2098" s="2">
        <v>105400</v>
      </c>
      <c r="N2098" t="s">
        <v>3101</v>
      </c>
      <c r="O2098" s="10" t="str">
        <f t="shared" si="163"/>
        <v>0202569</v>
      </c>
      <c r="P2098" s="3">
        <v>44634</v>
      </c>
      <c r="Q2098" t="s">
        <v>3102</v>
      </c>
      <c r="T2098" s="12" t="str">
        <f t="shared" si="165"/>
        <v xml:space="preserve">WM+ HNI </v>
      </c>
      <c r="U2098" s="20" t="s">
        <v>5031</v>
      </c>
      <c r="V2098" s="20"/>
      <c r="W2098" s="10" t="e">
        <f>VLOOKUP(U2098,[2]Sheet1!$B$4:$C$893,2,0)</f>
        <v>#N/A</v>
      </c>
      <c r="X2098" s="20"/>
      <c r="Y2098" s="10" t="str">
        <f t="shared" si="164"/>
        <v>WINCOMHANOI</v>
      </c>
      <c r="Z2098" s="2">
        <v>105400</v>
      </c>
    </row>
    <row r="2099" spans="1:26" x14ac:dyDescent="0.2">
      <c r="A2099" t="s">
        <v>0</v>
      </c>
      <c r="B2099" t="s">
        <v>3100</v>
      </c>
      <c r="C2099" t="s">
        <v>13</v>
      </c>
      <c r="D2099" t="s">
        <v>3</v>
      </c>
      <c r="E2099" s="2">
        <v>181500</v>
      </c>
      <c r="F2099" s="6">
        <v>196020</v>
      </c>
      <c r="G2099" s="2">
        <v>2</v>
      </c>
      <c r="H2099" t="s">
        <v>4</v>
      </c>
      <c r="I2099" t="s">
        <v>14</v>
      </c>
      <c r="J2099" s="9" t="str">
        <f t="shared" si="162"/>
        <v>_Chân gà sốt cay 400g</v>
      </c>
      <c r="K2099" s="12" t="str">
        <f>VLOOKUP(J2099,'[1]Mã Misa'!$B$2:$D$74,2,0)</f>
        <v>Chân gà sốt cay 400g</v>
      </c>
      <c r="L2099" s="12" t="str">
        <f>VLOOKUP(K2099,'[1]Mã Misa'!$C$2:$D$74,2,0)</f>
        <v>CGSC400</v>
      </c>
      <c r="M2099" s="2">
        <v>90750</v>
      </c>
      <c r="N2099" t="s">
        <v>3101</v>
      </c>
      <c r="O2099" s="10" t="str">
        <f t="shared" si="163"/>
        <v>0202569</v>
      </c>
      <c r="P2099" s="3">
        <v>44634</v>
      </c>
      <c r="Q2099" t="s">
        <v>3102</v>
      </c>
      <c r="T2099" s="12" t="str">
        <f t="shared" si="165"/>
        <v xml:space="preserve">WM+ HNI </v>
      </c>
      <c r="U2099" s="20" t="s">
        <v>5031</v>
      </c>
      <c r="V2099" s="20"/>
      <c r="W2099" s="10" t="e">
        <f>VLOOKUP(U2099,[2]Sheet1!$B$4:$C$893,2,0)</f>
        <v>#N/A</v>
      </c>
      <c r="X2099" s="20"/>
      <c r="Y2099" s="10" t="str">
        <f t="shared" si="164"/>
        <v>WINCOMHANOI</v>
      </c>
      <c r="Z2099" s="2">
        <v>181500</v>
      </c>
    </row>
    <row r="2100" spans="1:26" x14ac:dyDescent="0.2">
      <c r="A2100" t="s">
        <v>0</v>
      </c>
      <c r="B2100" t="s">
        <v>3103</v>
      </c>
      <c r="C2100" t="s">
        <v>82</v>
      </c>
      <c r="D2100" t="s">
        <v>3</v>
      </c>
      <c r="E2100" s="2">
        <v>184000</v>
      </c>
      <c r="F2100" s="6">
        <v>198720</v>
      </c>
      <c r="G2100" s="2">
        <v>4</v>
      </c>
      <c r="H2100" t="s">
        <v>4</v>
      </c>
      <c r="I2100" t="s">
        <v>83</v>
      </c>
      <c r="J2100" s="9" t="str">
        <f t="shared" si="162"/>
        <v>Mộc nấm hương gói 250g</v>
      </c>
      <c r="K2100" s="12" t="str">
        <f>VLOOKUP(J2100,'[1]Mã Misa'!$B$2:$D$74,2,0)</f>
        <v>Mộc Nấm Hương 250g</v>
      </c>
      <c r="L2100" s="12" t="str">
        <f>VLOOKUP(K2100,'[1]Mã Misa'!$C$2:$D$74,2,0)</f>
        <v>MNH250</v>
      </c>
      <c r="M2100" s="2">
        <v>46000</v>
      </c>
      <c r="N2100" t="s">
        <v>3104</v>
      </c>
      <c r="O2100" s="10" t="str">
        <f t="shared" si="163"/>
        <v>0001994</v>
      </c>
      <c r="P2100" s="3">
        <v>44634</v>
      </c>
      <c r="Q2100" t="s">
        <v>258</v>
      </c>
      <c r="T2100" s="12" t="str">
        <f t="shared" si="165"/>
        <v xml:space="preserve">WM+ TQG </v>
      </c>
      <c r="U2100" s="20" t="s">
        <v>4224</v>
      </c>
      <c r="V2100" s="20"/>
      <c r="W2100" s="10" t="e">
        <f>VLOOKUP(U2100,[2]Sheet1!$B$4:$C$893,2,0)</f>
        <v>#N/A</v>
      </c>
      <c r="X2100" s="20"/>
      <c r="Y2100" s="10" t="str">
        <f t="shared" si="164"/>
        <v>WINCOMTUYENQUANG</v>
      </c>
      <c r="Z2100" s="2">
        <v>184000</v>
      </c>
    </row>
    <row r="2101" spans="1:26" x14ac:dyDescent="0.2">
      <c r="A2101" t="s">
        <v>0</v>
      </c>
      <c r="B2101" t="s">
        <v>3103</v>
      </c>
      <c r="C2101" t="s">
        <v>26</v>
      </c>
      <c r="D2101" t="s">
        <v>3</v>
      </c>
      <c r="E2101" s="2">
        <v>100364</v>
      </c>
      <c r="F2101" s="6">
        <v>108393.12000000001</v>
      </c>
      <c r="G2101" s="2">
        <v>2</v>
      </c>
      <c r="H2101" t="s">
        <v>4</v>
      </c>
      <c r="I2101" t="s">
        <v>27</v>
      </c>
      <c r="J2101" s="9" t="str">
        <f t="shared" si="162"/>
        <v>Giò tai lưỡi xào gói 250g</v>
      </c>
      <c r="K2101" s="12" t="str">
        <f>VLOOKUP(J2101,'[1]Mã Misa'!$B$2:$D$74,2,0)</f>
        <v>Giò Tai Lưỡi Xào 250g</v>
      </c>
      <c r="L2101" s="12" t="str">
        <f>VLOOKUP(K2101,'[1]Mã Misa'!$C$2:$D$74,2,0)</f>
        <v>GTLX250G</v>
      </c>
      <c r="M2101" s="2">
        <v>50182</v>
      </c>
      <c r="N2101" t="s">
        <v>3104</v>
      </c>
      <c r="O2101" s="10" t="str">
        <f t="shared" si="163"/>
        <v>0001994</v>
      </c>
      <c r="P2101" s="3">
        <v>44634</v>
      </c>
      <c r="Q2101" t="s">
        <v>258</v>
      </c>
      <c r="T2101" s="12" t="str">
        <f t="shared" si="165"/>
        <v xml:space="preserve">WM+ TQG </v>
      </c>
      <c r="U2101" s="20" t="s">
        <v>4224</v>
      </c>
      <c r="V2101" s="20"/>
      <c r="W2101" s="10" t="e">
        <f>VLOOKUP(U2101,[2]Sheet1!$B$4:$C$893,2,0)</f>
        <v>#N/A</v>
      </c>
      <c r="X2101" s="20"/>
      <c r="Y2101" s="10" t="str">
        <f t="shared" si="164"/>
        <v>WINCOMTUYENQUANG</v>
      </c>
      <c r="Z2101" s="2">
        <v>100364</v>
      </c>
    </row>
    <row r="2102" spans="1:26" x14ac:dyDescent="0.2">
      <c r="A2102" t="s">
        <v>0</v>
      </c>
      <c r="B2102" t="s">
        <v>3105</v>
      </c>
      <c r="C2102" t="s">
        <v>236</v>
      </c>
      <c r="D2102" t="s">
        <v>3</v>
      </c>
      <c r="E2102" s="2">
        <v>263361</v>
      </c>
      <c r="F2102" s="6">
        <v>284429.88</v>
      </c>
      <c r="G2102" s="2">
        <v>3</v>
      </c>
      <c r="H2102" t="s">
        <v>4</v>
      </c>
      <c r="I2102" t="s">
        <v>237</v>
      </c>
      <c r="J2102" s="9" t="str">
        <f t="shared" si="162"/>
        <v>Bắp bò muối gói 200g</v>
      </c>
      <c r="K2102" s="12" t="str">
        <f>VLOOKUP(J2102,'[1]Mã Misa'!$B$2:$D$74,2,0)</f>
        <v>Bắp bò muối 200g</v>
      </c>
      <c r="L2102" s="12" t="str">
        <f>VLOOKUP(K2102,'[1]Mã Misa'!$C$2:$D$74,2,0)</f>
        <v>BBM200</v>
      </c>
      <c r="M2102" s="2">
        <v>87787</v>
      </c>
      <c r="N2102" t="s">
        <v>3106</v>
      </c>
      <c r="O2102" s="10" t="str">
        <f t="shared" si="163"/>
        <v>0001664</v>
      </c>
      <c r="P2102" s="3">
        <v>44634</v>
      </c>
      <c r="Q2102" t="s">
        <v>1222</v>
      </c>
      <c r="T2102" s="12" t="str">
        <f t="shared" si="165"/>
        <v xml:space="preserve">WM+ GLI </v>
      </c>
      <c r="U2102" s="20" t="s">
        <v>4519</v>
      </c>
      <c r="V2102" s="20"/>
      <c r="W2102" s="10" t="e">
        <f>VLOOKUP(U2102,[2]Sheet1!$B$4:$C$893,2,0)</f>
        <v>#N/A</v>
      </c>
      <c r="X2102" s="20"/>
      <c r="Y2102" s="10" t="str">
        <f t="shared" si="164"/>
        <v>WINCOMGIALAI</v>
      </c>
      <c r="Z2102" s="2">
        <v>263361</v>
      </c>
    </row>
    <row r="2103" spans="1:26" x14ac:dyDescent="0.2">
      <c r="A2103" t="s">
        <v>0</v>
      </c>
      <c r="B2103" t="s">
        <v>3105</v>
      </c>
      <c r="C2103" t="s">
        <v>2</v>
      </c>
      <c r="D2103" t="s">
        <v>3</v>
      </c>
      <c r="E2103" s="2">
        <v>111058</v>
      </c>
      <c r="F2103" s="6">
        <v>119942.64000000001</v>
      </c>
      <c r="G2103" s="2">
        <v>1</v>
      </c>
      <c r="H2103" t="s">
        <v>4</v>
      </c>
      <c r="I2103" t="s">
        <v>5</v>
      </c>
      <c r="J2103" s="9" t="str">
        <f t="shared" si="162"/>
        <v>Gà muối gói 500g</v>
      </c>
      <c r="K2103" s="12" t="str">
        <f>VLOOKUP(J2103,'[1]Mã Misa'!$B$2:$D$74,2,0)</f>
        <v>Gà muối 500g</v>
      </c>
      <c r="L2103" s="12" t="str">
        <f>VLOOKUP(K2103,'[1]Mã Misa'!$C$2:$D$74,2,0)</f>
        <v>GM500</v>
      </c>
      <c r="M2103" s="2">
        <v>111058</v>
      </c>
      <c r="N2103" t="s">
        <v>3106</v>
      </c>
      <c r="O2103" s="10" t="str">
        <f t="shared" si="163"/>
        <v>0001664</v>
      </c>
      <c r="P2103" s="3">
        <v>44634</v>
      </c>
      <c r="Q2103" t="s">
        <v>1222</v>
      </c>
      <c r="T2103" s="12" t="str">
        <f t="shared" si="165"/>
        <v xml:space="preserve">WM+ GLI </v>
      </c>
      <c r="U2103" s="20" t="s">
        <v>4519</v>
      </c>
      <c r="V2103" s="20"/>
      <c r="W2103" s="10" t="e">
        <f>VLOOKUP(U2103,[2]Sheet1!$B$4:$C$893,2,0)</f>
        <v>#N/A</v>
      </c>
      <c r="X2103" s="20"/>
      <c r="Y2103" s="10" t="str">
        <f t="shared" si="164"/>
        <v>WINCOMGIALAI</v>
      </c>
      <c r="Z2103" s="2">
        <v>111058</v>
      </c>
    </row>
    <row r="2104" spans="1:26" x14ac:dyDescent="0.2">
      <c r="A2104" t="s">
        <v>0</v>
      </c>
      <c r="B2104" t="s">
        <v>3107</v>
      </c>
      <c r="C2104" t="s">
        <v>2</v>
      </c>
      <c r="D2104" t="s">
        <v>3</v>
      </c>
      <c r="E2104" s="2">
        <v>111058</v>
      </c>
      <c r="F2104" s="6">
        <v>119942.64000000001</v>
      </c>
      <c r="G2104" s="2">
        <v>1</v>
      </c>
      <c r="H2104" t="s">
        <v>4</v>
      </c>
      <c r="I2104" t="s">
        <v>5</v>
      </c>
      <c r="J2104" s="9" t="str">
        <f t="shared" si="162"/>
        <v>Gà muối gói 500g</v>
      </c>
      <c r="K2104" s="12" t="str">
        <f>VLOOKUP(J2104,'[1]Mã Misa'!$B$2:$D$74,2,0)</f>
        <v>Gà muối 500g</v>
      </c>
      <c r="L2104" s="12" t="str">
        <f>VLOOKUP(K2104,'[1]Mã Misa'!$C$2:$D$74,2,0)</f>
        <v>GM500</v>
      </c>
      <c r="M2104" s="2">
        <v>111058</v>
      </c>
      <c r="N2104" t="s">
        <v>3108</v>
      </c>
      <c r="O2104" s="10" t="str">
        <f t="shared" si="163"/>
        <v>0004388</v>
      </c>
      <c r="P2104" s="3">
        <v>44634</v>
      </c>
      <c r="Q2104" t="s">
        <v>3109</v>
      </c>
      <c r="T2104" s="12" t="str">
        <f t="shared" si="165"/>
        <v xml:space="preserve">WM+ AGG </v>
      </c>
      <c r="U2104" s="20" t="s">
        <v>5032</v>
      </c>
      <c r="V2104" s="20"/>
      <c r="W2104" s="10" t="e">
        <f>VLOOKUP(U2104,[2]Sheet1!$B$4:$C$893,2,0)</f>
        <v>#N/A</v>
      </c>
      <c r="X2104" s="20"/>
      <c r="Y2104" s="10" t="str">
        <f t="shared" si="164"/>
        <v>WINCOMANGIANG</v>
      </c>
      <c r="Z2104" s="2">
        <v>111058</v>
      </c>
    </row>
    <row r="2105" spans="1:26" x14ac:dyDescent="0.2">
      <c r="A2105" t="s">
        <v>0</v>
      </c>
      <c r="B2105" t="s">
        <v>3107</v>
      </c>
      <c r="C2105" t="s">
        <v>9</v>
      </c>
      <c r="D2105" t="s">
        <v>3</v>
      </c>
      <c r="E2105" s="2">
        <v>111190</v>
      </c>
      <c r="F2105" s="6">
        <v>120085.20000000001</v>
      </c>
      <c r="G2105" s="2">
        <v>2</v>
      </c>
      <c r="H2105" t="s">
        <v>4</v>
      </c>
      <c r="I2105" t="s">
        <v>10</v>
      </c>
      <c r="J2105" s="9" t="str">
        <f t="shared" si="162"/>
        <v>Tai heo muối gói 200g</v>
      </c>
      <c r="K2105" s="12" t="str">
        <f>VLOOKUP(J2105,'[1]Mã Misa'!$B$2:$D$74,2,0)</f>
        <v>Tai heo muối 200g</v>
      </c>
      <c r="L2105" s="12" t="str">
        <f>VLOOKUP(K2105,'[1]Mã Misa'!$C$2:$D$74,2,0)</f>
        <v>TH200</v>
      </c>
      <c r="M2105" s="2">
        <v>55595</v>
      </c>
      <c r="N2105" t="s">
        <v>3108</v>
      </c>
      <c r="O2105" s="10" t="str">
        <f t="shared" si="163"/>
        <v>0004388</v>
      </c>
      <c r="P2105" s="3">
        <v>44634</v>
      </c>
      <c r="Q2105" t="s">
        <v>3109</v>
      </c>
      <c r="T2105" s="12" t="str">
        <f t="shared" si="165"/>
        <v xml:space="preserve">WM+ AGG </v>
      </c>
      <c r="U2105" s="20" t="s">
        <v>5032</v>
      </c>
      <c r="V2105" s="20"/>
      <c r="W2105" s="10" t="e">
        <f>VLOOKUP(U2105,[2]Sheet1!$B$4:$C$893,2,0)</f>
        <v>#N/A</v>
      </c>
      <c r="X2105" s="20"/>
      <c r="Y2105" s="10" t="str">
        <f t="shared" si="164"/>
        <v>WINCOMANGIANG</v>
      </c>
      <c r="Z2105" s="2">
        <v>111190</v>
      </c>
    </row>
    <row r="2106" spans="1:26" x14ac:dyDescent="0.2">
      <c r="A2106" t="s">
        <v>0</v>
      </c>
      <c r="B2106" t="s">
        <v>3107</v>
      </c>
      <c r="C2106" t="s">
        <v>9</v>
      </c>
      <c r="D2106" t="s">
        <v>3</v>
      </c>
      <c r="E2106" s="2">
        <v>55595</v>
      </c>
      <c r="F2106" s="6">
        <v>60042.600000000006</v>
      </c>
      <c r="G2106" s="2">
        <v>1</v>
      </c>
      <c r="H2106" t="s">
        <v>4</v>
      </c>
      <c r="I2106" t="s">
        <v>10</v>
      </c>
      <c r="J2106" s="9" t="str">
        <f t="shared" si="162"/>
        <v>Tai heo muối gói 200g</v>
      </c>
      <c r="K2106" s="12" t="str">
        <f>VLOOKUP(J2106,'[1]Mã Misa'!$B$2:$D$74,2,0)</f>
        <v>Tai heo muối 200g</v>
      </c>
      <c r="L2106" s="12" t="str">
        <f>VLOOKUP(K2106,'[1]Mã Misa'!$C$2:$D$74,2,0)</f>
        <v>TH200</v>
      </c>
      <c r="M2106" s="2">
        <v>55595</v>
      </c>
      <c r="N2106" t="s">
        <v>3108</v>
      </c>
      <c r="O2106" s="10" t="str">
        <f t="shared" si="163"/>
        <v>0004388</v>
      </c>
      <c r="P2106" s="3">
        <v>44634</v>
      </c>
      <c r="Q2106" t="s">
        <v>3109</v>
      </c>
      <c r="T2106" s="12" t="str">
        <f t="shared" si="165"/>
        <v xml:space="preserve">WM+ AGG </v>
      </c>
      <c r="U2106" s="20" t="s">
        <v>5032</v>
      </c>
      <c r="V2106" s="20"/>
      <c r="W2106" s="10" t="e">
        <f>VLOOKUP(U2106,[2]Sheet1!$B$4:$C$893,2,0)</f>
        <v>#N/A</v>
      </c>
      <c r="X2106" s="20"/>
      <c r="Y2106" s="10" t="str">
        <f t="shared" si="164"/>
        <v>WINCOMANGIANG</v>
      </c>
      <c r="Z2106" s="2">
        <v>55595</v>
      </c>
    </row>
    <row r="2107" spans="1:26" x14ac:dyDescent="0.2">
      <c r="A2107" t="s">
        <v>0</v>
      </c>
      <c r="B2107" t="s">
        <v>3107</v>
      </c>
      <c r="C2107" t="s">
        <v>26</v>
      </c>
      <c r="D2107" t="s">
        <v>3</v>
      </c>
      <c r="E2107" s="2">
        <v>150546</v>
      </c>
      <c r="F2107" s="6">
        <v>162589.68000000002</v>
      </c>
      <c r="G2107" s="2">
        <v>3</v>
      </c>
      <c r="H2107" t="s">
        <v>4</v>
      </c>
      <c r="I2107" t="s">
        <v>27</v>
      </c>
      <c r="J2107" s="9" t="str">
        <f t="shared" si="162"/>
        <v>Giò tai lưỡi xào gói 250g</v>
      </c>
      <c r="K2107" s="12" t="str">
        <f>VLOOKUP(J2107,'[1]Mã Misa'!$B$2:$D$74,2,0)</f>
        <v>Giò Tai Lưỡi Xào 250g</v>
      </c>
      <c r="L2107" s="12" t="str">
        <f>VLOOKUP(K2107,'[1]Mã Misa'!$C$2:$D$74,2,0)</f>
        <v>GTLX250G</v>
      </c>
      <c r="M2107" s="2">
        <v>50182</v>
      </c>
      <c r="N2107" t="s">
        <v>3108</v>
      </c>
      <c r="O2107" s="10" t="str">
        <f t="shared" si="163"/>
        <v>0004388</v>
      </c>
      <c r="P2107" s="3">
        <v>44634</v>
      </c>
      <c r="Q2107" t="s">
        <v>3109</v>
      </c>
      <c r="T2107" s="12" t="str">
        <f t="shared" si="165"/>
        <v xml:space="preserve">WM+ AGG </v>
      </c>
      <c r="U2107" s="20" t="s">
        <v>5032</v>
      </c>
      <c r="V2107" s="20"/>
      <c r="W2107" s="10" t="e">
        <f>VLOOKUP(U2107,[2]Sheet1!$B$4:$C$893,2,0)</f>
        <v>#N/A</v>
      </c>
      <c r="X2107" s="20"/>
      <c r="Y2107" s="10" t="str">
        <f t="shared" si="164"/>
        <v>WINCOMANGIANG</v>
      </c>
      <c r="Z2107" s="2">
        <v>150546</v>
      </c>
    </row>
    <row r="2108" spans="1:26" x14ac:dyDescent="0.2">
      <c r="A2108" t="s">
        <v>0</v>
      </c>
      <c r="B2108" t="s">
        <v>3110</v>
      </c>
      <c r="C2108" t="s">
        <v>9</v>
      </c>
      <c r="D2108" t="s">
        <v>3</v>
      </c>
      <c r="E2108" s="2">
        <v>55595</v>
      </c>
      <c r="F2108" s="6">
        <v>60042.600000000006</v>
      </c>
      <c r="G2108" s="2">
        <v>1</v>
      </c>
      <c r="H2108" t="s">
        <v>4</v>
      </c>
      <c r="I2108" t="s">
        <v>10</v>
      </c>
      <c r="J2108" s="9" t="str">
        <f t="shared" si="162"/>
        <v>Tai heo muối gói 200g</v>
      </c>
      <c r="K2108" s="12" t="str">
        <f>VLOOKUP(J2108,'[1]Mã Misa'!$B$2:$D$74,2,0)</f>
        <v>Tai heo muối 200g</v>
      </c>
      <c r="L2108" s="12" t="str">
        <f>VLOOKUP(K2108,'[1]Mã Misa'!$C$2:$D$74,2,0)</f>
        <v>TH200</v>
      </c>
      <c r="M2108" s="2">
        <v>55595</v>
      </c>
      <c r="N2108" t="s">
        <v>3111</v>
      </c>
      <c r="O2108" s="10" t="str">
        <f t="shared" si="163"/>
        <v>0001936</v>
      </c>
      <c r="P2108" s="3">
        <v>44634</v>
      </c>
      <c r="Q2108" t="s">
        <v>3112</v>
      </c>
      <c r="T2108" s="12" t="str">
        <f t="shared" si="165"/>
        <v xml:space="preserve">WM+ BTE </v>
      </c>
      <c r="U2108" s="20" t="s">
        <v>5033</v>
      </c>
      <c r="V2108" s="20"/>
      <c r="W2108" s="10" t="e">
        <f>VLOOKUP(U2108,[2]Sheet1!$B$4:$C$893,2,0)</f>
        <v>#N/A</v>
      </c>
      <c r="X2108" s="20"/>
      <c r="Y2108" s="10" t="str">
        <f t="shared" si="164"/>
        <v>WINCOMBENTRE</v>
      </c>
      <c r="Z2108" s="2">
        <v>55595</v>
      </c>
    </row>
    <row r="2109" spans="1:26" x14ac:dyDescent="0.2">
      <c r="A2109" t="s">
        <v>0</v>
      </c>
      <c r="B2109" t="s">
        <v>3110</v>
      </c>
      <c r="C2109" t="s">
        <v>2</v>
      </c>
      <c r="D2109" t="s">
        <v>3</v>
      </c>
      <c r="E2109" s="2">
        <v>111058</v>
      </c>
      <c r="F2109" s="6">
        <v>119942.64000000001</v>
      </c>
      <c r="G2109" s="2">
        <v>1</v>
      </c>
      <c r="H2109" t="s">
        <v>4</v>
      </c>
      <c r="I2109" t="s">
        <v>5</v>
      </c>
      <c r="J2109" s="9" t="str">
        <f t="shared" si="162"/>
        <v>Gà muối gói 500g</v>
      </c>
      <c r="K2109" s="12" t="str">
        <f>VLOOKUP(J2109,'[1]Mã Misa'!$B$2:$D$74,2,0)</f>
        <v>Gà muối 500g</v>
      </c>
      <c r="L2109" s="12" t="str">
        <f>VLOOKUP(K2109,'[1]Mã Misa'!$C$2:$D$74,2,0)</f>
        <v>GM500</v>
      </c>
      <c r="M2109" s="2">
        <v>111058</v>
      </c>
      <c r="N2109" t="s">
        <v>3111</v>
      </c>
      <c r="O2109" s="10" t="str">
        <f t="shared" si="163"/>
        <v>0001936</v>
      </c>
      <c r="P2109" s="3">
        <v>44634</v>
      </c>
      <c r="Q2109" t="s">
        <v>3112</v>
      </c>
      <c r="T2109" s="12" t="str">
        <f t="shared" si="165"/>
        <v xml:space="preserve">WM+ BTE </v>
      </c>
      <c r="U2109" s="20" t="s">
        <v>5033</v>
      </c>
      <c r="V2109" s="20"/>
      <c r="W2109" s="10" t="e">
        <f>VLOOKUP(U2109,[2]Sheet1!$B$4:$C$893,2,0)</f>
        <v>#N/A</v>
      </c>
      <c r="X2109" s="20"/>
      <c r="Y2109" s="10" t="str">
        <f t="shared" si="164"/>
        <v>WINCOMBENTRE</v>
      </c>
      <c r="Z2109" s="2">
        <v>111058</v>
      </c>
    </row>
    <row r="2110" spans="1:26" x14ac:dyDescent="0.2">
      <c r="A2110" t="s">
        <v>0</v>
      </c>
      <c r="B2110" t="s">
        <v>3113</v>
      </c>
      <c r="C2110" t="s">
        <v>26</v>
      </c>
      <c r="D2110" t="s">
        <v>3</v>
      </c>
      <c r="E2110" s="2">
        <v>501820</v>
      </c>
      <c r="F2110" s="6">
        <v>541965.60000000009</v>
      </c>
      <c r="G2110" s="2">
        <v>10</v>
      </c>
      <c r="H2110" t="s">
        <v>4</v>
      </c>
      <c r="I2110" t="s">
        <v>27</v>
      </c>
      <c r="J2110" s="9" t="str">
        <f t="shared" si="162"/>
        <v>Giò tai lưỡi xào gói 250g</v>
      </c>
      <c r="K2110" s="12" t="str">
        <f>VLOOKUP(J2110,'[1]Mã Misa'!$B$2:$D$74,2,0)</f>
        <v>Giò Tai Lưỡi Xào 250g</v>
      </c>
      <c r="L2110" s="12" t="str">
        <f>VLOOKUP(K2110,'[1]Mã Misa'!$C$2:$D$74,2,0)</f>
        <v>GTLX250G</v>
      </c>
      <c r="M2110" s="2">
        <v>50182</v>
      </c>
      <c r="N2110" t="s">
        <v>3114</v>
      </c>
      <c r="O2110" s="10" t="str">
        <f t="shared" si="163"/>
        <v>0007352</v>
      </c>
      <c r="P2110" s="3">
        <v>44634</v>
      </c>
      <c r="Q2110" t="s">
        <v>2788</v>
      </c>
      <c r="T2110" s="12" t="str">
        <f t="shared" si="165"/>
        <v xml:space="preserve">WM+ THA </v>
      </c>
      <c r="U2110" s="20" t="s">
        <v>4955</v>
      </c>
      <c r="V2110" s="20"/>
      <c r="W2110" s="10" t="e">
        <f>VLOOKUP(U2110,[2]Sheet1!$B$4:$C$893,2,0)</f>
        <v>#N/A</v>
      </c>
      <c r="X2110" s="20"/>
      <c r="Y2110" s="10" t="str">
        <f t="shared" si="164"/>
        <v>WINCOMTHANHHOA</v>
      </c>
      <c r="Z2110" s="2">
        <v>501820</v>
      </c>
    </row>
    <row r="2111" spans="1:26" x14ac:dyDescent="0.2">
      <c r="A2111" t="s">
        <v>0</v>
      </c>
      <c r="B2111" t="s">
        <v>3115</v>
      </c>
      <c r="C2111" t="s">
        <v>45</v>
      </c>
      <c r="D2111" t="s">
        <v>3</v>
      </c>
      <c r="E2111" s="2">
        <v>148500</v>
      </c>
      <c r="F2111" s="6">
        <v>160380</v>
      </c>
      <c r="G2111" s="2">
        <v>2</v>
      </c>
      <c r="H2111" t="s">
        <v>4</v>
      </c>
      <c r="I2111" t="s">
        <v>46</v>
      </c>
      <c r="J2111" s="9" t="str">
        <f t="shared" si="162"/>
        <v>_Chả cốm 300g</v>
      </c>
      <c r="K2111" s="12" t="str">
        <f>VLOOKUP(J2111,'[1]Mã Misa'!$B$2:$D$74,2,0)</f>
        <v>Chả cốm 300g</v>
      </c>
      <c r="L2111" s="12" t="str">
        <f>VLOOKUP(K2111,'[1]Mã Misa'!$C$2:$D$74,2,0)</f>
        <v>CC300</v>
      </c>
      <c r="M2111" s="2">
        <v>74250</v>
      </c>
      <c r="N2111" t="s">
        <v>3116</v>
      </c>
      <c r="O2111" s="10" t="str">
        <f t="shared" si="163"/>
        <v>0002284</v>
      </c>
      <c r="P2111" s="3">
        <v>44634</v>
      </c>
      <c r="Q2111" t="s">
        <v>1170</v>
      </c>
      <c r="T2111" s="12" t="str">
        <f t="shared" si="165"/>
        <v xml:space="preserve">WM+ TNN </v>
      </c>
      <c r="U2111" s="20" t="s">
        <v>4504</v>
      </c>
      <c r="V2111" s="20"/>
      <c r="W2111" s="10" t="e">
        <f>VLOOKUP(U2111,[2]Sheet1!$B$4:$C$893,2,0)</f>
        <v>#N/A</v>
      </c>
      <c r="X2111" s="20"/>
      <c r="Y2111" s="10" t="str">
        <f t="shared" si="164"/>
        <v>WINCOMTHAINGUYEN</v>
      </c>
      <c r="Z2111" s="2">
        <v>148500</v>
      </c>
    </row>
    <row r="2112" spans="1:26" x14ac:dyDescent="0.2">
      <c r="A2112" t="s">
        <v>0</v>
      </c>
      <c r="B2112" t="s">
        <v>3115</v>
      </c>
      <c r="C2112" t="s">
        <v>13</v>
      </c>
      <c r="D2112" t="s">
        <v>3</v>
      </c>
      <c r="E2112" s="2">
        <v>544500</v>
      </c>
      <c r="F2112" s="6">
        <v>588060</v>
      </c>
      <c r="G2112" s="2">
        <v>6</v>
      </c>
      <c r="H2112" t="s">
        <v>4</v>
      </c>
      <c r="I2112" t="s">
        <v>14</v>
      </c>
      <c r="J2112" s="9" t="str">
        <f t="shared" si="162"/>
        <v>_Chân gà sốt cay 400g</v>
      </c>
      <c r="K2112" s="12" t="str">
        <f>VLOOKUP(J2112,'[1]Mã Misa'!$B$2:$D$74,2,0)</f>
        <v>Chân gà sốt cay 400g</v>
      </c>
      <c r="L2112" s="12" t="str">
        <f>VLOOKUP(K2112,'[1]Mã Misa'!$C$2:$D$74,2,0)</f>
        <v>CGSC400</v>
      </c>
      <c r="M2112" s="2">
        <v>90750</v>
      </c>
      <c r="N2112" t="s">
        <v>3116</v>
      </c>
      <c r="O2112" s="10" t="str">
        <f t="shared" si="163"/>
        <v>0002284</v>
      </c>
      <c r="P2112" s="3">
        <v>44634</v>
      </c>
      <c r="Q2112" t="s">
        <v>1170</v>
      </c>
      <c r="T2112" s="12" t="str">
        <f t="shared" si="165"/>
        <v xml:space="preserve">WM+ TNN </v>
      </c>
      <c r="U2112" s="20" t="s">
        <v>4504</v>
      </c>
      <c r="V2112" s="20"/>
      <c r="W2112" s="10" t="e">
        <f>VLOOKUP(U2112,[2]Sheet1!$B$4:$C$893,2,0)</f>
        <v>#N/A</v>
      </c>
      <c r="X2112" s="20"/>
      <c r="Y2112" s="10" t="str">
        <f t="shared" si="164"/>
        <v>WINCOMTHAINGUYEN</v>
      </c>
      <c r="Z2112" s="2">
        <v>544500</v>
      </c>
    </row>
    <row r="2113" spans="1:26" x14ac:dyDescent="0.2">
      <c r="A2113" t="s">
        <v>0</v>
      </c>
      <c r="B2113" t="s">
        <v>3117</v>
      </c>
      <c r="C2113" t="s">
        <v>82</v>
      </c>
      <c r="D2113" t="s">
        <v>3</v>
      </c>
      <c r="E2113" s="2">
        <v>92000</v>
      </c>
      <c r="F2113" s="6">
        <v>99360</v>
      </c>
      <c r="G2113" s="2">
        <v>2</v>
      </c>
      <c r="H2113" t="s">
        <v>4</v>
      </c>
      <c r="I2113" t="s">
        <v>83</v>
      </c>
      <c r="J2113" s="9" t="str">
        <f t="shared" si="162"/>
        <v>Mộc nấm hương gói 250g</v>
      </c>
      <c r="K2113" s="12" t="str">
        <f>VLOOKUP(J2113,'[1]Mã Misa'!$B$2:$D$74,2,0)</f>
        <v>Mộc Nấm Hương 250g</v>
      </c>
      <c r="L2113" s="12" t="str">
        <f>VLOOKUP(K2113,'[1]Mã Misa'!$C$2:$D$74,2,0)</f>
        <v>MNH250</v>
      </c>
      <c r="M2113" s="2">
        <v>46000</v>
      </c>
      <c r="N2113" t="s">
        <v>3118</v>
      </c>
      <c r="O2113" s="10" t="str">
        <f t="shared" si="163"/>
        <v>0005363</v>
      </c>
      <c r="P2113" s="3">
        <v>44634</v>
      </c>
      <c r="Q2113" t="s">
        <v>678</v>
      </c>
      <c r="T2113" s="12" t="str">
        <f t="shared" si="165"/>
        <v xml:space="preserve">WM+ DNI </v>
      </c>
      <c r="U2113" s="20" t="s">
        <v>4357</v>
      </c>
      <c r="V2113" s="20"/>
      <c r="W2113" s="10" t="e">
        <f>VLOOKUP(U2113,[2]Sheet1!$B$4:$C$893,2,0)</f>
        <v>#N/A</v>
      </c>
      <c r="X2113" s="20"/>
      <c r="Y2113" s="10" t="str">
        <f t="shared" si="164"/>
        <v>WINCOMDONGNAI</v>
      </c>
      <c r="Z2113" s="2">
        <v>92000</v>
      </c>
    </row>
    <row r="2114" spans="1:26" x14ac:dyDescent="0.2">
      <c r="A2114" t="s">
        <v>0</v>
      </c>
      <c r="B2114" t="s">
        <v>3117</v>
      </c>
      <c r="C2114" t="s">
        <v>26</v>
      </c>
      <c r="D2114" t="s">
        <v>3</v>
      </c>
      <c r="E2114" s="2">
        <v>100364</v>
      </c>
      <c r="F2114" s="6">
        <v>108393.12000000001</v>
      </c>
      <c r="G2114" s="2">
        <v>2</v>
      </c>
      <c r="H2114" t="s">
        <v>4</v>
      </c>
      <c r="I2114" t="s">
        <v>27</v>
      </c>
      <c r="J2114" s="9" t="str">
        <f t="shared" si="162"/>
        <v>Giò tai lưỡi xào gói 250g</v>
      </c>
      <c r="K2114" s="12" t="str">
        <f>VLOOKUP(J2114,'[1]Mã Misa'!$B$2:$D$74,2,0)</f>
        <v>Giò Tai Lưỡi Xào 250g</v>
      </c>
      <c r="L2114" s="12" t="str">
        <f>VLOOKUP(K2114,'[1]Mã Misa'!$C$2:$D$74,2,0)</f>
        <v>GTLX250G</v>
      </c>
      <c r="M2114" s="2">
        <v>50182</v>
      </c>
      <c r="N2114" t="s">
        <v>3118</v>
      </c>
      <c r="O2114" s="10" t="str">
        <f t="shared" si="163"/>
        <v>0005363</v>
      </c>
      <c r="P2114" s="3">
        <v>44634</v>
      </c>
      <c r="Q2114" t="s">
        <v>678</v>
      </c>
      <c r="T2114" s="12" t="str">
        <f t="shared" si="165"/>
        <v xml:space="preserve">WM+ DNI </v>
      </c>
      <c r="U2114" s="20" t="s">
        <v>4357</v>
      </c>
      <c r="V2114" s="20"/>
      <c r="W2114" s="10" t="e">
        <f>VLOOKUP(U2114,[2]Sheet1!$B$4:$C$893,2,0)</f>
        <v>#N/A</v>
      </c>
      <c r="X2114" s="20"/>
      <c r="Y2114" s="10" t="str">
        <f t="shared" si="164"/>
        <v>WINCOMDONGNAI</v>
      </c>
      <c r="Z2114" s="2">
        <v>100364</v>
      </c>
    </row>
    <row r="2115" spans="1:26" x14ac:dyDescent="0.2">
      <c r="A2115" t="s">
        <v>0</v>
      </c>
      <c r="B2115" t="s">
        <v>3119</v>
      </c>
      <c r="C2115" t="s">
        <v>26</v>
      </c>
      <c r="D2115" t="s">
        <v>3</v>
      </c>
      <c r="E2115" s="2">
        <v>50182</v>
      </c>
      <c r="F2115" s="6">
        <v>54196.560000000005</v>
      </c>
      <c r="G2115" s="2">
        <v>1</v>
      </c>
      <c r="H2115" t="s">
        <v>4</v>
      </c>
      <c r="I2115" t="s">
        <v>27</v>
      </c>
      <c r="J2115" s="9" t="str">
        <f t="shared" si="162"/>
        <v>Giò tai lưỡi xào gói 250g</v>
      </c>
      <c r="K2115" s="12" t="str">
        <f>VLOOKUP(J2115,'[1]Mã Misa'!$B$2:$D$74,2,0)</f>
        <v>Giò Tai Lưỡi Xào 250g</v>
      </c>
      <c r="L2115" s="12" t="str">
        <f>VLOOKUP(K2115,'[1]Mã Misa'!$C$2:$D$74,2,0)</f>
        <v>GTLX250G</v>
      </c>
      <c r="M2115" s="2">
        <v>50182</v>
      </c>
      <c r="N2115" t="s">
        <v>3120</v>
      </c>
      <c r="O2115" s="10" t="str">
        <f t="shared" si="163"/>
        <v>0202588</v>
      </c>
      <c r="P2115" s="3">
        <v>44634</v>
      </c>
      <c r="Q2115" t="s">
        <v>3121</v>
      </c>
      <c r="T2115" s="12" t="str">
        <f t="shared" si="165"/>
        <v xml:space="preserve">WM+ HNI </v>
      </c>
      <c r="U2115" s="20" t="s">
        <v>5034</v>
      </c>
      <c r="V2115" s="20"/>
      <c r="W2115" s="10" t="e">
        <f>VLOOKUP(U2115,[2]Sheet1!$B$4:$C$893,2,0)</f>
        <v>#N/A</v>
      </c>
      <c r="X2115" s="20"/>
      <c r="Y2115" s="10" t="str">
        <f t="shared" si="164"/>
        <v>WINCOMHANOI</v>
      </c>
      <c r="Z2115" s="2">
        <v>50182</v>
      </c>
    </row>
    <row r="2116" spans="1:26" x14ac:dyDescent="0.2">
      <c r="A2116" t="s">
        <v>0</v>
      </c>
      <c r="B2116" t="s">
        <v>3119</v>
      </c>
      <c r="C2116" t="s">
        <v>82</v>
      </c>
      <c r="D2116" t="s">
        <v>3</v>
      </c>
      <c r="E2116" s="2">
        <v>46000</v>
      </c>
      <c r="F2116" s="6">
        <v>49680</v>
      </c>
      <c r="G2116" s="2">
        <v>1</v>
      </c>
      <c r="H2116" t="s">
        <v>4</v>
      </c>
      <c r="I2116" t="s">
        <v>83</v>
      </c>
      <c r="J2116" s="9" t="str">
        <f t="shared" ref="J2116:J2179" si="166">MID(I2116,10,26)</f>
        <v>Mộc nấm hương gói 250g</v>
      </c>
      <c r="K2116" s="12" t="str">
        <f>VLOOKUP(J2116,'[1]Mã Misa'!$B$2:$D$74,2,0)</f>
        <v>Mộc Nấm Hương 250g</v>
      </c>
      <c r="L2116" s="12" t="str">
        <f>VLOOKUP(K2116,'[1]Mã Misa'!$C$2:$D$74,2,0)</f>
        <v>MNH250</v>
      </c>
      <c r="M2116" s="2">
        <v>46000</v>
      </c>
      <c r="N2116" t="s">
        <v>3120</v>
      </c>
      <c r="O2116" s="10" t="str">
        <f t="shared" ref="O2116:O2179" si="167">RIGHT(N2116,7)</f>
        <v>0202588</v>
      </c>
      <c r="P2116" s="3">
        <v>44634</v>
      </c>
      <c r="Q2116" t="s">
        <v>3121</v>
      </c>
      <c r="T2116" s="12" t="str">
        <f t="shared" si="165"/>
        <v xml:space="preserve">WM+ HNI </v>
      </c>
      <c r="U2116" s="20" t="s">
        <v>5034</v>
      </c>
      <c r="V2116" s="20"/>
      <c r="W2116" s="10" t="e">
        <f>VLOOKUP(U2116,[2]Sheet1!$B$4:$C$893,2,0)</f>
        <v>#N/A</v>
      </c>
      <c r="X2116" s="20"/>
      <c r="Y2116" s="10" t="str">
        <f t="shared" ref="Y2116:Y2179" si="168">IF(ISNUMBER(SEARCH($V$3,T2116)),"WINCOMHANOI",IF(ISNUMBER(SEARCH($V$4,T2116)),"WINCOMHOCHIMINH",IF(ISNUMBER(SEARCH($V$5,T2116)),"WINCOMDANANG",IF(ISNUMBER(SEARCH($V$6,T2116)),"WINCOMHAIDUONG",IF(ISNUMBER(SEARCH($V$7,T2116)),"WINCOMQUANGNINH",IF(ISNUMBER(SEARCH($V$8,T2116)),"WINCOMHAIPHONG",IF(ISNUMBER(SEARCH($V$9,T2116)),"WINCOMBACGIANG",IF(ISNUMBER(SEARCH($V$10,T2116)),"WINCOMBACNINH",IF(ISNUMBER(SEARCH($V$11,T2116)),"WINCOMPHUTHO",IF(ISNUMBER(SEARCH($V$12,T2116)),"WINCOMHATINH",IF(ISNUMBER(SEARCH($V$13,T2116)),"WINCOMTHAINGUYEN",IF(ISNUMBER(SEARCH($V$14,T2116)),"WINCOMKHANHHOA",IF(ISNUMBER(SEARCH($V$15,T2116)),"WINCOMHUNGYEN",IF(ISNUMBER(SEARCH($V$16,T2116)),"WINCOMNGHEAN",IF(ISNUMBER(SEARCH($V$17,T2116)),"WINCOMLAOCAI",IF(ISNUMBER(SEARCH($V$18,T2116)),"WINCOMVUNGTAU",IF(ISNUMBER(SEARCH($V$19,T2116)),"WINCOMBINHDUONG",IF(ISNUMBER(SEARCH($V$20,T2116)),"WINCOMKIENGIANG",IF(ISNUMBER(SEARCH($V$21,T2116)),"WINCOMHANAM",IF(ISNUMBER(SEARCH($V$22,T2116)),"WINCOMNAMDINH",IF(ISNUMBER(SEARCH($V$23,T2116)),"WINCOMLANGSON",IF(ISNUMBER(SEARCH($V$24,T2116)),"WINCOMTHANHHOA",IF(ISNUMBER(SEARCH($V$25,T2116)),"WINCOMYENBAI",IF(ISNUMBER(SEARCH($V$26,T2116)),"WINCOMTUYENQUANG",IF(ISNUMBER(SEARCH($V$27,T2116)),"WINCOMHUE",IF(ISNUMBER(SEARCH($V$28,T2116)),"WINCOMQUANGNAM",IF(ISNUMBER(SEARCH($V$29,T2116)),"WINCOMVINHPHUC",IF(ISNUMBER(SEARCH($V$30,T2116)),"WINCOMHAGIANG",IF(ISNUMBER(SEARCH($V$31,T2116)),"WINCOMNINHBINH",IF(ISNUMBER(SEARCH($V$32,T2116)),"WINCOMTRAVINH",IF(ISNUMBER(SEARCH($V$33,T2116)),"WINCOMCANTHO",IF(ISNUMBER(SEARCH($V$34,T2116)),"WINCOMBENTRE",IF(ISNUMBER(SEARCH($V$35,T2116)),"WINCOMCAMAU",IF(ISNUMBER(SEARCH($V$36,T2116)),"WINCOMANGIANG",IF(ISNUMBER(SEARCH($V$37,T2116)),"WINCOMNINHTHUAN",IF(ISNUMBER(SEARCH($V$38,T2116)),"WINCOMTHAIBINH",IF(ISNUMBER(SEARCH($V$39,T2116)),"WINCOMGIALAI",IF(ISNUMBER(SEARCH($V$40,T2116)),"WINCOMHOABINH",IF(ISNUMBER(SEARCH($V$41,T2116)),"WINCOMQUANGNGAI",IF(ISNUMBER(SEARCH($V$42,T2116)),"WINCOMBINHTHUAN",IF(ISNUMBER(SEARCH($V$43,T2116)),"WINCOMDAKLAK",IF(ISNUMBER(SEARCH($V$44,T2116)),"WINCOMSOCTRANG",IF(ISNUMBER(SEARCH($V$45,T2116)),"WINCOMSONLA",IF(ISNUMBER(SEARCH($V$46,T2116)),"WINCOMKONTUM",IF(ISNUMBER(SEARCH($V$47,T2116)),"WINCOMPHUYEN",IF(ISNUMBER(SEARCH($V$48,T2116)),"WINCOMQUANGTRI",IF(ISNUMBER(SEARCH($V$49,T2116)),"WINCOMBINHDINH",IF(ISNUMBER(SEARCH($V$50,T2116)),"WINCOMCAOBANG",IF(ISNUMBER(SEARCH($V$51,T2116)),"WINCOMQUANGBINH",IF(ISNUMBER(SEARCH($V$52,T2116)),"WINCOMLAMDONG",IF(ISNUMBER(SEARCH($V$53,T2116)),"WINCOMVINHLONG",IF(ISNUMBER(SEARCH($V$54,T2116)),"WINCOMDONGTHAP",IF(ISNUMBER(SEARCH($V$55,T2116)),"WINCOMTIENGIANG",IF(ISNUMBER(SEARCH($V$56,T2116)),"WINCOMQUANGNINH",IF(ISNUMBER(SEARCH($V$57,T2116)),"WINCOMDONGNAI",IF(ISNUMBER(SEARCH($V$58,T2116)),"WINCOMHAUGIANG",0))))))))))))))))))))))))))))))))))))))))))))))))))))))))</f>
        <v>WINCOMHANOI</v>
      </c>
      <c r="Z2116" s="2">
        <v>46000</v>
      </c>
    </row>
    <row r="2117" spans="1:26" x14ac:dyDescent="0.2">
      <c r="A2117" t="s">
        <v>0</v>
      </c>
      <c r="B2117" t="s">
        <v>3122</v>
      </c>
      <c r="C2117" t="s">
        <v>236</v>
      </c>
      <c r="D2117" t="s">
        <v>3</v>
      </c>
      <c r="E2117" s="2">
        <v>175574</v>
      </c>
      <c r="F2117" s="6">
        <v>189619.92</v>
      </c>
      <c r="G2117" s="2">
        <v>2</v>
      </c>
      <c r="H2117" t="s">
        <v>4</v>
      </c>
      <c r="I2117" t="s">
        <v>237</v>
      </c>
      <c r="J2117" s="9" t="str">
        <f t="shared" si="166"/>
        <v>Bắp bò muối gói 200g</v>
      </c>
      <c r="K2117" s="12" t="str">
        <f>VLOOKUP(J2117,'[1]Mã Misa'!$B$2:$D$74,2,0)</f>
        <v>Bắp bò muối 200g</v>
      </c>
      <c r="L2117" s="12" t="str">
        <f>VLOOKUP(K2117,'[1]Mã Misa'!$C$2:$D$74,2,0)</f>
        <v>BBM200</v>
      </c>
      <c r="M2117" s="2">
        <v>87787</v>
      </c>
      <c r="N2117" t="s">
        <v>3123</v>
      </c>
      <c r="O2117" s="10" t="str">
        <f t="shared" si="167"/>
        <v>0004447</v>
      </c>
      <c r="P2117" s="3">
        <v>44634</v>
      </c>
      <c r="Q2117" t="s">
        <v>3124</v>
      </c>
      <c r="T2117" s="12" t="str">
        <f t="shared" si="165"/>
        <v xml:space="preserve">WM+ NAN </v>
      </c>
      <c r="U2117" s="20" t="s">
        <v>5035</v>
      </c>
      <c r="V2117" s="20"/>
      <c r="W2117" s="10" t="e">
        <f>VLOOKUP(U2117,[2]Sheet1!$B$4:$C$893,2,0)</f>
        <v>#N/A</v>
      </c>
      <c r="X2117" s="20"/>
      <c r="Y2117" s="10" t="str">
        <f t="shared" si="168"/>
        <v>WINCOMNGHEAN</v>
      </c>
      <c r="Z2117" s="2">
        <v>175574</v>
      </c>
    </row>
    <row r="2118" spans="1:26" x14ac:dyDescent="0.2">
      <c r="A2118" t="s">
        <v>0</v>
      </c>
      <c r="B2118" t="s">
        <v>3125</v>
      </c>
      <c r="C2118" t="s">
        <v>26</v>
      </c>
      <c r="D2118" t="s">
        <v>3</v>
      </c>
      <c r="E2118" s="2">
        <v>200728</v>
      </c>
      <c r="F2118" s="6">
        <v>216786.24000000002</v>
      </c>
      <c r="G2118" s="2">
        <v>4</v>
      </c>
      <c r="H2118" t="s">
        <v>4</v>
      </c>
      <c r="I2118" t="s">
        <v>27</v>
      </c>
      <c r="J2118" s="9" t="str">
        <f t="shared" si="166"/>
        <v>Giò tai lưỡi xào gói 250g</v>
      </c>
      <c r="K2118" s="12" t="str">
        <f>VLOOKUP(J2118,'[1]Mã Misa'!$B$2:$D$74,2,0)</f>
        <v>Giò Tai Lưỡi Xào 250g</v>
      </c>
      <c r="L2118" s="12" t="str">
        <f>VLOOKUP(K2118,'[1]Mã Misa'!$C$2:$D$74,2,0)</f>
        <v>GTLX250G</v>
      </c>
      <c r="M2118" s="2">
        <v>50182</v>
      </c>
      <c r="N2118" t="s">
        <v>3126</v>
      </c>
      <c r="O2118" s="10" t="str">
        <f t="shared" si="167"/>
        <v>0202590</v>
      </c>
      <c r="P2118" s="3">
        <v>44634</v>
      </c>
      <c r="Q2118" t="s">
        <v>687</v>
      </c>
      <c r="T2118" s="12" t="str">
        <f t="shared" si="165"/>
        <v xml:space="preserve">WM+ HNI </v>
      </c>
      <c r="U2118" s="20" t="s">
        <v>4360</v>
      </c>
      <c r="V2118" s="20"/>
      <c r="W2118" s="10" t="e">
        <f>VLOOKUP(U2118,[2]Sheet1!$B$4:$C$893,2,0)</f>
        <v>#N/A</v>
      </c>
      <c r="X2118" s="20"/>
      <c r="Y2118" s="10" t="str">
        <f t="shared" si="168"/>
        <v>WINCOMHANOI</v>
      </c>
      <c r="Z2118" s="2">
        <v>200728</v>
      </c>
    </row>
    <row r="2119" spans="1:26" x14ac:dyDescent="0.2">
      <c r="A2119" t="s">
        <v>0</v>
      </c>
      <c r="B2119" t="s">
        <v>3125</v>
      </c>
      <c r="C2119" t="s">
        <v>30</v>
      </c>
      <c r="D2119" t="s">
        <v>3</v>
      </c>
      <c r="E2119" s="2">
        <v>105400</v>
      </c>
      <c r="F2119" s="6">
        <v>113832.00000000001</v>
      </c>
      <c r="G2119" s="2">
        <v>1</v>
      </c>
      <c r="H2119" t="s">
        <v>4</v>
      </c>
      <c r="I2119" t="s">
        <v>31</v>
      </c>
      <c r="J2119" s="9" t="str">
        <f t="shared" si="166"/>
        <v>_Đùi gà sốt cay 500g</v>
      </c>
      <c r="K2119" s="12" t="str">
        <f>VLOOKUP(J2119,'[1]Mã Misa'!$B$2:$D$74,2,0)</f>
        <v>Đùi gà sốt cay 500g</v>
      </c>
      <c r="L2119" s="12" t="str">
        <f>VLOOKUP(K2119,'[1]Mã Misa'!$C$2:$D$74,2,0)</f>
        <v>DGSC500</v>
      </c>
      <c r="M2119" s="2">
        <v>105400</v>
      </c>
      <c r="N2119" t="s">
        <v>3126</v>
      </c>
      <c r="O2119" s="10" t="str">
        <f t="shared" si="167"/>
        <v>0202590</v>
      </c>
      <c r="P2119" s="3">
        <v>44634</v>
      </c>
      <c r="Q2119" t="s">
        <v>687</v>
      </c>
      <c r="T2119" s="12" t="str">
        <f t="shared" si="165"/>
        <v xml:space="preserve">WM+ HNI </v>
      </c>
      <c r="U2119" s="20" t="s">
        <v>4360</v>
      </c>
      <c r="V2119" s="20"/>
      <c r="W2119" s="10" t="e">
        <f>VLOOKUP(U2119,[2]Sheet1!$B$4:$C$893,2,0)</f>
        <v>#N/A</v>
      </c>
      <c r="X2119" s="20"/>
      <c r="Y2119" s="10" t="str">
        <f t="shared" si="168"/>
        <v>WINCOMHANOI</v>
      </c>
      <c r="Z2119" s="2">
        <v>105400</v>
      </c>
    </row>
    <row r="2120" spans="1:26" x14ac:dyDescent="0.2">
      <c r="A2120" t="s">
        <v>0</v>
      </c>
      <c r="B2120" t="s">
        <v>3125</v>
      </c>
      <c r="C2120" t="s">
        <v>13</v>
      </c>
      <c r="D2120" t="s">
        <v>3</v>
      </c>
      <c r="E2120" s="2">
        <v>181500</v>
      </c>
      <c r="F2120" s="6">
        <v>196020</v>
      </c>
      <c r="G2120" s="2">
        <v>2</v>
      </c>
      <c r="H2120" t="s">
        <v>4</v>
      </c>
      <c r="I2120" t="s">
        <v>14</v>
      </c>
      <c r="J2120" s="9" t="str">
        <f t="shared" si="166"/>
        <v>_Chân gà sốt cay 400g</v>
      </c>
      <c r="K2120" s="12" t="str">
        <f>VLOOKUP(J2120,'[1]Mã Misa'!$B$2:$D$74,2,0)</f>
        <v>Chân gà sốt cay 400g</v>
      </c>
      <c r="L2120" s="12" t="str">
        <f>VLOOKUP(K2120,'[1]Mã Misa'!$C$2:$D$74,2,0)</f>
        <v>CGSC400</v>
      </c>
      <c r="M2120" s="2">
        <v>90750</v>
      </c>
      <c r="N2120" t="s">
        <v>3126</v>
      </c>
      <c r="O2120" s="10" t="str">
        <f t="shared" si="167"/>
        <v>0202590</v>
      </c>
      <c r="P2120" s="3">
        <v>44634</v>
      </c>
      <c r="Q2120" t="s">
        <v>687</v>
      </c>
      <c r="T2120" s="12" t="str">
        <f t="shared" si="165"/>
        <v xml:space="preserve">WM+ HNI </v>
      </c>
      <c r="U2120" s="20" t="s">
        <v>4360</v>
      </c>
      <c r="V2120" s="20"/>
      <c r="W2120" s="10" t="e">
        <f>VLOOKUP(U2120,[2]Sheet1!$B$4:$C$893,2,0)</f>
        <v>#N/A</v>
      </c>
      <c r="X2120" s="20"/>
      <c r="Y2120" s="10" t="str">
        <f t="shared" si="168"/>
        <v>WINCOMHANOI</v>
      </c>
      <c r="Z2120" s="2">
        <v>181500</v>
      </c>
    </row>
    <row r="2121" spans="1:26" x14ac:dyDescent="0.2">
      <c r="A2121" t="s">
        <v>0</v>
      </c>
      <c r="B2121" t="s">
        <v>3127</v>
      </c>
      <c r="C2121" t="s">
        <v>26</v>
      </c>
      <c r="D2121" t="s">
        <v>3</v>
      </c>
      <c r="E2121" s="2">
        <v>100364</v>
      </c>
      <c r="F2121" s="6">
        <v>108393.12000000001</v>
      </c>
      <c r="G2121" s="2">
        <v>2</v>
      </c>
      <c r="H2121" t="s">
        <v>4</v>
      </c>
      <c r="I2121" t="s">
        <v>27</v>
      </c>
      <c r="J2121" s="9" t="str">
        <f t="shared" si="166"/>
        <v>Giò tai lưỡi xào gói 250g</v>
      </c>
      <c r="K2121" s="12" t="str">
        <f>VLOOKUP(J2121,'[1]Mã Misa'!$B$2:$D$74,2,0)</f>
        <v>Giò Tai Lưỡi Xào 250g</v>
      </c>
      <c r="L2121" s="12" t="str">
        <f>VLOOKUP(K2121,'[1]Mã Misa'!$C$2:$D$74,2,0)</f>
        <v>GTLX250G</v>
      </c>
      <c r="M2121" s="2">
        <v>50182</v>
      </c>
      <c r="N2121" t="s">
        <v>3128</v>
      </c>
      <c r="O2121" s="10" t="str">
        <f t="shared" si="167"/>
        <v>0002834</v>
      </c>
      <c r="P2121" s="3">
        <v>44634</v>
      </c>
      <c r="Q2121" t="s">
        <v>1042</v>
      </c>
      <c r="T2121" s="12" t="str">
        <f t="shared" si="165"/>
        <v xml:space="preserve">WM+ BTN </v>
      </c>
      <c r="U2121" s="20" t="s">
        <v>4464</v>
      </c>
      <c r="V2121" s="20"/>
      <c r="W2121" s="10" t="e">
        <f>VLOOKUP(U2121,[2]Sheet1!$B$4:$C$893,2,0)</f>
        <v>#N/A</v>
      </c>
      <c r="X2121" s="20"/>
      <c r="Y2121" s="10" t="str">
        <f t="shared" si="168"/>
        <v>WINCOMBINHTHUAN</v>
      </c>
      <c r="Z2121" s="2">
        <v>100364</v>
      </c>
    </row>
    <row r="2122" spans="1:26" x14ac:dyDescent="0.2">
      <c r="A2122" t="s">
        <v>0</v>
      </c>
      <c r="B2122" t="s">
        <v>3129</v>
      </c>
      <c r="C2122" t="s">
        <v>2</v>
      </c>
      <c r="D2122" t="s">
        <v>3</v>
      </c>
      <c r="E2122" s="2">
        <v>333174</v>
      </c>
      <c r="F2122" s="6">
        <v>359827.92000000004</v>
      </c>
      <c r="G2122" s="2">
        <v>3</v>
      </c>
      <c r="H2122" t="s">
        <v>4</v>
      </c>
      <c r="I2122" t="s">
        <v>5</v>
      </c>
      <c r="J2122" s="9" t="str">
        <f t="shared" si="166"/>
        <v>Gà muối gói 500g</v>
      </c>
      <c r="K2122" s="12" t="str">
        <f>VLOOKUP(J2122,'[1]Mã Misa'!$B$2:$D$74,2,0)</f>
        <v>Gà muối 500g</v>
      </c>
      <c r="L2122" s="12" t="str">
        <f>VLOOKUP(K2122,'[1]Mã Misa'!$C$2:$D$74,2,0)</f>
        <v>GM500</v>
      </c>
      <c r="M2122" s="2">
        <v>111058</v>
      </c>
      <c r="N2122" t="s">
        <v>3130</v>
      </c>
      <c r="O2122" s="10" t="str">
        <f t="shared" si="167"/>
        <v>0004390</v>
      </c>
      <c r="P2122" s="3">
        <v>44634</v>
      </c>
      <c r="Q2122" t="s">
        <v>3131</v>
      </c>
      <c r="T2122" s="12" t="str">
        <f t="shared" si="165"/>
        <v xml:space="preserve">WM+ AGG </v>
      </c>
      <c r="U2122" s="20" t="s">
        <v>5036</v>
      </c>
      <c r="V2122" s="20"/>
      <c r="W2122" s="10" t="e">
        <f>VLOOKUP(U2122,[2]Sheet1!$B$4:$C$893,2,0)</f>
        <v>#N/A</v>
      </c>
      <c r="X2122" s="20"/>
      <c r="Y2122" s="10" t="str">
        <f t="shared" si="168"/>
        <v>WINCOMANGIANG</v>
      </c>
      <c r="Z2122" s="2">
        <v>333174</v>
      </c>
    </row>
    <row r="2123" spans="1:26" x14ac:dyDescent="0.2">
      <c r="A2123" t="s">
        <v>0</v>
      </c>
      <c r="B2123" t="s">
        <v>3132</v>
      </c>
      <c r="C2123" t="s">
        <v>32</v>
      </c>
      <c r="D2123" t="s">
        <v>3</v>
      </c>
      <c r="E2123" s="2">
        <v>73431</v>
      </c>
      <c r="F2123" s="6">
        <v>79305.48000000001</v>
      </c>
      <c r="G2123" s="2">
        <v>1</v>
      </c>
      <c r="H2123" t="s">
        <v>4</v>
      </c>
      <c r="I2123" t="s">
        <v>33</v>
      </c>
      <c r="J2123" s="9" t="str">
        <f t="shared" si="166"/>
        <v>Chân giò heo muối gói 300g</v>
      </c>
      <c r="K2123" s="12" t="str">
        <f>VLOOKUP(J2123,'[1]Mã Misa'!$B$2:$D$74,2,0)</f>
        <v>Chân giò heo muối 300g</v>
      </c>
      <c r="L2123" s="12" t="str">
        <f>VLOOKUP(K2123,'[1]Mã Misa'!$C$2:$D$74,2,0)</f>
        <v>CGM300</v>
      </c>
      <c r="M2123" s="2">
        <v>73431</v>
      </c>
      <c r="N2123" t="s">
        <v>3133</v>
      </c>
      <c r="O2123" s="10" t="str">
        <f t="shared" si="167"/>
        <v>0009152</v>
      </c>
      <c r="P2123" s="3">
        <v>44634</v>
      </c>
      <c r="Q2123" t="s">
        <v>3134</v>
      </c>
      <c r="T2123" s="12" t="str">
        <f t="shared" si="165"/>
        <v xml:space="preserve">WM+ CTO </v>
      </c>
      <c r="U2123" s="20" t="s">
        <v>5037</v>
      </c>
      <c r="V2123" s="20"/>
      <c r="W2123" s="10" t="e">
        <f>VLOOKUP(U2123,[2]Sheet1!$B$4:$C$893,2,0)</f>
        <v>#N/A</v>
      </c>
      <c r="X2123" s="20"/>
      <c r="Y2123" s="10" t="str">
        <f t="shared" si="168"/>
        <v>WINCOMCANTHO</v>
      </c>
      <c r="Z2123" s="2">
        <v>73431</v>
      </c>
    </row>
    <row r="2124" spans="1:26" x14ac:dyDescent="0.2">
      <c r="A2124" t="s">
        <v>0</v>
      </c>
      <c r="B2124" t="s">
        <v>3132</v>
      </c>
      <c r="C2124" t="s">
        <v>9</v>
      </c>
      <c r="D2124" t="s">
        <v>3</v>
      </c>
      <c r="E2124" s="2">
        <v>166785</v>
      </c>
      <c r="F2124" s="6">
        <v>180127.80000000002</v>
      </c>
      <c r="G2124" s="2">
        <v>3</v>
      </c>
      <c r="H2124" t="s">
        <v>4</v>
      </c>
      <c r="I2124" t="s">
        <v>10</v>
      </c>
      <c r="J2124" s="9" t="str">
        <f t="shared" si="166"/>
        <v>Tai heo muối gói 200g</v>
      </c>
      <c r="K2124" s="12" t="str">
        <f>VLOOKUP(J2124,'[1]Mã Misa'!$B$2:$D$74,2,0)</f>
        <v>Tai heo muối 200g</v>
      </c>
      <c r="L2124" s="12" t="str">
        <f>VLOOKUP(K2124,'[1]Mã Misa'!$C$2:$D$74,2,0)</f>
        <v>TH200</v>
      </c>
      <c r="M2124" s="2">
        <v>55595</v>
      </c>
      <c r="N2124" t="s">
        <v>3133</v>
      </c>
      <c r="O2124" s="10" t="str">
        <f t="shared" si="167"/>
        <v>0009152</v>
      </c>
      <c r="P2124" s="3">
        <v>44634</v>
      </c>
      <c r="Q2124" t="s">
        <v>3134</v>
      </c>
      <c r="T2124" s="12" t="str">
        <f t="shared" si="165"/>
        <v xml:space="preserve">WM+ CTO </v>
      </c>
      <c r="U2124" s="20" t="s">
        <v>5037</v>
      </c>
      <c r="V2124" s="20"/>
      <c r="W2124" s="10" t="e">
        <f>VLOOKUP(U2124,[2]Sheet1!$B$4:$C$893,2,0)</f>
        <v>#N/A</v>
      </c>
      <c r="X2124" s="20"/>
      <c r="Y2124" s="10" t="str">
        <f t="shared" si="168"/>
        <v>WINCOMCANTHO</v>
      </c>
      <c r="Z2124" s="2">
        <v>166785</v>
      </c>
    </row>
    <row r="2125" spans="1:26" x14ac:dyDescent="0.2">
      <c r="A2125" t="s">
        <v>0</v>
      </c>
      <c r="B2125" t="s">
        <v>3132</v>
      </c>
      <c r="C2125" t="s">
        <v>15</v>
      </c>
      <c r="D2125" t="s">
        <v>3</v>
      </c>
      <c r="E2125" s="2">
        <v>94013</v>
      </c>
      <c r="F2125" s="6">
        <v>101534.04000000001</v>
      </c>
      <c r="G2125" s="2">
        <v>1</v>
      </c>
      <c r="H2125" t="s">
        <v>4</v>
      </c>
      <c r="I2125" t="s">
        <v>16</v>
      </c>
      <c r="J2125" s="9" t="str">
        <f t="shared" si="166"/>
        <v xml:space="preserve"> Giò lụa 500g</v>
      </c>
      <c r="K2125" s="12" t="str">
        <f>VLOOKUP(J2125,'[1]Mã Misa'!$B$2:$D$74,2,0)</f>
        <v>Giò lụa 500g</v>
      </c>
      <c r="L2125" s="12" t="str">
        <f>VLOOKUP(K2125,'[1]Mã Misa'!$C$2:$D$74,2,0)</f>
        <v>GL500</v>
      </c>
      <c r="M2125" s="2">
        <v>94013</v>
      </c>
      <c r="N2125" t="s">
        <v>3133</v>
      </c>
      <c r="O2125" s="10" t="str">
        <f t="shared" si="167"/>
        <v>0009152</v>
      </c>
      <c r="P2125" s="3">
        <v>44634</v>
      </c>
      <c r="Q2125" t="s">
        <v>3134</v>
      </c>
      <c r="T2125" s="12" t="str">
        <f t="shared" si="165"/>
        <v xml:space="preserve">WM+ CTO </v>
      </c>
      <c r="U2125" s="20" t="s">
        <v>5037</v>
      </c>
      <c r="V2125" s="20"/>
      <c r="W2125" s="10" t="e">
        <f>VLOOKUP(U2125,[2]Sheet1!$B$4:$C$893,2,0)</f>
        <v>#N/A</v>
      </c>
      <c r="X2125" s="20"/>
      <c r="Y2125" s="10" t="str">
        <f t="shared" si="168"/>
        <v>WINCOMCANTHO</v>
      </c>
      <c r="Z2125" s="2">
        <v>94013</v>
      </c>
    </row>
    <row r="2126" spans="1:26" x14ac:dyDescent="0.2">
      <c r="A2126" t="s">
        <v>0</v>
      </c>
      <c r="B2126" t="s">
        <v>3132</v>
      </c>
      <c r="C2126" t="s">
        <v>26</v>
      </c>
      <c r="D2126" t="s">
        <v>3</v>
      </c>
      <c r="E2126" s="2">
        <v>200728</v>
      </c>
      <c r="F2126" s="6">
        <v>216786.24000000002</v>
      </c>
      <c r="G2126" s="2">
        <v>4</v>
      </c>
      <c r="H2126" t="s">
        <v>4</v>
      </c>
      <c r="I2126" t="s">
        <v>27</v>
      </c>
      <c r="J2126" s="9" t="str">
        <f t="shared" si="166"/>
        <v>Giò tai lưỡi xào gói 250g</v>
      </c>
      <c r="K2126" s="12" t="str">
        <f>VLOOKUP(J2126,'[1]Mã Misa'!$B$2:$D$74,2,0)</f>
        <v>Giò Tai Lưỡi Xào 250g</v>
      </c>
      <c r="L2126" s="12" t="str">
        <f>VLOOKUP(K2126,'[1]Mã Misa'!$C$2:$D$74,2,0)</f>
        <v>GTLX250G</v>
      </c>
      <c r="M2126" s="2">
        <v>50182</v>
      </c>
      <c r="N2126" t="s">
        <v>3133</v>
      </c>
      <c r="O2126" s="10" t="str">
        <f t="shared" si="167"/>
        <v>0009152</v>
      </c>
      <c r="P2126" s="3">
        <v>44634</v>
      </c>
      <c r="Q2126" t="s">
        <v>3134</v>
      </c>
      <c r="T2126" s="12" t="str">
        <f t="shared" ref="T2126:T2189" si="169">LEFT(U2126,8)</f>
        <v xml:space="preserve">WM+ CTO </v>
      </c>
      <c r="U2126" s="20" t="s">
        <v>5037</v>
      </c>
      <c r="V2126" s="20"/>
      <c r="W2126" s="10" t="e">
        <f>VLOOKUP(U2126,[2]Sheet1!$B$4:$C$893,2,0)</f>
        <v>#N/A</v>
      </c>
      <c r="X2126" s="20"/>
      <c r="Y2126" s="10" t="str">
        <f t="shared" si="168"/>
        <v>WINCOMCANTHO</v>
      </c>
      <c r="Z2126" s="2">
        <v>200728</v>
      </c>
    </row>
    <row r="2127" spans="1:26" x14ac:dyDescent="0.2">
      <c r="A2127" t="s">
        <v>0</v>
      </c>
      <c r="B2127" t="s">
        <v>3135</v>
      </c>
      <c r="C2127" t="s">
        <v>50</v>
      </c>
      <c r="D2127" t="s">
        <v>3</v>
      </c>
      <c r="E2127" s="2">
        <v>183150</v>
      </c>
      <c r="F2127" s="6">
        <v>197802</v>
      </c>
      <c r="G2127" s="2">
        <v>3</v>
      </c>
      <c r="H2127" t="s">
        <v>4</v>
      </c>
      <c r="I2127" t="s">
        <v>51</v>
      </c>
      <c r="J2127" s="9" t="str">
        <f t="shared" si="166"/>
        <v>_Giò sụn gà 250g</v>
      </c>
      <c r="K2127" s="12" t="str">
        <f>VLOOKUP(J2127,'[1]Mã Misa'!$B$2:$D$74,2,0)</f>
        <v>Giò sụn gà 250g</v>
      </c>
      <c r="L2127" s="12" t="str">
        <f>VLOOKUP(K2127,'[1]Mã Misa'!$C$2:$D$74,2,0)</f>
        <v>GSG250</v>
      </c>
      <c r="M2127" s="2">
        <v>61050</v>
      </c>
      <c r="N2127" t="s">
        <v>3136</v>
      </c>
      <c r="O2127" s="10" t="str">
        <f t="shared" si="167"/>
        <v>0017941</v>
      </c>
      <c r="P2127" s="3">
        <v>44634</v>
      </c>
      <c r="Q2127" t="s">
        <v>767</v>
      </c>
      <c r="T2127" s="12" t="str">
        <f t="shared" si="169"/>
        <v xml:space="preserve">WM+ QNH </v>
      </c>
      <c r="U2127" s="20" t="s">
        <v>4384</v>
      </c>
      <c r="V2127" s="20"/>
      <c r="W2127" s="10" t="e">
        <f>VLOOKUP(U2127,[2]Sheet1!$B$4:$C$893,2,0)</f>
        <v>#N/A</v>
      </c>
      <c r="X2127" s="20"/>
      <c r="Y2127" s="10" t="str">
        <f t="shared" si="168"/>
        <v>WINCOMQUANGNINH</v>
      </c>
      <c r="Z2127" s="2">
        <v>183150</v>
      </c>
    </row>
    <row r="2128" spans="1:26" x14ac:dyDescent="0.2">
      <c r="A2128" t="s">
        <v>0</v>
      </c>
      <c r="B2128" t="s">
        <v>3135</v>
      </c>
      <c r="C2128" t="s">
        <v>26</v>
      </c>
      <c r="D2128" t="s">
        <v>3</v>
      </c>
      <c r="E2128" s="2">
        <v>752730</v>
      </c>
      <c r="F2128" s="6">
        <v>812948.4</v>
      </c>
      <c r="G2128" s="2">
        <v>15</v>
      </c>
      <c r="H2128" t="s">
        <v>4</v>
      </c>
      <c r="I2128" t="s">
        <v>27</v>
      </c>
      <c r="J2128" s="9" t="str">
        <f t="shared" si="166"/>
        <v>Giò tai lưỡi xào gói 250g</v>
      </c>
      <c r="K2128" s="12" t="str">
        <f>VLOOKUP(J2128,'[1]Mã Misa'!$B$2:$D$74,2,0)</f>
        <v>Giò Tai Lưỡi Xào 250g</v>
      </c>
      <c r="L2128" s="12" t="str">
        <f>VLOOKUP(K2128,'[1]Mã Misa'!$C$2:$D$74,2,0)</f>
        <v>GTLX250G</v>
      </c>
      <c r="M2128" s="2">
        <v>50182</v>
      </c>
      <c r="N2128" t="s">
        <v>3136</v>
      </c>
      <c r="O2128" s="10" t="str">
        <f t="shared" si="167"/>
        <v>0017941</v>
      </c>
      <c r="P2128" s="3">
        <v>44634</v>
      </c>
      <c r="Q2128" t="s">
        <v>767</v>
      </c>
      <c r="T2128" s="12" t="str">
        <f t="shared" si="169"/>
        <v xml:space="preserve">WM+ QNH </v>
      </c>
      <c r="U2128" s="20" t="s">
        <v>4384</v>
      </c>
      <c r="V2128" s="20"/>
      <c r="W2128" s="10" t="e">
        <f>VLOOKUP(U2128,[2]Sheet1!$B$4:$C$893,2,0)</f>
        <v>#N/A</v>
      </c>
      <c r="X2128" s="20"/>
      <c r="Y2128" s="10" t="str">
        <f t="shared" si="168"/>
        <v>WINCOMQUANGNINH</v>
      </c>
      <c r="Z2128" s="2">
        <v>752730</v>
      </c>
    </row>
    <row r="2129" spans="1:26" x14ac:dyDescent="0.2">
      <c r="A2129" t="s">
        <v>0</v>
      </c>
      <c r="B2129" t="s">
        <v>3135</v>
      </c>
      <c r="C2129" t="s">
        <v>82</v>
      </c>
      <c r="D2129" t="s">
        <v>3</v>
      </c>
      <c r="E2129" s="2">
        <v>276000</v>
      </c>
      <c r="F2129" s="6">
        <v>298080</v>
      </c>
      <c r="G2129" s="2">
        <v>6</v>
      </c>
      <c r="H2129" t="s">
        <v>4</v>
      </c>
      <c r="I2129" t="s">
        <v>83</v>
      </c>
      <c r="J2129" s="9" t="str">
        <f t="shared" si="166"/>
        <v>Mộc nấm hương gói 250g</v>
      </c>
      <c r="K2129" s="12" t="str">
        <f>VLOOKUP(J2129,'[1]Mã Misa'!$B$2:$D$74,2,0)</f>
        <v>Mộc Nấm Hương 250g</v>
      </c>
      <c r="L2129" s="12" t="str">
        <f>VLOOKUP(K2129,'[1]Mã Misa'!$C$2:$D$74,2,0)</f>
        <v>MNH250</v>
      </c>
      <c r="M2129" s="2">
        <v>46000</v>
      </c>
      <c r="N2129" t="s">
        <v>3136</v>
      </c>
      <c r="O2129" s="10" t="str">
        <f t="shared" si="167"/>
        <v>0017941</v>
      </c>
      <c r="P2129" s="3">
        <v>44634</v>
      </c>
      <c r="Q2129" t="s">
        <v>767</v>
      </c>
      <c r="T2129" s="12" t="str">
        <f t="shared" si="169"/>
        <v xml:space="preserve">WM+ QNH </v>
      </c>
      <c r="U2129" s="20" t="s">
        <v>4384</v>
      </c>
      <c r="V2129" s="20"/>
      <c r="W2129" s="10" t="e">
        <f>VLOOKUP(U2129,[2]Sheet1!$B$4:$C$893,2,0)</f>
        <v>#N/A</v>
      </c>
      <c r="X2129" s="20"/>
      <c r="Y2129" s="10" t="str">
        <f t="shared" si="168"/>
        <v>WINCOMQUANGNINH</v>
      </c>
      <c r="Z2129" s="2">
        <v>276000</v>
      </c>
    </row>
    <row r="2130" spans="1:26" x14ac:dyDescent="0.2">
      <c r="A2130" t="s">
        <v>0</v>
      </c>
      <c r="B2130" t="s">
        <v>3137</v>
      </c>
      <c r="C2130" t="s">
        <v>45</v>
      </c>
      <c r="D2130" t="s">
        <v>3</v>
      </c>
      <c r="E2130" s="2">
        <v>371250</v>
      </c>
      <c r="F2130" s="6">
        <v>400950</v>
      </c>
      <c r="G2130" s="2">
        <v>5</v>
      </c>
      <c r="H2130" t="s">
        <v>4</v>
      </c>
      <c r="I2130" t="s">
        <v>46</v>
      </c>
      <c r="J2130" s="9" t="str">
        <f t="shared" si="166"/>
        <v>_Chả cốm 300g</v>
      </c>
      <c r="K2130" s="12" t="str">
        <f>VLOOKUP(J2130,'[1]Mã Misa'!$B$2:$D$74,2,0)</f>
        <v>Chả cốm 300g</v>
      </c>
      <c r="L2130" s="12" t="str">
        <f>VLOOKUP(K2130,'[1]Mã Misa'!$C$2:$D$74,2,0)</f>
        <v>CC300</v>
      </c>
      <c r="M2130" s="2">
        <v>74250</v>
      </c>
      <c r="N2130" t="s">
        <v>3138</v>
      </c>
      <c r="O2130" s="10" t="str">
        <f t="shared" si="167"/>
        <v>0001133</v>
      </c>
      <c r="P2130" s="3">
        <v>44634</v>
      </c>
      <c r="Q2130" t="s">
        <v>3139</v>
      </c>
      <c r="T2130" s="12" t="str">
        <f t="shared" si="169"/>
        <v xml:space="preserve">WM+ VPC </v>
      </c>
      <c r="U2130" s="20" t="s">
        <v>5038</v>
      </c>
      <c r="V2130" s="20"/>
      <c r="W2130" s="10" t="e">
        <f>VLOOKUP(U2130,[2]Sheet1!$B$4:$C$893,2,0)</f>
        <v>#N/A</v>
      </c>
      <c r="X2130" s="20"/>
      <c r="Y2130" s="10" t="str">
        <f t="shared" si="168"/>
        <v>WINCOMVINHPHUC</v>
      </c>
      <c r="Z2130" s="2">
        <v>371250</v>
      </c>
    </row>
    <row r="2131" spans="1:26" x14ac:dyDescent="0.2">
      <c r="A2131" t="s">
        <v>0</v>
      </c>
      <c r="B2131" t="s">
        <v>3137</v>
      </c>
      <c r="C2131" t="s">
        <v>30</v>
      </c>
      <c r="D2131" t="s">
        <v>3</v>
      </c>
      <c r="E2131" s="2">
        <v>421600</v>
      </c>
      <c r="F2131" s="6">
        <v>455328.00000000006</v>
      </c>
      <c r="G2131" s="2">
        <v>4</v>
      </c>
      <c r="H2131" t="s">
        <v>4</v>
      </c>
      <c r="I2131" t="s">
        <v>31</v>
      </c>
      <c r="J2131" s="9" t="str">
        <f t="shared" si="166"/>
        <v>_Đùi gà sốt cay 500g</v>
      </c>
      <c r="K2131" s="12" t="str">
        <f>VLOOKUP(J2131,'[1]Mã Misa'!$B$2:$D$74,2,0)</f>
        <v>Đùi gà sốt cay 500g</v>
      </c>
      <c r="L2131" s="12" t="str">
        <f>VLOOKUP(K2131,'[1]Mã Misa'!$C$2:$D$74,2,0)</f>
        <v>DGSC500</v>
      </c>
      <c r="M2131" s="2">
        <v>105400</v>
      </c>
      <c r="N2131" t="s">
        <v>3138</v>
      </c>
      <c r="O2131" s="10" t="str">
        <f t="shared" si="167"/>
        <v>0001133</v>
      </c>
      <c r="P2131" s="3">
        <v>44634</v>
      </c>
      <c r="Q2131" t="s">
        <v>3139</v>
      </c>
      <c r="T2131" s="12" t="str">
        <f t="shared" si="169"/>
        <v xml:space="preserve">WM+ VPC </v>
      </c>
      <c r="U2131" s="20" t="s">
        <v>5038</v>
      </c>
      <c r="V2131" s="20"/>
      <c r="W2131" s="10" t="e">
        <f>VLOOKUP(U2131,[2]Sheet1!$B$4:$C$893,2,0)</f>
        <v>#N/A</v>
      </c>
      <c r="X2131" s="20"/>
      <c r="Y2131" s="10" t="str">
        <f t="shared" si="168"/>
        <v>WINCOMVINHPHUC</v>
      </c>
      <c r="Z2131" s="2">
        <v>421600</v>
      </c>
    </row>
    <row r="2132" spans="1:26" x14ac:dyDescent="0.2">
      <c r="A2132" t="s">
        <v>0</v>
      </c>
      <c r="B2132" t="s">
        <v>3137</v>
      </c>
      <c r="C2132" t="s">
        <v>13</v>
      </c>
      <c r="D2132" t="s">
        <v>3</v>
      </c>
      <c r="E2132" s="2">
        <v>272250</v>
      </c>
      <c r="F2132" s="6">
        <v>294030</v>
      </c>
      <c r="G2132" s="2">
        <v>3</v>
      </c>
      <c r="H2132" t="s">
        <v>4</v>
      </c>
      <c r="I2132" t="s">
        <v>14</v>
      </c>
      <c r="J2132" s="9" t="str">
        <f t="shared" si="166"/>
        <v>_Chân gà sốt cay 400g</v>
      </c>
      <c r="K2132" s="12" t="str">
        <f>VLOOKUP(J2132,'[1]Mã Misa'!$B$2:$D$74,2,0)</f>
        <v>Chân gà sốt cay 400g</v>
      </c>
      <c r="L2132" s="12" t="str">
        <f>VLOOKUP(K2132,'[1]Mã Misa'!$C$2:$D$74,2,0)</f>
        <v>CGSC400</v>
      </c>
      <c r="M2132" s="2">
        <v>90750</v>
      </c>
      <c r="N2132" t="s">
        <v>3138</v>
      </c>
      <c r="O2132" s="10" t="str">
        <f t="shared" si="167"/>
        <v>0001133</v>
      </c>
      <c r="P2132" s="3">
        <v>44634</v>
      </c>
      <c r="Q2132" t="s">
        <v>3139</v>
      </c>
      <c r="T2132" s="12" t="str">
        <f t="shared" si="169"/>
        <v xml:space="preserve">WM+ VPC </v>
      </c>
      <c r="U2132" s="20" t="s">
        <v>5038</v>
      </c>
      <c r="V2132" s="20"/>
      <c r="W2132" s="10" t="e">
        <f>VLOOKUP(U2132,[2]Sheet1!$B$4:$C$893,2,0)</f>
        <v>#N/A</v>
      </c>
      <c r="X2132" s="20"/>
      <c r="Y2132" s="10" t="str">
        <f t="shared" si="168"/>
        <v>WINCOMVINHPHUC</v>
      </c>
      <c r="Z2132" s="2">
        <v>272250</v>
      </c>
    </row>
    <row r="2133" spans="1:26" x14ac:dyDescent="0.2">
      <c r="A2133" t="s">
        <v>0</v>
      </c>
      <c r="B2133" t="s">
        <v>3140</v>
      </c>
      <c r="C2133" t="s">
        <v>17</v>
      </c>
      <c r="D2133" t="s">
        <v>3</v>
      </c>
      <c r="E2133" s="2">
        <v>101989</v>
      </c>
      <c r="F2133" s="6">
        <v>110148.12000000001</v>
      </c>
      <c r="G2133" s="2">
        <v>1</v>
      </c>
      <c r="H2133" t="s">
        <v>4</v>
      </c>
      <c r="I2133" t="s">
        <v>18</v>
      </c>
      <c r="J2133" s="9" t="str">
        <f t="shared" si="166"/>
        <v>Giò tai nấm hương 500g</v>
      </c>
      <c r="K2133" s="12" t="str">
        <f>VLOOKUP(J2133,'[1]Mã Misa'!$B$2:$D$74,2,0)</f>
        <v>Giò tai nấm hương 500g</v>
      </c>
      <c r="L2133" s="12" t="str">
        <f>VLOOKUP(K2133,'[1]Mã Misa'!$C$2:$D$74,2,0)</f>
        <v>GTNH500</v>
      </c>
      <c r="M2133" s="2">
        <v>101989</v>
      </c>
      <c r="N2133" t="s">
        <v>3141</v>
      </c>
      <c r="O2133" s="10" t="str">
        <f t="shared" si="167"/>
        <v>0017943</v>
      </c>
      <c r="P2133" s="3">
        <v>44634</v>
      </c>
      <c r="Q2133" t="s">
        <v>3142</v>
      </c>
      <c r="T2133" s="12" t="str">
        <f t="shared" si="169"/>
        <v xml:space="preserve">WM+ QNG </v>
      </c>
      <c r="U2133" s="20" t="s">
        <v>5039</v>
      </c>
      <c r="V2133" s="20"/>
      <c r="W2133" s="10" t="e">
        <f>VLOOKUP(U2133,[2]Sheet1!$B$4:$C$893,2,0)</f>
        <v>#N/A</v>
      </c>
      <c r="X2133" s="20"/>
      <c r="Y2133" s="10" t="str">
        <f t="shared" si="168"/>
        <v>WINCOMQUANGNINH</v>
      </c>
      <c r="Z2133" s="2">
        <v>101989</v>
      </c>
    </row>
    <row r="2134" spans="1:26" x14ac:dyDescent="0.2">
      <c r="A2134" t="s">
        <v>0</v>
      </c>
      <c r="B2134" t="s">
        <v>3140</v>
      </c>
      <c r="C2134" t="s">
        <v>26</v>
      </c>
      <c r="D2134" t="s">
        <v>3</v>
      </c>
      <c r="E2134" s="2">
        <v>150546</v>
      </c>
      <c r="F2134" s="6">
        <v>162589.68000000002</v>
      </c>
      <c r="G2134" s="2">
        <v>3</v>
      </c>
      <c r="H2134" t="s">
        <v>4</v>
      </c>
      <c r="I2134" t="s">
        <v>27</v>
      </c>
      <c r="J2134" s="9" t="str">
        <f t="shared" si="166"/>
        <v>Giò tai lưỡi xào gói 250g</v>
      </c>
      <c r="K2134" s="12" t="str">
        <f>VLOOKUP(J2134,'[1]Mã Misa'!$B$2:$D$74,2,0)</f>
        <v>Giò Tai Lưỡi Xào 250g</v>
      </c>
      <c r="L2134" s="12" t="str">
        <f>VLOOKUP(K2134,'[1]Mã Misa'!$C$2:$D$74,2,0)</f>
        <v>GTLX250G</v>
      </c>
      <c r="M2134" s="2">
        <v>50182</v>
      </c>
      <c r="N2134" t="s">
        <v>3141</v>
      </c>
      <c r="O2134" s="10" t="str">
        <f t="shared" si="167"/>
        <v>0017943</v>
      </c>
      <c r="P2134" s="3">
        <v>44634</v>
      </c>
      <c r="Q2134" t="s">
        <v>3142</v>
      </c>
      <c r="T2134" s="12" t="str">
        <f t="shared" si="169"/>
        <v xml:space="preserve">WM+ QNG </v>
      </c>
      <c r="U2134" s="20" t="s">
        <v>5039</v>
      </c>
      <c r="V2134" s="20"/>
      <c r="W2134" s="10" t="e">
        <f>VLOOKUP(U2134,[2]Sheet1!$B$4:$C$893,2,0)</f>
        <v>#N/A</v>
      </c>
      <c r="X2134" s="20"/>
      <c r="Y2134" s="10" t="str">
        <f t="shared" si="168"/>
        <v>WINCOMQUANGNINH</v>
      </c>
      <c r="Z2134" s="2">
        <v>150546</v>
      </c>
    </row>
    <row r="2135" spans="1:26" x14ac:dyDescent="0.2">
      <c r="A2135" t="s">
        <v>0</v>
      </c>
      <c r="B2135" t="s">
        <v>3140</v>
      </c>
      <c r="C2135" t="s">
        <v>45</v>
      </c>
      <c r="D2135" t="s">
        <v>3</v>
      </c>
      <c r="E2135" s="2">
        <v>222750</v>
      </c>
      <c r="F2135" s="6">
        <v>240570.00000000003</v>
      </c>
      <c r="G2135" s="2">
        <v>3</v>
      </c>
      <c r="H2135" t="s">
        <v>4</v>
      </c>
      <c r="I2135" t="s">
        <v>46</v>
      </c>
      <c r="J2135" s="9" t="str">
        <f t="shared" si="166"/>
        <v>_Chả cốm 300g</v>
      </c>
      <c r="K2135" s="12" t="str">
        <f>VLOOKUP(J2135,'[1]Mã Misa'!$B$2:$D$74,2,0)</f>
        <v>Chả cốm 300g</v>
      </c>
      <c r="L2135" s="12" t="str">
        <f>VLOOKUP(K2135,'[1]Mã Misa'!$C$2:$D$74,2,0)</f>
        <v>CC300</v>
      </c>
      <c r="M2135" s="2">
        <v>74250</v>
      </c>
      <c r="N2135" t="s">
        <v>3141</v>
      </c>
      <c r="O2135" s="10" t="str">
        <f t="shared" si="167"/>
        <v>0017943</v>
      </c>
      <c r="P2135" s="3">
        <v>44634</v>
      </c>
      <c r="Q2135" t="s">
        <v>3142</v>
      </c>
      <c r="T2135" s="12" t="str">
        <f t="shared" si="169"/>
        <v xml:space="preserve">WM+ QNG </v>
      </c>
      <c r="U2135" s="20" t="s">
        <v>5039</v>
      </c>
      <c r="V2135" s="20"/>
      <c r="W2135" s="10" t="e">
        <f>VLOOKUP(U2135,[2]Sheet1!$B$4:$C$893,2,0)</f>
        <v>#N/A</v>
      </c>
      <c r="X2135" s="20"/>
      <c r="Y2135" s="10" t="str">
        <f t="shared" si="168"/>
        <v>WINCOMQUANGNINH</v>
      </c>
      <c r="Z2135" s="2">
        <v>222750</v>
      </c>
    </row>
    <row r="2136" spans="1:26" x14ac:dyDescent="0.2">
      <c r="A2136" t="s">
        <v>0</v>
      </c>
      <c r="B2136" t="s">
        <v>3143</v>
      </c>
      <c r="C2136" t="s">
        <v>43</v>
      </c>
      <c r="D2136" t="s">
        <v>3</v>
      </c>
      <c r="E2136" s="2">
        <v>283800</v>
      </c>
      <c r="F2136" s="6">
        <v>306504</v>
      </c>
      <c r="G2136" s="2">
        <v>4</v>
      </c>
      <c r="H2136" t="s">
        <v>4</v>
      </c>
      <c r="I2136" t="s">
        <v>44</v>
      </c>
      <c r="J2136" s="9" t="str">
        <f t="shared" si="166"/>
        <v>_Chả nướng 300g</v>
      </c>
      <c r="K2136" s="12" t="str">
        <f>VLOOKUP(J2136,'[1]Mã Misa'!$B$2:$D$74,2,0)</f>
        <v>Chả nướng 300g</v>
      </c>
      <c r="L2136" s="12" t="str">
        <f>VLOOKUP(K2136,'[1]Mã Misa'!$C$2:$D$74,2,0)</f>
        <v>CN300</v>
      </c>
      <c r="M2136" s="2">
        <v>70950</v>
      </c>
      <c r="N2136" t="s">
        <v>3144</v>
      </c>
      <c r="O2136" s="10" t="str">
        <f t="shared" si="167"/>
        <v>0060887</v>
      </c>
      <c r="P2136" s="3">
        <v>44634</v>
      </c>
      <c r="Q2136" t="s">
        <v>2467</v>
      </c>
      <c r="T2136" s="12" t="str">
        <f t="shared" si="169"/>
        <v xml:space="preserve">WM+ HCM </v>
      </c>
      <c r="U2136" s="20" t="s">
        <v>4872</v>
      </c>
      <c r="V2136" s="20"/>
      <c r="W2136" s="10" t="e">
        <f>VLOOKUP(U2136,[2]Sheet1!$B$4:$C$893,2,0)</f>
        <v>#N/A</v>
      </c>
      <c r="X2136" s="20"/>
      <c r="Y2136" s="10" t="str">
        <f t="shared" si="168"/>
        <v>WINCOMHOCHIMINH</v>
      </c>
      <c r="Z2136" s="2">
        <v>283800</v>
      </c>
    </row>
    <row r="2137" spans="1:26" x14ac:dyDescent="0.2">
      <c r="A2137" t="s">
        <v>0</v>
      </c>
      <c r="B2137" t="s">
        <v>3145</v>
      </c>
      <c r="C2137" t="s">
        <v>45</v>
      </c>
      <c r="D2137" t="s">
        <v>3</v>
      </c>
      <c r="E2137" s="2">
        <v>371250</v>
      </c>
      <c r="F2137" s="6">
        <v>400950</v>
      </c>
      <c r="G2137" s="2">
        <v>5</v>
      </c>
      <c r="H2137" t="s">
        <v>4</v>
      </c>
      <c r="I2137" t="s">
        <v>46</v>
      </c>
      <c r="J2137" s="9" t="str">
        <f t="shared" si="166"/>
        <v>_Chả cốm 300g</v>
      </c>
      <c r="K2137" s="12" t="str">
        <f>VLOOKUP(J2137,'[1]Mã Misa'!$B$2:$D$74,2,0)</f>
        <v>Chả cốm 300g</v>
      </c>
      <c r="L2137" s="12" t="str">
        <f>VLOOKUP(K2137,'[1]Mã Misa'!$C$2:$D$74,2,0)</f>
        <v>CC300</v>
      </c>
      <c r="M2137" s="2">
        <v>74250</v>
      </c>
      <c r="N2137" t="s">
        <v>3146</v>
      </c>
      <c r="O2137" s="10" t="str">
        <f t="shared" si="167"/>
        <v>0060888</v>
      </c>
      <c r="P2137" s="3">
        <v>44634</v>
      </c>
      <c r="Q2137" t="s">
        <v>2703</v>
      </c>
      <c r="T2137" s="12" t="str">
        <f t="shared" si="169"/>
        <v xml:space="preserve">WM+ HCM </v>
      </c>
      <c r="U2137" s="20" t="s">
        <v>4935</v>
      </c>
      <c r="V2137" s="20"/>
      <c r="W2137" s="10" t="e">
        <f>VLOOKUP(U2137,[2]Sheet1!$B$4:$C$893,2,0)</f>
        <v>#N/A</v>
      </c>
      <c r="X2137" s="20"/>
      <c r="Y2137" s="10" t="str">
        <f t="shared" si="168"/>
        <v>WINCOMHOCHIMINH</v>
      </c>
      <c r="Z2137" s="2">
        <v>371250</v>
      </c>
    </row>
    <row r="2138" spans="1:26" x14ac:dyDescent="0.2">
      <c r="A2138" t="s">
        <v>0</v>
      </c>
      <c r="B2138" t="s">
        <v>3145</v>
      </c>
      <c r="C2138" t="s">
        <v>43</v>
      </c>
      <c r="D2138" t="s">
        <v>3</v>
      </c>
      <c r="E2138" s="2">
        <v>141900</v>
      </c>
      <c r="F2138" s="6">
        <v>153252</v>
      </c>
      <c r="G2138" s="2">
        <v>2</v>
      </c>
      <c r="H2138" t="s">
        <v>4</v>
      </c>
      <c r="I2138" t="s">
        <v>44</v>
      </c>
      <c r="J2138" s="9" t="str">
        <f t="shared" si="166"/>
        <v>_Chả nướng 300g</v>
      </c>
      <c r="K2138" s="12" t="str">
        <f>VLOOKUP(J2138,'[1]Mã Misa'!$B$2:$D$74,2,0)</f>
        <v>Chả nướng 300g</v>
      </c>
      <c r="L2138" s="12" t="str">
        <f>VLOOKUP(K2138,'[1]Mã Misa'!$C$2:$D$74,2,0)</f>
        <v>CN300</v>
      </c>
      <c r="M2138" s="2">
        <v>70950</v>
      </c>
      <c r="N2138" t="s">
        <v>3146</v>
      </c>
      <c r="O2138" s="10" t="str">
        <f t="shared" si="167"/>
        <v>0060888</v>
      </c>
      <c r="P2138" s="3">
        <v>44634</v>
      </c>
      <c r="Q2138" t="s">
        <v>2703</v>
      </c>
      <c r="T2138" s="12" t="str">
        <f t="shared" si="169"/>
        <v xml:space="preserve">WM+ HCM </v>
      </c>
      <c r="U2138" s="20" t="s">
        <v>4935</v>
      </c>
      <c r="V2138" s="20"/>
      <c r="W2138" s="10" t="e">
        <f>VLOOKUP(U2138,[2]Sheet1!$B$4:$C$893,2,0)</f>
        <v>#N/A</v>
      </c>
      <c r="X2138" s="20"/>
      <c r="Y2138" s="10" t="str">
        <f t="shared" si="168"/>
        <v>WINCOMHOCHIMINH</v>
      </c>
      <c r="Z2138" s="2">
        <v>141900</v>
      </c>
    </row>
    <row r="2139" spans="1:26" x14ac:dyDescent="0.2">
      <c r="A2139" t="s">
        <v>0</v>
      </c>
      <c r="B2139" t="s">
        <v>3145</v>
      </c>
      <c r="C2139" t="s">
        <v>67</v>
      </c>
      <c r="D2139" t="s">
        <v>3</v>
      </c>
      <c r="E2139" s="2">
        <v>297000</v>
      </c>
      <c r="F2139" s="6">
        <v>320760</v>
      </c>
      <c r="G2139" s="2">
        <v>5</v>
      </c>
      <c r="H2139" t="s">
        <v>4</v>
      </c>
      <c r="I2139" t="s">
        <v>68</v>
      </c>
      <c r="J2139" s="9" t="str">
        <f t="shared" si="166"/>
        <v>_Giò lụa 250g</v>
      </c>
      <c r="K2139" s="12" t="str">
        <f>VLOOKUP(J2139,'[1]Mã Misa'!$B$2:$D$74,2,0)</f>
        <v>Giò lụa 250g</v>
      </c>
      <c r="L2139" s="12" t="str">
        <f>VLOOKUP(K2139,'[1]Mã Misa'!$C$2:$D$74,2,0)</f>
        <v>GL250</v>
      </c>
      <c r="M2139" s="2">
        <v>59400</v>
      </c>
      <c r="N2139" t="s">
        <v>3146</v>
      </c>
      <c r="O2139" s="10" t="str">
        <f t="shared" si="167"/>
        <v>0060888</v>
      </c>
      <c r="P2139" s="3">
        <v>44634</v>
      </c>
      <c r="Q2139" t="s">
        <v>2703</v>
      </c>
      <c r="T2139" s="12" t="str">
        <f t="shared" si="169"/>
        <v xml:space="preserve">WM+ HCM </v>
      </c>
      <c r="U2139" s="20" t="s">
        <v>4935</v>
      </c>
      <c r="V2139" s="20"/>
      <c r="W2139" s="10" t="e">
        <f>VLOOKUP(U2139,[2]Sheet1!$B$4:$C$893,2,0)</f>
        <v>#N/A</v>
      </c>
      <c r="X2139" s="20"/>
      <c r="Y2139" s="10" t="str">
        <f t="shared" si="168"/>
        <v>WINCOMHOCHIMINH</v>
      </c>
      <c r="Z2139" s="2">
        <v>297000</v>
      </c>
    </row>
    <row r="2140" spans="1:26" x14ac:dyDescent="0.2">
      <c r="A2140" t="s">
        <v>0</v>
      </c>
      <c r="B2140" t="s">
        <v>3145</v>
      </c>
      <c r="C2140" t="s">
        <v>13</v>
      </c>
      <c r="D2140" t="s">
        <v>3</v>
      </c>
      <c r="E2140" s="2">
        <v>363000</v>
      </c>
      <c r="F2140" s="6">
        <v>392040</v>
      </c>
      <c r="G2140" s="2">
        <v>4</v>
      </c>
      <c r="H2140" t="s">
        <v>4</v>
      </c>
      <c r="I2140" t="s">
        <v>14</v>
      </c>
      <c r="J2140" s="9" t="str">
        <f t="shared" si="166"/>
        <v>_Chân gà sốt cay 400g</v>
      </c>
      <c r="K2140" s="12" t="str">
        <f>VLOOKUP(J2140,'[1]Mã Misa'!$B$2:$D$74,2,0)</f>
        <v>Chân gà sốt cay 400g</v>
      </c>
      <c r="L2140" s="12" t="str">
        <f>VLOOKUP(K2140,'[1]Mã Misa'!$C$2:$D$74,2,0)</f>
        <v>CGSC400</v>
      </c>
      <c r="M2140" s="2">
        <v>90750</v>
      </c>
      <c r="N2140" t="s">
        <v>3146</v>
      </c>
      <c r="O2140" s="10" t="str">
        <f t="shared" si="167"/>
        <v>0060888</v>
      </c>
      <c r="P2140" s="3">
        <v>44634</v>
      </c>
      <c r="Q2140" t="s">
        <v>2703</v>
      </c>
      <c r="T2140" s="12" t="str">
        <f t="shared" si="169"/>
        <v xml:space="preserve">WM+ HCM </v>
      </c>
      <c r="U2140" s="20" t="s">
        <v>4935</v>
      </c>
      <c r="V2140" s="20"/>
      <c r="W2140" s="10" t="e">
        <f>VLOOKUP(U2140,[2]Sheet1!$B$4:$C$893,2,0)</f>
        <v>#N/A</v>
      </c>
      <c r="X2140" s="20"/>
      <c r="Y2140" s="10" t="str">
        <f t="shared" si="168"/>
        <v>WINCOMHOCHIMINH</v>
      </c>
      <c r="Z2140" s="2">
        <v>363000</v>
      </c>
    </row>
    <row r="2141" spans="1:26" x14ac:dyDescent="0.2">
      <c r="A2141" t="s">
        <v>0</v>
      </c>
      <c r="B2141" t="s">
        <v>3145</v>
      </c>
      <c r="C2141" t="s">
        <v>30</v>
      </c>
      <c r="D2141" t="s">
        <v>3</v>
      </c>
      <c r="E2141" s="2">
        <v>527000</v>
      </c>
      <c r="F2141" s="6">
        <v>569160</v>
      </c>
      <c r="G2141" s="2">
        <v>5</v>
      </c>
      <c r="H2141" t="s">
        <v>4</v>
      </c>
      <c r="I2141" t="s">
        <v>31</v>
      </c>
      <c r="J2141" s="9" t="str">
        <f t="shared" si="166"/>
        <v>_Đùi gà sốt cay 500g</v>
      </c>
      <c r="K2141" s="12" t="str">
        <f>VLOOKUP(J2141,'[1]Mã Misa'!$B$2:$D$74,2,0)</f>
        <v>Đùi gà sốt cay 500g</v>
      </c>
      <c r="L2141" s="12" t="str">
        <f>VLOOKUP(K2141,'[1]Mã Misa'!$C$2:$D$74,2,0)</f>
        <v>DGSC500</v>
      </c>
      <c r="M2141" s="2">
        <v>105400</v>
      </c>
      <c r="N2141" t="s">
        <v>3146</v>
      </c>
      <c r="O2141" s="10" t="str">
        <f t="shared" si="167"/>
        <v>0060888</v>
      </c>
      <c r="P2141" s="3">
        <v>44634</v>
      </c>
      <c r="Q2141" t="s">
        <v>2703</v>
      </c>
      <c r="T2141" s="12" t="str">
        <f t="shared" si="169"/>
        <v xml:space="preserve">WM+ HCM </v>
      </c>
      <c r="U2141" s="20" t="s">
        <v>4935</v>
      </c>
      <c r="V2141" s="20"/>
      <c r="W2141" s="10" t="e">
        <f>VLOOKUP(U2141,[2]Sheet1!$B$4:$C$893,2,0)</f>
        <v>#N/A</v>
      </c>
      <c r="X2141" s="20"/>
      <c r="Y2141" s="10" t="str">
        <f t="shared" si="168"/>
        <v>WINCOMHOCHIMINH</v>
      </c>
      <c r="Z2141" s="2">
        <v>527000</v>
      </c>
    </row>
    <row r="2142" spans="1:26" x14ac:dyDescent="0.2">
      <c r="A2142" t="s">
        <v>0</v>
      </c>
      <c r="B2142" t="s">
        <v>3147</v>
      </c>
      <c r="C2142" t="s">
        <v>30</v>
      </c>
      <c r="D2142" t="s">
        <v>3</v>
      </c>
      <c r="E2142" s="2">
        <v>421600</v>
      </c>
      <c r="F2142" s="6">
        <v>455328.00000000006</v>
      </c>
      <c r="G2142" s="2">
        <v>4</v>
      </c>
      <c r="H2142" t="s">
        <v>4</v>
      </c>
      <c r="I2142" t="s">
        <v>31</v>
      </c>
      <c r="J2142" s="9" t="str">
        <f t="shared" si="166"/>
        <v>_Đùi gà sốt cay 500g</v>
      </c>
      <c r="K2142" s="12" t="str">
        <f>VLOOKUP(J2142,'[1]Mã Misa'!$B$2:$D$74,2,0)</f>
        <v>Đùi gà sốt cay 500g</v>
      </c>
      <c r="L2142" s="12" t="str">
        <f>VLOOKUP(K2142,'[1]Mã Misa'!$C$2:$D$74,2,0)</f>
        <v>DGSC500</v>
      </c>
      <c r="M2142" s="2">
        <v>105400</v>
      </c>
      <c r="N2142" t="s">
        <v>3148</v>
      </c>
      <c r="O2142" s="10" t="str">
        <f t="shared" si="167"/>
        <v>0202601</v>
      </c>
      <c r="P2142" s="3">
        <v>44634</v>
      </c>
      <c r="Q2142" t="s">
        <v>2153</v>
      </c>
      <c r="T2142" s="12" t="str">
        <f t="shared" si="169"/>
        <v xml:space="preserve">WM+ HNI </v>
      </c>
      <c r="U2142" s="20" t="s">
        <v>4789</v>
      </c>
      <c r="V2142" s="20"/>
      <c r="W2142" s="10" t="e">
        <f>VLOOKUP(U2142,[2]Sheet1!$B$4:$C$893,2,0)</f>
        <v>#N/A</v>
      </c>
      <c r="X2142" s="20"/>
      <c r="Y2142" s="10" t="str">
        <f t="shared" si="168"/>
        <v>WINCOMHANOI</v>
      </c>
      <c r="Z2142" s="2">
        <v>421600</v>
      </c>
    </row>
    <row r="2143" spans="1:26" x14ac:dyDescent="0.2">
      <c r="A2143" t="s">
        <v>0</v>
      </c>
      <c r="B2143" t="s">
        <v>3147</v>
      </c>
      <c r="C2143" t="s">
        <v>13</v>
      </c>
      <c r="D2143" t="s">
        <v>3</v>
      </c>
      <c r="E2143" s="2">
        <v>90750</v>
      </c>
      <c r="F2143" s="6">
        <v>98010</v>
      </c>
      <c r="G2143" s="2">
        <v>1</v>
      </c>
      <c r="H2143" t="s">
        <v>4</v>
      </c>
      <c r="I2143" t="s">
        <v>14</v>
      </c>
      <c r="J2143" s="9" t="str">
        <f t="shared" si="166"/>
        <v>_Chân gà sốt cay 400g</v>
      </c>
      <c r="K2143" s="12" t="str">
        <f>VLOOKUP(J2143,'[1]Mã Misa'!$B$2:$D$74,2,0)</f>
        <v>Chân gà sốt cay 400g</v>
      </c>
      <c r="L2143" s="12" t="str">
        <f>VLOOKUP(K2143,'[1]Mã Misa'!$C$2:$D$74,2,0)</f>
        <v>CGSC400</v>
      </c>
      <c r="M2143" s="2">
        <v>90750</v>
      </c>
      <c r="N2143" t="s">
        <v>3148</v>
      </c>
      <c r="O2143" s="10" t="str">
        <f t="shared" si="167"/>
        <v>0202601</v>
      </c>
      <c r="P2143" s="3">
        <v>44634</v>
      </c>
      <c r="Q2143" t="s">
        <v>2153</v>
      </c>
      <c r="T2143" s="12" t="str">
        <f t="shared" si="169"/>
        <v xml:space="preserve">WM+ HNI </v>
      </c>
      <c r="U2143" s="20" t="s">
        <v>4789</v>
      </c>
      <c r="V2143" s="20"/>
      <c r="W2143" s="10" t="e">
        <f>VLOOKUP(U2143,[2]Sheet1!$B$4:$C$893,2,0)</f>
        <v>#N/A</v>
      </c>
      <c r="X2143" s="20"/>
      <c r="Y2143" s="10" t="str">
        <f t="shared" si="168"/>
        <v>WINCOMHANOI</v>
      </c>
      <c r="Z2143" s="2">
        <v>90750</v>
      </c>
    </row>
    <row r="2144" spans="1:26" x14ac:dyDescent="0.2">
      <c r="A2144" t="s">
        <v>0</v>
      </c>
      <c r="B2144" t="s">
        <v>3149</v>
      </c>
      <c r="C2144" t="s">
        <v>26</v>
      </c>
      <c r="D2144" t="s">
        <v>3</v>
      </c>
      <c r="E2144" s="2">
        <v>50182</v>
      </c>
      <c r="F2144" s="6">
        <v>54196.560000000005</v>
      </c>
      <c r="G2144" s="2">
        <v>1</v>
      </c>
      <c r="H2144" t="s">
        <v>4</v>
      </c>
      <c r="I2144" t="s">
        <v>27</v>
      </c>
      <c r="J2144" s="9" t="str">
        <f t="shared" si="166"/>
        <v>Giò tai lưỡi xào gói 250g</v>
      </c>
      <c r="K2144" s="12" t="str">
        <f>VLOOKUP(J2144,'[1]Mã Misa'!$B$2:$D$74,2,0)</f>
        <v>Giò Tai Lưỡi Xào 250g</v>
      </c>
      <c r="L2144" s="12" t="str">
        <f>VLOOKUP(K2144,'[1]Mã Misa'!$C$2:$D$74,2,0)</f>
        <v>GTLX250G</v>
      </c>
      <c r="M2144" s="2">
        <v>50182</v>
      </c>
      <c r="N2144" t="s">
        <v>3150</v>
      </c>
      <c r="O2144" s="10" t="str">
        <f t="shared" si="167"/>
        <v>0007361</v>
      </c>
      <c r="P2144" s="3">
        <v>44634</v>
      </c>
      <c r="Q2144" t="s">
        <v>3151</v>
      </c>
      <c r="T2144" s="12" t="str">
        <f t="shared" si="169"/>
        <v xml:space="preserve">WM+ THA </v>
      </c>
      <c r="U2144" s="20" t="s">
        <v>5040</v>
      </c>
      <c r="V2144" s="20"/>
      <c r="W2144" s="10" t="e">
        <f>VLOOKUP(U2144,[2]Sheet1!$B$4:$C$893,2,0)</f>
        <v>#N/A</v>
      </c>
      <c r="X2144" s="20"/>
      <c r="Y2144" s="10" t="str">
        <f t="shared" si="168"/>
        <v>WINCOMTHANHHOA</v>
      </c>
      <c r="Z2144" s="2">
        <v>50182</v>
      </c>
    </row>
    <row r="2145" spans="1:26" x14ac:dyDescent="0.2">
      <c r="A2145" t="s">
        <v>0</v>
      </c>
      <c r="B2145" t="s">
        <v>3149</v>
      </c>
      <c r="C2145" t="s">
        <v>2</v>
      </c>
      <c r="D2145" t="s">
        <v>3</v>
      </c>
      <c r="E2145" s="2">
        <v>222116</v>
      </c>
      <c r="F2145" s="6">
        <v>239885.28000000003</v>
      </c>
      <c r="G2145" s="2">
        <v>2</v>
      </c>
      <c r="H2145" t="s">
        <v>4</v>
      </c>
      <c r="I2145" t="s">
        <v>5</v>
      </c>
      <c r="J2145" s="9" t="str">
        <f t="shared" si="166"/>
        <v>Gà muối gói 500g</v>
      </c>
      <c r="K2145" s="12" t="str">
        <f>VLOOKUP(J2145,'[1]Mã Misa'!$B$2:$D$74,2,0)</f>
        <v>Gà muối 500g</v>
      </c>
      <c r="L2145" s="12" t="str">
        <f>VLOOKUP(K2145,'[1]Mã Misa'!$C$2:$D$74,2,0)</f>
        <v>GM500</v>
      </c>
      <c r="M2145" s="2">
        <v>111058</v>
      </c>
      <c r="N2145" t="s">
        <v>3150</v>
      </c>
      <c r="O2145" s="10" t="str">
        <f t="shared" si="167"/>
        <v>0007361</v>
      </c>
      <c r="P2145" s="3">
        <v>44634</v>
      </c>
      <c r="Q2145" t="s">
        <v>3151</v>
      </c>
      <c r="T2145" s="12" t="str">
        <f t="shared" si="169"/>
        <v xml:space="preserve">WM+ THA </v>
      </c>
      <c r="U2145" s="20" t="s">
        <v>5040</v>
      </c>
      <c r="V2145" s="20"/>
      <c r="W2145" s="10" t="e">
        <f>VLOOKUP(U2145,[2]Sheet1!$B$4:$C$893,2,0)</f>
        <v>#N/A</v>
      </c>
      <c r="X2145" s="20"/>
      <c r="Y2145" s="10" t="str">
        <f t="shared" si="168"/>
        <v>WINCOMTHANHHOA</v>
      </c>
      <c r="Z2145" s="2">
        <v>222116</v>
      </c>
    </row>
    <row r="2146" spans="1:26" x14ac:dyDescent="0.2">
      <c r="A2146" t="s">
        <v>0</v>
      </c>
      <c r="B2146" t="s">
        <v>3152</v>
      </c>
      <c r="C2146" t="s">
        <v>32</v>
      </c>
      <c r="D2146" t="s">
        <v>3</v>
      </c>
      <c r="E2146" s="2">
        <v>73431</v>
      </c>
      <c r="F2146" s="6">
        <v>79305.48000000001</v>
      </c>
      <c r="G2146" s="2">
        <v>1</v>
      </c>
      <c r="H2146" t="s">
        <v>4</v>
      </c>
      <c r="I2146" t="s">
        <v>33</v>
      </c>
      <c r="J2146" s="9" t="str">
        <f t="shared" si="166"/>
        <v>Chân giò heo muối gói 300g</v>
      </c>
      <c r="K2146" s="12" t="str">
        <f>VLOOKUP(J2146,'[1]Mã Misa'!$B$2:$D$74,2,0)</f>
        <v>Chân giò heo muối 300g</v>
      </c>
      <c r="L2146" s="12" t="str">
        <f>VLOOKUP(K2146,'[1]Mã Misa'!$C$2:$D$74,2,0)</f>
        <v>CGM300</v>
      </c>
      <c r="M2146" s="2">
        <v>73431</v>
      </c>
      <c r="N2146" t="s">
        <v>3153</v>
      </c>
      <c r="O2146" s="10" t="str">
        <f t="shared" si="167"/>
        <v>0005165</v>
      </c>
      <c r="P2146" s="3">
        <v>44634</v>
      </c>
      <c r="Q2146" t="s">
        <v>3154</v>
      </c>
      <c r="T2146" s="12" t="str">
        <f t="shared" si="169"/>
        <v xml:space="preserve">WM+ BNH </v>
      </c>
      <c r="U2146" s="20" t="s">
        <v>5041</v>
      </c>
      <c r="V2146" s="20"/>
      <c r="W2146" s="10" t="e">
        <f>VLOOKUP(U2146,[2]Sheet1!$B$4:$C$893,2,0)</f>
        <v>#N/A</v>
      </c>
      <c r="X2146" s="20"/>
      <c r="Y2146" s="10" t="str">
        <f t="shared" si="168"/>
        <v>WINCOMBACNINH</v>
      </c>
      <c r="Z2146" s="2">
        <v>73431</v>
      </c>
    </row>
    <row r="2147" spans="1:26" x14ac:dyDescent="0.2">
      <c r="A2147" t="s">
        <v>0</v>
      </c>
      <c r="B2147" t="s">
        <v>3155</v>
      </c>
      <c r="C2147" t="s">
        <v>13</v>
      </c>
      <c r="D2147" t="s">
        <v>3</v>
      </c>
      <c r="E2147" s="2">
        <v>272250</v>
      </c>
      <c r="F2147" s="6">
        <v>294030</v>
      </c>
      <c r="G2147" s="2">
        <v>3</v>
      </c>
      <c r="H2147" t="s">
        <v>4</v>
      </c>
      <c r="I2147" t="s">
        <v>14</v>
      </c>
      <c r="J2147" s="9" t="str">
        <f t="shared" si="166"/>
        <v>_Chân gà sốt cay 400g</v>
      </c>
      <c r="K2147" s="12" t="str">
        <f>VLOOKUP(J2147,'[1]Mã Misa'!$B$2:$D$74,2,0)</f>
        <v>Chân gà sốt cay 400g</v>
      </c>
      <c r="L2147" s="12" t="str">
        <f>VLOOKUP(K2147,'[1]Mã Misa'!$C$2:$D$74,2,0)</f>
        <v>CGSC400</v>
      </c>
      <c r="M2147" s="2">
        <v>90750</v>
      </c>
      <c r="N2147" t="s">
        <v>3156</v>
      </c>
      <c r="O2147" s="10" t="str">
        <f t="shared" si="167"/>
        <v>0060892</v>
      </c>
      <c r="P2147" s="3">
        <v>44634</v>
      </c>
      <c r="Q2147" t="s">
        <v>3157</v>
      </c>
      <c r="T2147" s="12" t="str">
        <f t="shared" si="169"/>
        <v xml:space="preserve">WM+ HCM </v>
      </c>
      <c r="U2147" s="20" t="s">
        <v>5042</v>
      </c>
      <c r="V2147" s="20"/>
      <c r="W2147" s="10" t="e">
        <f>VLOOKUP(U2147,[2]Sheet1!$B$4:$C$893,2,0)</f>
        <v>#N/A</v>
      </c>
      <c r="X2147" s="20"/>
      <c r="Y2147" s="10" t="str">
        <f t="shared" si="168"/>
        <v>WINCOMHOCHIMINH</v>
      </c>
      <c r="Z2147" s="2">
        <v>272250</v>
      </c>
    </row>
    <row r="2148" spans="1:26" x14ac:dyDescent="0.2">
      <c r="A2148" t="s">
        <v>0</v>
      </c>
      <c r="B2148" t="s">
        <v>3158</v>
      </c>
      <c r="C2148" t="s">
        <v>17</v>
      </c>
      <c r="D2148" t="s">
        <v>3</v>
      </c>
      <c r="E2148" s="2">
        <v>101989</v>
      </c>
      <c r="F2148" s="6">
        <v>110148.12000000001</v>
      </c>
      <c r="G2148" s="2">
        <v>1</v>
      </c>
      <c r="H2148" t="s">
        <v>4</v>
      </c>
      <c r="I2148" t="s">
        <v>18</v>
      </c>
      <c r="J2148" s="9" t="str">
        <f t="shared" si="166"/>
        <v>Giò tai nấm hương 500g</v>
      </c>
      <c r="K2148" s="12" t="str">
        <f>VLOOKUP(J2148,'[1]Mã Misa'!$B$2:$D$74,2,0)</f>
        <v>Giò tai nấm hương 500g</v>
      </c>
      <c r="L2148" s="12" t="str">
        <f>VLOOKUP(K2148,'[1]Mã Misa'!$C$2:$D$74,2,0)</f>
        <v>GTNH500</v>
      </c>
      <c r="M2148" s="2">
        <v>101989</v>
      </c>
      <c r="N2148" t="s">
        <v>3159</v>
      </c>
      <c r="O2148" s="10" t="str">
        <f t="shared" si="167"/>
        <v>0000911</v>
      </c>
      <c r="P2148" s="3">
        <v>44634</v>
      </c>
      <c r="Q2148" t="s">
        <v>3160</v>
      </c>
      <c r="T2148" s="12" t="str">
        <f t="shared" si="169"/>
        <v xml:space="preserve">WM+ QNI </v>
      </c>
      <c r="U2148" s="20" t="s">
        <v>5043</v>
      </c>
      <c r="V2148" s="20"/>
      <c r="W2148" s="10" t="e">
        <f>VLOOKUP(U2148,[2]Sheet1!$B$4:$C$893,2,0)</f>
        <v>#N/A</v>
      </c>
      <c r="X2148" s="20"/>
      <c r="Y2148" s="10" t="str">
        <f t="shared" si="168"/>
        <v>WINCOMQUANGNGAI</v>
      </c>
      <c r="Z2148" s="2">
        <v>101989</v>
      </c>
    </row>
    <row r="2149" spans="1:26" x14ac:dyDescent="0.2">
      <c r="A2149" t="s">
        <v>0</v>
      </c>
      <c r="B2149" t="s">
        <v>3161</v>
      </c>
      <c r="C2149" t="s">
        <v>82</v>
      </c>
      <c r="D2149" t="s">
        <v>3</v>
      </c>
      <c r="E2149" s="2">
        <v>46000</v>
      </c>
      <c r="F2149" s="6">
        <v>49680</v>
      </c>
      <c r="G2149" s="2">
        <v>1</v>
      </c>
      <c r="H2149" t="s">
        <v>4</v>
      </c>
      <c r="I2149" t="s">
        <v>83</v>
      </c>
      <c r="J2149" s="9" t="str">
        <f t="shared" si="166"/>
        <v>Mộc nấm hương gói 250g</v>
      </c>
      <c r="K2149" s="12" t="str">
        <f>VLOOKUP(J2149,'[1]Mã Misa'!$B$2:$D$74,2,0)</f>
        <v>Mộc Nấm Hương 250g</v>
      </c>
      <c r="L2149" s="12" t="str">
        <f>VLOOKUP(K2149,'[1]Mã Misa'!$C$2:$D$74,2,0)</f>
        <v>MNH250</v>
      </c>
      <c r="M2149" s="2">
        <v>46000</v>
      </c>
      <c r="N2149" t="s">
        <v>3162</v>
      </c>
      <c r="O2149" s="10" t="str">
        <f t="shared" si="167"/>
        <v>0000912</v>
      </c>
      <c r="P2149" s="3">
        <v>44634</v>
      </c>
      <c r="Q2149" t="s">
        <v>3160</v>
      </c>
      <c r="T2149" s="12" t="str">
        <f t="shared" si="169"/>
        <v xml:space="preserve">WM+ QNI </v>
      </c>
      <c r="U2149" s="20" t="s">
        <v>5043</v>
      </c>
      <c r="V2149" s="20"/>
      <c r="W2149" s="10" t="e">
        <f>VLOOKUP(U2149,[2]Sheet1!$B$4:$C$893,2,0)</f>
        <v>#N/A</v>
      </c>
      <c r="X2149" s="20"/>
      <c r="Y2149" s="10" t="str">
        <f t="shared" si="168"/>
        <v>WINCOMQUANGNGAI</v>
      </c>
      <c r="Z2149" s="2">
        <v>46000</v>
      </c>
    </row>
    <row r="2150" spans="1:26" x14ac:dyDescent="0.2">
      <c r="A2150" t="s">
        <v>0</v>
      </c>
      <c r="B2150" t="s">
        <v>3163</v>
      </c>
      <c r="C2150" t="s">
        <v>50</v>
      </c>
      <c r="D2150" t="s">
        <v>3</v>
      </c>
      <c r="E2150" s="2">
        <v>305250</v>
      </c>
      <c r="F2150" s="6">
        <v>329670</v>
      </c>
      <c r="G2150" s="2">
        <v>5</v>
      </c>
      <c r="H2150" t="s">
        <v>4</v>
      </c>
      <c r="I2150" t="s">
        <v>51</v>
      </c>
      <c r="J2150" s="9" t="str">
        <f t="shared" si="166"/>
        <v>_Giò sụn gà 250g</v>
      </c>
      <c r="K2150" s="12" t="str">
        <f>VLOOKUP(J2150,'[1]Mã Misa'!$B$2:$D$74,2,0)</f>
        <v>Giò sụn gà 250g</v>
      </c>
      <c r="L2150" s="12" t="str">
        <f>VLOOKUP(K2150,'[1]Mã Misa'!$C$2:$D$74,2,0)</f>
        <v>GSG250</v>
      </c>
      <c r="M2150" s="2">
        <v>61050</v>
      </c>
      <c r="N2150" t="s">
        <v>3164</v>
      </c>
      <c r="O2150" s="10" t="str">
        <f t="shared" si="167"/>
        <v>0017945</v>
      </c>
      <c r="P2150" s="3">
        <v>44634</v>
      </c>
      <c r="Q2150" t="s">
        <v>1479</v>
      </c>
      <c r="T2150" s="12" t="str">
        <f t="shared" si="169"/>
        <v xml:space="preserve">WM+ QNH </v>
      </c>
      <c r="U2150" s="20" t="s">
        <v>4598</v>
      </c>
      <c r="V2150" s="20"/>
      <c r="W2150" s="10" t="e">
        <f>VLOOKUP(U2150,[2]Sheet1!$B$4:$C$893,2,0)</f>
        <v>#N/A</v>
      </c>
      <c r="X2150" s="20"/>
      <c r="Y2150" s="10" t="str">
        <f t="shared" si="168"/>
        <v>WINCOMQUANGNINH</v>
      </c>
      <c r="Z2150" s="2">
        <v>305250</v>
      </c>
    </row>
    <row r="2151" spans="1:26" x14ac:dyDescent="0.2">
      <c r="A2151" t="s">
        <v>0</v>
      </c>
      <c r="B2151" t="s">
        <v>3163</v>
      </c>
      <c r="C2151" t="s">
        <v>13</v>
      </c>
      <c r="D2151" t="s">
        <v>3</v>
      </c>
      <c r="E2151" s="2">
        <v>453750</v>
      </c>
      <c r="F2151" s="6">
        <v>490050.00000000006</v>
      </c>
      <c r="G2151" s="2">
        <v>5</v>
      </c>
      <c r="H2151" t="s">
        <v>4</v>
      </c>
      <c r="I2151" t="s">
        <v>14</v>
      </c>
      <c r="J2151" s="9" t="str">
        <f t="shared" si="166"/>
        <v>_Chân gà sốt cay 400g</v>
      </c>
      <c r="K2151" s="12" t="str">
        <f>VLOOKUP(J2151,'[1]Mã Misa'!$B$2:$D$74,2,0)</f>
        <v>Chân gà sốt cay 400g</v>
      </c>
      <c r="L2151" s="12" t="str">
        <f>VLOOKUP(K2151,'[1]Mã Misa'!$C$2:$D$74,2,0)</f>
        <v>CGSC400</v>
      </c>
      <c r="M2151" s="2">
        <v>90750</v>
      </c>
      <c r="N2151" t="s">
        <v>3164</v>
      </c>
      <c r="O2151" s="10" t="str">
        <f t="shared" si="167"/>
        <v>0017945</v>
      </c>
      <c r="P2151" s="3">
        <v>44634</v>
      </c>
      <c r="Q2151" t="s">
        <v>1479</v>
      </c>
      <c r="T2151" s="12" t="str">
        <f t="shared" si="169"/>
        <v xml:space="preserve">WM+ QNH </v>
      </c>
      <c r="U2151" s="20" t="s">
        <v>4598</v>
      </c>
      <c r="V2151" s="20"/>
      <c r="W2151" s="10" t="e">
        <f>VLOOKUP(U2151,[2]Sheet1!$B$4:$C$893,2,0)</f>
        <v>#N/A</v>
      </c>
      <c r="X2151" s="20"/>
      <c r="Y2151" s="10" t="str">
        <f t="shared" si="168"/>
        <v>WINCOMQUANGNINH</v>
      </c>
      <c r="Z2151" s="2">
        <v>453750</v>
      </c>
    </row>
    <row r="2152" spans="1:26" x14ac:dyDescent="0.2">
      <c r="A2152" t="s">
        <v>0</v>
      </c>
      <c r="B2152" t="s">
        <v>3165</v>
      </c>
      <c r="C2152" t="s">
        <v>13</v>
      </c>
      <c r="D2152" t="s">
        <v>3</v>
      </c>
      <c r="E2152" s="2">
        <v>272250</v>
      </c>
      <c r="F2152" s="6">
        <v>294030</v>
      </c>
      <c r="G2152" s="2">
        <v>3</v>
      </c>
      <c r="H2152" t="s">
        <v>4</v>
      </c>
      <c r="I2152" t="s">
        <v>14</v>
      </c>
      <c r="J2152" s="9" t="str">
        <f t="shared" si="166"/>
        <v>_Chân gà sốt cay 400g</v>
      </c>
      <c r="K2152" s="12" t="str">
        <f>VLOOKUP(J2152,'[1]Mã Misa'!$B$2:$D$74,2,0)</f>
        <v>Chân gà sốt cay 400g</v>
      </c>
      <c r="L2152" s="12" t="str">
        <f>VLOOKUP(K2152,'[1]Mã Misa'!$C$2:$D$74,2,0)</f>
        <v>CGSC400</v>
      </c>
      <c r="M2152" s="2">
        <v>90750</v>
      </c>
      <c r="N2152" t="s">
        <v>3166</v>
      </c>
      <c r="O2152" s="10" t="str">
        <f t="shared" si="167"/>
        <v>0207637</v>
      </c>
      <c r="P2152" s="3">
        <v>44638</v>
      </c>
      <c r="Q2152" t="s">
        <v>3167</v>
      </c>
      <c r="T2152" s="12" t="str">
        <f>LEFT(U2152,7)</f>
        <v xml:space="preserve">WM HNI </v>
      </c>
      <c r="U2152" s="20" t="s">
        <v>5044</v>
      </c>
      <c r="V2152" s="20"/>
      <c r="W2152" s="10" t="e">
        <f>VLOOKUP(U2152,[2]Sheet1!$B$4:$C$893,2,0)</f>
        <v>#N/A</v>
      </c>
      <c r="X2152" s="20"/>
      <c r="Y2152" s="10" t="str">
        <f t="shared" si="168"/>
        <v>WINCOMHANOI</v>
      </c>
      <c r="Z2152" s="2">
        <v>272250</v>
      </c>
    </row>
    <row r="2153" spans="1:26" x14ac:dyDescent="0.2">
      <c r="A2153" t="s">
        <v>0</v>
      </c>
      <c r="B2153" t="s">
        <v>3168</v>
      </c>
      <c r="C2153" t="s">
        <v>26</v>
      </c>
      <c r="D2153" t="s">
        <v>3</v>
      </c>
      <c r="E2153" s="2">
        <v>50182</v>
      </c>
      <c r="F2153" s="6">
        <v>54196.560000000005</v>
      </c>
      <c r="G2153" s="2">
        <v>1</v>
      </c>
      <c r="H2153" t="s">
        <v>4</v>
      </c>
      <c r="I2153" t="s">
        <v>27</v>
      </c>
      <c r="J2153" s="9" t="str">
        <f t="shared" si="166"/>
        <v>Giò tai lưỡi xào gói 250g</v>
      </c>
      <c r="K2153" s="12" t="str">
        <f>VLOOKUP(J2153,'[1]Mã Misa'!$B$2:$D$74,2,0)</f>
        <v>Giò Tai Lưỡi Xào 250g</v>
      </c>
      <c r="L2153" s="12" t="str">
        <f>VLOOKUP(K2153,'[1]Mã Misa'!$C$2:$D$74,2,0)</f>
        <v>GTLX250G</v>
      </c>
      <c r="M2153" s="2">
        <v>50182</v>
      </c>
      <c r="N2153" t="s">
        <v>3169</v>
      </c>
      <c r="O2153" s="10" t="str">
        <f t="shared" si="167"/>
        <v>0017947</v>
      </c>
      <c r="P2153" s="3">
        <v>44634</v>
      </c>
      <c r="Q2153" t="s">
        <v>3170</v>
      </c>
      <c r="T2153" s="12" t="str">
        <f t="shared" si="169"/>
        <v xml:space="preserve">WM+ QNH </v>
      </c>
      <c r="U2153" s="20" t="s">
        <v>5045</v>
      </c>
      <c r="V2153" s="20"/>
      <c r="W2153" s="10" t="e">
        <f>VLOOKUP(U2153,[2]Sheet1!$B$4:$C$893,2,0)</f>
        <v>#N/A</v>
      </c>
      <c r="X2153" s="20"/>
      <c r="Y2153" s="10" t="str">
        <f t="shared" si="168"/>
        <v>WINCOMQUANGNINH</v>
      </c>
      <c r="Z2153" s="2">
        <v>50182</v>
      </c>
    </row>
    <row r="2154" spans="1:26" x14ac:dyDescent="0.2">
      <c r="A2154" t="s">
        <v>0</v>
      </c>
      <c r="B2154" t="s">
        <v>3171</v>
      </c>
      <c r="C2154" t="s">
        <v>50</v>
      </c>
      <c r="D2154" t="s">
        <v>3</v>
      </c>
      <c r="E2154" s="2">
        <v>61050</v>
      </c>
      <c r="F2154" s="6">
        <v>65934</v>
      </c>
      <c r="G2154" s="2">
        <v>1</v>
      </c>
      <c r="H2154" t="s">
        <v>4</v>
      </c>
      <c r="I2154" t="s">
        <v>51</v>
      </c>
      <c r="J2154" s="9" t="str">
        <f t="shared" si="166"/>
        <v>_Giò sụn gà 250g</v>
      </c>
      <c r="K2154" s="12" t="str">
        <f>VLOOKUP(J2154,'[1]Mã Misa'!$B$2:$D$74,2,0)</f>
        <v>Giò sụn gà 250g</v>
      </c>
      <c r="L2154" s="12" t="str">
        <f>VLOOKUP(K2154,'[1]Mã Misa'!$C$2:$D$74,2,0)</f>
        <v>GSG250</v>
      </c>
      <c r="M2154" s="2">
        <v>61050</v>
      </c>
      <c r="N2154" t="s">
        <v>3172</v>
      </c>
      <c r="O2154" s="10" t="str">
        <f t="shared" si="167"/>
        <v>0202642</v>
      </c>
      <c r="P2154" s="3">
        <v>44634</v>
      </c>
      <c r="Q2154" t="s">
        <v>1115</v>
      </c>
      <c r="T2154" s="12" t="str">
        <f t="shared" si="169"/>
        <v xml:space="preserve">WM+ HNI </v>
      </c>
      <c r="U2154" s="20" t="s">
        <v>4487</v>
      </c>
      <c r="V2154" s="20"/>
      <c r="W2154" s="10" t="e">
        <f>VLOOKUP(U2154,[2]Sheet1!$B$4:$C$893,2,0)</f>
        <v>#N/A</v>
      </c>
      <c r="X2154" s="20"/>
      <c r="Y2154" s="10" t="str">
        <f t="shared" si="168"/>
        <v>WINCOMHANOI</v>
      </c>
      <c r="Z2154" s="2">
        <v>61050</v>
      </c>
    </row>
    <row r="2155" spans="1:26" x14ac:dyDescent="0.2">
      <c r="A2155" t="s">
        <v>0</v>
      </c>
      <c r="B2155" t="s">
        <v>3171</v>
      </c>
      <c r="C2155" t="s">
        <v>30</v>
      </c>
      <c r="D2155" t="s">
        <v>3</v>
      </c>
      <c r="E2155" s="2">
        <v>105400</v>
      </c>
      <c r="F2155" s="6">
        <v>113832.00000000001</v>
      </c>
      <c r="G2155" s="2">
        <v>1</v>
      </c>
      <c r="H2155" t="s">
        <v>4</v>
      </c>
      <c r="I2155" t="s">
        <v>31</v>
      </c>
      <c r="J2155" s="9" t="str">
        <f t="shared" si="166"/>
        <v>_Đùi gà sốt cay 500g</v>
      </c>
      <c r="K2155" s="12" t="str">
        <f>VLOOKUP(J2155,'[1]Mã Misa'!$B$2:$D$74,2,0)</f>
        <v>Đùi gà sốt cay 500g</v>
      </c>
      <c r="L2155" s="12" t="str">
        <f>VLOOKUP(K2155,'[1]Mã Misa'!$C$2:$D$74,2,0)</f>
        <v>DGSC500</v>
      </c>
      <c r="M2155" s="2">
        <v>105400</v>
      </c>
      <c r="N2155" t="s">
        <v>3172</v>
      </c>
      <c r="O2155" s="10" t="str">
        <f t="shared" si="167"/>
        <v>0202642</v>
      </c>
      <c r="P2155" s="3">
        <v>44634</v>
      </c>
      <c r="Q2155" t="s">
        <v>1115</v>
      </c>
      <c r="T2155" s="12" t="str">
        <f t="shared" si="169"/>
        <v xml:space="preserve">WM+ HNI </v>
      </c>
      <c r="U2155" s="20" t="s">
        <v>4487</v>
      </c>
      <c r="V2155" s="20"/>
      <c r="W2155" s="10" t="e">
        <f>VLOOKUP(U2155,[2]Sheet1!$B$4:$C$893,2,0)</f>
        <v>#N/A</v>
      </c>
      <c r="X2155" s="20"/>
      <c r="Y2155" s="10" t="str">
        <f t="shared" si="168"/>
        <v>WINCOMHANOI</v>
      </c>
      <c r="Z2155" s="2">
        <v>105400</v>
      </c>
    </row>
    <row r="2156" spans="1:26" x14ac:dyDescent="0.2">
      <c r="A2156" t="s">
        <v>0</v>
      </c>
      <c r="B2156" t="s">
        <v>3173</v>
      </c>
      <c r="C2156" t="s">
        <v>50</v>
      </c>
      <c r="D2156" t="s">
        <v>3</v>
      </c>
      <c r="E2156" s="2">
        <v>305250</v>
      </c>
      <c r="F2156" s="6">
        <v>329670</v>
      </c>
      <c r="G2156" s="2">
        <v>5</v>
      </c>
      <c r="H2156" t="s">
        <v>4</v>
      </c>
      <c r="I2156" t="s">
        <v>51</v>
      </c>
      <c r="J2156" s="9" t="str">
        <f t="shared" si="166"/>
        <v>_Giò sụn gà 250g</v>
      </c>
      <c r="K2156" s="12" t="str">
        <f>VLOOKUP(J2156,'[1]Mã Misa'!$B$2:$D$74,2,0)</f>
        <v>Giò sụn gà 250g</v>
      </c>
      <c r="L2156" s="12" t="str">
        <f>VLOOKUP(K2156,'[1]Mã Misa'!$C$2:$D$74,2,0)</f>
        <v>GSG250</v>
      </c>
      <c r="M2156" s="2">
        <v>61050</v>
      </c>
      <c r="N2156" t="s">
        <v>3174</v>
      </c>
      <c r="O2156" s="10" t="str">
        <f t="shared" si="167"/>
        <v>0202649</v>
      </c>
      <c r="P2156" s="3">
        <v>44634</v>
      </c>
      <c r="Q2156" t="s">
        <v>3175</v>
      </c>
      <c r="T2156" s="12" t="str">
        <f t="shared" si="169"/>
        <v xml:space="preserve">WM+ HNI </v>
      </c>
      <c r="U2156" s="20" t="s">
        <v>5046</v>
      </c>
      <c r="V2156" s="20"/>
      <c r="W2156" s="10" t="e">
        <f>VLOOKUP(U2156,[2]Sheet1!$B$4:$C$893,2,0)</f>
        <v>#N/A</v>
      </c>
      <c r="X2156" s="20"/>
      <c r="Y2156" s="10" t="str">
        <f t="shared" si="168"/>
        <v>WINCOMHANOI</v>
      </c>
      <c r="Z2156" s="2">
        <v>305250</v>
      </c>
    </row>
    <row r="2157" spans="1:26" x14ac:dyDescent="0.2">
      <c r="A2157" t="s">
        <v>0</v>
      </c>
      <c r="B2157" t="s">
        <v>3176</v>
      </c>
      <c r="C2157" t="s">
        <v>67</v>
      </c>
      <c r="D2157" t="s">
        <v>3</v>
      </c>
      <c r="E2157" s="2">
        <v>118800</v>
      </c>
      <c r="F2157" s="6">
        <v>128304.00000000001</v>
      </c>
      <c r="G2157" s="2">
        <v>2</v>
      </c>
      <c r="H2157" t="s">
        <v>4</v>
      </c>
      <c r="I2157" t="s">
        <v>68</v>
      </c>
      <c r="J2157" s="9" t="str">
        <f t="shared" si="166"/>
        <v>_Giò lụa 250g</v>
      </c>
      <c r="K2157" s="12" t="str">
        <f>VLOOKUP(J2157,'[1]Mã Misa'!$B$2:$D$74,2,0)</f>
        <v>Giò lụa 250g</v>
      </c>
      <c r="L2157" s="12" t="str">
        <f>VLOOKUP(K2157,'[1]Mã Misa'!$C$2:$D$74,2,0)</f>
        <v>GL250</v>
      </c>
      <c r="M2157" s="2">
        <v>59400</v>
      </c>
      <c r="N2157" t="s">
        <v>3177</v>
      </c>
      <c r="O2157" s="10" t="str">
        <f t="shared" si="167"/>
        <v>0060897</v>
      </c>
      <c r="P2157" s="3">
        <v>44634</v>
      </c>
      <c r="Q2157" t="s">
        <v>3178</v>
      </c>
      <c r="T2157" s="12" t="str">
        <f>LEFT(U2157,7)</f>
        <v xml:space="preserve">WM+HCM </v>
      </c>
      <c r="U2157" s="20" t="s">
        <v>5047</v>
      </c>
      <c r="V2157" s="20"/>
      <c r="W2157" s="10" t="e">
        <f>VLOOKUP(U2157,[2]Sheet1!$B$4:$C$893,2,0)</f>
        <v>#N/A</v>
      </c>
      <c r="X2157" s="20"/>
      <c r="Y2157" s="10" t="str">
        <f t="shared" si="168"/>
        <v>WINCOMHOCHIMINH</v>
      </c>
      <c r="Z2157" s="2">
        <v>118800</v>
      </c>
    </row>
    <row r="2158" spans="1:26" x14ac:dyDescent="0.2">
      <c r="A2158" t="s">
        <v>0</v>
      </c>
      <c r="B2158" t="s">
        <v>3176</v>
      </c>
      <c r="C2158" t="s">
        <v>26</v>
      </c>
      <c r="D2158" t="s">
        <v>3</v>
      </c>
      <c r="E2158" s="2">
        <v>200728</v>
      </c>
      <c r="F2158" s="6">
        <v>216786.24000000002</v>
      </c>
      <c r="G2158" s="2">
        <v>4</v>
      </c>
      <c r="H2158" t="s">
        <v>4</v>
      </c>
      <c r="I2158" t="s">
        <v>27</v>
      </c>
      <c r="J2158" s="9" t="str">
        <f t="shared" si="166"/>
        <v>Giò tai lưỡi xào gói 250g</v>
      </c>
      <c r="K2158" s="12" t="str">
        <f>VLOOKUP(J2158,'[1]Mã Misa'!$B$2:$D$74,2,0)</f>
        <v>Giò Tai Lưỡi Xào 250g</v>
      </c>
      <c r="L2158" s="12" t="str">
        <f>VLOOKUP(K2158,'[1]Mã Misa'!$C$2:$D$74,2,0)</f>
        <v>GTLX250G</v>
      </c>
      <c r="M2158" s="2">
        <v>50182</v>
      </c>
      <c r="N2158" t="s">
        <v>3177</v>
      </c>
      <c r="O2158" s="10" t="str">
        <f t="shared" si="167"/>
        <v>0060897</v>
      </c>
      <c r="P2158" s="3">
        <v>44634</v>
      </c>
      <c r="Q2158" t="s">
        <v>3178</v>
      </c>
      <c r="T2158" s="12" t="str">
        <f t="shared" ref="T2158:T2161" si="170">LEFT(U2158,7)</f>
        <v xml:space="preserve">WM+HCM </v>
      </c>
      <c r="U2158" s="20" t="s">
        <v>5047</v>
      </c>
      <c r="V2158" s="20"/>
      <c r="W2158" s="10" t="e">
        <f>VLOOKUP(U2158,[2]Sheet1!$B$4:$C$893,2,0)</f>
        <v>#N/A</v>
      </c>
      <c r="X2158" s="20"/>
      <c r="Y2158" s="10" t="str">
        <f t="shared" si="168"/>
        <v>WINCOMHOCHIMINH</v>
      </c>
      <c r="Z2158" s="2">
        <v>200728</v>
      </c>
    </row>
    <row r="2159" spans="1:26" x14ac:dyDescent="0.2">
      <c r="A2159" t="s">
        <v>0</v>
      </c>
      <c r="B2159" t="s">
        <v>3176</v>
      </c>
      <c r="C2159" t="s">
        <v>2</v>
      </c>
      <c r="D2159" t="s">
        <v>3</v>
      </c>
      <c r="E2159" s="2">
        <v>444232</v>
      </c>
      <c r="F2159" s="6">
        <v>479770.56000000006</v>
      </c>
      <c r="G2159" s="2">
        <v>4</v>
      </c>
      <c r="H2159" t="s">
        <v>4</v>
      </c>
      <c r="I2159" t="s">
        <v>5</v>
      </c>
      <c r="J2159" s="9" t="str">
        <f t="shared" si="166"/>
        <v>Gà muối gói 500g</v>
      </c>
      <c r="K2159" s="12" t="str">
        <f>VLOOKUP(J2159,'[1]Mã Misa'!$B$2:$D$74,2,0)</f>
        <v>Gà muối 500g</v>
      </c>
      <c r="L2159" s="12" t="str">
        <f>VLOOKUP(K2159,'[1]Mã Misa'!$C$2:$D$74,2,0)</f>
        <v>GM500</v>
      </c>
      <c r="M2159" s="2">
        <v>111058</v>
      </c>
      <c r="N2159" t="s">
        <v>3177</v>
      </c>
      <c r="O2159" s="10" t="str">
        <f t="shared" si="167"/>
        <v>0060897</v>
      </c>
      <c r="P2159" s="3">
        <v>44634</v>
      </c>
      <c r="Q2159" t="s">
        <v>3178</v>
      </c>
      <c r="T2159" s="12" t="str">
        <f t="shared" si="170"/>
        <v xml:space="preserve">WM+HCM </v>
      </c>
      <c r="U2159" s="20" t="s">
        <v>5047</v>
      </c>
      <c r="V2159" s="20"/>
      <c r="W2159" s="10" t="e">
        <f>VLOOKUP(U2159,[2]Sheet1!$B$4:$C$893,2,0)</f>
        <v>#N/A</v>
      </c>
      <c r="X2159" s="20"/>
      <c r="Y2159" s="10" t="str">
        <f t="shared" si="168"/>
        <v>WINCOMHOCHIMINH</v>
      </c>
      <c r="Z2159" s="2">
        <v>444232</v>
      </c>
    </row>
    <row r="2160" spans="1:26" x14ac:dyDescent="0.2">
      <c r="A2160" t="s">
        <v>0</v>
      </c>
      <c r="B2160" t="s">
        <v>3176</v>
      </c>
      <c r="C2160" t="s">
        <v>9</v>
      </c>
      <c r="D2160" t="s">
        <v>3</v>
      </c>
      <c r="E2160" s="2">
        <v>389165</v>
      </c>
      <c r="F2160" s="6">
        <v>420298.2</v>
      </c>
      <c r="G2160" s="2">
        <v>7</v>
      </c>
      <c r="H2160" t="s">
        <v>4</v>
      </c>
      <c r="I2160" t="s">
        <v>10</v>
      </c>
      <c r="J2160" s="9" t="str">
        <f t="shared" si="166"/>
        <v>Tai heo muối gói 200g</v>
      </c>
      <c r="K2160" s="12" t="str">
        <f>VLOOKUP(J2160,'[1]Mã Misa'!$B$2:$D$74,2,0)</f>
        <v>Tai heo muối 200g</v>
      </c>
      <c r="L2160" s="12" t="str">
        <f>VLOOKUP(K2160,'[1]Mã Misa'!$C$2:$D$74,2,0)</f>
        <v>TH200</v>
      </c>
      <c r="M2160" s="2">
        <v>55595</v>
      </c>
      <c r="N2160" t="s">
        <v>3177</v>
      </c>
      <c r="O2160" s="10" t="str">
        <f t="shared" si="167"/>
        <v>0060897</v>
      </c>
      <c r="P2160" s="3">
        <v>44634</v>
      </c>
      <c r="Q2160" t="s">
        <v>3178</v>
      </c>
      <c r="T2160" s="12" t="str">
        <f t="shared" si="170"/>
        <v xml:space="preserve">WM+HCM </v>
      </c>
      <c r="U2160" s="20" t="s">
        <v>5047</v>
      </c>
      <c r="V2160" s="20"/>
      <c r="W2160" s="10" t="e">
        <f>VLOOKUP(U2160,[2]Sheet1!$B$4:$C$893,2,0)</f>
        <v>#N/A</v>
      </c>
      <c r="X2160" s="20"/>
      <c r="Y2160" s="10" t="str">
        <f t="shared" si="168"/>
        <v>WINCOMHOCHIMINH</v>
      </c>
      <c r="Z2160" s="2">
        <v>389165</v>
      </c>
    </row>
    <row r="2161" spans="1:26" x14ac:dyDescent="0.2">
      <c r="A2161" t="s">
        <v>0</v>
      </c>
      <c r="B2161" t="s">
        <v>3176</v>
      </c>
      <c r="C2161" t="s">
        <v>32</v>
      </c>
      <c r="D2161" t="s">
        <v>3</v>
      </c>
      <c r="E2161" s="2">
        <v>220293</v>
      </c>
      <c r="F2161" s="6">
        <v>237916.44</v>
      </c>
      <c r="G2161" s="2">
        <v>3</v>
      </c>
      <c r="H2161" t="s">
        <v>4</v>
      </c>
      <c r="I2161" t="s">
        <v>33</v>
      </c>
      <c r="J2161" s="9" t="str">
        <f t="shared" si="166"/>
        <v>Chân giò heo muối gói 300g</v>
      </c>
      <c r="K2161" s="12" t="str">
        <f>VLOOKUP(J2161,'[1]Mã Misa'!$B$2:$D$74,2,0)</f>
        <v>Chân giò heo muối 300g</v>
      </c>
      <c r="L2161" s="12" t="str">
        <f>VLOOKUP(K2161,'[1]Mã Misa'!$C$2:$D$74,2,0)</f>
        <v>CGM300</v>
      </c>
      <c r="M2161" s="2">
        <v>73431</v>
      </c>
      <c r="N2161" t="s">
        <v>3177</v>
      </c>
      <c r="O2161" s="10" t="str">
        <f t="shared" si="167"/>
        <v>0060897</v>
      </c>
      <c r="P2161" s="3">
        <v>44634</v>
      </c>
      <c r="Q2161" t="s">
        <v>3178</v>
      </c>
      <c r="T2161" s="12" t="str">
        <f t="shared" si="170"/>
        <v xml:space="preserve">WM+HCM </v>
      </c>
      <c r="U2161" s="20" t="s">
        <v>5047</v>
      </c>
      <c r="V2161" s="20"/>
      <c r="W2161" s="10" t="e">
        <f>VLOOKUP(U2161,[2]Sheet1!$B$4:$C$893,2,0)</f>
        <v>#N/A</v>
      </c>
      <c r="X2161" s="20"/>
      <c r="Y2161" s="10" t="str">
        <f t="shared" si="168"/>
        <v>WINCOMHOCHIMINH</v>
      </c>
      <c r="Z2161" s="2">
        <v>220293</v>
      </c>
    </row>
    <row r="2162" spans="1:26" x14ac:dyDescent="0.2">
      <c r="A2162" t="s">
        <v>0</v>
      </c>
      <c r="B2162" t="s">
        <v>3179</v>
      </c>
      <c r="C2162" t="s">
        <v>2</v>
      </c>
      <c r="D2162" t="s">
        <v>3</v>
      </c>
      <c r="E2162" s="2">
        <v>222116</v>
      </c>
      <c r="F2162" s="6">
        <v>239885.28000000003</v>
      </c>
      <c r="G2162" s="2">
        <v>2</v>
      </c>
      <c r="H2162" t="s">
        <v>4</v>
      </c>
      <c r="I2162" t="s">
        <v>5</v>
      </c>
      <c r="J2162" s="9" t="str">
        <f t="shared" si="166"/>
        <v>Gà muối gói 500g</v>
      </c>
      <c r="K2162" s="12" t="str">
        <f>VLOOKUP(J2162,'[1]Mã Misa'!$B$2:$D$74,2,0)</f>
        <v>Gà muối 500g</v>
      </c>
      <c r="L2162" s="12" t="str">
        <f>VLOOKUP(K2162,'[1]Mã Misa'!$C$2:$D$74,2,0)</f>
        <v>GM500</v>
      </c>
      <c r="M2162" s="2">
        <v>111058</v>
      </c>
      <c r="N2162" t="s">
        <v>3180</v>
      </c>
      <c r="O2162" s="10" t="str">
        <f t="shared" si="167"/>
        <v>0026462</v>
      </c>
      <c r="P2162" s="3">
        <v>44634</v>
      </c>
      <c r="Q2162" t="s">
        <v>412</v>
      </c>
      <c r="T2162" s="12" t="str">
        <f t="shared" si="169"/>
        <v xml:space="preserve">WM+ DNG </v>
      </c>
      <c r="U2162" s="20" t="s">
        <v>4274</v>
      </c>
      <c r="V2162" s="20"/>
      <c r="W2162" s="10" t="e">
        <f>VLOOKUP(U2162,[2]Sheet1!$B$4:$C$893,2,0)</f>
        <v>#N/A</v>
      </c>
      <c r="X2162" s="20"/>
      <c r="Y2162" s="10" t="str">
        <f t="shared" si="168"/>
        <v>WINCOMDANANG</v>
      </c>
      <c r="Z2162" s="2">
        <v>222116</v>
      </c>
    </row>
    <row r="2163" spans="1:26" x14ac:dyDescent="0.2">
      <c r="A2163" t="s">
        <v>0</v>
      </c>
      <c r="B2163" t="s">
        <v>3179</v>
      </c>
      <c r="C2163" t="s">
        <v>32</v>
      </c>
      <c r="D2163" t="s">
        <v>3</v>
      </c>
      <c r="E2163" s="2">
        <v>220293</v>
      </c>
      <c r="F2163" s="6">
        <v>237916.44</v>
      </c>
      <c r="G2163" s="2">
        <v>3</v>
      </c>
      <c r="H2163" t="s">
        <v>4</v>
      </c>
      <c r="I2163" t="s">
        <v>33</v>
      </c>
      <c r="J2163" s="9" t="str">
        <f t="shared" si="166"/>
        <v>Chân giò heo muối gói 300g</v>
      </c>
      <c r="K2163" s="12" t="str">
        <f>VLOOKUP(J2163,'[1]Mã Misa'!$B$2:$D$74,2,0)</f>
        <v>Chân giò heo muối 300g</v>
      </c>
      <c r="L2163" s="12" t="str">
        <f>VLOOKUP(K2163,'[1]Mã Misa'!$C$2:$D$74,2,0)</f>
        <v>CGM300</v>
      </c>
      <c r="M2163" s="2">
        <v>73431</v>
      </c>
      <c r="N2163" t="s">
        <v>3180</v>
      </c>
      <c r="O2163" s="10" t="str">
        <f t="shared" si="167"/>
        <v>0026462</v>
      </c>
      <c r="P2163" s="3">
        <v>44634</v>
      </c>
      <c r="Q2163" t="s">
        <v>412</v>
      </c>
      <c r="T2163" s="12" t="str">
        <f t="shared" si="169"/>
        <v xml:space="preserve">WM+ DNG </v>
      </c>
      <c r="U2163" s="20" t="s">
        <v>4274</v>
      </c>
      <c r="V2163" s="20"/>
      <c r="W2163" s="10" t="e">
        <f>VLOOKUP(U2163,[2]Sheet1!$B$4:$C$893,2,0)</f>
        <v>#N/A</v>
      </c>
      <c r="X2163" s="20"/>
      <c r="Y2163" s="10" t="str">
        <f t="shared" si="168"/>
        <v>WINCOMDANANG</v>
      </c>
      <c r="Z2163" s="2">
        <v>220293</v>
      </c>
    </row>
    <row r="2164" spans="1:26" x14ac:dyDescent="0.2">
      <c r="A2164" t="s">
        <v>0</v>
      </c>
      <c r="B2164" t="s">
        <v>3181</v>
      </c>
      <c r="C2164" t="s">
        <v>2</v>
      </c>
      <c r="D2164" t="s">
        <v>3</v>
      </c>
      <c r="E2164" s="2">
        <v>222116</v>
      </c>
      <c r="F2164" s="6">
        <v>239885.28000000003</v>
      </c>
      <c r="G2164" s="2">
        <v>2</v>
      </c>
      <c r="H2164" t="s">
        <v>4</v>
      </c>
      <c r="I2164" t="s">
        <v>5</v>
      </c>
      <c r="J2164" s="9" t="str">
        <f t="shared" si="166"/>
        <v>Gà muối gói 500g</v>
      </c>
      <c r="K2164" s="12" t="str">
        <f>VLOOKUP(J2164,'[1]Mã Misa'!$B$2:$D$74,2,0)</f>
        <v>Gà muối 500g</v>
      </c>
      <c r="L2164" s="12" t="str">
        <f>VLOOKUP(K2164,'[1]Mã Misa'!$C$2:$D$74,2,0)</f>
        <v>GM500</v>
      </c>
      <c r="M2164" s="2">
        <v>111058</v>
      </c>
      <c r="N2164" t="s">
        <v>3182</v>
      </c>
      <c r="O2164" s="10" t="str">
        <f t="shared" si="167"/>
        <v>0202660</v>
      </c>
      <c r="P2164" s="3">
        <v>44634</v>
      </c>
      <c r="Q2164" t="s">
        <v>3183</v>
      </c>
      <c r="T2164" s="12" t="str">
        <f t="shared" si="169"/>
        <v xml:space="preserve">WM+ HNI </v>
      </c>
      <c r="U2164" s="20" t="s">
        <v>5048</v>
      </c>
      <c r="V2164" s="20"/>
      <c r="W2164" s="10" t="e">
        <f>VLOOKUP(U2164,[2]Sheet1!$B$4:$C$893,2,0)</f>
        <v>#N/A</v>
      </c>
      <c r="X2164" s="20"/>
      <c r="Y2164" s="10" t="str">
        <f t="shared" si="168"/>
        <v>WINCOMHANOI</v>
      </c>
      <c r="Z2164" s="2">
        <v>222116</v>
      </c>
    </row>
    <row r="2165" spans="1:26" x14ac:dyDescent="0.2">
      <c r="A2165" t="s">
        <v>0</v>
      </c>
      <c r="B2165" t="s">
        <v>3184</v>
      </c>
      <c r="C2165" t="s">
        <v>67</v>
      </c>
      <c r="D2165" t="s">
        <v>3</v>
      </c>
      <c r="E2165" s="2">
        <v>178200</v>
      </c>
      <c r="F2165" s="6">
        <v>192456</v>
      </c>
      <c r="G2165" s="2">
        <v>3</v>
      </c>
      <c r="H2165" t="s">
        <v>4</v>
      </c>
      <c r="I2165" t="s">
        <v>68</v>
      </c>
      <c r="J2165" s="9" t="str">
        <f t="shared" si="166"/>
        <v>_Giò lụa 250g</v>
      </c>
      <c r="K2165" s="12" t="str">
        <f>VLOOKUP(J2165,'[1]Mã Misa'!$B$2:$D$74,2,0)</f>
        <v>Giò lụa 250g</v>
      </c>
      <c r="L2165" s="12" t="str">
        <f>VLOOKUP(K2165,'[1]Mã Misa'!$C$2:$D$74,2,0)</f>
        <v>GL250</v>
      </c>
      <c r="M2165" s="2">
        <v>59400</v>
      </c>
      <c r="N2165" t="s">
        <v>3185</v>
      </c>
      <c r="O2165" s="10" t="str">
        <f t="shared" si="167"/>
        <v>0000933</v>
      </c>
      <c r="P2165" s="3">
        <v>44638</v>
      </c>
      <c r="Q2165" t="s">
        <v>3186</v>
      </c>
      <c r="T2165" s="12" t="str">
        <f t="shared" si="169"/>
        <v xml:space="preserve">WM+ HGG </v>
      </c>
      <c r="U2165" s="20" t="s">
        <v>5049</v>
      </c>
      <c r="V2165" s="20"/>
      <c r="W2165" s="10" t="e">
        <f>VLOOKUP(U2165,[2]Sheet1!$B$4:$C$893,2,0)</f>
        <v>#N/A</v>
      </c>
      <c r="X2165" s="20"/>
      <c r="Y2165" s="10" t="str">
        <f t="shared" si="168"/>
        <v>WINCOMHAGIANG</v>
      </c>
      <c r="Z2165" s="2">
        <v>178200</v>
      </c>
    </row>
    <row r="2166" spans="1:26" x14ac:dyDescent="0.2">
      <c r="A2166" t="s">
        <v>0</v>
      </c>
      <c r="B2166" t="s">
        <v>3184</v>
      </c>
      <c r="C2166" t="s">
        <v>50</v>
      </c>
      <c r="D2166" t="s">
        <v>3</v>
      </c>
      <c r="E2166" s="2">
        <v>183150</v>
      </c>
      <c r="F2166" s="6">
        <v>197802</v>
      </c>
      <c r="G2166" s="2">
        <v>3</v>
      </c>
      <c r="H2166" t="s">
        <v>4</v>
      </c>
      <c r="I2166" t="s">
        <v>51</v>
      </c>
      <c r="J2166" s="9" t="str">
        <f t="shared" si="166"/>
        <v>_Giò sụn gà 250g</v>
      </c>
      <c r="K2166" s="12" t="str">
        <f>VLOOKUP(J2166,'[1]Mã Misa'!$B$2:$D$74,2,0)</f>
        <v>Giò sụn gà 250g</v>
      </c>
      <c r="L2166" s="12" t="str">
        <f>VLOOKUP(K2166,'[1]Mã Misa'!$C$2:$D$74,2,0)</f>
        <v>GSG250</v>
      </c>
      <c r="M2166" s="2">
        <v>61050</v>
      </c>
      <c r="N2166" t="s">
        <v>3185</v>
      </c>
      <c r="O2166" s="10" t="str">
        <f t="shared" si="167"/>
        <v>0000933</v>
      </c>
      <c r="P2166" s="3">
        <v>44638</v>
      </c>
      <c r="Q2166" t="s">
        <v>3186</v>
      </c>
      <c r="T2166" s="12" t="str">
        <f t="shared" si="169"/>
        <v xml:space="preserve">WM+ HGG </v>
      </c>
      <c r="U2166" s="20" t="s">
        <v>5049</v>
      </c>
      <c r="V2166" s="20"/>
      <c r="W2166" s="10" t="e">
        <f>VLOOKUP(U2166,[2]Sheet1!$B$4:$C$893,2,0)</f>
        <v>#N/A</v>
      </c>
      <c r="X2166" s="20"/>
      <c r="Y2166" s="10" t="str">
        <f t="shared" si="168"/>
        <v>WINCOMHAGIANG</v>
      </c>
      <c r="Z2166" s="2">
        <v>183150</v>
      </c>
    </row>
    <row r="2167" spans="1:26" x14ac:dyDescent="0.2">
      <c r="A2167" t="s">
        <v>0</v>
      </c>
      <c r="B2167" t="s">
        <v>3187</v>
      </c>
      <c r="C2167" t="s">
        <v>13</v>
      </c>
      <c r="D2167" t="s">
        <v>3</v>
      </c>
      <c r="E2167" s="2">
        <v>635250</v>
      </c>
      <c r="F2167" s="6">
        <v>686070</v>
      </c>
      <c r="G2167" s="2">
        <v>7</v>
      </c>
      <c r="H2167" t="s">
        <v>4</v>
      </c>
      <c r="I2167" t="s">
        <v>14</v>
      </c>
      <c r="J2167" s="9" t="str">
        <f t="shared" si="166"/>
        <v>_Chân gà sốt cay 400g</v>
      </c>
      <c r="K2167" s="12" t="str">
        <f>VLOOKUP(J2167,'[1]Mã Misa'!$B$2:$D$74,2,0)</f>
        <v>Chân gà sốt cay 400g</v>
      </c>
      <c r="L2167" s="12" t="str">
        <f>VLOOKUP(K2167,'[1]Mã Misa'!$C$2:$D$74,2,0)</f>
        <v>CGSC400</v>
      </c>
      <c r="M2167" s="2">
        <v>90750</v>
      </c>
      <c r="N2167" t="s">
        <v>3188</v>
      </c>
      <c r="O2167" s="10" t="str">
        <f t="shared" si="167"/>
        <v>0017950</v>
      </c>
      <c r="P2167" s="3">
        <v>44634</v>
      </c>
      <c r="Q2167" t="s">
        <v>725</v>
      </c>
      <c r="T2167" s="12" t="str">
        <f t="shared" si="169"/>
        <v xml:space="preserve">WM+ QNH </v>
      </c>
      <c r="U2167" s="20" t="s">
        <v>4372</v>
      </c>
      <c r="V2167" s="20"/>
      <c r="W2167" s="10" t="e">
        <f>VLOOKUP(U2167,[2]Sheet1!$B$4:$C$893,2,0)</f>
        <v>#N/A</v>
      </c>
      <c r="X2167" s="20"/>
      <c r="Y2167" s="10" t="str">
        <f t="shared" si="168"/>
        <v>WINCOMQUANGNINH</v>
      </c>
      <c r="Z2167" s="2">
        <v>635250</v>
      </c>
    </row>
    <row r="2168" spans="1:26" x14ac:dyDescent="0.2">
      <c r="A2168" t="s">
        <v>0</v>
      </c>
      <c r="B2168" t="s">
        <v>3187</v>
      </c>
      <c r="C2168" t="s">
        <v>45</v>
      </c>
      <c r="D2168" t="s">
        <v>3</v>
      </c>
      <c r="E2168" s="2">
        <v>371250</v>
      </c>
      <c r="F2168" s="6">
        <v>400950</v>
      </c>
      <c r="G2168" s="2">
        <v>5</v>
      </c>
      <c r="H2168" t="s">
        <v>4</v>
      </c>
      <c r="I2168" t="s">
        <v>46</v>
      </c>
      <c r="J2168" s="9" t="str">
        <f t="shared" si="166"/>
        <v>_Chả cốm 300g</v>
      </c>
      <c r="K2168" s="12" t="str">
        <f>VLOOKUP(J2168,'[1]Mã Misa'!$B$2:$D$74,2,0)</f>
        <v>Chả cốm 300g</v>
      </c>
      <c r="L2168" s="12" t="str">
        <f>VLOOKUP(K2168,'[1]Mã Misa'!$C$2:$D$74,2,0)</f>
        <v>CC300</v>
      </c>
      <c r="M2168" s="2">
        <v>74250</v>
      </c>
      <c r="N2168" t="s">
        <v>3188</v>
      </c>
      <c r="O2168" s="10" t="str">
        <f t="shared" si="167"/>
        <v>0017950</v>
      </c>
      <c r="P2168" s="3">
        <v>44634</v>
      </c>
      <c r="Q2168" t="s">
        <v>725</v>
      </c>
      <c r="T2168" s="12" t="str">
        <f t="shared" si="169"/>
        <v xml:space="preserve">WM+ QNH </v>
      </c>
      <c r="U2168" s="20" t="s">
        <v>4372</v>
      </c>
      <c r="V2168" s="20"/>
      <c r="W2168" s="10" t="e">
        <f>VLOOKUP(U2168,[2]Sheet1!$B$4:$C$893,2,0)</f>
        <v>#N/A</v>
      </c>
      <c r="X2168" s="20"/>
      <c r="Y2168" s="10" t="str">
        <f t="shared" si="168"/>
        <v>WINCOMQUANGNINH</v>
      </c>
      <c r="Z2168" s="2">
        <v>371250</v>
      </c>
    </row>
    <row r="2169" spans="1:26" x14ac:dyDescent="0.2">
      <c r="A2169" t="s">
        <v>0</v>
      </c>
      <c r="B2169" t="s">
        <v>3187</v>
      </c>
      <c r="C2169" t="s">
        <v>30</v>
      </c>
      <c r="D2169" t="s">
        <v>3</v>
      </c>
      <c r="E2169" s="2">
        <v>527000</v>
      </c>
      <c r="F2169" s="6">
        <v>569160</v>
      </c>
      <c r="G2169" s="2">
        <v>5</v>
      </c>
      <c r="H2169" t="s">
        <v>4</v>
      </c>
      <c r="I2169" t="s">
        <v>31</v>
      </c>
      <c r="J2169" s="9" t="str">
        <f t="shared" si="166"/>
        <v>_Đùi gà sốt cay 500g</v>
      </c>
      <c r="K2169" s="12" t="str">
        <f>VLOOKUP(J2169,'[1]Mã Misa'!$B$2:$D$74,2,0)</f>
        <v>Đùi gà sốt cay 500g</v>
      </c>
      <c r="L2169" s="12" t="str">
        <f>VLOOKUP(K2169,'[1]Mã Misa'!$C$2:$D$74,2,0)</f>
        <v>DGSC500</v>
      </c>
      <c r="M2169" s="2">
        <v>105400</v>
      </c>
      <c r="N2169" t="s">
        <v>3188</v>
      </c>
      <c r="O2169" s="10" t="str">
        <f t="shared" si="167"/>
        <v>0017950</v>
      </c>
      <c r="P2169" s="3">
        <v>44634</v>
      </c>
      <c r="Q2169" t="s">
        <v>725</v>
      </c>
      <c r="T2169" s="12" t="str">
        <f t="shared" si="169"/>
        <v xml:space="preserve">WM+ QNH </v>
      </c>
      <c r="U2169" s="20" t="s">
        <v>4372</v>
      </c>
      <c r="V2169" s="20"/>
      <c r="W2169" s="10" t="e">
        <f>VLOOKUP(U2169,[2]Sheet1!$B$4:$C$893,2,0)</f>
        <v>#N/A</v>
      </c>
      <c r="X2169" s="20"/>
      <c r="Y2169" s="10" t="str">
        <f t="shared" si="168"/>
        <v>WINCOMQUANGNINH</v>
      </c>
      <c r="Z2169" s="2">
        <v>527000</v>
      </c>
    </row>
    <row r="2170" spans="1:26" x14ac:dyDescent="0.2">
      <c r="A2170" t="s">
        <v>0</v>
      </c>
      <c r="B2170" t="s">
        <v>3187</v>
      </c>
      <c r="C2170" t="s">
        <v>67</v>
      </c>
      <c r="D2170" t="s">
        <v>3</v>
      </c>
      <c r="E2170" s="2">
        <v>178200</v>
      </c>
      <c r="F2170" s="6">
        <v>192456</v>
      </c>
      <c r="G2170" s="2">
        <v>3</v>
      </c>
      <c r="H2170" t="s">
        <v>4</v>
      </c>
      <c r="I2170" t="s">
        <v>68</v>
      </c>
      <c r="J2170" s="9" t="str">
        <f t="shared" si="166"/>
        <v>_Giò lụa 250g</v>
      </c>
      <c r="K2170" s="12" t="str">
        <f>VLOOKUP(J2170,'[1]Mã Misa'!$B$2:$D$74,2,0)</f>
        <v>Giò lụa 250g</v>
      </c>
      <c r="L2170" s="12" t="str">
        <f>VLOOKUP(K2170,'[1]Mã Misa'!$C$2:$D$74,2,0)</f>
        <v>GL250</v>
      </c>
      <c r="M2170" s="2">
        <v>59400</v>
      </c>
      <c r="N2170" t="s">
        <v>3188</v>
      </c>
      <c r="O2170" s="10" t="str">
        <f t="shared" si="167"/>
        <v>0017950</v>
      </c>
      <c r="P2170" s="3">
        <v>44634</v>
      </c>
      <c r="Q2170" t="s">
        <v>725</v>
      </c>
      <c r="T2170" s="12" t="str">
        <f t="shared" si="169"/>
        <v xml:space="preserve">WM+ QNH </v>
      </c>
      <c r="U2170" s="20" t="s">
        <v>4372</v>
      </c>
      <c r="V2170" s="20"/>
      <c r="W2170" s="10" t="e">
        <f>VLOOKUP(U2170,[2]Sheet1!$B$4:$C$893,2,0)</f>
        <v>#N/A</v>
      </c>
      <c r="X2170" s="20"/>
      <c r="Y2170" s="10" t="str">
        <f t="shared" si="168"/>
        <v>WINCOMQUANGNINH</v>
      </c>
      <c r="Z2170" s="2">
        <v>178200</v>
      </c>
    </row>
    <row r="2171" spans="1:26" x14ac:dyDescent="0.2">
      <c r="A2171" t="s">
        <v>0</v>
      </c>
      <c r="B2171" t="s">
        <v>3187</v>
      </c>
      <c r="C2171" t="s">
        <v>50</v>
      </c>
      <c r="D2171" t="s">
        <v>3</v>
      </c>
      <c r="E2171" s="2">
        <v>122100</v>
      </c>
      <c r="F2171" s="6">
        <v>131868</v>
      </c>
      <c r="G2171" s="2">
        <v>2</v>
      </c>
      <c r="H2171" t="s">
        <v>4</v>
      </c>
      <c r="I2171" t="s">
        <v>51</v>
      </c>
      <c r="J2171" s="9" t="str">
        <f t="shared" si="166"/>
        <v>_Giò sụn gà 250g</v>
      </c>
      <c r="K2171" s="12" t="str">
        <f>VLOOKUP(J2171,'[1]Mã Misa'!$B$2:$D$74,2,0)</f>
        <v>Giò sụn gà 250g</v>
      </c>
      <c r="L2171" s="12" t="str">
        <f>VLOOKUP(K2171,'[1]Mã Misa'!$C$2:$D$74,2,0)</f>
        <v>GSG250</v>
      </c>
      <c r="M2171" s="2">
        <v>61050</v>
      </c>
      <c r="N2171" t="s">
        <v>3188</v>
      </c>
      <c r="O2171" s="10" t="str">
        <f t="shared" si="167"/>
        <v>0017950</v>
      </c>
      <c r="P2171" s="3">
        <v>44634</v>
      </c>
      <c r="Q2171" t="s">
        <v>725</v>
      </c>
      <c r="T2171" s="12" t="str">
        <f t="shared" si="169"/>
        <v xml:space="preserve">WM+ QNH </v>
      </c>
      <c r="U2171" s="20" t="s">
        <v>4372</v>
      </c>
      <c r="V2171" s="20"/>
      <c r="W2171" s="10" t="e">
        <f>VLOOKUP(U2171,[2]Sheet1!$B$4:$C$893,2,0)</f>
        <v>#N/A</v>
      </c>
      <c r="X2171" s="20"/>
      <c r="Y2171" s="10" t="str">
        <f t="shared" si="168"/>
        <v>WINCOMQUANGNINH</v>
      </c>
      <c r="Z2171" s="2">
        <v>122100</v>
      </c>
    </row>
    <row r="2172" spans="1:26" x14ac:dyDescent="0.2">
      <c r="A2172" t="s">
        <v>0</v>
      </c>
      <c r="B2172" t="s">
        <v>3187</v>
      </c>
      <c r="C2172" t="s">
        <v>2</v>
      </c>
      <c r="D2172" t="s">
        <v>3</v>
      </c>
      <c r="E2172" s="2">
        <v>111058</v>
      </c>
      <c r="F2172" s="6">
        <v>119942.64000000001</v>
      </c>
      <c r="G2172" s="2">
        <v>1</v>
      </c>
      <c r="H2172" t="s">
        <v>4</v>
      </c>
      <c r="I2172" t="s">
        <v>5</v>
      </c>
      <c r="J2172" s="9" t="str">
        <f t="shared" si="166"/>
        <v>Gà muối gói 500g</v>
      </c>
      <c r="K2172" s="12" t="str">
        <f>VLOOKUP(J2172,'[1]Mã Misa'!$B$2:$D$74,2,0)</f>
        <v>Gà muối 500g</v>
      </c>
      <c r="L2172" s="12" t="str">
        <f>VLOOKUP(K2172,'[1]Mã Misa'!$C$2:$D$74,2,0)</f>
        <v>GM500</v>
      </c>
      <c r="M2172" s="2">
        <v>111058</v>
      </c>
      <c r="N2172" t="s">
        <v>3188</v>
      </c>
      <c r="O2172" s="10" t="str">
        <f t="shared" si="167"/>
        <v>0017950</v>
      </c>
      <c r="P2172" s="3">
        <v>44634</v>
      </c>
      <c r="Q2172" t="s">
        <v>725</v>
      </c>
      <c r="T2172" s="12" t="str">
        <f t="shared" si="169"/>
        <v xml:space="preserve">WM+ QNH </v>
      </c>
      <c r="U2172" s="20" t="s">
        <v>4372</v>
      </c>
      <c r="V2172" s="20"/>
      <c r="W2172" s="10" t="e">
        <f>VLOOKUP(U2172,[2]Sheet1!$B$4:$C$893,2,0)</f>
        <v>#N/A</v>
      </c>
      <c r="X2172" s="20"/>
      <c r="Y2172" s="10" t="str">
        <f t="shared" si="168"/>
        <v>WINCOMQUANGNINH</v>
      </c>
      <c r="Z2172" s="2">
        <v>111058</v>
      </c>
    </row>
    <row r="2173" spans="1:26" x14ac:dyDescent="0.2">
      <c r="A2173" t="s">
        <v>0</v>
      </c>
      <c r="B2173" t="s">
        <v>3189</v>
      </c>
      <c r="C2173" t="s">
        <v>13</v>
      </c>
      <c r="D2173" t="s">
        <v>3</v>
      </c>
      <c r="E2173" s="2">
        <v>181500</v>
      </c>
      <c r="F2173" s="6">
        <v>196020</v>
      </c>
      <c r="G2173" s="2">
        <v>2</v>
      </c>
      <c r="H2173" t="s">
        <v>4</v>
      </c>
      <c r="I2173" t="s">
        <v>14</v>
      </c>
      <c r="J2173" s="9" t="str">
        <f t="shared" si="166"/>
        <v>_Chân gà sốt cay 400g</v>
      </c>
      <c r="K2173" s="12" t="str">
        <f>VLOOKUP(J2173,'[1]Mã Misa'!$B$2:$D$74,2,0)</f>
        <v>Chân gà sốt cay 400g</v>
      </c>
      <c r="L2173" s="12" t="str">
        <f>VLOOKUP(K2173,'[1]Mã Misa'!$C$2:$D$74,2,0)</f>
        <v>CGSC400</v>
      </c>
      <c r="M2173" s="2">
        <v>90750</v>
      </c>
      <c r="N2173" t="s">
        <v>3190</v>
      </c>
      <c r="O2173" s="10" t="str">
        <f t="shared" si="167"/>
        <v>0207677</v>
      </c>
      <c r="P2173" s="3">
        <v>44638</v>
      </c>
      <c r="Q2173" t="s">
        <v>3191</v>
      </c>
      <c r="T2173" s="12" t="str">
        <f t="shared" si="169"/>
        <v xml:space="preserve">WM+ HNI </v>
      </c>
      <c r="U2173" s="20" t="s">
        <v>5050</v>
      </c>
      <c r="V2173" s="20"/>
      <c r="W2173" s="10" t="e">
        <f>VLOOKUP(U2173,[2]Sheet1!$B$4:$C$893,2,0)</f>
        <v>#N/A</v>
      </c>
      <c r="X2173" s="20"/>
      <c r="Y2173" s="10" t="str">
        <f t="shared" si="168"/>
        <v>WINCOMHANOI</v>
      </c>
      <c r="Z2173" s="2">
        <v>181500</v>
      </c>
    </row>
    <row r="2174" spans="1:26" x14ac:dyDescent="0.2">
      <c r="A2174" t="s">
        <v>0</v>
      </c>
      <c r="B2174" t="s">
        <v>3192</v>
      </c>
      <c r="C2174" t="s">
        <v>2</v>
      </c>
      <c r="D2174" t="s">
        <v>3</v>
      </c>
      <c r="E2174" s="2">
        <v>555290</v>
      </c>
      <c r="F2174" s="6">
        <v>599713.20000000007</v>
      </c>
      <c r="G2174" s="2">
        <v>5</v>
      </c>
      <c r="H2174" t="s">
        <v>4</v>
      </c>
      <c r="I2174" t="s">
        <v>5</v>
      </c>
      <c r="J2174" s="9" t="str">
        <f t="shared" si="166"/>
        <v>Gà muối gói 500g</v>
      </c>
      <c r="K2174" s="12" t="str">
        <f>VLOOKUP(J2174,'[1]Mã Misa'!$B$2:$D$74,2,0)</f>
        <v>Gà muối 500g</v>
      </c>
      <c r="L2174" s="12" t="str">
        <f>VLOOKUP(K2174,'[1]Mã Misa'!$C$2:$D$74,2,0)</f>
        <v>GM500</v>
      </c>
      <c r="M2174" s="2">
        <v>111058</v>
      </c>
      <c r="N2174" t="s">
        <v>3193</v>
      </c>
      <c r="O2174" s="10" t="str">
        <f t="shared" si="167"/>
        <v>0062993</v>
      </c>
      <c r="P2174" s="3">
        <v>44638</v>
      </c>
      <c r="Q2174" t="s">
        <v>3194</v>
      </c>
      <c r="T2174" s="12" t="str">
        <f t="shared" si="169"/>
        <v xml:space="preserve">WM+ HCM </v>
      </c>
      <c r="U2174" s="20" t="s">
        <v>5051</v>
      </c>
      <c r="V2174" s="20"/>
      <c r="W2174" s="10" t="e">
        <f>VLOOKUP(U2174,[2]Sheet1!$B$4:$C$893,2,0)</f>
        <v>#N/A</v>
      </c>
      <c r="X2174" s="20"/>
      <c r="Y2174" s="10" t="str">
        <f t="shared" si="168"/>
        <v>WINCOMHOCHIMINH</v>
      </c>
      <c r="Z2174" s="2">
        <v>555290</v>
      </c>
    </row>
    <row r="2175" spans="1:26" x14ac:dyDescent="0.2">
      <c r="A2175" t="s">
        <v>0</v>
      </c>
      <c r="B2175" t="s">
        <v>3195</v>
      </c>
      <c r="C2175" t="s">
        <v>2</v>
      </c>
      <c r="D2175" t="s">
        <v>3</v>
      </c>
      <c r="E2175" s="2">
        <v>222116</v>
      </c>
      <c r="F2175" s="6">
        <v>239885.28000000003</v>
      </c>
      <c r="G2175" s="2">
        <v>2</v>
      </c>
      <c r="H2175" t="s">
        <v>4</v>
      </c>
      <c r="I2175" t="s">
        <v>5</v>
      </c>
      <c r="J2175" s="9" t="str">
        <f t="shared" si="166"/>
        <v>Gà muối gói 500g</v>
      </c>
      <c r="K2175" s="12" t="str">
        <f>VLOOKUP(J2175,'[1]Mã Misa'!$B$2:$D$74,2,0)</f>
        <v>Gà muối 500g</v>
      </c>
      <c r="L2175" s="12" t="str">
        <f>VLOOKUP(K2175,'[1]Mã Misa'!$C$2:$D$74,2,0)</f>
        <v>GM500</v>
      </c>
      <c r="M2175" s="2">
        <v>111058</v>
      </c>
      <c r="N2175" t="s">
        <v>3196</v>
      </c>
      <c r="O2175" s="10" t="str">
        <f t="shared" si="167"/>
        <v>0002069</v>
      </c>
      <c r="P2175" s="3">
        <v>44638</v>
      </c>
      <c r="Q2175" t="s">
        <v>681</v>
      </c>
      <c r="T2175" s="12" t="str">
        <f t="shared" si="169"/>
        <v xml:space="preserve">WM+ TQG </v>
      </c>
      <c r="U2175" s="20" t="s">
        <v>4358</v>
      </c>
      <c r="V2175" s="20"/>
      <c r="W2175" s="10" t="e">
        <f>VLOOKUP(U2175,[2]Sheet1!$B$4:$C$893,2,0)</f>
        <v>#N/A</v>
      </c>
      <c r="X2175" s="20"/>
      <c r="Y2175" s="10" t="str">
        <f t="shared" si="168"/>
        <v>WINCOMTUYENQUANG</v>
      </c>
      <c r="Z2175" s="2">
        <v>222116</v>
      </c>
    </row>
    <row r="2176" spans="1:26" x14ac:dyDescent="0.2">
      <c r="A2176" t="s">
        <v>0</v>
      </c>
      <c r="B2176" t="s">
        <v>3197</v>
      </c>
      <c r="C2176" t="s">
        <v>13</v>
      </c>
      <c r="D2176" t="s">
        <v>3</v>
      </c>
      <c r="E2176" s="2">
        <v>181500</v>
      </c>
      <c r="F2176" s="6">
        <v>196020</v>
      </c>
      <c r="G2176" s="2">
        <v>2</v>
      </c>
      <c r="H2176" t="s">
        <v>4</v>
      </c>
      <c r="I2176" t="s">
        <v>14</v>
      </c>
      <c r="J2176" s="9" t="str">
        <f t="shared" si="166"/>
        <v>_Chân gà sốt cay 400g</v>
      </c>
      <c r="K2176" s="12" t="str">
        <f>VLOOKUP(J2176,'[1]Mã Misa'!$B$2:$D$74,2,0)</f>
        <v>Chân gà sốt cay 400g</v>
      </c>
      <c r="L2176" s="12" t="str">
        <f>VLOOKUP(K2176,'[1]Mã Misa'!$C$2:$D$74,2,0)</f>
        <v>CGSC400</v>
      </c>
      <c r="M2176" s="2">
        <v>90750</v>
      </c>
      <c r="N2176" t="s">
        <v>3198</v>
      </c>
      <c r="O2176" s="10" t="str">
        <f t="shared" si="167"/>
        <v>0063048</v>
      </c>
      <c r="P2176" s="3">
        <v>44638</v>
      </c>
      <c r="Q2176" t="s">
        <v>3199</v>
      </c>
      <c r="T2176" s="12" t="str">
        <f t="shared" si="169"/>
        <v xml:space="preserve">WM+ HCM </v>
      </c>
      <c r="U2176" s="20" t="s">
        <v>5052</v>
      </c>
      <c r="V2176" s="20"/>
      <c r="W2176" s="10" t="e">
        <f>VLOOKUP(U2176,[2]Sheet1!$B$4:$C$893,2,0)</f>
        <v>#N/A</v>
      </c>
      <c r="X2176" s="20"/>
      <c r="Y2176" s="10" t="str">
        <f t="shared" si="168"/>
        <v>WINCOMHOCHIMINH</v>
      </c>
      <c r="Z2176" s="2">
        <v>181500</v>
      </c>
    </row>
    <row r="2177" spans="1:26" x14ac:dyDescent="0.2">
      <c r="A2177" t="s">
        <v>0</v>
      </c>
      <c r="B2177" t="s">
        <v>3200</v>
      </c>
      <c r="C2177" t="s">
        <v>67</v>
      </c>
      <c r="D2177" t="s">
        <v>3</v>
      </c>
      <c r="E2177" s="2">
        <v>59400</v>
      </c>
      <c r="F2177" s="6">
        <v>64152.000000000007</v>
      </c>
      <c r="G2177" s="2">
        <v>1</v>
      </c>
      <c r="H2177" t="s">
        <v>4</v>
      </c>
      <c r="I2177" t="s">
        <v>68</v>
      </c>
      <c r="J2177" s="9" t="str">
        <f t="shared" si="166"/>
        <v>_Giò lụa 250g</v>
      </c>
      <c r="K2177" s="12" t="str">
        <f>VLOOKUP(J2177,'[1]Mã Misa'!$B$2:$D$74,2,0)</f>
        <v>Giò lụa 250g</v>
      </c>
      <c r="L2177" s="12" t="str">
        <f>VLOOKUP(K2177,'[1]Mã Misa'!$C$2:$D$74,2,0)</f>
        <v>GL250</v>
      </c>
      <c r="M2177" s="2">
        <v>59400</v>
      </c>
      <c r="N2177" t="s">
        <v>3201</v>
      </c>
      <c r="O2177" s="10" t="str">
        <f t="shared" si="167"/>
        <v>0207859</v>
      </c>
      <c r="P2177" s="3">
        <v>44638</v>
      </c>
      <c r="Q2177" t="s">
        <v>3202</v>
      </c>
      <c r="T2177" s="12" t="str">
        <f t="shared" si="169"/>
        <v xml:space="preserve">WM+ HNI </v>
      </c>
      <c r="U2177" s="20" t="s">
        <v>5053</v>
      </c>
      <c r="V2177" s="20"/>
      <c r="W2177" s="10" t="e">
        <f>VLOOKUP(U2177,[2]Sheet1!$B$4:$C$893,2,0)</f>
        <v>#N/A</v>
      </c>
      <c r="X2177" s="20"/>
      <c r="Y2177" s="10" t="str">
        <f t="shared" si="168"/>
        <v>WINCOMHANOI</v>
      </c>
      <c r="Z2177" s="2">
        <v>59400</v>
      </c>
    </row>
    <row r="2178" spans="1:26" x14ac:dyDescent="0.2">
      <c r="A2178" t="s">
        <v>0</v>
      </c>
      <c r="B2178" t="s">
        <v>3200</v>
      </c>
      <c r="C2178" t="s">
        <v>26</v>
      </c>
      <c r="D2178" t="s">
        <v>3</v>
      </c>
      <c r="E2178" s="2">
        <v>50182</v>
      </c>
      <c r="F2178" s="6">
        <v>54196.560000000005</v>
      </c>
      <c r="G2178" s="2">
        <v>1</v>
      </c>
      <c r="H2178" t="s">
        <v>4</v>
      </c>
      <c r="I2178" t="s">
        <v>27</v>
      </c>
      <c r="J2178" s="9" t="str">
        <f t="shared" si="166"/>
        <v>Giò tai lưỡi xào gói 250g</v>
      </c>
      <c r="K2178" s="12" t="str">
        <f>VLOOKUP(J2178,'[1]Mã Misa'!$B$2:$D$74,2,0)</f>
        <v>Giò Tai Lưỡi Xào 250g</v>
      </c>
      <c r="L2178" s="12" t="str">
        <f>VLOOKUP(K2178,'[1]Mã Misa'!$C$2:$D$74,2,0)</f>
        <v>GTLX250G</v>
      </c>
      <c r="M2178" s="2">
        <v>50182</v>
      </c>
      <c r="N2178" t="s">
        <v>3201</v>
      </c>
      <c r="O2178" s="10" t="str">
        <f t="shared" si="167"/>
        <v>0207859</v>
      </c>
      <c r="P2178" s="3">
        <v>44638</v>
      </c>
      <c r="Q2178" t="s">
        <v>3202</v>
      </c>
      <c r="T2178" s="12" t="str">
        <f t="shared" si="169"/>
        <v xml:space="preserve">WM+ HNI </v>
      </c>
      <c r="U2178" s="20" t="s">
        <v>5053</v>
      </c>
      <c r="V2178" s="20"/>
      <c r="W2178" s="10" t="e">
        <f>VLOOKUP(U2178,[2]Sheet1!$B$4:$C$893,2,0)</f>
        <v>#N/A</v>
      </c>
      <c r="X2178" s="20"/>
      <c r="Y2178" s="10" t="str">
        <f t="shared" si="168"/>
        <v>WINCOMHANOI</v>
      </c>
      <c r="Z2178" s="2">
        <v>50182</v>
      </c>
    </row>
    <row r="2179" spans="1:26" x14ac:dyDescent="0.2">
      <c r="A2179" t="s">
        <v>0</v>
      </c>
      <c r="B2179" t="s">
        <v>3200</v>
      </c>
      <c r="C2179" t="s">
        <v>82</v>
      </c>
      <c r="D2179" t="s">
        <v>3</v>
      </c>
      <c r="E2179" s="2">
        <v>46000</v>
      </c>
      <c r="F2179" s="6">
        <v>49680</v>
      </c>
      <c r="G2179" s="2">
        <v>1</v>
      </c>
      <c r="H2179" t="s">
        <v>4</v>
      </c>
      <c r="I2179" t="s">
        <v>83</v>
      </c>
      <c r="J2179" s="9" t="str">
        <f t="shared" si="166"/>
        <v>Mộc nấm hương gói 250g</v>
      </c>
      <c r="K2179" s="12" t="str">
        <f>VLOOKUP(J2179,'[1]Mã Misa'!$B$2:$D$74,2,0)</f>
        <v>Mộc Nấm Hương 250g</v>
      </c>
      <c r="L2179" s="12" t="str">
        <f>VLOOKUP(K2179,'[1]Mã Misa'!$C$2:$D$74,2,0)</f>
        <v>MNH250</v>
      </c>
      <c r="M2179" s="2">
        <v>46000</v>
      </c>
      <c r="N2179" t="s">
        <v>3201</v>
      </c>
      <c r="O2179" s="10" t="str">
        <f t="shared" si="167"/>
        <v>0207859</v>
      </c>
      <c r="P2179" s="3">
        <v>44638</v>
      </c>
      <c r="Q2179" t="s">
        <v>3202</v>
      </c>
      <c r="T2179" s="12" t="str">
        <f t="shared" si="169"/>
        <v xml:space="preserve">WM+ HNI </v>
      </c>
      <c r="U2179" s="20" t="s">
        <v>5053</v>
      </c>
      <c r="V2179" s="20"/>
      <c r="W2179" s="10" t="e">
        <f>VLOOKUP(U2179,[2]Sheet1!$B$4:$C$893,2,0)</f>
        <v>#N/A</v>
      </c>
      <c r="X2179" s="20"/>
      <c r="Y2179" s="10" t="str">
        <f t="shared" si="168"/>
        <v>WINCOMHANOI</v>
      </c>
      <c r="Z2179" s="2">
        <v>46000</v>
      </c>
    </row>
    <row r="2180" spans="1:26" x14ac:dyDescent="0.2">
      <c r="A2180" t="s">
        <v>0</v>
      </c>
      <c r="B2180" t="s">
        <v>3203</v>
      </c>
      <c r="C2180" t="s">
        <v>26</v>
      </c>
      <c r="D2180" t="s">
        <v>3</v>
      </c>
      <c r="E2180" s="2">
        <v>200728</v>
      </c>
      <c r="F2180" s="6">
        <v>216786.24000000002</v>
      </c>
      <c r="G2180" s="2">
        <v>4</v>
      </c>
      <c r="H2180" t="s">
        <v>4</v>
      </c>
      <c r="I2180" t="s">
        <v>27</v>
      </c>
      <c r="J2180" s="9" t="str">
        <f t="shared" ref="J2180:J2243" si="171">MID(I2180,10,26)</f>
        <v>Giò tai lưỡi xào gói 250g</v>
      </c>
      <c r="K2180" s="12" t="str">
        <f>VLOOKUP(J2180,'[1]Mã Misa'!$B$2:$D$74,2,0)</f>
        <v>Giò Tai Lưỡi Xào 250g</v>
      </c>
      <c r="L2180" s="12" t="str">
        <f>VLOOKUP(K2180,'[1]Mã Misa'!$C$2:$D$74,2,0)</f>
        <v>GTLX250G</v>
      </c>
      <c r="M2180" s="2">
        <v>50182</v>
      </c>
      <c r="N2180" t="s">
        <v>3204</v>
      </c>
      <c r="O2180" s="10" t="str">
        <f t="shared" ref="O2180:O2243" si="172">RIGHT(N2180,7)</f>
        <v>0009501</v>
      </c>
      <c r="P2180" s="3">
        <v>44638</v>
      </c>
      <c r="Q2180" t="s">
        <v>3205</v>
      </c>
      <c r="T2180" s="12" t="str">
        <f t="shared" si="169"/>
        <v xml:space="preserve">WM+ CTO </v>
      </c>
      <c r="U2180" s="20" t="s">
        <v>5054</v>
      </c>
      <c r="V2180" s="20"/>
      <c r="W2180" s="10" t="e">
        <f>VLOOKUP(U2180,[2]Sheet1!$B$4:$C$893,2,0)</f>
        <v>#N/A</v>
      </c>
      <c r="X2180" s="20"/>
      <c r="Y2180" s="10" t="str">
        <f t="shared" ref="Y2180:Y2243" si="173">IF(ISNUMBER(SEARCH($V$3,T2180)),"WINCOMHANOI",IF(ISNUMBER(SEARCH($V$4,T2180)),"WINCOMHOCHIMINH",IF(ISNUMBER(SEARCH($V$5,T2180)),"WINCOMDANANG",IF(ISNUMBER(SEARCH($V$6,T2180)),"WINCOMHAIDUONG",IF(ISNUMBER(SEARCH($V$7,T2180)),"WINCOMQUANGNINH",IF(ISNUMBER(SEARCH($V$8,T2180)),"WINCOMHAIPHONG",IF(ISNUMBER(SEARCH($V$9,T2180)),"WINCOMBACGIANG",IF(ISNUMBER(SEARCH($V$10,T2180)),"WINCOMBACNINH",IF(ISNUMBER(SEARCH($V$11,T2180)),"WINCOMPHUTHO",IF(ISNUMBER(SEARCH($V$12,T2180)),"WINCOMHATINH",IF(ISNUMBER(SEARCH($V$13,T2180)),"WINCOMTHAINGUYEN",IF(ISNUMBER(SEARCH($V$14,T2180)),"WINCOMKHANHHOA",IF(ISNUMBER(SEARCH($V$15,T2180)),"WINCOMHUNGYEN",IF(ISNUMBER(SEARCH($V$16,T2180)),"WINCOMNGHEAN",IF(ISNUMBER(SEARCH($V$17,T2180)),"WINCOMLAOCAI",IF(ISNUMBER(SEARCH($V$18,T2180)),"WINCOMVUNGTAU",IF(ISNUMBER(SEARCH($V$19,T2180)),"WINCOMBINHDUONG",IF(ISNUMBER(SEARCH($V$20,T2180)),"WINCOMKIENGIANG",IF(ISNUMBER(SEARCH($V$21,T2180)),"WINCOMHANAM",IF(ISNUMBER(SEARCH($V$22,T2180)),"WINCOMNAMDINH",IF(ISNUMBER(SEARCH($V$23,T2180)),"WINCOMLANGSON",IF(ISNUMBER(SEARCH($V$24,T2180)),"WINCOMTHANHHOA",IF(ISNUMBER(SEARCH($V$25,T2180)),"WINCOMYENBAI",IF(ISNUMBER(SEARCH($V$26,T2180)),"WINCOMTUYENQUANG",IF(ISNUMBER(SEARCH($V$27,T2180)),"WINCOMHUE",IF(ISNUMBER(SEARCH($V$28,T2180)),"WINCOMQUANGNAM",IF(ISNUMBER(SEARCH($V$29,T2180)),"WINCOMVINHPHUC",IF(ISNUMBER(SEARCH($V$30,T2180)),"WINCOMHAGIANG",IF(ISNUMBER(SEARCH($V$31,T2180)),"WINCOMNINHBINH",IF(ISNUMBER(SEARCH($V$32,T2180)),"WINCOMTRAVINH",IF(ISNUMBER(SEARCH($V$33,T2180)),"WINCOMCANTHO",IF(ISNUMBER(SEARCH($V$34,T2180)),"WINCOMBENTRE",IF(ISNUMBER(SEARCH($V$35,T2180)),"WINCOMCAMAU",IF(ISNUMBER(SEARCH($V$36,T2180)),"WINCOMANGIANG",IF(ISNUMBER(SEARCH($V$37,T2180)),"WINCOMNINHTHUAN",IF(ISNUMBER(SEARCH($V$38,T2180)),"WINCOMTHAIBINH",IF(ISNUMBER(SEARCH($V$39,T2180)),"WINCOMGIALAI",IF(ISNUMBER(SEARCH($V$40,T2180)),"WINCOMHOABINH",IF(ISNUMBER(SEARCH($V$41,T2180)),"WINCOMQUANGNGAI",IF(ISNUMBER(SEARCH($V$42,T2180)),"WINCOMBINHTHUAN",IF(ISNUMBER(SEARCH($V$43,T2180)),"WINCOMDAKLAK",IF(ISNUMBER(SEARCH($V$44,T2180)),"WINCOMSOCTRANG",IF(ISNUMBER(SEARCH($V$45,T2180)),"WINCOMSONLA",IF(ISNUMBER(SEARCH($V$46,T2180)),"WINCOMKONTUM",IF(ISNUMBER(SEARCH($V$47,T2180)),"WINCOMPHUYEN",IF(ISNUMBER(SEARCH($V$48,T2180)),"WINCOMQUANGTRI",IF(ISNUMBER(SEARCH($V$49,T2180)),"WINCOMBINHDINH",IF(ISNUMBER(SEARCH($V$50,T2180)),"WINCOMCAOBANG",IF(ISNUMBER(SEARCH($V$51,T2180)),"WINCOMQUANGBINH",IF(ISNUMBER(SEARCH($V$52,T2180)),"WINCOMLAMDONG",IF(ISNUMBER(SEARCH($V$53,T2180)),"WINCOMVINHLONG",IF(ISNUMBER(SEARCH($V$54,T2180)),"WINCOMDONGTHAP",IF(ISNUMBER(SEARCH($V$55,T2180)),"WINCOMTIENGIANG",IF(ISNUMBER(SEARCH($V$56,T2180)),"WINCOMQUANGNINH",IF(ISNUMBER(SEARCH($V$57,T2180)),"WINCOMDONGNAI",IF(ISNUMBER(SEARCH($V$58,T2180)),"WINCOMHAUGIANG",0))))))))))))))))))))))))))))))))))))))))))))))))))))))))</f>
        <v>WINCOMCANTHO</v>
      </c>
      <c r="Z2180" s="2">
        <v>200728</v>
      </c>
    </row>
    <row r="2181" spans="1:26" x14ac:dyDescent="0.2">
      <c r="A2181" t="s">
        <v>0</v>
      </c>
      <c r="B2181" t="s">
        <v>3206</v>
      </c>
      <c r="C2181" t="s">
        <v>30</v>
      </c>
      <c r="D2181" t="s">
        <v>3</v>
      </c>
      <c r="E2181" s="2">
        <v>105400</v>
      </c>
      <c r="F2181" s="6">
        <v>113832.00000000001</v>
      </c>
      <c r="G2181" s="2">
        <v>1</v>
      </c>
      <c r="H2181" t="s">
        <v>4</v>
      </c>
      <c r="I2181" t="s">
        <v>31</v>
      </c>
      <c r="J2181" s="9" t="str">
        <f t="shared" si="171"/>
        <v>_Đùi gà sốt cay 500g</v>
      </c>
      <c r="K2181" s="12" t="str">
        <f>VLOOKUP(J2181,'[1]Mã Misa'!$B$2:$D$74,2,0)</f>
        <v>Đùi gà sốt cay 500g</v>
      </c>
      <c r="L2181" s="12" t="str">
        <f>VLOOKUP(K2181,'[1]Mã Misa'!$C$2:$D$74,2,0)</f>
        <v>DGSC500</v>
      </c>
      <c r="M2181" s="2">
        <v>105400</v>
      </c>
      <c r="N2181" t="s">
        <v>3207</v>
      </c>
      <c r="O2181" s="10" t="str">
        <f t="shared" si="172"/>
        <v>0001221</v>
      </c>
      <c r="P2181" s="3">
        <v>44638</v>
      </c>
      <c r="Q2181" t="s">
        <v>3208</v>
      </c>
      <c r="T2181" s="12" t="str">
        <f t="shared" si="169"/>
        <v xml:space="preserve">WM+ VPC </v>
      </c>
      <c r="U2181" s="20" t="s">
        <v>5055</v>
      </c>
      <c r="V2181" s="20"/>
      <c r="W2181" s="10" t="e">
        <f>VLOOKUP(U2181,[2]Sheet1!$B$4:$C$893,2,0)</f>
        <v>#N/A</v>
      </c>
      <c r="X2181" s="20"/>
      <c r="Y2181" s="10" t="str">
        <f t="shared" si="173"/>
        <v>WINCOMVINHPHUC</v>
      </c>
      <c r="Z2181" s="2">
        <v>105400</v>
      </c>
    </row>
    <row r="2182" spans="1:26" x14ac:dyDescent="0.2">
      <c r="A2182" t="s">
        <v>0</v>
      </c>
      <c r="B2182" t="s">
        <v>3206</v>
      </c>
      <c r="C2182" t="s">
        <v>13</v>
      </c>
      <c r="D2182" t="s">
        <v>3</v>
      </c>
      <c r="E2182" s="2">
        <v>90750</v>
      </c>
      <c r="F2182" s="6">
        <v>98010</v>
      </c>
      <c r="G2182" s="2">
        <v>1</v>
      </c>
      <c r="H2182" t="s">
        <v>4</v>
      </c>
      <c r="I2182" t="s">
        <v>14</v>
      </c>
      <c r="J2182" s="9" t="str">
        <f t="shared" si="171"/>
        <v>_Chân gà sốt cay 400g</v>
      </c>
      <c r="K2182" s="12" t="str">
        <f>VLOOKUP(J2182,'[1]Mã Misa'!$B$2:$D$74,2,0)</f>
        <v>Chân gà sốt cay 400g</v>
      </c>
      <c r="L2182" s="12" t="str">
        <f>VLOOKUP(K2182,'[1]Mã Misa'!$C$2:$D$74,2,0)</f>
        <v>CGSC400</v>
      </c>
      <c r="M2182" s="2">
        <v>90750</v>
      </c>
      <c r="N2182" t="s">
        <v>3207</v>
      </c>
      <c r="O2182" s="10" t="str">
        <f t="shared" si="172"/>
        <v>0001221</v>
      </c>
      <c r="P2182" s="3">
        <v>44638</v>
      </c>
      <c r="Q2182" t="s">
        <v>3208</v>
      </c>
      <c r="T2182" s="12" t="str">
        <f t="shared" si="169"/>
        <v xml:space="preserve">WM+ VPC </v>
      </c>
      <c r="U2182" s="20" t="s">
        <v>5055</v>
      </c>
      <c r="V2182" s="20"/>
      <c r="W2182" s="10" t="e">
        <f>VLOOKUP(U2182,[2]Sheet1!$B$4:$C$893,2,0)</f>
        <v>#N/A</v>
      </c>
      <c r="X2182" s="20"/>
      <c r="Y2182" s="10" t="str">
        <f t="shared" si="173"/>
        <v>WINCOMVINHPHUC</v>
      </c>
      <c r="Z2182" s="2">
        <v>90750</v>
      </c>
    </row>
    <row r="2183" spans="1:26" x14ac:dyDescent="0.2">
      <c r="A2183" t="s">
        <v>0</v>
      </c>
      <c r="B2183" t="s">
        <v>3206</v>
      </c>
      <c r="C2183" t="s">
        <v>67</v>
      </c>
      <c r="D2183" t="s">
        <v>3</v>
      </c>
      <c r="E2183" s="2">
        <v>59400</v>
      </c>
      <c r="F2183" s="6">
        <v>64152.000000000007</v>
      </c>
      <c r="G2183" s="2">
        <v>1</v>
      </c>
      <c r="H2183" t="s">
        <v>4</v>
      </c>
      <c r="I2183" t="s">
        <v>68</v>
      </c>
      <c r="J2183" s="9" t="str">
        <f t="shared" si="171"/>
        <v>_Giò lụa 250g</v>
      </c>
      <c r="K2183" s="12" t="str">
        <f>VLOOKUP(J2183,'[1]Mã Misa'!$B$2:$D$74,2,0)</f>
        <v>Giò lụa 250g</v>
      </c>
      <c r="L2183" s="12" t="str">
        <f>VLOOKUP(K2183,'[1]Mã Misa'!$C$2:$D$74,2,0)</f>
        <v>GL250</v>
      </c>
      <c r="M2183" s="2">
        <v>59400</v>
      </c>
      <c r="N2183" t="s">
        <v>3207</v>
      </c>
      <c r="O2183" s="10" t="str">
        <f t="shared" si="172"/>
        <v>0001221</v>
      </c>
      <c r="P2183" s="3">
        <v>44638</v>
      </c>
      <c r="Q2183" t="s">
        <v>3208</v>
      </c>
      <c r="T2183" s="12" t="str">
        <f t="shared" si="169"/>
        <v xml:space="preserve">WM+ VPC </v>
      </c>
      <c r="U2183" s="20" t="s">
        <v>5055</v>
      </c>
      <c r="V2183" s="20"/>
      <c r="W2183" s="10" t="e">
        <f>VLOOKUP(U2183,[2]Sheet1!$B$4:$C$893,2,0)</f>
        <v>#N/A</v>
      </c>
      <c r="X2183" s="20"/>
      <c r="Y2183" s="10" t="str">
        <f t="shared" si="173"/>
        <v>WINCOMVINHPHUC</v>
      </c>
      <c r="Z2183" s="2">
        <v>59400</v>
      </c>
    </row>
    <row r="2184" spans="1:26" x14ac:dyDescent="0.2">
      <c r="A2184" t="s">
        <v>0</v>
      </c>
      <c r="B2184" t="s">
        <v>3206</v>
      </c>
      <c r="C2184" t="s">
        <v>50</v>
      </c>
      <c r="D2184" t="s">
        <v>3</v>
      </c>
      <c r="E2184" s="2">
        <v>244200</v>
      </c>
      <c r="F2184" s="6">
        <v>263736</v>
      </c>
      <c r="G2184" s="2">
        <v>4</v>
      </c>
      <c r="H2184" t="s">
        <v>4</v>
      </c>
      <c r="I2184" t="s">
        <v>51</v>
      </c>
      <c r="J2184" s="9" t="str">
        <f t="shared" si="171"/>
        <v>_Giò sụn gà 250g</v>
      </c>
      <c r="K2184" s="12" t="str">
        <f>VLOOKUP(J2184,'[1]Mã Misa'!$B$2:$D$74,2,0)</f>
        <v>Giò sụn gà 250g</v>
      </c>
      <c r="L2184" s="12" t="str">
        <f>VLOOKUP(K2184,'[1]Mã Misa'!$C$2:$D$74,2,0)</f>
        <v>GSG250</v>
      </c>
      <c r="M2184" s="2">
        <v>61050</v>
      </c>
      <c r="N2184" t="s">
        <v>3207</v>
      </c>
      <c r="O2184" s="10" t="str">
        <f t="shared" si="172"/>
        <v>0001221</v>
      </c>
      <c r="P2184" s="3">
        <v>44638</v>
      </c>
      <c r="Q2184" t="s">
        <v>3208</v>
      </c>
      <c r="T2184" s="12" t="str">
        <f t="shared" si="169"/>
        <v xml:space="preserve">WM+ VPC </v>
      </c>
      <c r="U2184" s="20" t="s">
        <v>5055</v>
      </c>
      <c r="V2184" s="20"/>
      <c r="W2184" s="10" t="e">
        <f>VLOOKUP(U2184,[2]Sheet1!$B$4:$C$893,2,0)</f>
        <v>#N/A</v>
      </c>
      <c r="X2184" s="20"/>
      <c r="Y2184" s="10" t="str">
        <f t="shared" si="173"/>
        <v>WINCOMVINHPHUC</v>
      </c>
      <c r="Z2184" s="2">
        <v>244200</v>
      </c>
    </row>
    <row r="2185" spans="1:26" x14ac:dyDescent="0.2">
      <c r="A2185" t="s">
        <v>0</v>
      </c>
      <c r="B2185" t="s">
        <v>3206</v>
      </c>
      <c r="C2185" t="s">
        <v>43</v>
      </c>
      <c r="D2185" t="s">
        <v>3</v>
      </c>
      <c r="E2185" s="2">
        <v>70950</v>
      </c>
      <c r="F2185" s="6">
        <v>76626</v>
      </c>
      <c r="G2185" s="2">
        <v>1</v>
      </c>
      <c r="H2185" t="s">
        <v>4</v>
      </c>
      <c r="I2185" t="s">
        <v>44</v>
      </c>
      <c r="J2185" s="9" t="str">
        <f t="shared" si="171"/>
        <v>_Chả nướng 300g</v>
      </c>
      <c r="K2185" s="12" t="str">
        <f>VLOOKUP(J2185,'[1]Mã Misa'!$B$2:$D$74,2,0)</f>
        <v>Chả nướng 300g</v>
      </c>
      <c r="L2185" s="12" t="str">
        <f>VLOOKUP(K2185,'[1]Mã Misa'!$C$2:$D$74,2,0)</f>
        <v>CN300</v>
      </c>
      <c r="M2185" s="2">
        <v>70950</v>
      </c>
      <c r="N2185" t="s">
        <v>3207</v>
      </c>
      <c r="O2185" s="10" t="str">
        <f t="shared" si="172"/>
        <v>0001221</v>
      </c>
      <c r="P2185" s="3">
        <v>44638</v>
      </c>
      <c r="Q2185" t="s">
        <v>3208</v>
      </c>
      <c r="T2185" s="12" t="str">
        <f t="shared" si="169"/>
        <v xml:space="preserve">WM+ VPC </v>
      </c>
      <c r="U2185" s="20" t="s">
        <v>5055</v>
      </c>
      <c r="V2185" s="20"/>
      <c r="W2185" s="10" t="e">
        <f>VLOOKUP(U2185,[2]Sheet1!$B$4:$C$893,2,0)</f>
        <v>#N/A</v>
      </c>
      <c r="X2185" s="20"/>
      <c r="Y2185" s="10" t="str">
        <f t="shared" si="173"/>
        <v>WINCOMVINHPHUC</v>
      </c>
      <c r="Z2185" s="2">
        <v>70950</v>
      </c>
    </row>
    <row r="2186" spans="1:26" x14ac:dyDescent="0.2">
      <c r="A2186" t="s">
        <v>0</v>
      </c>
      <c r="B2186" t="s">
        <v>3209</v>
      </c>
      <c r="C2186" t="s">
        <v>17</v>
      </c>
      <c r="D2186" t="s">
        <v>3</v>
      </c>
      <c r="E2186" s="2">
        <v>101989</v>
      </c>
      <c r="F2186" s="6">
        <v>110148.12000000001</v>
      </c>
      <c r="G2186" s="2">
        <v>1</v>
      </c>
      <c r="H2186" t="s">
        <v>4</v>
      </c>
      <c r="I2186" t="s">
        <v>18</v>
      </c>
      <c r="J2186" s="9" t="str">
        <f t="shared" si="171"/>
        <v>Giò tai nấm hương 500g</v>
      </c>
      <c r="K2186" s="12" t="str">
        <f>VLOOKUP(J2186,'[1]Mã Misa'!$B$2:$D$74,2,0)</f>
        <v>Giò tai nấm hương 500g</v>
      </c>
      <c r="L2186" s="12" t="str">
        <f>VLOOKUP(K2186,'[1]Mã Misa'!$C$2:$D$74,2,0)</f>
        <v>GTNH500</v>
      </c>
      <c r="M2186" s="2">
        <v>101989</v>
      </c>
      <c r="N2186" t="s">
        <v>3210</v>
      </c>
      <c r="O2186" s="10" t="str">
        <f t="shared" si="172"/>
        <v>0207947</v>
      </c>
      <c r="P2186" s="3">
        <v>44638</v>
      </c>
      <c r="Q2186" t="s">
        <v>2804</v>
      </c>
      <c r="T2186" s="12" t="str">
        <f t="shared" si="169"/>
        <v xml:space="preserve">WM+ HNI </v>
      </c>
      <c r="U2186" s="20" t="s">
        <v>4959</v>
      </c>
      <c r="V2186" s="20"/>
      <c r="W2186" s="10" t="e">
        <f>VLOOKUP(U2186,[2]Sheet1!$B$4:$C$893,2,0)</f>
        <v>#N/A</v>
      </c>
      <c r="X2186" s="20"/>
      <c r="Y2186" s="10" t="str">
        <f t="shared" si="173"/>
        <v>WINCOMHANOI</v>
      </c>
      <c r="Z2186" s="2">
        <v>101989</v>
      </c>
    </row>
    <row r="2187" spans="1:26" x14ac:dyDescent="0.2">
      <c r="A2187" t="s">
        <v>0</v>
      </c>
      <c r="B2187" t="s">
        <v>3211</v>
      </c>
      <c r="C2187" t="s">
        <v>26</v>
      </c>
      <c r="D2187" t="s">
        <v>3</v>
      </c>
      <c r="E2187" s="2">
        <v>100364</v>
      </c>
      <c r="F2187" s="6">
        <v>108393.12000000001</v>
      </c>
      <c r="G2187" s="2">
        <v>2</v>
      </c>
      <c r="H2187" t="s">
        <v>4</v>
      </c>
      <c r="I2187" t="s">
        <v>27</v>
      </c>
      <c r="J2187" s="9" t="str">
        <f t="shared" si="171"/>
        <v>Giò tai lưỡi xào gói 250g</v>
      </c>
      <c r="K2187" s="12" t="str">
        <f>VLOOKUP(J2187,'[1]Mã Misa'!$B$2:$D$74,2,0)</f>
        <v>Giò Tai Lưỡi Xào 250g</v>
      </c>
      <c r="L2187" s="12" t="str">
        <f>VLOOKUP(K2187,'[1]Mã Misa'!$C$2:$D$74,2,0)</f>
        <v>GTLX250G</v>
      </c>
      <c r="M2187" s="2">
        <v>50182</v>
      </c>
      <c r="N2187" t="s">
        <v>3212</v>
      </c>
      <c r="O2187" s="10" t="str">
        <f t="shared" si="172"/>
        <v>0003436</v>
      </c>
      <c r="P2187" s="3">
        <v>44638</v>
      </c>
      <c r="Q2187" t="s">
        <v>1876</v>
      </c>
      <c r="T2187" s="12" t="str">
        <f t="shared" si="169"/>
        <v xml:space="preserve">WM+ BGG </v>
      </c>
      <c r="U2187" s="20" t="s">
        <v>4710</v>
      </c>
      <c r="V2187" s="20"/>
      <c r="W2187" s="10" t="e">
        <f>VLOOKUP(U2187,[2]Sheet1!$B$4:$C$893,2,0)</f>
        <v>#N/A</v>
      </c>
      <c r="X2187" s="20"/>
      <c r="Y2187" s="10" t="str">
        <f t="shared" si="173"/>
        <v>WINCOMBACGIANG</v>
      </c>
      <c r="Z2187" s="2">
        <v>100364</v>
      </c>
    </row>
    <row r="2188" spans="1:26" x14ac:dyDescent="0.2">
      <c r="A2188" t="s">
        <v>0</v>
      </c>
      <c r="B2188" t="s">
        <v>3213</v>
      </c>
      <c r="C2188" t="s">
        <v>13</v>
      </c>
      <c r="D2188" t="s">
        <v>3</v>
      </c>
      <c r="E2188" s="2">
        <v>635250</v>
      </c>
      <c r="F2188" s="6">
        <v>686070</v>
      </c>
      <c r="G2188" s="2">
        <v>7</v>
      </c>
      <c r="H2188" t="s">
        <v>4</v>
      </c>
      <c r="I2188" t="s">
        <v>14</v>
      </c>
      <c r="J2188" s="9" t="str">
        <f t="shared" si="171"/>
        <v>_Chân gà sốt cay 400g</v>
      </c>
      <c r="K2188" s="12" t="str">
        <f>VLOOKUP(J2188,'[1]Mã Misa'!$B$2:$D$74,2,0)</f>
        <v>Chân gà sốt cay 400g</v>
      </c>
      <c r="L2188" s="12" t="str">
        <f>VLOOKUP(K2188,'[1]Mã Misa'!$C$2:$D$74,2,0)</f>
        <v>CGSC400</v>
      </c>
      <c r="M2188" s="2">
        <v>90750</v>
      </c>
      <c r="N2188" t="s">
        <v>3214</v>
      </c>
      <c r="O2188" s="10" t="str">
        <f t="shared" si="172"/>
        <v>0208010</v>
      </c>
      <c r="P2188" s="3">
        <v>44638</v>
      </c>
      <c r="Q2188" t="s">
        <v>3215</v>
      </c>
      <c r="T2188" s="12" t="str">
        <f t="shared" si="169"/>
        <v xml:space="preserve">WM+ HNI </v>
      </c>
      <c r="U2188" s="20" t="s">
        <v>5056</v>
      </c>
      <c r="V2188" s="20"/>
      <c r="W2188" s="10" t="e">
        <f>VLOOKUP(U2188,[2]Sheet1!$B$4:$C$893,2,0)</f>
        <v>#N/A</v>
      </c>
      <c r="X2188" s="20"/>
      <c r="Y2188" s="10" t="str">
        <f t="shared" si="173"/>
        <v>WINCOMHANOI</v>
      </c>
      <c r="Z2188" s="2">
        <v>635250</v>
      </c>
    </row>
    <row r="2189" spans="1:26" x14ac:dyDescent="0.2">
      <c r="A2189" t="s">
        <v>0</v>
      </c>
      <c r="B2189" t="s">
        <v>3213</v>
      </c>
      <c r="C2189" t="s">
        <v>30</v>
      </c>
      <c r="D2189" t="s">
        <v>3</v>
      </c>
      <c r="E2189" s="2">
        <v>948600</v>
      </c>
      <c r="F2189" s="6">
        <v>1024488.0000000001</v>
      </c>
      <c r="G2189" s="2">
        <v>9</v>
      </c>
      <c r="H2189" t="s">
        <v>4</v>
      </c>
      <c r="I2189" t="s">
        <v>31</v>
      </c>
      <c r="J2189" s="9" t="str">
        <f t="shared" si="171"/>
        <v>_Đùi gà sốt cay 500g</v>
      </c>
      <c r="K2189" s="12" t="str">
        <f>VLOOKUP(J2189,'[1]Mã Misa'!$B$2:$D$74,2,0)</f>
        <v>Đùi gà sốt cay 500g</v>
      </c>
      <c r="L2189" s="12" t="str">
        <f>VLOOKUP(K2189,'[1]Mã Misa'!$C$2:$D$74,2,0)</f>
        <v>DGSC500</v>
      </c>
      <c r="M2189" s="2">
        <v>105400</v>
      </c>
      <c r="N2189" t="s">
        <v>3214</v>
      </c>
      <c r="O2189" s="10" t="str">
        <f t="shared" si="172"/>
        <v>0208010</v>
      </c>
      <c r="P2189" s="3">
        <v>44638</v>
      </c>
      <c r="Q2189" t="s">
        <v>3215</v>
      </c>
      <c r="T2189" s="12" t="str">
        <f t="shared" si="169"/>
        <v xml:space="preserve">WM+ HNI </v>
      </c>
      <c r="U2189" s="20" t="s">
        <v>5056</v>
      </c>
      <c r="V2189" s="20"/>
      <c r="W2189" s="10" t="e">
        <f>VLOOKUP(U2189,[2]Sheet1!$B$4:$C$893,2,0)</f>
        <v>#N/A</v>
      </c>
      <c r="X2189" s="20"/>
      <c r="Y2189" s="10" t="str">
        <f t="shared" si="173"/>
        <v>WINCOMHANOI</v>
      </c>
      <c r="Z2189" s="2">
        <v>948600</v>
      </c>
    </row>
    <row r="2190" spans="1:26" x14ac:dyDescent="0.2">
      <c r="A2190" t="s">
        <v>0</v>
      </c>
      <c r="B2190" t="s">
        <v>3216</v>
      </c>
      <c r="C2190" t="s">
        <v>9</v>
      </c>
      <c r="D2190" t="s">
        <v>3</v>
      </c>
      <c r="E2190" s="2">
        <v>222380</v>
      </c>
      <c r="F2190" s="6">
        <v>240170.40000000002</v>
      </c>
      <c r="G2190" s="2">
        <v>4</v>
      </c>
      <c r="H2190" t="s">
        <v>4</v>
      </c>
      <c r="I2190" t="s">
        <v>10</v>
      </c>
      <c r="J2190" s="9" t="str">
        <f t="shared" si="171"/>
        <v>Tai heo muối gói 200g</v>
      </c>
      <c r="K2190" s="12" t="str">
        <f>VLOOKUP(J2190,'[1]Mã Misa'!$B$2:$D$74,2,0)</f>
        <v>Tai heo muối 200g</v>
      </c>
      <c r="L2190" s="12" t="str">
        <f>VLOOKUP(K2190,'[1]Mã Misa'!$C$2:$D$74,2,0)</f>
        <v>TH200</v>
      </c>
      <c r="M2190" s="2">
        <v>55595</v>
      </c>
      <c r="N2190" t="s">
        <v>3217</v>
      </c>
      <c r="O2190" s="10" t="str">
        <f t="shared" si="172"/>
        <v>0002155</v>
      </c>
      <c r="P2190" s="3">
        <v>44638</v>
      </c>
      <c r="Q2190" t="s">
        <v>148</v>
      </c>
      <c r="T2190" s="12" t="str">
        <f t="shared" ref="T2190:T2253" si="174">LEFT(U2190,8)</f>
        <v xml:space="preserve">WM+ DLK </v>
      </c>
      <c r="U2190" s="20" t="s">
        <v>4190</v>
      </c>
      <c r="V2190" s="20"/>
      <c r="W2190" s="10" t="e">
        <f>VLOOKUP(U2190,[2]Sheet1!$B$4:$C$893,2,0)</f>
        <v>#N/A</v>
      </c>
      <c r="X2190" s="20"/>
      <c r="Y2190" s="10" t="str">
        <f t="shared" si="173"/>
        <v>WINCOMDAKLAK</v>
      </c>
      <c r="Z2190" s="2">
        <v>222380</v>
      </c>
    </row>
    <row r="2191" spans="1:26" x14ac:dyDescent="0.2">
      <c r="A2191" t="s">
        <v>0</v>
      </c>
      <c r="B2191" t="s">
        <v>3218</v>
      </c>
      <c r="C2191" t="s">
        <v>2</v>
      </c>
      <c r="D2191" t="s">
        <v>3</v>
      </c>
      <c r="E2191" s="2">
        <v>111058</v>
      </c>
      <c r="F2191" s="6">
        <v>119942.64000000001</v>
      </c>
      <c r="G2191" s="2">
        <v>1</v>
      </c>
      <c r="H2191" t="s">
        <v>4</v>
      </c>
      <c r="I2191" t="s">
        <v>5</v>
      </c>
      <c r="J2191" s="9" t="str">
        <f t="shared" si="171"/>
        <v>Gà muối gói 500g</v>
      </c>
      <c r="K2191" s="12" t="str">
        <f>VLOOKUP(J2191,'[1]Mã Misa'!$B$2:$D$74,2,0)</f>
        <v>Gà muối 500g</v>
      </c>
      <c r="L2191" s="12" t="str">
        <f>VLOOKUP(K2191,'[1]Mã Misa'!$C$2:$D$74,2,0)</f>
        <v>GM500</v>
      </c>
      <c r="M2191" s="2">
        <v>111058</v>
      </c>
      <c r="N2191" t="s">
        <v>3219</v>
      </c>
      <c r="O2191" s="10" t="str">
        <f t="shared" si="172"/>
        <v>0063155</v>
      </c>
      <c r="P2191" s="3">
        <v>44638</v>
      </c>
      <c r="Q2191" t="s">
        <v>3220</v>
      </c>
      <c r="T2191" s="12" t="str">
        <f t="shared" si="174"/>
        <v xml:space="preserve">WM+ HCM </v>
      </c>
      <c r="U2191" s="20" t="s">
        <v>5057</v>
      </c>
      <c r="V2191" s="20"/>
      <c r="W2191" s="10" t="e">
        <f>VLOOKUP(U2191,[2]Sheet1!$B$4:$C$893,2,0)</f>
        <v>#N/A</v>
      </c>
      <c r="X2191" s="20"/>
      <c r="Y2191" s="10" t="str">
        <f t="shared" si="173"/>
        <v>WINCOMHOCHIMINH</v>
      </c>
      <c r="Z2191" s="2">
        <v>111058</v>
      </c>
    </row>
    <row r="2192" spans="1:26" x14ac:dyDescent="0.2">
      <c r="A2192" t="s">
        <v>0</v>
      </c>
      <c r="B2192" t="s">
        <v>3218</v>
      </c>
      <c r="C2192" t="s">
        <v>43</v>
      </c>
      <c r="D2192" t="s">
        <v>3</v>
      </c>
      <c r="E2192" s="2">
        <v>141900</v>
      </c>
      <c r="F2192" s="6">
        <v>153252</v>
      </c>
      <c r="G2192" s="2">
        <v>2</v>
      </c>
      <c r="H2192" t="s">
        <v>4</v>
      </c>
      <c r="I2192" t="s">
        <v>44</v>
      </c>
      <c r="J2192" s="9" t="str">
        <f t="shared" si="171"/>
        <v>_Chả nướng 300g</v>
      </c>
      <c r="K2192" s="12" t="str">
        <f>VLOOKUP(J2192,'[1]Mã Misa'!$B$2:$D$74,2,0)</f>
        <v>Chả nướng 300g</v>
      </c>
      <c r="L2192" s="12" t="str">
        <f>VLOOKUP(K2192,'[1]Mã Misa'!$C$2:$D$74,2,0)</f>
        <v>CN300</v>
      </c>
      <c r="M2192" s="2">
        <v>70950</v>
      </c>
      <c r="N2192" t="s">
        <v>3219</v>
      </c>
      <c r="O2192" s="10" t="str">
        <f t="shared" si="172"/>
        <v>0063155</v>
      </c>
      <c r="P2192" s="3">
        <v>44638</v>
      </c>
      <c r="Q2192" t="s">
        <v>3220</v>
      </c>
      <c r="T2192" s="12" t="str">
        <f t="shared" si="174"/>
        <v xml:space="preserve">WM+ HCM </v>
      </c>
      <c r="U2192" s="20" t="s">
        <v>5057</v>
      </c>
      <c r="V2192" s="20"/>
      <c r="W2192" s="10" t="e">
        <f>VLOOKUP(U2192,[2]Sheet1!$B$4:$C$893,2,0)</f>
        <v>#N/A</v>
      </c>
      <c r="X2192" s="20"/>
      <c r="Y2192" s="10" t="str">
        <f t="shared" si="173"/>
        <v>WINCOMHOCHIMINH</v>
      </c>
      <c r="Z2192" s="2">
        <v>141900</v>
      </c>
    </row>
    <row r="2193" spans="1:26" x14ac:dyDescent="0.2">
      <c r="A2193" t="s">
        <v>0</v>
      </c>
      <c r="B2193" t="s">
        <v>3221</v>
      </c>
      <c r="C2193" t="s">
        <v>30</v>
      </c>
      <c r="D2193" t="s">
        <v>3</v>
      </c>
      <c r="E2193" s="2">
        <v>210800</v>
      </c>
      <c r="F2193" s="6">
        <v>227664.00000000003</v>
      </c>
      <c r="G2193" s="2">
        <v>2</v>
      </c>
      <c r="H2193" t="s">
        <v>4</v>
      </c>
      <c r="I2193" t="s">
        <v>31</v>
      </c>
      <c r="J2193" s="9" t="str">
        <f t="shared" si="171"/>
        <v>_Đùi gà sốt cay 500g</v>
      </c>
      <c r="K2193" s="12" t="str">
        <f>VLOOKUP(J2193,'[1]Mã Misa'!$B$2:$D$74,2,0)</f>
        <v>Đùi gà sốt cay 500g</v>
      </c>
      <c r="L2193" s="12" t="str">
        <f>VLOOKUP(K2193,'[1]Mã Misa'!$C$2:$D$74,2,0)</f>
        <v>DGSC500</v>
      </c>
      <c r="M2193" s="2">
        <v>105400</v>
      </c>
      <c r="N2193" t="s">
        <v>3222</v>
      </c>
      <c r="O2193" s="10" t="str">
        <f t="shared" si="172"/>
        <v>0063164</v>
      </c>
      <c r="P2193" s="3">
        <v>44638</v>
      </c>
      <c r="Q2193" t="s">
        <v>3223</v>
      </c>
      <c r="T2193" s="12" t="str">
        <f t="shared" si="174"/>
        <v xml:space="preserve">WM+ HCM </v>
      </c>
      <c r="U2193" s="20" t="s">
        <v>5058</v>
      </c>
      <c r="V2193" s="20"/>
      <c r="W2193" s="10" t="e">
        <f>VLOOKUP(U2193,[2]Sheet1!$B$4:$C$893,2,0)</f>
        <v>#N/A</v>
      </c>
      <c r="X2193" s="20"/>
      <c r="Y2193" s="10" t="str">
        <f t="shared" si="173"/>
        <v>WINCOMHOCHIMINH</v>
      </c>
      <c r="Z2193" s="2">
        <v>210800</v>
      </c>
    </row>
    <row r="2194" spans="1:26" x14ac:dyDescent="0.2">
      <c r="A2194" t="s">
        <v>0</v>
      </c>
      <c r="B2194" t="s">
        <v>3221</v>
      </c>
      <c r="C2194" t="s">
        <v>26</v>
      </c>
      <c r="D2194" t="s">
        <v>3</v>
      </c>
      <c r="E2194" s="2">
        <v>50182</v>
      </c>
      <c r="F2194" s="6">
        <v>54196.560000000005</v>
      </c>
      <c r="G2194" s="2">
        <v>1</v>
      </c>
      <c r="H2194" t="s">
        <v>4</v>
      </c>
      <c r="I2194" t="s">
        <v>27</v>
      </c>
      <c r="J2194" s="9" t="str">
        <f t="shared" si="171"/>
        <v>Giò tai lưỡi xào gói 250g</v>
      </c>
      <c r="K2194" s="12" t="str">
        <f>VLOOKUP(J2194,'[1]Mã Misa'!$B$2:$D$74,2,0)</f>
        <v>Giò Tai Lưỡi Xào 250g</v>
      </c>
      <c r="L2194" s="12" t="str">
        <f>VLOOKUP(K2194,'[1]Mã Misa'!$C$2:$D$74,2,0)</f>
        <v>GTLX250G</v>
      </c>
      <c r="M2194" s="2">
        <v>50182</v>
      </c>
      <c r="N2194" t="s">
        <v>3222</v>
      </c>
      <c r="O2194" s="10" t="str">
        <f t="shared" si="172"/>
        <v>0063164</v>
      </c>
      <c r="P2194" s="3">
        <v>44638</v>
      </c>
      <c r="Q2194" t="s">
        <v>3223</v>
      </c>
      <c r="T2194" s="12" t="str">
        <f t="shared" si="174"/>
        <v xml:space="preserve">WM+ HCM </v>
      </c>
      <c r="U2194" s="20" t="s">
        <v>5058</v>
      </c>
      <c r="V2194" s="20"/>
      <c r="W2194" s="10" t="e">
        <f>VLOOKUP(U2194,[2]Sheet1!$B$4:$C$893,2,0)</f>
        <v>#N/A</v>
      </c>
      <c r="X2194" s="20"/>
      <c r="Y2194" s="10" t="str">
        <f t="shared" si="173"/>
        <v>WINCOMHOCHIMINH</v>
      </c>
      <c r="Z2194" s="2">
        <v>50182</v>
      </c>
    </row>
    <row r="2195" spans="1:26" x14ac:dyDescent="0.2">
      <c r="A2195" t="s">
        <v>0</v>
      </c>
      <c r="B2195" t="s">
        <v>3224</v>
      </c>
      <c r="C2195" t="s">
        <v>30</v>
      </c>
      <c r="D2195" t="s">
        <v>3</v>
      </c>
      <c r="E2195" s="2">
        <v>316200</v>
      </c>
      <c r="F2195" s="6">
        <v>341496</v>
      </c>
      <c r="G2195" s="2">
        <v>3</v>
      </c>
      <c r="H2195" t="s">
        <v>4</v>
      </c>
      <c r="I2195" t="s">
        <v>31</v>
      </c>
      <c r="J2195" s="9" t="str">
        <f t="shared" si="171"/>
        <v>_Đùi gà sốt cay 500g</v>
      </c>
      <c r="K2195" s="12" t="str">
        <f>VLOOKUP(J2195,'[1]Mã Misa'!$B$2:$D$74,2,0)</f>
        <v>Đùi gà sốt cay 500g</v>
      </c>
      <c r="L2195" s="12" t="str">
        <f>VLOOKUP(K2195,'[1]Mã Misa'!$C$2:$D$74,2,0)</f>
        <v>DGSC500</v>
      </c>
      <c r="M2195" s="2">
        <v>105400</v>
      </c>
      <c r="N2195" t="s">
        <v>3225</v>
      </c>
      <c r="O2195" s="10" t="str">
        <f t="shared" si="172"/>
        <v>0208074</v>
      </c>
      <c r="P2195" s="3">
        <v>44638</v>
      </c>
      <c r="Q2195" t="s">
        <v>3102</v>
      </c>
      <c r="T2195" s="12" t="str">
        <f t="shared" si="174"/>
        <v xml:space="preserve">WM+ HNI </v>
      </c>
      <c r="U2195" s="20" t="s">
        <v>5031</v>
      </c>
      <c r="V2195" s="20"/>
      <c r="W2195" s="10" t="e">
        <f>VLOOKUP(U2195,[2]Sheet1!$B$4:$C$893,2,0)</f>
        <v>#N/A</v>
      </c>
      <c r="X2195" s="20"/>
      <c r="Y2195" s="10" t="str">
        <f t="shared" si="173"/>
        <v>WINCOMHANOI</v>
      </c>
      <c r="Z2195" s="2">
        <v>316200</v>
      </c>
    </row>
    <row r="2196" spans="1:26" x14ac:dyDescent="0.2">
      <c r="A2196" t="s">
        <v>0</v>
      </c>
      <c r="B2196" t="s">
        <v>3224</v>
      </c>
      <c r="C2196" t="s">
        <v>13</v>
      </c>
      <c r="D2196" t="s">
        <v>3</v>
      </c>
      <c r="E2196" s="2">
        <v>90750</v>
      </c>
      <c r="F2196" s="6">
        <v>98010</v>
      </c>
      <c r="G2196" s="2">
        <v>1</v>
      </c>
      <c r="H2196" t="s">
        <v>4</v>
      </c>
      <c r="I2196" t="s">
        <v>14</v>
      </c>
      <c r="J2196" s="9" t="str">
        <f t="shared" si="171"/>
        <v>_Chân gà sốt cay 400g</v>
      </c>
      <c r="K2196" s="12" t="str">
        <f>VLOOKUP(J2196,'[1]Mã Misa'!$B$2:$D$74,2,0)</f>
        <v>Chân gà sốt cay 400g</v>
      </c>
      <c r="L2196" s="12" t="str">
        <f>VLOOKUP(K2196,'[1]Mã Misa'!$C$2:$D$74,2,0)</f>
        <v>CGSC400</v>
      </c>
      <c r="M2196" s="2">
        <v>90750</v>
      </c>
      <c r="N2196" t="s">
        <v>3225</v>
      </c>
      <c r="O2196" s="10" t="str">
        <f t="shared" si="172"/>
        <v>0208074</v>
      </c>
      <c r="P2196" s="3">
        <v>44638</v>
      </c>
      <c r="Q2196" t="s">
        <v>3102</v>
      </c>
      <c r="T2196" s="12" t="str">
        <f t="shared" si="174"/>
        <v xml:space="preserve">WM+ HNI </v>
      </c>
      <c r="U2196" s="20" t="s">
        <v>5031</v>
      </c>
      <c r="V2196" s="20"/>
      <c r="W2196" s="10" t="e">
        <f>VLOOKUP(U2196,[2]Sheet1!$B$4:$C$893,2,0)</f>
        <v>#N/A</v>
      </c>
      <c r="X2196" s="20"/>
      <c r="Y2196" s="10" t="str">
        <f t="shared" si="173"/>
        <v>WINCOMHANOI</v>
      </c>
      <c r="Z2196" s="2">
        <v>90750</v>
      </c>
    </row>
    <row r="2197" spans="1:26" x14ac:dyDescent="0.2">
      <c r="A2197" t="s">
        <v>0</v>
      </c>
      <c r="B2197" t="s">
        <v>3226</v>
      </c>
      <c r="C2197" t="s">
        <v>67</v>
      </c>
      <c r="D2197" t="s">
        <v>3</v>
      </c>
      <c r="E2197" s="2">
        <v>356400</v>
      </c>
      <c r="F2197" s="6">
        <v>384912</v>
      </c>
      <c r="G2197" s="2">
        <v>6</v>
      </c>
      <c r="H2197" t="s">
        <v>4</v>
      </c>
      <c r="I2197" t="s">
        <v>68</v>
      </c>
      <c r="J2197" s="9" t="str">
        <f t="shared" si="171"/>
        <v>_Giò lụa 250g</v>
      </c>
      <c r="K2197" s="12" t="str">
        <f>VLOOKUP(J2197,'[1]Mã Misa'!$B$2:$D$74,2,0)</f>
        <v>Giò lụa 250g</v>
      </c>
      <c r="L2197" s="12" t="str">
        <f>VLOOKUP(K2197,'[1]Mã Misa'!$C$2:$D$74,2,0)</f>
        <v>GL250</v>
      </c>
      <c r="M2197" s="2">
        <v>59400</v>
      </c>
      <c r="N2197" t="s">
        <v>3227</v>
      </c>
      <c r="O2197" s="10" t="str">
        <f t="shared" si="172"/>
        <v>0208084</v>
      </c>
      <c r="P2197" s="3">
        <v>44638</v>
      </c>
      <c r="Q2197" t="s">
        <v>3228</v>
      </c>
      <c r="T2197" s="12" t="str">
        <f t="shared" si="174"/>
        <v xml:space="preserve">WM+ HNI </v>
      </c>
      <c r="U2197" s="20" t="s">
        <v>5059</v>
      </c>
      <c r="V2197" s="20"/>
      <c r="W2197" s="10" t="e">
        <f>VLOOKUP(U2197,[2]Sheet1!$B$4:$C$893,2,0)</f>
        <v>#N/A</v>
      </c>
      <c r="X2197" s="20"/>
      <c r="Y2197" s="10" t="str">
        <f t="shared" si="173"/>
        <v>WINCOMHANOI</v>
      </c>
      <c r="Z2197" s="2">
        <v>356400</v>
      </c>
    </row>
    <row r="2198" spans="1:26" x14ac:dyDescent="0.2">
      <c r="A2198" t="s">
        <v>0</v>
      </c>
      <c r="B2198" t="s">
        <v>3226</v>
      </c>
      <c r="C2198" t="s">
        <v>26</v>
      </c>
      <c r="D2198" t="s">
        <v>3</v>
      </c>
      <c r="E2198" s="2">
        <v>150546</v>
      </c>
      <c r="F2198" s="6">
        <v>162589.68000000002</v>
      </c>
      <c r="G2198" s="2">
        <v>3</v>
      </c>
      <c r="H2198" t="s">
        <v>4</v>
      </c>
      <c r="I2198" t="s">
        <v>27</v>
      </c>
      <c r="J2198" s="9" t="str">
        <f t="shared" si="171"/>
        <v>Giò tai lưỡi xào gói 250g</v>
      </c>
      <c r="K2198" s="12" t="str">
        <f>VLOOKUP(J2198,'[1]Mã Misa'!$B$2:$D$74,2,0)</f>
        <v>Giò Tai Lưỡi Xào 250g</v>
      </c>
      <c r="L2198" s="12" t="str">
        <f>VLOOKUP(K2198,'[1]Mã Misa'!$C$2:$D$74,2,0)</f>
        <v>GTLX250G</v>
      </c>
      <c r="M2198" s="2">
        <v>50182</v>
      </c>
      <c r="N2198" t="s">
        <v>3227</v>
      </c>
      <c r="O2198" s="10" t="str">
        <f t="shared" si="172"/>
        <v>0208084</v>
      </c>
      <c r="P2198" s="3">
        <v>44638</v>
      </c>
      <c r="Q2198" t="s">
        <v>3228</v>
      </c>
      <c r="T2198" s="12" t="str">
        <f t="shared" si="174"/>
        <v xml:space="preserve">WM+ HNI </v>
      </c>
      <c r="U2198" s="20" t="s">
        <v>5059</v>
      </c>
      <c r="V2198" s="20"/>
      <c r="W2198" s="10" t="e">
        <f>VLOOKUP(U2198,[2]Sheet1!$B$4:$C$893,2,0)</f>
        <v>#N/A</v>
      </c>
      <c r="X2198" s="20"/>
      <c r="Y2198" s="10" t="str">
        <f t="shared" si="173"/>
        <v>WINCOMHANOI</v>
      </c>
      <c r="Z2198" s="2">
        <v>150546</v>
      </c>
    </row>
    <row r="2199" spans="1:26" x14ac:dyDescent="0.2">
      <c r="A2199" t="s">
        <v>0</v>
      </c>
      <c r="B2199" t="s">
        <v>3229</v>
      </c>
      <c r="C2199" t="s">
        <v>32</v>
      </c>
      <c r="D2199" t="s">
        <v>3</v>
      </c>
      <c r="E2199" s="2">
        <v>73431</v>
      </c>
      <c r="F2199" s="6">
        <v>79305.48000000001</v>
      </c>
      <c r="G2199" s="2">
        <v>1</v>
      </c>
      <c r="H2199" t="s">
        <v>4</v>
      </c>
      <c r="I2199" t="s">
        <v>33</v>
      </c>
      <c r="J2199" s="9" t="str">
        <f t="shared" si="171"/>
        <v>Chân giò heo muối gói 300g</v>
      </c>
      <c r="K2199" s="12" t="str">
        <f>VLOOKUP(J2199,'[1]Mã Misa'!$B$2:$D$74,2,0)</f>
        <v>Chân giò heo muối 300g</v>
      </c>
      <c r="L2199" s="12" t="str">
        <f>VLOOKUP(K2199,'[1]Mã Misa'!$C$2:$D$74,2,0)</f>
        <v>CGM300</v>
      </c>
      <c r="M2199" s="2">
        <v>73431</v>
      </c>
      <c r="N2199" t="s">
        <v>3230</v>
      </c>
      <c r="O2199" s="10" t="str">
        <f t="shared" si="172"/>
        <v>0027271</v>
      </c>
      <c r="P2199" s="3">
        <v>44638</v>
      </c>
      <c r="Q2199" t="s">
        <v>815</v>
      </c>
      <c r="T2199" s="12" t="str">
        <f t="shared" si="174"/>
        <v xml:space="preserve">WM+ DNG </v>
      </c>
      <c r="U2199" s="20" t="s">
        <v>4396</v>
      </c>
      <c r="V2199" s="20"/>
      <c r="W2199" s="10" t="e">
        <f>VLOOKUP(U2199,[2]Sheet1!$B$4:$C$893,2,0)</f>
        <v>#N/A</v>
      </c>
      <c r="X2199" s="20"/>
      <c r="Y2199" s="10" t="str">
        <f t="shared" si="173"/>
        <v>WINCOMDANANG</v>
      </c>
      <c r="Z2199" s="2">
        <v>73431</v>
      </c>
    </row>
    <row r="2200" spans="1:26" x14ac:dyDescent="0.2">
      <c r="A2200" t="s">
        <v>0</v>
      </c>
      <c r="B2200" t="s">
        <v>3231</v>
      </c>
      <c r="C2200" t="s">
        <v>17</v>
      </c>
      <c r="D2200" t="s">
        <v>3</v>
      </c>
      <c r="E2200" s="2">
        <v>203978</v>
      </c>
      <c r="F2200" s="6">
        <v>220296.24000000002</v>
      </c>
      <c r="G2200" s="2">
        <v>2</v>
      </c>
      <c r="H2200" t="s">
        <v>4</v>
      </c>
      <c r="I2200" t="s">
        <v>18</v>
      </c>
      <c r="J2200" s="9" t="str">
        <f t="shared" si="171"/>
        <v>Giò tai nấm hương 500g</v>
      </c>
      <c r="K2200" s="12" t="str">
        <f>VLOOKUP(J2200,'[1]Mã Misa'!$B$2:$D$74,2,0)</f>
        <v>Giò tai nấm hương 500g</v>
      </c>
      <c r="L2200" s="12" t="str">
        <f>VLOOKUP(K2200,'[1]Mã Misa'!$C$2:$D$74,2,0)</f>
        <v>GTNH500</v>
      </c>
      <c r="M2200" s="2">
        <v>101989</v>
      </c>
      <c r="N2200" t="s">
        <v>3232</v>
      </c>
      <c r="O2200" s="10" t="str">
        <f t="shared" si="172"/>
        <v>0001407</v>
      </c>
      <c r="P2200" s="3">
        <v>44638</v>
      </c>
      <c r="Q2200" t="s">
        <v>3233</v>
      </c>
      <c r="T2200" s="12" t="str">
        <f t="shared" si="174"/>
        <v xml:space="preserve">WM+ QNM </v>
      </c>
      <c r="U2200" s="20" t="s">
        <v>5060</v>
      </c>
      <c r="V2200" s="20"/>
      <c r="W2200" s="10" t="e">
        <f>VLOOKUP(U2200,[2]Sheet1!$B$4:$C$893,2,0)</f>
        <v>#N/A</v>
      </c>
      <c r="X2200" s="20"/>
      <c r="Y2200" s="10" t="str">
        <f t="shared" si="173"/>
        <v>WINCOMQUANGNAM</v>
      </c>
      <c r="Z2200" s="2">
        <v>203978</v>
      </c>
    </row>
    <row r="2201" spans="1:26" x14ac:dyDescent="0.2">
      <c r="A2201" t="s">
        <v>0</v>
      </c>
      <c r="B2201" t="s">
        <v>3231</v>
      </c>
      <c r="C2201" t="s">
        <v>2</v>
      </c>
      <c r="D2201" t="s">
        <v>3</v>
      </c>
      <c r="E2201" s="2">
        <v>111058</v>
      </c>
      <c r="F2201" s="6">
        <v>119942.64000000001</v>
      </c>
      <c r="G2201" s="2">
        <v>1</v>
      </c>
      <c r="H2201" t="s">
        <v>4</v>
      </c>
      <c r="I2201" t="s">
        <v>5</v>
      </c>
      <c r="J2201" s="9" t="str">
        <f t="shared" si="171"/>
        <v>Gà muối gói 500g</v>
      </c>
      <c r="K2201" s="12" t="str">
        <f>VLOOKUP(J2201,'[1]Mã Misa'!$B$2:$D$74,2,0)</f>
        <v>Gà muối 500g</v>
      </c>
      <c r="L2201" s="12" t="str">
        <f>VLOOKUP(K2201,'[1]Mã Misa'!$C$2:$D$74,2,0)</f>
        <v>GM500</v>
      </c>
      <c r="M2201" s="2">
        <v>111058</v>
      </c>
      <c r="N2201" t="s">
        <v>3232</v>
      </c>
      <c r="O2201" s="10" t="str">
        <f t="shared" si="172"/>
        <v>0001407</v>
      </c>
      <c r="P2201" s="3">
        <v>44638</v>
      </c>
      <c r="Q2201" t="s">
        <v>3233</v>
      </c>
      <c r="T2201" s="12" t="str">
        <f t="shared" si="174"/>
        <v xml:space="preserve">WM+ QNM </v>
      </c>
      <c r="U2201" s="20" t="s">
        <v>5060</v>
      </c>
      <c r="V2201" s="20"/>
      <c r="W2201" s="10" t="e">
        <f>VLOOKUP(U2201,[2]Sheet1!$B$4:$C$893,2,0)</f>
        <v>#N/A</v>
      </c>
      <c r="X2201" s="20"/>
      <c r="Y2201" s="10" t="str">
        <f t="shared" si="173"/>
        <v>WINCOMQUANGNAM</v>
      </c>
      <c r="Z2201" s="2">
        <v>111058</v>
      </c>
    </row>
    <row r="2202" spans="1:26" x14ac:dyDescent="0.2">
      <c r="A2202" t="s">
        <v>0</v>
      </c>
      <c r="B2202" t="s">
        <v>3234</v>
      </c>
      <c r="C2202" t="s">
        <v>459</v>
      </c>
      <c r="D2202" t="s">
        <v>460</v>
      </c>
      <c r="E2202" s="2">
        <v>177188</v>
      </c>
      <c r="F2202" s="6">
        <v>177188</v>
      </c>
      <c r="G2202" s="2">
        <v>1</v>
      </c>
      <c r="H2202" t="s">
        <v>461</v>
      </c>
      <c r="I2202" t="s">
        <v>462</v>
      </c>
      <c r="J2202" s="9" t="str">
        <f t="shared" si="171"/>
        <v xml:space="preserve"> Mực lá câu làm sạch 450g</v>
      </c>
      <c r="K2202" s="12" t="str">
        <f>VLOOKUP(J2202,'[1]Mã Misa'!$B$2:$D$74,2,0)</f>
        <v>Mực lá câu làm sạch 450g</v>
      </c>
      <c r="L2202" s="12" t="str">
        <f>VLOOKUP(K2202,'[1]Mã Misa'!$C$2:$D$74,2,0)</f>
        <v>ML450</v>
      </c>
      <c r="M2202" s="2">
        <v>177188</v>
      </c>
      <c r="N2202" t="s">
        <v>3235</v>
      </c>
      <c r="O2202" s="10" t="str">
        <f t="shared" si="172"/>
        <v>0208142</v>
      </c>
      <c r="P2202" s="3">
        <v>44638</v>
      </c>
      <c r="Q2202" t="s">
        <v>3102</v>
      </c>
      <c r="T2202" s="12" t="str">
        <f t="shared" si="174"/>
        <v xml:space="preserve">WM+ HNI </v>
      </c>
      <c r="U2202" s="20" t="s">
        <v>5031</v>
      </c>
      <c r="V2202" s="20"/>
      <c r="W2202" s="10" t="e">
        <f>VLOOKUP(U2202,[2]Sheet1!$B$4:$C$893,2,0)</f>
        <v>#N/A</v>
      </c>
      <c r="X2202" s="20"/>
      <c r="Y2202" s="10" t="str">
        <f t="shared" si="173"/>
        <v>WINCOMHANOI</v>
      </c>
      <c r="Z2202" s="2">
        <v>177188</v>
      </c>
    </row>
    <row r="2203" spans="1:26" x14ac:dyDescent="0.2">
      <c r="A2203" t="s">
        <v>0</v>
      </c>
      <c r="B2203" t="s">
        <v>3236</v>
      </c>
      <c r="C2203" t="s">
        <v>236</v>
      </c>
      <c r="D2203" t="s">
        <v>3</v>
      </c>
      <c r="E2203" s="2">
        <v>351148</v>
      </c>
      <c r="F2203" s="6">
        <v>379239.84</v>
      </c>
      <c r="G2203" s="2">
        <v>4</v>
      </c>
      <c r="H2203" t="s">
        <v>4</v>
      </c>
      <c r="I2203" t="s">
        <v>237</v>
      </c>
      <c r="J2203" s="9" t="str">
        <f t="shared" si="171"/>
        <v>Bắp bò muối gói 200g</v>
      </c>
      <c r="K2203" s="12" t="str">
        <f>VLOOKUP(J2203,'[1]Mã Misa'!$B$2:$D$74,2,0)</f>
        <v>Bắp bò muối 200g</v>
      </c>
      <c r="L2203" s="12" t="str">
        <f>VLOOKUP(K2203,'[1]Mã Misa'!$C$2:$D$74,2,0)</f>
        <v>BBM200</v>
      </c>
      <c r="M2203" s="2">
        <v>87787</v>
      </c>
      <c r="N2203" t="s">
        <v>3237</v>
      </c>
      <c r="O2203" s="10" t="str">
        <f t="shared" si="172"/>
        <v>0009516</v>
      </c>
      <c r="P2203" s="3">
        <v>44638</v>
      </c>
      <c r="Q2203" t="s">
        <v>1300</v>
      </c>
      <c r="T2203" s="12" t="str">
        <f t="shared" si="174"/>
        <v xml:space="preserve">WM+ CTO </v>
      </c>
      <c r="U2203" s="20" t="s">
        <v>4543</v>
      </c>
      <c r="V2203" s="20"/>
      <c r="W2203" s="10" t="e">
        <f>VLOOKUP(U2203,[2]Sheet1!$B$4:$C$893,2,0)</f>
        <v>#N/A</v>
      </c>
      <c r="X2203" s="20"/>
      <c r="Y2203" s="10" t="str">
        <f t="shared" si="173"/>
        <v>WINCOMCANTHO</v>
      </c>
      <c r="Z2203" s="2">
        <v>351148</v>
      </c>
    </row>
    <row r="2204" spans="1:26" x14ac:dyDescent="0.2">
      <c r="A2204" t="s">
        <v>0</v>
      </c>
      <c r="B2204" t="s">
        <v>3238</v>
      </c>
      <c r="C2204" t="s">
        <v>43</v>
      </c>
      <c r="D2204" t="s">
        <v>3</v>
      </c>
      <c r="E2204" s="2">
        <v>283800</v>
      </c>
      <c r="F2204" s="6">
        <v>306504</v>
      </c>
      <c r="G2204" s="2">
        <v>4</v>
      </c>
      <c r="H2204" t="s">
        <v>4</v>
      </c>
      <c r="I2204" t="s">
        <v>44</v>
      </c>
      <c r="J2204" s="9" t="str">
        <f t="shared" si="171"/>
        <v>_Chả nướng 300g</v>
      </c>
      <c r="K2204" s="12" t="str">
        <f>VLOOKUP(J2204,'[1]Mã Misa'!$B$2:$D$74,2,0)</f>
        <v>Chả nướng 300g</v>
      </c>
      <c r="L2204" s="12" t="str">
        <f>VLOOKUP(K2204,'[1]Mã Misa'!$C$2:$D$74,2,0)</f>
        <v>CN300</v>
      </c>
      <c r="M2204" s="2">
        <v>70950</v>
      </c>
      <c r="N2204" t="s">
        <v>3239</v>
      </c>
      <c r="O2204" s="10" t="str">
        <f t="shared" si="172"/>
        <v>0063206</v>
      </c>
      <c r="P2204" s="3">
        <v>44638</v>
      </c>
      <c r="Q2204" t="s">
        <v>3240</v>
      </c>
      <c r="T2204" s="12" t="str">
        <f t="shared" si="174"/>
        <v xml:space="preserve">WM+ HCM </v>
      </c>
      <c r="U2204" s="20" t="s">
        <v>5061</v>
      </c>
      <c r="V2204" s="20"/>
      <c r="W2204" s="10" t="e">
        <f>VLOOKUP(U2204,[2]Sheet1!$B$4:$C$893,2,0)</f>
        <v>#N/A</v>
      </c>
      <c r="X2204" s="20"/>
      <c r="Y2204" s="10" t="str">
        <f t="shared" si="173"/>
        <v>WINCOMHOCHIMINH</v>
      </c>
      <c r="Z2204" s="2">
        <v>283800</v>
      </c>
    </row>
    <row r="2205" spans="1:26" x14ac:dyDescent="0.2">
      <c r="A2205" t="s">
        <v>0</v>
      </c>
      <c r="B2205" t="s">
        <v>3238</v>
      </c>
      <c r="C2205" t="s">
        <v>45</v>
      </c>
      <c r="D2205" t="s">
        <v>3</v>
      </c>
      <c r="E2205" s="2">
        <v>74250</v>
      </c>
      <c r="F2205" s="6">
        <v>80190</v>
      </c>
      <c r="G2205" s="2">
        <v>1</v>
      </c>
      <c r="H2205" t="s">
        <v>4</v>
      </c>
      <c r="I2205" t="s">
        <v>46</v>
      </c>
      <c r="J2205" s="9" t="str">
        <f t="shared" si="171"/>
        <v>_Chả cốm 300g</v>
      </c>
      <c r="K2205" s="12" t="str">
        <f>VLOOKUP(J2205,'[1]Mã Misa'!$B$2:$D$74,2,0)</f>
        <v>Chả cốm 300g</v>
      </c>
      <c r="L2205" s="12" t="str">
        <f>VLOOKUP(K2205,'[1]Mã Misa'!$C$2:$D$74,2,0)</f>
        <v>CC300</v>
      </c>
      <c r="M2205" s="2">
        <v>74250</v>
      </c>
      <c r="N2205" t="s">
        <v>3239</v>
      </c>
      <c r="O2205" s="10" t="str">
        <f t="shared" si="172"/>
        <v>0063206</v>
      </c>
      <c r="P2205" s="3">
        <v>44638</v>
      </c>
      <c r="Q2205" t="s">
        <v>3240</v>
      </c>
      <c r="T2205" s="12" t="str">
        <f t="shared" si="174"/>
        <v xml:space="preserve">WM+ HCM </v>
      </c>
      <c r="U2205" s="20" t="s">
        <v>5061</v>
      </c>
      <c r="V2205" s="20"/>
      <c r="W2205" s="10" t="e">
        <f>VLOOKUP(U2205,[2]Sheet1!$B$4:$C$893,2,0)</f>
        <v>#N/A</v>
      </c>
      <c r="X2205" s="20"/>
      <c r="Y2205" s="10" t="str">
        <f t="shared" si="173"/>
        <v>WINCOMHOCHIMINH</v>
      </c>
      <c r="Z2205" s="2">
        <v>74250</v>
      </c>
    </row>
    <row r="2206" spans="1:26" x14ac:dyDescent="0.2">
      <c r="A2206" t="s">
        <v>0</v>
      </c>
      <c r="B2206" t="s">
        <v>3238</v>
      </c>
      <c r="C2206" t="s">
        <v>82</v>
      </c>
      <c r="D2206" t="s">
        <v>3</v>
      </c>
      <c r="E2206" s="2">
        <v>46000</v>
      </c>
      <c r="F2206" s="6">
        <v>49680</v>
      </c>
      <c r="G2206" s="2">
        <v>1</v>
      </c>
      <c r="H2206" t="s">
        <v>4</v>
      </c>
      <c r="I2206" t="s">
        <v>83</v>
      </c>
      <c r="J2206" s="9" t="str">
        <f t="shared" si="171"/>
        <v>Mộc nấm hương gói 250g</v>
      </c>
      <c r="K2206" s="12" t="str">
        <f>VLOOKUP(J2206,'[1]Mã Misa'!$B$2:$D$74,2,0)</f>
        <v>Mộc Nấm Hương 250g</v>
      </c>
      <c r="L2206" s="12" t="str">
        <f>VLOOKUP(K2206,'[1]Mã Misa'!$C$2:$D$74,2,0)</f>
        <v>MNH250</v>
      </c>
      <c r="M2206" s="2">
        <v>46000</v>
      </c>
      <c r="N2206" t="s">
        <v>3239</v>
      </c>
      <c r="O2206" s="10" t="str">
        <f t="shared" si="172"/>
        <v>0063206</v>
      </c>
      <c r="P2206" s="3">
        <v>44638</v>
      </c>
      <c r="Q2206" t="s">
        <v>3240</v>
      </c>
      <c r="T2206" s="12" t="str">
        <f t="shared" si="174"/>
        <v xml:space="preserve">WM+ HCM </v>
      </c>
      <c r="U2206" s="20" t="s">
        <v>5061</v>
      </c>
      <c r="V2206" s="20"/>
      <c r="W2206" s="10" t="e">
        <f>VLOOKUP(U2206,[2]Sheet1!$B$4:$C$893,2,0)</f>
        <v>#N/A</v>
      </c>
      <c r="X2206" s="20"/>
      <c r="Y2206" s="10" t="str">
        <f t="shared" si="173"/>
        <v>WINCOMHOCHIMINH</v>
      </c>
      <c r="Z2206" s="2">
        <v>46000</v>
      </c>
    </row>
    <row r="2207" spans="1:26" x14ac:dyDescent="0.2">
      <c r="A2207" t="s">
        <v>0</v>
      </c>
      <c r="B2207" t="s">
        <v>3238</v>
      </c>
      <c r="C2207" t="s">
        <v>30</v>
      </c>
      <c r="D2207" t="s">
        <v>3</v>
      </c>
      <c r="E2207" s="2">
        <v>210800</v>
      </c>
      <c r="F2207" s="6">
        <v>227664.00000000003</v>
      </c>
      <c r="G2207" s="2">
        <v>2</v>
      </c>
      <c r="H2207" t="s">
        <v>4</v>
      </c>
      <c r="I2207" t="s">
        <v>31</v>
      </c>
      <c r="J2207" s="9" t="str">
        <f t="shared" si="171"/>
        <v>_Đùi gà sốt cay 500g</v>
      </c>
      <c r="K2207" s="12" t="str">
        <f>VLOOKUP(J2207,'[1]Mã Misa'!$B$2:$D$74,2,0)</f>
        <v>Đùi gà sốt cay 500g</v>
      </c>
      <c r="L2207" s="12" t="str">
        <f>VLOOKUP(K2207,'[1]Mã Misa'!$C$2:$D$74,2,0)</f>
        <v>DGSC500</v>
      </c>
      <c r="M2207" s="2">
        <v>105400</v>
      </c>
      <c r="N2207" t="s">
        <v>3239</v>
      </c>
      <c r="O2207" s="10" t="str">
        <f t="shared" si="172"/>
        <v>0063206</v>
      </c>
      <c r="P2207" s="3">
        <v>44638</v>
      </c>
      <c r="Q2207" t="s">
        <v>3240</v>
      </c>
      <c r="T2207" s="12" t="str">
        <f t="shared" si="174"/>
        <v xml:space="preserve">WM+ HCM </v>
      </c>
      <c r="U2207" s="20" t="s">
        <v>5061</v>
      </c>
      <c r="V2207" s="20"/>
      <c r="W2207" s="10" t="e">
        <f>VLOOKUP(U2207,[2]Sheet1!$B$4:$C$893,2,0)</f>
        <v>#N/A</v>
      </c>
      <c r="X2207" s="20"/>
      <c r="Y2207" s="10" t="str">
        <f t="shared" si="173"/>
        <v>WINCOMHOCHIMINH</v>
      </c>
      <c r="Z2207" s="2">
        <v>210800</v>
      </c>
    </row>
    <row r="2208" spans="1:26" x14ac:dyDescent="0.2">
      <c r="A2208" t="s">
        <v>0</v>
      </c>
      <c r="B2208" t="s">
        <v>3238</v>
      </c>
      <c r="C2208" t="s">
        <v>2</v>
      </c>
      <c r="D2208" t="s">
        <v>3</v>
      </c>
      <c r="E2208" s="2">
        <v>111058</v>
      </c>
      <c r="F2208" s="6">
        <v>119942.64000000001</v>
      </c>
      <c r="G2208" s="2">
        <v>1</v>
      </c>
      <c r="H2208" t="s">
        <v>4</v>
      </c>
      <c r="I2208" t="s">
        <v>5</v>
      </c>
      <c r="J2208" s="9" t="str">
        <f t="shared" si="171"/>
        <v>Gà muối gói 500g</v>
      </c>
      <c r="K2208" s="12" t="str">
        <f>VLOOKUP(J2208,'[1]Mã Misa'!$B$2:$D$74,2,0)</f>
        <v>Gà muối 500g</v>
      </c>
      <c r="L2208" s="12" t="str">
        <f>VLOOKUP(K2208,'[1]Mã Misa'!$C$2:$D$74,2,0)</f>
        <v>GM500</v>
      </c>
      <c r="M2208" s="2">
        <v>111058</v>
      </c>
      <c r="N2208" t="s">
        <v>3239</v>
      </c>
      <c r="O2208" s="10" t="str">
        <f t="shared" si="172"/>
        <v>0063206</v>
      </c>
      <c r="P2208" s="3">
        <v>44638</v>
      </c>
      <c r="Q2208" t="s">
        <v>3240</v>
      </c>
      <c r="T2208" s="12" t="str">
        <f t="shared" si="174"/>
        <v xml:space="preserve">WM+ HCM </v>
      </c>
      <c r="U2208" s="20" t="s">
        <v>5061</v>
      </c>
      <c r="V2208" s="20"/>
      <c r="W2208" s="10" t="e">
        <f>VLOOKUP(U2208,[2]Sheet1!$B$4:$C$893,2,0)</f>
        <v>#N/A</v>
      </c>
      <c r="X2208" s="20"/>
      <c r="Y2208" s="10" t="str">
        <f t="shared" si="173"/>
        <v>WINCOMHOCHIMINH</v>
      </c>
      <c r="Z2208" s="2">
        <v>111058</v>
      </c>
    </row>
    <row r="2209" spans="1:26" x14ac:dyDescent="0.2">
      <c r="A2209" t="s">
        <v>0</v>
      </c>
      <c r="B2209" t="s">
        <v>3241</v>
      </c>
      <c r="C2209" t="s">
        <v>32</v>
      </c>
      <c r="D2209" t="s">
        <v>3</v>
      </c>
      <c r="E2209" s="2">
        <v>220293</v>
      </c>
      <c r="F2209" s="6">
        <v>237916.44</v>
      </c>
      <c r="G2209" s="2">
        <v>3</v>
      </c>
      <c r="H2209" t="s">
        <v>4</v>
      </c>
      <c r="I2209" t="s">
        <v>33</v>
      </c>
      <c r="J2209" s="9" t="str">
        <f t="shared" si="171"/>
        <v>Chân giò heo muối gói 300g</v>
      </c>
      <c r="K2209" s="12" t="str">
        <f>VLOOKUP(J2209,'[1]Mã Misa'!$B$2:$D$74,2,0)</f>
        <v>Chân giò heo muối 300g</v>
      </c>
      <c r="L2209" s="12" t="str">
        <f>VLOOKUP(K2209,'[1]Mã Misa'!$C$2:$D$74,2,0)</f>
        <v>CGM300</v>
      </c>
      <c r="M2209" s="2">
        <v>73431</v>
      </c>
      <c r="N2209" t="s">
        <v>3242</v>
      </c>
      <c r="O2209" s="10" t="str">
        <f t="shared" si="172"/>
        <v>0063211</v>
      </c>
      <c r="P2209" s="3">
        <v>44638</v>
      </c>
      <c r="Q2209" t="s">
        <v>3243</v>
      </c>
      <c r="T2209" s="12" t="str">
        <f t="shared" si="174"/>
        <v xml:space="preserve">WM+ HCM </v>
      </c>
      <c r="U2209" s="20" t="s">
        <v>5062</v>
      </c>
      <c r="V2209" s="20"/>
      <c r="W2209" s="10" t="e">
        <f>VLOOKUP(U2209,[2]Sheet1!$B$4:$C$893,2,0)</f>
        <v>#N/A</v>
      </c>
      <c r="X2209" s="20"/>
      <c r="Y2209" s="10" t="str">
        <f t="shared" si="173"/>
        <v>WINCOMHOCHIMINH</v>
      </c>
      <c r="Z2209" s="2">
        <v>220293</v>
      </c>
    </row>
    <row r="2210" spans="1:26" x14ac:dyDescent="0.2">
      <c r="A2210" t="s">
        <v>0</v>
      </c>
      <c r="B2210" t="s">
        <v>3241</v>
      </c>
      <c r="C2210" t="s">
        <v>2</v>
      </c>
      <c r="D2210" t="s">
        <v>3</v>
      </c>
      <c r="E2210" s="2">
        <v>333174</v>
      </c>
      <c r="F2210" s="6">
        <v>359827.92000000004</v>
      </c>
      <c r="G2210" s="2">
        <v>3</v>
      </c>
      <c r="H2210" t="s">
        <v>4</v>
      </c>
      <c r="I2210" t="s">
        <v>5</v>
      </c>
      <c r="J2210" s="9" t="str">
        <f t="shared" si="171"/>
        <v>Gà muối gói 500g</v>
      </c>
      <c r="K2210" s="12" t="str">
        <f>VLOOKUP(J2210,'[1]Mã Misa'!$B$2:$D$74,2,0)</f>
        <v>Gà muối 500g</v>
      </c>
      <c r="L2210" s="12" t="str">
        <f>VLOOKUP(K2210,'[1]Mã Misa'!$C$2:$D$74,2,0)</f>
        <v>GM500</v>
      </c>
      <c r="M2210" s="2">
        <v>111058</v>
      </c>
      <c r="N2210" t="s">
        <v>3242</v>
      </c>
      <c r="O2210" s="10" t="str">
        <f t="shared" si="172"/>
        <v>0063211</v>
      </c>
      <c r="P2210" s="3">
        <v>44638</v>
      </c>
      <c r="Q2210" t="s">
        <v>3243</v>
      </c>
      <c r="T2210" s="12" t="str">
        <f t="shared" si="174"/>
        <v xml:space="preserve">WM+ HCM </v>
      </c>
      <c r="U2210" s="20" t="s">
        <v>5062</v>
      </c>
      <c r="V2210" s="20"/>
      <c r="W2210" s="10" t="e">
        <f>VLOOKUP(U2210,[2]Sheet1!$B$4:$C$893,2,0)</f>
        <v>#N/A</v>
      </c>
      <c r="X2210" s="20"/>
      <c r="Y2210" s="10" t="str">
        <f t="shared" si="173"/>
        <v>WINCOMHOCHIMINH</v>
      </c>
      <c r="Z2210" s="2">
        <v>333174</v>
      </c>
    </row>
    <row r="2211" spans="1:26" x14ac:dyDescent="0.2">
      <c r="A2211" t="s">
        <v>0</v>
      </c>
      <c r="B2211" t="s">
        <v>3241</v>
      </c>
      <c r="C2211" t="s">
        <v>9</v>
      </c>
      <c r="D2211" t="s">
        <v>3</v>
      </c>
      <c r="E2211" s="2">
        <v>55595</v>
      </c>
      <c r="F2211" s="6">
        <v>60042.600000000006</v>
      </c>
      <c r="G2211" s="2">
        <v>1</v>
      </c>
      <c r="H2211" t="s">
        <v>4</v>
      </c>
      <c r="I2211" t="s">
        <v>10</v>
      </c>
      <c r="J2211" s="9" t="str">
        <f t="shared" si="171"/>
        <v>Tai heo muối gói 200g</v>
      </c>
      <c r="K2211" s="12" t="str">
        <f>VLOOKUP(J2211,'[1]Mã Misa'!$B$2:$D$74,2,0)</f>
        <v>Tai heo muối 200g</v>
      </c>
      <c r="L2211" s="12" t="str">
        <f>VLOOKUP(K2211,'[1]Mã Misa'!$C$2:$D$74,2,0)</f>
        <v>TH200</v>
      </c>
      <c r="M2211" s="2">
        <v>55595</v>
      </c>
      <c r="N2211" t="s">
        <v>3242</v>
      </c>
      <c r="O2211" s="10" t="str">
        <f t="shared" si="172"/>
        <v>0063211</v>
      </c>
      <c r="P2211" s="3">
        <v>44638</v>
      </c>
      <c r="Q2211" t="s">
        <v>3243</v>
      </c>
      <c r="T2211" s="12" t="str">
        <f t="shared" si="174"/>
        <v xml:space="preserve">WM+ HCM </v>
      </c>
      <c r="U2211" s="20" t="s">
        <v>5062</v>
      </c>
      <c r="V2211" s="20"/>
      <c r="W2211" s="10" t="e">
        <f>VLOOKUP(U2211,[2]Sheet1!$B$4:$C$893,2,0)</f>
        <v>#N/A</v>
      </c>
      <c r="X2211" s="20"/>
      <c r="Y2211" s="10" t="str">
        <f t="shared" si="173"/>
        <v>WINCOMHOCHIMINH</v>
      </c>
      <c r="Z2211" s="2">
        <v>55595</v>
      </c>
    </row>
    <row r="2212" spans="1:26" x14ac:dyDescent="0.2">
      <c r="A2212" t="s">
        <v>0</v>
      </c>
      <c r="B2212" t="s">
        <v>3241</v>
      </c>
      <c r="C2212" t="s">
        <v>67</v>
      </c>
      <c r="D2212" t="s">
        <v>3</v>
      </c>
      <c r="E2212" s="2">
        <v>59400</v>
      </c>
      <c r="F2212" s="6">
        <v>64152.000000000007</v>
      </c>
      <c r="G2212" s="2">
        <v>1</v>
      </c>
      <c r="H2212" t="s">
        <v>4</v>
      </c>
      <c r="I2212" t="s">
        <v>68</v>
      </c>
      <c r="J2212" s="9" t="str">
        <f t="shared" si="171"/>
        <v>_Giò lụa 250g</v>
      </c>
      <c r="K2212" s="12" t="str">
        <f>VLOOKUP(J2212,'[1]Mã Misa'!$B$2:$D$74,2,0)</f>
        <v>Giò lụa 250g</v>
      </c>
      <c r="L2212" s="12" t="str">
        <f>VLOOKUP(K2212,'[1]Mã Misa'!$C$2:$D$74,2,0)</f>
        <v>GL250</v>
      </c>
      <c r="M2212" s="2">
        <v>59400</v>
      </c>
      <c r="N2212" t="s">
        <v>3242</v>
      </c>
      <c r="O2212" s="10" t="str">
        <f t="shared" si="172"/>
        <v>0063211</v>
      </c>
      <c r="P2212" s="3">
        <v>44638</v>
      </c>
      <c r="Q2212" t="s">
        <v>3243</v>
      </c>
      <c r="T2212" s="12" t="str">
        <f t="shared" si="174"/>
        <v xml:space="preserve">WM+ HCM </v>
      </c>
      <c r="U2212" s="20" t="s">
        <v>5062</v>
      </c>
      <c r="V2212" s="20"/>
      <c r="W2212" s="10" t="e">
        <f>VLOOKUP(U2212,[2]Sheet1!$B$4:$C$893,2,0)</f>
        <v>#N/A</v>
      </c>
      <c r="X2212" s="20"/>
      <c r="Y2212" s="10" t="str">
        <f t="shared" si="173"/>
        <v>WINCOMHOCHIMINH</v>
      </c>
      <c r="Z2212" s="2">
        <v>59400</v>
      </c>
    </row>
    <row r="2213" spans="1:26" x14ac:dyDescent="0.2">
      <c r="A2213" t="s">
        <v>0</v>
      </c>
      <c r="B2213" t="s">
        <v>3244</v>
      </c>
      <c r="C2213" t="s">
        <v>2</v>
      </c>
      <c r="D2213" t="s">
        <v>3</v>
      </c>
      <c r="E2213" s="2">
        <v>111058</v>
      </c>
      <c r="F2213" s="6">
        <v>119942.64000000001</v>
      </c>
      <c r="G2213" s="2">
        <v>1</v>
      </c>
      <c r="H2213" t="s">
        <v>4</v>
      </c>
      <c r="I2213" t="s">
        <v>5</v>
      </c>
      <c r="J2213" s="9" t="str">
        <f t="shared" si="171"/>
        <v>Gà muối gói 500g</v>
      </c>
      <c r="K2213" s="12" t="str">
        <f>VLOOKUP(J2213,'[1]Mã Misa'!$B$2:$D$74,2,0)</f>
        <v>Gà muối 500g</v>
      </c>
      <c r="L2213" s="12" t="str">
        <f>VLOOKUP(K2213,'[1]Mã Misa'!$C$2:$D$74,2,0)</f>
        <v>GM500</v>
      </c>
      <c r="M2213" s="2">
        <v>111058</v>
      </c>
      <c r="N2213" t="s">
        <v>3245</v>
      </c>
      <c r="O2213" s="10" t="str">
        <f t="shared" si="172"/>
        <v>0000179</v>
      </c>
      <c r="P2213" s="3">
        <v>44638</v>
      </c>
      <c r="Q2213" t="s">
        <v>627</v>
      </c>
      <c r="T2213" s="12" t="str">
        <f t="shared" si="174"/>
        <v xml:space="preserve">WM+ CBG </v>
      </c>
      <c r="U2213" s="20" t="s">
        <v>4340</v>
      </c>
      <c r="V2213" s="20"/>
      <c r="W2213" s="10" t="e">
        <f>VLOOKUP(U2213,[2]Sheet1!$B$4:$C$893,2,0)</f>
        <v>#N/A</v>
      </c>
      <c r="X2213" s="20"/>
      <c r="Y2213" s="10" t="str">
        <f t="shared" si="173"/>
        <v>WINCOMCAOBANG</v>
      </c>
      <c r="Z2213" s="2">
        <v>111058</v>
      </c>
    </row>
    <row r="2214" spans="1:26" x14ac:dyDescent="0.2">
      <c r="A2214" t="s">
        <v>0</v>
      </c>
      <c r="B2214" t="s">
        <v>3246</v>
      </c>
      <c r="C2214" t="s">
        <v>2</v>
      </c>
      <c r="D2214" t="s">
        <v>3</v>
      </c>
      <c r="E2214" s="2">
        <v>222116</v>
      </c>
      <c r="F2214" s="6">
        <v>239885.28000000003</v>
      </c>
      <c r="G2214" s="2">
        <v>2</v>
      </c>
      <c r="H2214" t="s">
        <v>4</v>
      </c>
      <c r="I2214" t="s">
        <v>5</v>
      </c>
      <c r="J2214" s="9" t="str">
        <f t="shared" si="171"/>
        <v>Gà muối gói 500g</v>
      </c>
      <c r="K2214" s="12" t="str">
        <f>VLOOKUP(J2214,'[1]Mã Misa'!$B$2:$D$74,2,0)</f>
        <v>Gà muối 500g</v>
      </c>
      <c r="L2214" s="12" t="str">
        <f>VLOOKUP(K2214,'[1]Mã Misa'!$C$2:$D$74,2,0)</f>
        <v>GM500</v>
      </c>
      <c r="M2214" s="2">
        <v>111058</v>
      </c>
      <c r="N2214" t="s">
        <v>3247</v>
      </c>
      <c r="O2214" s="10" t="str">
        <f t="shared" si="172"/>
        <v>0002675</v>
      </c>
      <c r="P2214" s="3">
        <v>44638</v>
      </c>
      <c r="Q2214" t="s">
        <v>3248</v>
      </c>
      <c r="T2214" s="12" t="str">
        <f t="shared" si="174"/>
        <v xml:space="preserve">WM+ LSN </v>
      </c>
      <c r="U2214" s="20" t="s">
        <v>5063</v>
      </c>
      <c r="V2214" s="20"/>
      <c r="W2214" s="10" t="e">
        <f>VLOOKUP(U2214,[2]Sheet1!$B$4:$C$893,2,0)</f>
        <v>#N/A</v>
      </c>
      <c r="X2214" s="20"/>
      <c r="Y2214" s="10" t="str">
        <f t="shared" si="173"/>
        <v>WINCOMLANGSON</v>
      </c>
      <c r="Z2214" s="2">
        <v>222116</v>
      </c>
    </row>
    <row r="2215" spans="1:26" x14ac:dyDescent="0.2">
      <c r="A2215" t="s">
        <v>0</v>
      </c>
      <c r="B2215" t="s">
        <v>3249</v>
      </c>
      <c r="C2215" t="s">
        <v>17</v>
      </c>
      <c r="D2215" t="s">
        <v>3</v>
      </c>
      <c r="E2215" s="2">
        <v>101989</v>
      </c>
      <c r="F2215" s="6">
        <v>110148.12000000001</v>
      </c>
      <c r="G2215" s="2">
        <v>1</v>
      </c>
      <c r="H2215" t="s">
        <v>4</v>
      </c>
      <c r="I2215" t="s">
        <v>18</v>
      </c>
      <c r="J2215" s="9" t="str">
        <f t="shared" si="171"/>
        <v>Giò tai nấm hương 500g</v>
      </c>
      <c r="K2215" s="12" t="str">
        <f>VLOOKUP(J2215,'[1]Mã Misa'!$B$2:$D$74,2,0)</f>
        <v>Giò tai nấm hương 500g</v>
      </c>
      <c r="L2215" s="12" t="str">
        <f>VLOOKUP(K2215,'[1]Mã Misa'!$C$2:$D$74,2,0)</f>
        <v>GTNH500</v>
      </c>
      <c r="M2215" s="2">
        <v>101989</v>
      </c>
      <c r="N2215" t="s">
        <v>3250</v>
      </c>
      <c r="O2215" s="10" t="str">
        <f t="shared" si="172"/>
        <v>0208225</v>
      </c>
      <c r="P2215" s="3">
        <v>44638</v>
      </c>
      <c r="Q2215" t="s">
        <v>1255</v>
      </c>
      <c r="T2215" s="12" t="str">
        <f t="shared" si="174"/>
        <v xml:space="preserve">WM+ HNI </v>
      </c>
      <c r="U2215" s="20" t="s">
        <v>4530</v>
      </c>
      <c r="V2215" s="20"/>
      <c r="W2215" s="10" t="e">
        <f>VLOOKUP(U2215,[2]Sheet1!$B$4:$C$893,2,0)</f>
        <v>#N/A</v>
      </c>
      <c r="X2215" s="20"/>
      <c r="Y2215" s="10" t="str">
        <f t="shared" si="173"/>
        <v>WINCOMHANOI</v>
      </c>
      <c r="Z2215" s="2">
        <v>101989</v>
      </c>
    </row>
    <row r="2216" spans="1:26" x14ac:dyDescent="0.2">
      <c r="A2216" t="s">
        <v>0</v>
      </c>
      <c r="B2216" t="s">
        <v>3251</v>
      </c>
      <c r="C2216" t="s">
        <v>15</v>
      </c>
      <c r="D2216" t="s">
        <v>3</v>
      </c>
      <c r="E2216" s="2">
        <v>940130</v>
      </c>
      <c r="F2216" s="6">
        <v>1015340.4</v>
      </c>
      <c r="G2216" s="2">
        <v>10</v>
      </c>
      <c r="H2216" t="s">
        <v>4</v>
      </c>
      <c r="I2216" t="s">
        <v>16</v>
      </c>
      <c r="J2216" s="9" t="str">
        <f t="shared" si="171"/>
        <v xml:space="preserve"> Giò lụa 500g</v>
      </c>
      <c r="K2216" s="12" t="str">
        <f>VLOOKUP(J2216,'[1]Mã Misa'!$B$2:$D$74,2,0)</f>
        <v>Giò lụa 500g</v>
      </c>
      <c r="L2216" s="12" t="str">
        <f>VLOOKUP(K2216,'[1]Mã Misa'!$C$2:$D$74,2,0)</f>
        <v>GL500</v>
      </c>
      <c r="M2216" s="2">
        <v>94013</v>
      </c>
      <c r="N2216" t="s">
        <v>3252</v>
      </c>
      <c r="O2216" s="10" t="str">
        <f t="shared" si="172"/>
        <v>0003040</v>
      </c>
      <c r="P2216" s="3">
        <v>44638</v>
      </c>
      <c r="Q2216" t="s">
        <v>1438</v>
      </c>
      <c r="T2216" s="12" t="str">
        <f t="shared" si="174"/>
        <v xml:space="preserve">WM+ HTH </v>
      </c>
      <c r="U2216" s="20" t="s">
        <v>4585</v>
      </c>
      <c r="V2216" s="20"/>
      <c r="W2216" s="10" t="e">
        <f>VLOOKUP(U2216,[2]Sheet1!$B$4:$C$893,2,0)</f>
        <v>#N/A</v>
      </c>
      <c r="X2216" s="20"/>
      <c r="Y2216" s="10" t="str">
        <f t="shared" si="173"/>
        <v>WINCOMHATINH</v>
      </c>
      <c r="Z2216" s="2">
        <v>940130</v>
      </c>
    </row>
    <row r="2217" spans="1:26" x14ac:dyDescent="0.2">
      <c r="A2217" t="s">
        <v>0</v>
      </c>
      <c r="B2217" t="s">
        <v>3251</v>
      </c>
      <c r="C2217" t="s">
        <v>50</v>
      </c>
      <c r="D2217" t="s">
        <v>3</v>
      </c>
      <c r="E2217" s="2">
        <v>183150</v>
      </c>
      <c r="F2217" s="6">
        <v>197802</v>
      </c>
      <c r="G2217" s="2">
        <v>3</v>
      </c>
      <c r="H2217" t="s">
        <v>4</v>
      </c>
      <c r="I2217" t="s">
        <v>51</v>
      </c>
      <c r="J2217" s="9" t="str">
        <f t="shared" si="171"/>
        <v>_Giò sụn gà 250g</v>
      </c>
      <c r="K2217" s="12" t="str">
        <f>VLOOKUP(J2217,'[1]Mã Misa'!$B$2:$D$74,2,0)</f>
        <v>Giò sụn gà 250g</v>
      </c>
      <c r="L2217" s="12" t="str">
        <f>VLOOKUP(K2217,'[1]Mã Misa'!$C$2:$D$74,2,0)</f>
        <v>GSG250</v>
      </c>
      <c r="M2217" s="2">
        <v>61050</v>
      </c>
      <c r="N2217" t="s">
        <v>3252</v>
      </c>
      <c r="O2217" s="10" t="str">
        <f t="shared" si="172"/>
        <v>0003040</v>
      </c>
      <c r="P2217" s="3">
        <v>44638</v>
      </c>
      <c r="Q2217" t="s">
        <v>1438</v>
      </c>
      <c r="T2217" s="12" t="str">
        <f t="shared" si="174"/>
        <v xml:space="preserve">WM+ HTH </v>
      </c>
      <c r="U2217" s="20" t="s">
        <v>4585</v>
      </c>
      <c r="V2217" s="20"/>
      <c r="W2217" s="10" t="e">
        <f>VLOOKUP(U2217,[2]Sheet1!$B$4:$C$893,2,0)</f>
        <v>#N/A</v>
      </c>
      <c r="X2217" s="20"/>
      <c r="Y2217" s="10" t="str">
        <f t="shared" si="173"/>
        <v>WINCOMHATINH</v>
      </c>
      <c r="Z2217" s="2">
        <v>183150</v>
      </c>
    </row>
    <row r="2218" spans="1:26" x14ac:dyDescent="0.2">
      <c r="A2218" t="s">
        <v>0</v>
      </c>
      <c r="B2218" t="s">
        <v>3251</v>
      </c>
      <c r="C2218" t="s">
        <v>17</v>
      </c>
      <c r="D2218" t="s">
        <v>3</v>
      </c>
      <c r="E2218" s="2">
        <v>611934</v>
      </c>
      <c r="F2218" s="6">
        <v>660888.72000000009</v>
      </c>
      <c r="G2218" s="2">
        <v>6</v>
      </c>
      <c r="H2218" t="s">
        <v>4</v>
      </c>
      <c r="I2218" t="s">
        <v>18</v>
      </c>
      <c r="J2218" s="9" t="str">
        <f t="shared" si="171"/>
        <v>Giò tai nấm hương 500g</v>
      </c>
      <c r="K2218" s="12" t="str">
        <f>VLOOKUP(J2218,'[1]Mã Misa'!$B$2:$D$74,2,0)</f>
        <v>Giò tai nấm hương 500g</v>
      </c>
      <c r="L2218" s="12" t="str">
        <f>VLOOKUP(K2218,'[1]Mã Misa'!$C$2:$D$74,2,0)</f>
        <v>GTNH500</v>
      </c>
      <c r="M2218" s="2">
        <v>101989</v>
      </c>
      <c r="N2218" t="s">
        <v>3252</v>
      </c>
      <c r="O2218" s="10" t="str">
        <f t="shared" si="172"/>
        <v>0003040</v>
      </c>
      <c r="P2218" s="3">
        <v>44638</v>
      </c>
      <c r="Q2218" t="s">
        <v>1438</v>
      </c>
      <c r="T2218" s="12" t="str">
        <f t="shared" si="174"/>
        <v xml:space="preserve">WM+ HTH </v>
      </c>
      <c r="U2218" s="20" t="s">
        <v>4585</v>
      </c>
      <c r="V2218" s="20"/>
      <c r="W2218" s="10" t="e">
        <f>VLOOKUP(U2218,[2]Sheet1!$B$4:$C$893,2,0)</f>
        <v>#N/A</v>
      </c>
      <c r="X2218" s="20"/>
      <c r="Y2218" s="10" t="str">
        <f t="shared" si="173"/>
        <v>WINCOMHATINH</v>
      </c>
      <c r="Z2218" s="2">
        <v>611934</v>
      </c>
    </row>
    <row r="2219" spans="1:26" x14ac:dyDescent="0.2">
      <c r="A2219" t="s">
        <v>0</v>
      </c>
      <c r="B2219" t="s">
        <v>3253</v>
      </c>
      <c r="C2219" t="s">
        <v>26</v>
      </c>
      <c r="D2219" t="s">
        <v>3</v>
      </c>
      <c r="E2219" s="2">
        <v>351274</v>
      </c>
      <c r="F2219" s="6">
        <v>379375.92000000004</v>
      </c>
      <c r="G2219" s="2">
        <v>7</v>
      </c>
      <c r="H2219" t="s">
        <v>4</v>
      </c>
      <c r="I2219" t="s">
        <v>27</v>
      </c>
      <c r="J2219" s="9" t="str">
        <f t="shared" si="171"/>
        <v>Giò tai lưỡi xào gói 250g</v>
      </c>
      <c r="K2219" s="12" t="str">
        <f>VLOOKUP(J2219,'[1]Mã Misa'!$B$2:$D$74,2,0)</f>
        <v>Giò Tai Lưỡi Xào 250g</v>
      </c>
      <c r="L2219" s="12" t="str">
        <f>VLOOKUP(K2219,'[1]Mã Misa'!$C$2:$D$74,2,0)</f>
        <v>GTLX250G</v>
      </c>
      <c r="M2219" s="2">
        <v>50182</v>
      </c>
      <c r="N2219" t="s">
        <v>3254</v>
      </c>
      <c r="O2219" s="10" t="str">
        <f t="shared" si="172"/>
        <v>0018533</v>
      </c>
      <c r="P2219" s="3">
        <v>44638</v>
      </c>
      <c r="Q2219" t="s">
        <v>3255</v>
      </c>
      <c r="T2219" s="12" t="str">
        <f t="shared" si="174"/>
        <v xml:space="preserve">WM+ QNH </v>
      </c>
      <c r="U2219" s="20" t="s">
        <v>5064</v>
      </c>
      <c r="V2219" s="20"/>
      <c r="W2219" s="10" t="e">
        <f>VLOOKUP(U2219,[2]Sheet1!$B$4:$C$893,2,0)</f>
        <v>#N/A</v>
      </c>
      <c r="X2219" s="20"/>
      <c r="Y2219" s="10" t="str">
        <f t="shared" si="173"/>
        <v>WINCOMQUANGNINH</v>
      </c>
      <c r="Z2219" s="2">
        <v>351274</v>
      </c>
    </row>
    <row r="2220" spans="1:26" x14ac:dyDescent="0.2">
      <c r="A2220" t="s">
        <v>0</v>
      </c>
      <c r="B2220" t="s">
        <v>3256</v>
      </c>
      <c r="C2220" t="s">
        <v>50</v>
      </c>
      <c r="D2220" t="s">
        <v>3</v>
      </c>
      <c r="E2220" s="2">
        <v>183150</v>
      </c>
      <c r="F2220" s="6">
        <v>197802</v>
      </c>
      <c r="G2220" s="2">
        <v>3</v>
      </c>
      <c r="H2220" t="s">
        <v>4</v>
      </c>
      <c r="I2220" t="s">
        <v>51</v>
      </c>
      <c r="J2220" s="9" t="str">
        <f t="shared" si="171"/>
        <v>_Giò sụn gà 250g</v>
      </c>
      <c r="K2220" s="12" t="str">
        <f>VLOOKUP(J2220,'[1]Mã Misa'!$B$2:$D$74,2,0)</f>
        <v>Giò sụn gà 250g</v>
      </c>
      <c r="L2220" s="12" t="str">
        <f>VLOOKUP(K2220,'[1]Mã Misa'!$C$2:$D$74,2,0)</f>
        <v>GSG250</v>
      </c>
      <c r="M2220" s="2">
        <v>61050</v>
      </c>
      <c r="N2220" t="s">
        <v>3257</v>
      </c>
      <c r="O2220" s="10" t="str">
        <f t="shared" si="172"/>
        <v>0003041</v>
      </c>
      <c r="P2220" s="3">
        <v>44638</v>
      </c>
      <c r="Q2220" t="s">
        <v>1972</v>
      </c>
      <c r="T2220" s="12" t="str">
        <f t="shared" si="174"/>
        <v xml:space="preserve">WM+ HTH </v>
      </c>
      <c r="U2220" s="20" t="s">
        <v>4738</v>
      </c>
      <c r="V2220" s="20"/>
      <c r="W2220" s="10" t="e">
        <f>VLOOKUP(U2220,[2]Sheet1!$B$4:$C$893,2,0)</f>
        <v>#N/A</v>
      </c>
      <c r="X2220" s="20"/>
      <c r="Y2220" s="10" t="str">
        <f t="shared" si="173"/>
        <v>WINCOMHATINH</v>
      </c>
      <c r="Z2220" s="2">
        <v>183150</v>
      </c>
    </row>
    <row r="2221" spans="1:26" x14ac:dyDescent="0.2">
      <c r="A2221" t="s">
        <v>0</v>
      </c>
      <c r="B2221" t="s">
        <v>3258</v>
      </c>
      <c r="C2221" t="s">
        <v>67</v>
      </c>
      <c r="D2221" t="s">
        <v>3</v>
      </c>
      <c r="E2221" s="2">
        <v>475200</v>
      </c>
      <c r="F2221" s="6">
        <v>513216.00000000006</v>
      </c>
      <c r="G2221" s="2">
        <v>8</v>
      </c>
      <c r="H2221" t="s">
        <v>4</v>
      </c>
      <c r="I2221" t="s">
        <v>68</v>
      </c>
      <c r="J2221" s="9" t="str">
        <f t="shared" si="171"/>
        <v>_Giò lụa 250g</v>
      </c>
      <c r="K2221" s="12" t="str">
        <f>VLOOKUP(J2221,'[1]Mã Misa'!$B$2:$D$74,2,0)</f>
        <v>Giò lụa 250g</v>
      </c>
      <c r="L2221" s="12" t="str">
        <f>VLOOKUP(K2221,'[1]Mã Misa'!$C$2:$D$74,2,0)</f>
        <v>GL250</v>
      </c>
      <c r="M2221" s="2">
        <v>59400</v>
      </c>
      <c r="N2221" t="s">
        <v>3259</v>
      </c>
      <c r="O2221" s="10" t="str">
        <f t="shared" si="172"/>
        <v>0002787</v>
      </c>
      <c r="P2221" s="3">
        <v>44638</v>
      </c>
      <c r="Q2221" t="s">
        <v>3260</v>
      </c>
      <c r="T2221" s="12" t="str">
        <f t="shared" si="174"/>
        <v xml:space="preserve">WM+ NTN </v>
      </c>
      <c r="U2221" s="20" t="s">
        <v>5065</v>
      </c>
      <c r="V2221" s="20"/>
      <c r="W2221" s="10" t="e">
        <f>VLOOKUP(U2221,[2]Sheet1!$B$4:$C$893,2,0)</f>
        <v>#N/A</v>
      </c>
      <c r="X2221" s="20"/>
      <c r="Y2221" s="10" t="str">
        <f t="shared" si="173"/>
        <v>WINCOMNINHTHUAN</v>
      </c>
      <c r="Z2221" s="2">
        <v>475200</v>
      </c>
    </row>
    <row r="2222" spans="1:26" x14ac:dyDescent="0.2">
      <c r="A2222" t="s">
        <v>0</v>
      </c>
      <c r="B2222" t="s">
        <v>3258</v>
      </c>
      <c r="C2222" t="s">
        <v>50</v>
      </c>
      <c r="D2222" t="s">
        <v>3</v>
      </c>
      <c r="E2222" s="2">
        <v>488400</v>
      </c>
      <c r="F2222" s="6">
        <v>527472</v>
      </c>
      <c r="G2222" s="2">
        <v>8</v>
      </c>
      <c r="H2222" t="s">
        <v>4</v>
      </c>
      <c r="I2222" t="s">
        <v>51</v>
      </c>
      <c r="J2222" s="9" t="str">
        <f t="shared" si="171"/>
        <v>_Giò sụn gà 250g</v>
      </c>
      <c r="K2222" s="12" t="str">
        <f>VLOOKUP(J2222,'[1]Mã Misa'!$B$2:$D$74,2,0)</f>
        <v>Giò sụn gà 250g</v>
      </c>
      <c r="L2222" s="12" t="str">
        <f>VLOOKUP(K2222,'[1]Mã Misa'!$C$2:$D$74,2,0)</f>
        <v>GSG250</v>
      </c>
      <c r="M2222" s="2">
        <v>61050</v>
      </c>
      <c r="N2222" t="s">
        <v>3259</v>
      </c>
      <c r="O2222" s="10" t="str">
        <f t="shared" si="172"/>
        <v>0002787</v>
      </c>
      <c r="P2222" s="3">
        <v>44638</v>
      </c>
      <c r="Q2222" t="s">
        <v>3260</v>
      </c>
      <c r="T2222" s="12" t="str">
        <f t="shared" si="174"/>
        <v xml:space="preserve">WM+ NTN </v>
      </c>
      <c r="U2222" s="20" t="s">
        <v>5065</v>
      </c>
      <c r="V2222" s="20"/>
      <c r="W2222" s="10" t="e">
        <f>VLOOKUP(U2222,[2]Sheet1!$B$4:$C$893,2,0)</f>
        <v>#N/A</v>
      </c>
      <c r="X2222" s="20"/>
      <c r="Y2222" s="10" t="str">
        <f t="shared" si="173"/>
        <v>WINCOMNINHTHUAN</v>
      </c>
      <c r="Z2222" s="2">
        <v>488400</v>
      </c>
    </row>
    <row r="2223" spans="1:26" x14ac:dyDescent="0.2">
      <c r="A2223" t="s">
        <v>0</v>
      </c>
      <c r="B2223" t="s">
        <v>3258</v>
      </c>
      <c r="C2223" t="s">
        <v>45</v>
      </c>
      <c r="D2223" t="s">
        <v>3</v>
      </c>
      <c r="E2223" s="2">
        <v>222750</v>
      </c>
      <c r="F2223" s="6">
        <v>240570.00000000003</v>
      </c>
      <c r="G2223" s="2">
        <v>3</v>
      </c>
      <c r="H2223" t="s">
        <v>4</v>
      </c>
      <c r="I2223" t="s">
        <v>46</v>
      </c>
      <c r="J2223" s="9" t="str">
        <f t="shared" si="171"/>
        <v>_Chả cốm 300g</v>
      </c>
      <c r="K2223" s="12" t="str">
        <f>VLOOKUP(J2223,'[1]Mã Misa'!$B$2:$D$74,2,0)</f>
        <v>Chả cốm 300g</v>
      </c>
      <c r="L2223" s="12" t="str">
        <f>VLOOKUP(K2223,'[1]Mã Misa'!$C$2:$D$74,2,0)</f>
        <v>CC300</v>
      </c>
      <c r="M2223" s="2">
        <v>74250</v>
      </c>
      <c r="N2223" t="s">
        <v>3259</v>
      </c>
      <c r="O2223" s="10" t="str">
        <f t="shared" si="172"/>
        <v>0002787</v>
      </c>
      <c r="P2223" s="3">
        <v>44638</v>
      </c>
      <c r="Q2223" t="s">
        <v>3260</v>
      </c>
      <c r="T2223" s="12" t="str">
        <f t="shared" si="174"/>
        <v xml:space="preserve">WM+ NTN </v>
      </c>
      <c r="U2223" s="20" t="s">
        <v>5065</v>
      </c>
      <c r="V2223" s="20"/>
      <c r="W2223" s="10" t="e">
        <f>VLOOKUP(U2223,[2]Sheet1!$B$4:$C$893,2,0)</f>
        <v>#N/A</v>
      </c>
      <c r="X2223" s="20"/>
      <c r="Y2223" s="10" t="str">
        <f t="shared" si="173"/>
        <v>WINCOMNINHTHUAN</v>
      </c>
      <c r="Z2223" s="2">
        <v>222750</v>
      </c>
    </row>
    <row r="2224" spans="1:26" x14ac:dyDescent="0.2">
      <c r="A2224" t="s">
        <v>0</v>
      </c>
      <c r="B2224" t="s">
        <v>3258</v>
      </c>
      <c r="C2224" t="s">
        <v>26</v>
      </c>
      <c r="D2224" t="s">
        <v>3</v>
      </c>
      <c r="E2224" s="2">
        <v>401456</v>
      </c>
      <c r="F2224" s="6">
        <v>433572.48000000004</v>
      </c>
      <c r="G2224" s="2">
        <v>8</v>
      </c>
      <c r="H2224" t="s">
        <v>4</v>
      </c>
      <c r="I2224" t="s">
        <v>27</v>
      </c>
      <c r="J2224" s="9" t="str">
        <f t="shared" si="171"/>
        <v>Giò tai lưỡi xào gói 250g</v>
      </c>
      <c r="K2224" s="12" t="str">
        <f>VLOOKUP(J2224,'[1]Mã Misa'!$B$2:$D$74,2,0)</f>
        <v>Giò Tai Lưỡi Xào 250g</v>
      </c>
      <c r="L2224" s="12" t="str">
        <f>VLOOKUP(K2224,'[1]Mã Misa'!$C$2:$D$74,2,0)</f>
        <v>GTLX250G</v>
      </c>
      <c r="M2224" s="2">
        <v>50182</v>
      </c>
      <c r="N2224" t="s">
        <v>3259</v>
      </c>
      <c r="O2224" s="10" t="str">
        <f t="shared" si="172"/>
        <v>0002787</v>
      </c>
      <c r="P2224" s="3">
        <v>44638</v>
      </c>
      <c r="Q2224" t="s">
        <v>3260</v>
      </c>
      <c r="T2224" s="12" t="str">
        <f t="shared" si="174"/>
        <v xml:space="preserve">WM+ NTN </v>
      </c>
      <c r="U2224" s="20" t="s">
        <v>5065</v>
      </c>
      <c r="V2224" s="20"/>
      <c r="W2224" s="10" t="e">
        <f>VLOOKUP(U2224,[2]Sheet1!$B$4:$C$893,2,0)</f>
        <v>#N/A</v>
      </c>
      <c r="X2224" s="20"/>
      <c r="Y2224" s="10" t="str">
        <f t="shared" si="173"/>
        <v>WINCOMNINHTHUAN</v>
      </c>
      <c r="Z2224" s="2">
        <v>401456</v>
      </c>
    </row>
    <row r="2225" spans="1:26" x14ac:dyDescent="0.2">
      <c r="A2225" t="s">
        <v>0</v>
      </c>
      <c r="B2225" t="s">
        <v>3261</v>
      </c>
      <c r="C2225" t="s">
        <v>2</v>
      </c>
      <c r="D2225" t="s">
        <v>3</v>
      </c>
      <c r="E2225" s="2">
        <v>222116</v>
      </c>
      <c r="F2225" s="6">
        <v>239885.28000000003</v>
      </c>
      <c r="G2225" s="2">
        <v>2</v>
      </c>
      <c r="H2225" t="s">
        <v>4</v>
      </c>
      <c r="I2225" t="s">
        <v>5</v>
      </c>
      <c r="J2225" s="9" t="str">
        <f t="shared" si="171"/>
        <v>Gà muối gói 500g</v>
      </c>
      <c r="K2225" s="12" t="str">
        <f>VLOOKUP(J2225,'[1]Mã Misa'!$B$2:$D$74,2,0)</f>
        <v>Gà muối 500g</v>
      </c>
      <c r="L2225" s="12" t="str">
        <f>VLOOKUP(K2225,'[1]Mã Misa'!$C$2:$D$74,2,0)</f>
        <v>GM500</v>
      </c>
      <c r="M2225" s="2">
        <v>111058</v>
      </c>
      <c r="N2225" t="s">
        <v>3262</v>
      </c>
      <c r="O2225" s="10" t="str">
        <f t="shared" si="172"/>
        <v>0002676</v>
      </c>
      <c r="P2225" s="3">
        <v>44638</v>
      </c>
      <c r="Q2225" t="s">
        <v>3263</v>
      </c>
      <c r="T2225" s="12" t="str">
        <f t="shared" si="174"/>
        <v xml:space="preserve">WM+ LSN </v>
      </c>
      <c r="U2225" s="20" t="s">
        <v>5066</v>
      </c>
      <c r="V2225" s="20"/>
      <c r="W2225" s="10" t="e">
        <f>VLOOKUP(U2225,[2]Sheet1!$B$4:$C$893,2,0)</f>
        <v>#N/A</v>
      </c>
      <c r="X2225" s="20"/>
      <c r="Y2225" s="10" t="str">
        <f t="shared" si="173"/>
        <v>WINCOMLANGSON</v>
      </c>
      <c r="Z2225" s="2">
        <v>222116</v>
      </c>
    </row>
    <row r="2226" spans="1:26" x14ac:dyDescent="0.2">
      <c r="A2226" t="s">
        <v>0</v>
      </c>
      <c r="B2226" t="s">
        <v>3264</v>
      </c>
      <c r="C2226" t="s">
        <v>45</v>
      </c>
      <c r="D2226" t="s">
        <v>3</v>
      </c>
      <c r="E2226" s="2">
        <v>148500</v>
      </c>
      <c r="F2226" s="6">
        <v>160380</v>
      </c>
      <c r="G2226" s="2">
        <v>2</v>
      </c>
      <c r="H2226" t="s">
        <v>4</v>
      </c>
      <c r="I2226" t="s">
        <v>46</v>
      </c>
      <c r="J2226" s="9" t="str">
        <f t="shared" si="171"/>
        <v>_Chả cốm 300g</v>
      </c>
      <c r="K2226" s="12" t="str">
        <f>VLOOKUP(J2226,'[1]Mã Misa'!$B$2:$D$74,2,0)</f>
        <v>Chả cốm 300g</v>
      </c>
      <c r="L2226" s="12" t="str">
        <f>VLOOKUP(K2226,'[1]Mã Misa'!$C$2:$D$74,2,0)</f>
        <v>CC300</v>
      </c>
      <c r="M2226" s="2">
        <v>74250</v>
      </c>
      <c r="N2226" t="s">
        <v>3265</v>
      </c>
      <c r="O2226" s="10" t="str">
        <f t="shared" si="172"/>
        <v>0001716</v>
      </c>
      <c r="P2226" s="3">
        <v>44638</v>
      </c>
      <c r="Q2226" t="s">
        <v>3266</v>
      </c>
      <c r="T2226" s="12" t="str">
        <f t="shared" si="174"/>
        <v xml:space="preserve">WM+ HNM </v>
      </c>
      <c r="U2226" s="20" t="s">
        <v>5067</v>
      </c>
      <c r="V2226" s="20"/>
      <c r="W2226" s="10" t="e">
        <f>VLOOKUP(U2226,[2]Sheet1!$B$4:$C$893,2,0)</f>
        <v>#N/A</v>
      </c>
      <c r="X2226" s="20"/>
      <c r="Y2226" s="10" t="str">
        <f t="shared" si="173"/>
        <v>WINCOMHANAM</v>
      </c>
      <c r="Z2226" s="2">
        <v>148500</v>
      </c>
    </row>
    <row r="2227" spans="1:26" x14ac:dyDescent="0.2">
      <c r="A2227" t="s">
        <v>0</v>
      </c>
      <c r="B2227" t="s">
        <v>3267</v>
      </c>
      <c r="C2227" t="s">
        <v>2</v>
      </c>
      <c r="D2227" t="s">
        <v>3</v>
      </c>
      <c r="E2227" s="2">
        <v>111058</v>
      </c>
      <c r="F2227" s="6">
        <v>119942.64000000001</v>
      </c>
      <c r="G2227" s="2">
        <v>1</v>
      </c>
      <c r="H2227" t="s">
        <v>4</v>
      </c>
      <c r="I2227" t="s">
        <v>5</v>
      </c>
      <c r="J2227" s="9" t="str">
        <f t="shared" si="171"/>
        <v>Gà muối gói 500g</v>
      </c>
      <c r="K2227" s="12" t="str">
        <f>VLOOKUP(J2227,'[1]Mã Misa'!$B$2:$D$74,2,0)</f>
        <v>Gà muối 500g</v>
      </c>
      <c r="L2227" s="12" t="str">
        <f>VLOOKUP(K2227,'[1]Mã Misa'!$C$2:$D$74,2,0)</f>
        <v>GM500</v>
      </c>
      <c r="M2227" s="2">
        <v>111058</v>
      </c>
      <c r="N2227" t="s">
        <v>3268</v>
      </c>
      <c r="O2227" s="10" t="str">
        <f t="shared" si="172"/>
        <v>0007558</v>
      </c>
      <c r="P2227" s="3">
        <v>44638</v>
      </c>
      <c r="Q2227" t="s">
        <v>3269</v>
      </c>
      <c r="T2227" s="12" t="str">
        <f t="shared" si="174"/>
        <v xml:space="preserve">WM+ THA </v>
      </c>
      <c r="U2227" s="20" t="s">
        <v>5068</v>
      </c>
      <c r="V2227" s="20"/>
      <c r="W2227" s="10" t="e">
        <f>VLOOKUP(U2227,[2]Sheet1!$B$4:$C$893,2,0)</f>
        <v>#N/A</v>
      </c>
      <c r="X2227" s="20"/>
      <c r="Y2227" s="10" t="str">
        <f t="shared" si="173"/>
        <v>WINCOMTHANHHOA</v>
      </c>
      <c r="Z2227" s="2">
        <v>111058</v>
      </c>
    </row>
    <row r="2228" spans="1:26" x14ac:dyDescent="0.2">
      <c r="A2228" t="s">
        <v>0</v>
      </c>
      <c r="B2228" t="s">
        <v>3267</v>
      </c>
      <c r="C2228" t="s">
        <v>82</v>
      </c>
      <c r="D2228" t="s">
        <v>3</v>
      </c>
      <c r="E2228" s="2">
        <v>46000</v>
      </c>
      <c r="F2228" s="6">
        <v>49680</v>
      </c>
      <c r="G2228" s="2">
        <v>1</v>
      </c>
      <c r="H2228" t="s">
        <v>4</v>
      </c>
      <c r="I2228" t="s">
        <v>83</v>
      </c>
      <c r="J2228" s="9" t="str">
        <f t="shared" si="171"/>
        <v>Mộc nấm hương gói 250g</v>
      </c>
      <c r="K2228" s="12" t="str">
        <f>VLOOKUP(J2228,'[1]Mã Misa'!$B$2:$D$74,2,0)</f>
        <v>Mộc Nấm Hương 250g</v>
      </c>
      <c r="L2228" s="12" t="str">
        <f>VLOOKUP(K2228,'[1]Mã Misa'!$C$2:$D$74,2,0)</f>
        <v>MNH250</v>
      </c>
      <c r="M2228" s="2">
        <v>46000</v>
      </c>
      <c r="N2228" t="s">
        <v>3268</v>
      </c>
      <c r="O2228" s="10" t="str">
        <f t="shared" si="172"/>
        <v>0007558</v>
      </c>
      <c r="P2228" s="3">
        <v>44638</v>
      </c>
      <c r="Q2228" t="s">
        <v>3269</v>
      </c>
      <c r="T2228" s="12" t="str">
        <f t="shared" si="174"/>
        <v xml:space="preserve">WM+ THA </v>
      </c>
      <c r="U2228" s="20" t="s">
        <v>5068</v>
      </c>
      <c r="V2228" s="20"/>
      <c r="W2228" s="10" t="e">
        <f>VLOOKUP(U2228,[2]Sheet1!$B$4:$C$893,2,0)</f>
        <v>#N/A</v>
      </c>
      <c r="X2228" s="20"/>
      <c r="Y2228" s="10" t="str">
        <f t="shared" si="173"/>
        <v>WINCOMTHANHHOA</v>
      </c>
      <c r="Z2228" s="2">
        <v>46000</v>
      </c>
    </row>
    <row r="2229" spans="1:26" x14ac:dyDescent="0.2">
      <c r="A2229" t="s">
        <v>0</v>
      </c>
      <c r="B2229" t="s">
        <v>3270</v>
      </c>
      <c r="C2229" t="s">
        <v>32</v>
      </c>
      <c r="D2229" t="s">
        <v>3</v>
      </c>
      <c r="E2229" s="2">
        <v>73431</v>
      </c>
      <c r="F2229" s="6">
        <v>79305.48000000001</v>
      </c>
      <c r="G2229" s="2">
        <v>1</v>
      </c>
      <c r="H2229" t="s">
        <v>4</v>
      </c>
      <c r="I2229" t="s">
        <v>33</v>
      </c>
      <c r="J2229" s="9" t="str">
        <f t="shared" si="171"/>
        <v>Chân giò heo muối gói 300g</v>
      </c>
      <c r="K2229" s="12" t="str">
        <f>VLOOKUP(J2229,'[1]Mã Misa'!$B$2:$D$74,2,0)</f>
        <v>Chân giò heo muối 300g</v>
      </c>
      <c r="L2229" s="12" t="str">
        <f>VLOOKUP(K2229,'[1]Mã Misa'!$C$2:$D$74,2,0)</f>
        <v>CGM300</v>
      </c>
      <c r="M2229" s="2">
        <v>73431</v>
      </c>
      <c r="N2229" t="s">
        <v>3271</v>
      </c>
      <c r="O2229" s="10" t="str">
        <f t="shared" si="172"/>
        <v>0063229</v>
      </c>
      <c r="P2229" s="3">
        <v>44638</v>
      </c>
      <c r="Q2229" t="s">
        <v>3272</v>
      </c>
      <c r="T2229" s="12" t="str">
        <f t="shared" si="174"/>
        <v xml:space="preserve">WM+ HCM </v>
      </c>
      <c r="U2229" s="20" t="s">
        <v>5069</v>
      </c>
      <c r="V2229" s="20"/>
      <c r="W2229" s="10" t="e">
        <f>VLOOKUP(U2229,[2]Sheet1!$B$4:$C$893,2,0)</f>
        <v>#N/A</v>
      </c>
      <c r="X2229" s="20"/>
      <c r="Y2229" s="10" t="str">
        <f t="shared" si="173"/>
        <v>WINCOMHOCHIMINH</v>
      </c>
      <c r="Z2229" s="2">
        <v>73431</v>
      </c>
    </row>
    <row r="2230" spans="1:26" x14ac:dyDescent="0.2">
      <c r="A2230" t="s">
        <v>0</v>
      </c>
      <c r="B2230" t="s">
        <v>3273</v>
      </c>
      <c r="C2230" t="s">
        <v>30</v>
      </c>
      <c r="D2230" t="s">
        <v>3</v>
      </c>
      <c r="E2230" s="2">
        <v>105400</v>
      </c>
      <c r="F2230" s="6">
        <v>113832.00000000001</v>
      </c>
      <c r="G2230" s="2">
        <v>1</v>
      </c>
      <c r="H2230" t="s">
        <v>4</v>
      </c>
      <c r="I2230" t="s">
        <v>31</v>
      </c>
      <c r="J2230" s="9" t="str">
        <f t="shared" si="171"/>
        <v>_Đùi gà sốt cay 500g</v>
      </c>
      <c r="K2230" s="12" t="str">
        <f>VLOOKUP(J2230,'[1]Mã Misa'!$B$2:$D$74,2,0)</f>
        <v>Đùi gà sốt cay 500g</v>
      </c>
      <c r="L2230" s="12" t="str">
        <f>VLOOKUP(K2230,'[1]Mã Misa'!$C$2:$D$74,2,0)</f>
        <v>DGSC500</v>
      </c>
      <c r="M2230" s="2">
        <v>105400</v>
      </c>
      <c r="N2230" t="s">
        <v>3274</v>
      </c>
      <c r="O2230" s="10" t="str">
        <f t="shared" si="172"/>
        <v>0208240</v>
      </c>
      <c r="P2230" s="3">
        <v>44638</v>
      </c>
      <c r="Q2230" t="s">
        <v>3275</v>
      </c>
      <c r="T2230" s="12" t="str">
        <f t="shared" si="174"/>
        <v xml:space="preserve">WM+ HNI </v>
      </c>
      <c r="U2230" s="20" t="s">
        <v>5070</v>
      </c>
      <c r="V2230" s="20"/>
      <c r="W2230" s="10" t="e">
        <f>VLOOKUP(U2230,[2]Sheet1!$B$4:$C$893,2,0)</f>
        <v>#N/A</v>
      </c>
      <c r="X2230" s="20"/>
      <c r="Y2230" s="10" t="str">
        <f t="shared" si="173"/>
        <v>WINCOMHANOI</v>
      </c>
      <c r="Z2230" s="2">
        <v>105400</v>
      </c>
    </row>
    <row r="2231" spans="1:26" x14ac:dyDescent="0.2">
      <c r="A2231" t="s">
        <v>0</v>
      </c>
      <c r="B2231" t="s">
        <v>3273</v>
      </c>
      <c r="C2231" t="s">
        <v>13</v>
      </c>
      <c r="D2231" t="s">
        <v>3</v>
      </c>
      <c r="E2231" s="2">
        <v>272250</v>
      </c>
      <c r="F2231" s="6">
        <v>294030</v>
      </c>
      <c r="G2231" s="2">
        <v>3</v>
      </c>
      <c r="H2231" t="s">
        <v>4</v>
      </c>
      <c r="I2231" t="s">
        <v>14</v>
      </c>
      <c r="J2231" s="9" t="str">
        <f t="shared" si="171"/>
        <v>_Chân gà sốt cay 400g</v>
      </c>
      <c r="K2231" s="12" t="str">
        <f>VLOOKUP(J2231,'[1]Mã Misa'!$B$2:$D$74,2,0)</f>
        <v>Chân gà sốt cay 400g</v>
      </c>
      <c r="L2231" s="12" t="str">
        <f>VLOOKUP(K2231,'[1]Mã Misa'!$C$2:$D$74,2,0)</f>
        <v>CGSC400</v>
      </c>
      <c r="M2231" s="2">
        <v>90750</v>
      </c>
      <c r="N2231" t="s">
        <v>3274</v>
      </c>
      <c r="O2231" s="10" t="str">
        <f t="shared" si="172"/>
        <v>0208240</v>
      </c>
      <c r="P2231" s="3">
        <v>44638</v>
      </c>
      <c r="Q2231" t="s">
        <v>3275</v>
      </c>
      <c r="T2231" s="12" t="str">
        <f t="shared" si="174"/>
        <v xml:space="preserve">WM+ HNI </v>
      </c>
      <c r="U2231" s="20" t="s">
        <v>5070</v>
      </c>
      <c r="V2231" s="20"/>
      <c r="W2231" s="10" t="e">
        <f>VLOOKUP(U2231,[2]Sheet1!$B$4:$C$893,2,0)</f>
        <v>#N/A</v>
      </c>
      <c r="X2231" s="20"/>
      <c r="Y2231" s="10" t="str">
        <f t="shared" si="173"/>
        <v>WINCOMHANOI</v>
      </c>
      <c r="Z2231" s="2">
        <v>272250</v>
      </c>
    </row>
    <row r="2232" spans="1:26" x14ac:dyDescent="0.2">
      <c r="A2232" t="s">
        <v>0</v>
      </c>
      <c r="B2232" t="s">
        <v>3276</v>
      </c>
      <c r="C2232" t="s">
        <v>13</v>
      </c>
      <c r="D2232" t="s">
        <v>3</v>
      </c>
      <c r="E2232" s="2">
        <v>272250</v>
      </c>
      <c r="F2232" s="6">
        <v>294030</v>
      </c>
      <c r="G2232" s="2">
        <v>3</v>
      </c>
      <c r="H2232" t="s">
        <v>4</v>
      </c>
      <c r="I2232" t="s">
        <v>14</v>
      </c>
      <c r="J2232" s="9" t="str">
        <f t="shared" si="171"/>
        <v>_Chân gà sốt cay 400g</v>
      </c>
      <c r="K2232" s="12" t="str">
        <f>VLOOKUP(J2232,'[1]Mã Misa'!$B$2:$D$74,2,0)</f>
        <v>Chân gà sốt cay 400g</v>
      </c>
      <c r="L2232" s="12" t="str">
        <f>VLOOKUP(K2232,'[1]Mã Misa'!$C$2:$D$74,2,0)</f>
        <v>CGSC400</v>
      </c>
      <c r="M2232" s="2">
        <v>90750</v>
      </c>
      <c r="N2232" t="s">
        <v>3277</v>
      </c>
      <c r="O2232" s="10" t="str">
        <f t="shared" si="172"/>
        <v>0208242</v>
      </c>
      <c r="P2232" s="3">
        <v>44638</v>
      </c>
      <c r="Q2232" t="s">
        <v>1369</v>
      </c>
      <c r="T2232" s="12" t="str">
        <f t="shared" si="174"/>
        <v xml:space="preserve">WM+ HNI </v>
      </c>
      <c r="U2232" s="20" t="s">
        <v>4564</v>
      </c>
      <c r="V2232" s="20"/>
      <c r="W2232" s="10" t="e">
        <f>VLOOKUP(U2232,[2]Sheet1!$B$4:$C$893,2,0)</f>
        <v>#N/A</v>
      </c>
      <c r="X2232" s="20"/>
      <c r="Y2232" s="10" t="str">
        <f t="shared" si="173"/>
        <v>WINCOMHANOI</v>
      </c>
      <c r="Z2232" s="2">
        <v>272250</v>
      </c>
    </row>
    <row r="2233" spans="1:26" x14ac:dyDescent="0.2">
      <c r="A2233" t="s">
        <v>0</v>
      </c>
      <c r="B2233" t="s">
        <v>3278</v>
      </c>
      <c r="C2233" t="s">
        <v>32</v>
      </c>
      <c r="D2233" t="s">
        <v>3</v>
      </c>
      <c r="E2233" s="2">
        <v>73431</v>
      </c>
      <c r="F2233" s="6">
        <v>79305.48000000001</v>
      </c>
      <c r="G2233" s="2">
        <v>1</v>
      </c>
      <c r="H2233" t="s">
        <v>4</v>
      </c>
      <c r="I2233" t="s">
        <v>33</v>
      </c>
      <c r="J2233" s="9" t="str">
        <f t="shared" si="171"/>
        <v>Chân giò heo muối gói 300g</v>
      </c>
      <c r="K2233" s="12" t="str">
        <f>VLOOKUP(J2233,'[1]Mã Misa'!$B$2:$D$74,2,0)</f>
        <v>Chân giò heo muối 300g</v>
      </c>
      <c r="L2233" s="12" t="str">
        <f>VLOOKUP(K2233,'[1]Mã Misa'!$C$2:$D$74,2,0)</f>
        <v>CGM300</v>
      </c>
      <c r="M2233" s="2">
        <v>73431</v>
      </c>
      <c r="N2233" t="s">
        <v>3279</v>
      </c>
      <c r="O2233" s="10" t="str">
        <f t="shared" si="172"/>
        <v>0208245</v>
      </c>
      <c r="P2233" s="3">
        <v>44638</v>
      </c>
      <c r="Q2233" t="s">
        <v>3280</v>
      </c>
      <c r="T2233" s="12" t="str">
        <f t="shared" si="174"/>
        <v xml:space="preserve">WM+ HNI </v>
      </c>
      <c r="U2233" s="20" t="s">
        <v>5071</v>
      </c>
      <c r="V2233" s="20"/>
      <c r="W2233" s="10" t="e">
        <f>VLOOKUP(U2233,[2]Sheet1!$B$4:$C$893,2,0)</f>
        <v>#N/A</v>
      </c>
      <c r="X2233" s="20"/>
      <c r="Y2233" s="10" t="str">
        <f t="shared" si="173"/>
        <v>WINCOMHANOI</v>
      </c>
      <c r="Z2233" s="2">
        <v>73431</v>
      </c>
    </row>
    <row r="2234" spans="1:26" x14ac:dyDescent="0.2">
      <c r="A2234" t="s">
        <v>0</v>
      </c>
      <c r="B2234" t="s">
        <v>3278</v>
      </c>
      <c r="C2234" t="s">
        <v>2</v>
      </c>
      <c r="D2234" t="s">
        <v>3</v>
      </c>
      <c r="E2234" s="2">
        <v>111058</v>
      </c>
      <c r="F2234" s="6">
        <v>119942.64000000001</v>
      </c>
      <c r="G2234" s="2">
        <v>1</v>
      </c>
      <c r="H2234" t="s">
        <v>4</v>
      </c>
      <c r="I2234" t="s">
        <v>5</v>
      </c>
      <c r="J2234" s="9" t="str">
        <f t="shared" si="171"/>
        <v>Gà muối gói 500g</v>
      </c>
      <c r="K2234" s="12" t="str">
        <f>VLOOKUP(J2234,'[1]Mã Misa'!$B$2:$D$74,2,0)</f>
        <v>Gà muối 500g</v>
      </c>
      <c r="L2234" s="12" t="str">
        <f>VLOOKUP(K2234,'[1]Mã Misa'!$C$2:$D$74,2,0)</f>
        <v>GM500</v>
      </c>
      <c r="M2234" s="2">
        <v>111058</v>
      </c>
      <c r="N2234" t="s">
        <v>3279</v>
      </c>
      <c r="O2234" s="10" t="str">
        <f t="shared" si="172"/>
        <v>0208245</v>
      </c>
      <c r="P2234" s="3">
        <v>44638</v>
      </c>
      <c r="Q2234" t="s">
        <v>3280</v>
      </c>
      <c r="T2234" s="12" t="str">
        <f t="shared" si="174"/>
        <v xml:space="preserve">WM+ HNI </v>
      </c>
      <c r="U2234" s="20" t="s">
        <v>5071</v>
      </c>
      <c r="V2234" s="20"/>
      <c r="W2234" s="10" t="e">
        <f>VLOOKUP(U2234,[2]Sheet1!$B$4:$C$893,2,0)</f>
        <v>#N/A</v>
      </c>
      <c r="X2234" s="20"/>
      <c r="Y2234" s="10" t="str">
        <f t="shared" si="173"/>
        <v>WINCOMHANOI</v>
      </c>
      <c r="Z2234" s="2">
        <v>111058</v>
      </c>
    </row>
    <row r="2235" spans="1:26" x14ac:dyDescent="0.2">
      <c r="A2235" t="s">
        <v>0</v>
      </c>
      <c r="B2235" t="s">
        <v>3278</v>
      </c>
      <c r="C2235" t="s">
        <v>82</v>
      </c>
      <c r="D2235" t="s">
        <v>3</v>
      </c>
      <c r="E2235" s="2">
        <v>92000</v>
      </c>
      <c r="F2235" s="6">
        <v>99360</v>
      </c>
      <c r="G2235" s="2">
        <v>2</v>
      </c>
      <c r="H2235" t="s">
        <v>4</v>
      </c>
      <c r="I2235" t="s">
        <v>83</v>
      </c>
      <c r="J2235" s="9" t="str">
        <f t="shared" si="171"/>
        <v>Mộc nấm hương gói 250g</v>
      </c>
      <c r="K2235" s="12" t="str">
        <f>VLOOKUP(J2235,'[1]Mã Misa'!$B$2:$D$74,2,0)</f>
        <v>Mộc Nấm Hương 250g</v>
      </c>
      <c r="L2235" s="12" t="str">
        <f>VLOOKUP(K2235,'[1]Mã Misa'!$C$2:$D$74,2,0)</f>
        <v>MNH250</v>
      </c>
      <c r="M2235" s="2">
        <v>46000</v>
      </c>
      <c r="N2235" t="s">
        <v>3279</v>
      </c>
      <c r="O2235" s="10" t="str">
        <f t="shared" si="172"/>
        <v>0208245</v>
      </c>
      <c r="P2235" s="3">
        <v>44638</v>
      </c>
      <c r="Q2235" t="s">
        <v>3280</v>
      </c>
      <c r="T2235" s="12" t="str">
        <f t="shared" si="174"/>
        <v xml:space="preserve">WM+ HNI </v>
      </c>
      <c r="U2235" s="20" t="s">
        <v>5071</v>
      </c>
      <c r="V2235" s="20"/>
      <c r="W2235" s="10" t="e">
        <f>VLOOKUP(U2235,[2]Sheet1!$B$4:$C$893,2,0)</f>
        <v>#N/A</v>
      </c>
      <c r="X2235" s="20"/>
      <c r="Y2235" s="10" t="str">
        <f t="shared" si="173"/>
        <v>WINCOMHANOI</v>
      </c>
      <c r="Z2235" s="2">
        <v>92000</v>
      </c>
    </row>
    <row r="2236" spans="1:26" x14ac:dyDescent="0.2">
      <c r="A2236" t="s">
        <v>0</v>
      </c>
      <c r="B2236" t="s">
        <v>3281</v>
      </c>
      <c r="C2236" t="s">
        <v>26</v>
      </c>
      <c r="D2236" t="s">
        <v>3</v>
      </c>
      <c r="E2236" s="2">
        <v>150546</v>
      </c>
      <c r="F2236" s="6">
        <v>162589.68000000002</v>
      </c>
      <c r="G2236" s="2">
        <v>3</v>
      </c>
      <c r="H2236" t="s">
        <v>4</v>
      </c>
      <c r="I2236" t="s">
        <v>27</v>
      </c>
      <c r="J2236" s="9" t="str">
        <f t="shared" si="171"/>
        <v>Giò tai lưỡi xào gói 250g</v>
      </c>
      <c r="K2236" s="12" t="str">
        <f>VLOOKUP(J2236,'[1]Mã Misa'!$B$2:$D$74,2,0)</f>
        <v>Giò Tai Lưỡi Xào 250g</v>
      </c>
      <c r="L2236" s="12" t="str">
        <f>VLOOKUP(K2236,'[1]Mã Misa'!$C$2:$D$74,2,0)</f>
        <v>GTLX250G</v>
      </c>
      <c r="M2236" s="2">
        <v>50182</v>
      </c>
      <c r="N2236" t="s">
        <v>3282</v>
      </c>
      <c r="O2236" s="10" t="str">
        <f t="shared" si="172"/>
        <v>0208247</v>
      </c>
      <c r="P2236" s="3">
        <v>44638</v>
      </c>
      <c r="Q2236" t="s">
        <v>3283</v>
      </c>
      <c r="T2236" s="12" t="str">
        <f t="shared" si="174"/>
        <v xml:space="preserve">WM+ HNI </v>
      </c>
      <c r="U2236" s="20" t="s">
        <v>5072</v>
      </c>
      <c r="V2236" s="20"/>
      <c r="W2236" s="10" t="e">
        <f>VLOOKUP(U2236,[2]Sheet1!$B$4:$C$893,2,0)</f>
        <v>#N/A</v>
      </c>
      <c r="X2236" s="20"/>
      <c r="Y2236" s="10" t="str">
        <f t="shared" si="173"/>
        <v>WINCOMHANOI</v>
      </c>
      <c r="Z2236" s="2">
        <v>150546</v>
      </c>
    </row>
    <row r="2237" spans="1:26" x14ac:dyDescent="0.2">
      <c r="A2237" t="s">
        <v>0</v>
      </c>
      <c r="B2237" t="s">
        <v>3281</v>
      </c>
      <c r="C2237" t="s">
        <v>2</v>
      </c>
      <c r="D2237" t="s">
        <v>3</v>
      </c>
      <c r="E2237" s="2">
        <v>111058</v>
      </c>
      <c r="F2237" s="6">
        <v>119942.64000000001</v>
      </c>
      <c r="G2237" s="2">
        <v>1</v>
      </c>
      <c r="H2237" t="s">
        <v>4</v>
      </c>
      <c r="I2237" t="s">
        <v>5</v>
      </c>
      <c r="J2237" s="9" t="str">
        <f t="shared" si="171"/>
        <v>Gà muối gói 500g</v>
      </c>
      <c r="K2237" s="12" t="str">
        <f>VLOOKUP(J2237,'[1]Mã Misa'!$B$2:$D$74,2,0)</f>
        <v>Gà muối 500g</v>
      </c>
      <c r="L2237" s="12" t="str">
        <f>VLOOKUP(K2237,'[1]Mã Misa'!$C$2:$D$74,2,0)</f>
        <v>GM500</v>
      </c>
      <c r="M2237" s="2">
        <v>111058</v>
      </c>
      <c r="N2237" t="s">
        <v>3282</v>
      </c>
      <c r="O2237" s="10" t="str">
        <f t="shared" si="172"/>
        <v>0208247</v>
      </c>
      <c r="P2237" s="3">
        <v>44638</v>
      </c>
      <c r="Q2237" t="s">
        <v>3283</v>
      </c>
      <c r="T2237" s="12" t="str">
        <f t="shared" si="174"/>
        <v xml:space="preserve">WM+ HNI </v>
      </c>
      <c r="U2237" s="20" t="s">
        <v>5072</v>
      </c>
      <c r="V2237" s="20"/>
      <c r="W2237" s="10" t="e">
        <f>VLOOKUP(U2237,[2]Sheet1!$B$4:$C$893,2,0)</f>
        <v>#N/A</v>
      </c>
      <c r="X2237" s="20"/>
      <c r="Y2237" s="10" t="str">
        <f t="shared" si="173"/>
        <v>WINCOMHANOI</v>
      </c>
      <c r="Z2237" s="2">
        <v>111058</v>
      </c>
    </row>
    <row r="2238" spans="1:26" x14ac:dyDescent="0.2">
      <c r="A2238" t="s">
        <v>0</v>
      </c>
      <c r="B2238" t="s">
        <v>3284</v>
      </c>
      <c r="C2238" t="s">
        <v>82</v>
      </c>
      <c r="D2238" t="s">
        <v>3</v>
      </c>
      <c r="E2238" s="2">
        <v>46000</v>
      </c>
      <c r="F2238" s="6">
        <v>49680</v>
      </c>
      <c r="G2238" s="2">
        <v>1</v>
      </c>
      <c r="H2238" t="s">
        <v>4</v>
      </c>
      <c r="I2238" t="s">
        <v>83</v>
      </c>
      <c r="J2238" s="9" t="str">
        <f t="shared" si="171"/>
        <v>Mộc nấm hương gói 250g</v>
      </c>
      <c r="K2238" s="12" t="str">
        <f>VLOOKUP(J2238,'[1]Mã Misa'!$B$2:$D$74,2,0)</f>
        <v>Mộc Nấm Hương 250g</v>
      </c>
      <c r="L2238" s="12" t="str">
        <f>VLOOKUP(K2238,'[1]Mã Misa'!$C$2:$D$74,2,0)</f>
        <v>MNH250</v>
      </c>
      <c r="M2238" s="2">
        <v>46000</v>
      </c>
      <c r="N2238" t="s">
        <v>3285</v>
      </c>
      <c r="O2238" s="10" t="str">
        <f t="shared" si="172"/>
        <v>0208248</v>
      </c>
      <c r="P2238" s="3">
        <v>44638</v>
      </c>
      <c r="Q2238" t="s">
        <v>3183</v>
      </c>
      <c r="T2238" s="12" t="str">
        <f t="shared" si="174"/>
        <v xml:space="preserve">WM+ HNI </v>
      </c>
      <c r="U2238" s="20" t="s">
        <v>5048</v>
      </c>
      <c r="V2238" s="20"/>
      <c r="W2238" s="10" t="e">
        <f>VLOOKUP(U2238,[2]Sheet1!$B$4:$C$893,2,0)</f>
        <v>#N/A</v>
      </c>
      <c r="X2238" s="20"/>
      <c r="Y2238" s="10" t="str">
        <f t="shared" si="173"/>
        <v>WINCOMHANOI</v>
      </c>
      <c r="Z2238" s="2">
        <v>46000</v>
      </c>
    </row>
    <row r="2239" spans="1:26" x14ac:dyDescent="0.2">
      <c r="A2239" t="s">
        <v>0</v>
      </c>
      <c r="B2239" t="s">
        <v>3286</v>
      </c>
      <c r="C2239" t="s">
        <v>26</v>
      </c>
      <c r="D2239" t="s">
        <v>3</v>
      </c>
      <c r="E2239" s="2">
        <v>250910</v>
      </c>
      <c r="F2239" s="6">
        <v>270982.80000000005</v>
      </c>
      <c r="G2239" s="2">
        <v>5</v>
      </c>
      <c r="H2239" t="s">
        <v>4</v>
      </c>
      <c r="I2239" t="s">
        <v>27</v>
      </c>
      <c r="J2239" s="9" t="str">
        <f t="shared" si="171"/>
        <v>Giò tai lưỡi xào gói 250g</v>
      </c>
      <c r="K2239" s="12" t="str">
        <f>VLOOKUP(J2239,'[1]Mã Misa'!$B$2:$D$74,2,0)</f>
        <v>Giò Tai Lưỡi Xào 250g</v>
      </c>
      <c r="L2239" s="12" t="str">
        <f>VLOOKUP(K2239,'[1]Mã Misa'!$C$2:$D$74,2,0)</f>
        <v>GTLX250G</v>
      </c>
      <c r="M2239" s="2">
        <v>50182</v>
      </c>
      <c r="N2239" t="s">
        <v>3287</v>
      </c>
      <c r="O2239" s="10" t="str">
        <f t="shared" si="172"/>
        <v>0063238</v>
      </c>
      <c r="P2239" s="3">
        <v>44638</v>
      </c>
      <c r="Q2239" t="s">
        <v>388</v>
      </c>
      <c r="T2239" s="12" t="str">
        <f t="shared" si="174"/>
        <v xml:space="preserve">WM+ HCM </v>
      </c>
      <c r="U2239" s="20" t="s">
        <v>4266</v>
      </c>
      <c r="V2239" s="20"/>
      <c r="W2239" s="10" t="e">
        <f>VLOOKUP(U2239,[2]Sheet1!$B$4:$C$893,2,0)</f>
        <v>#N/A</v>
      </c>
      <c r="X2239" s="20"/>
      <c r="Y2239" s="10" t="str">
        <f t="shared" si="173"/>
        <v>WINCOMHOCHIMINH</v>
      </c>
      <c r="Z2239" s="2">
        <v>250910</v>
      </c>
    </row>
    <row r="2240" spans="1:26" x14ac:dyDescent="0.2">
      <c r="A2240" t="s">
        <v>0</v>
      </c>
      <c r="B2240" t="s">
        <v>3288</v>
      </c>
      <c r="C2240" t="s">
        <v>236</v>
      </c>
      <c r="D2240" t="s">
        <v>3</v>
      </c>
      <c r="E2240" s="2">
        <v>263361</v>
      </c>
      <c r="F2240" s="6">
        <v>284429.88</v>
      </c>
      <c r="G2240" s="2">
        <v>3</v>
      </c>
      <c r="H2240" t="s">
        <v>4</v>
      </c>
      <c r="I2240" t="s">
        <v>237</v>
      </c>
      <c r="J2240" s="9" t="str">
        <f t="shared" si="171"/>
        <v>Bắp bò muối gói 200g</v>
      </c>
      <c r="K2240" s="12" t="str">
        <f>VLOOKUP(J2240,'[1]Mã Misa'!$B$2:$D$74,2,0)</f>
        <v>Bắp bò muối 200g</v>
      </c>
      <c r="L2240" s="12" t="str">
        <f>VLOOKUP(K2240,'[1]Mã Misa'!$C$2:$D$74,2,0)</f>
        <v>BBM200</v>
      </c>
      <c r="M2240" s="2">
        <v>87787</v>
      </c>
      <c r="N2240" t="s">
        <v>3289</v>
      </c>
      <c r="O2240" s="10" t="str">
        <f t="shared" si="172"/>
        <v>0208258</v>
      </c>
      <c r="P2240" s="3">
        <v>44638</v>
      </c>
      <c r="Q2240" t="s">
        <v>3290</v>
      </c>
      <c r="T2240" s="12" t="str">
        <f t="shared" si="174"/>
        <v xml:space="preserve">WM+ HNI </v>
      </c>
      <c r="U2240" s="20" t="s">
        <v>5073</v>
      </c>
      <c r="V2240" s="20"/>
      <c r="W2240" s="10" t="e">
        <f>VLOOKUP(U2240,[2]Sheet1!$B$4:$C$893,2,0)</f>
        <v>#N/A</v>
      </c>
      <c r="X2240" s="20"/>
      <c r="Y2240" s="10" t="str">
        <f t="shared" si="173"/>
        <v>WINCOMHANOI</v>
      </c>
      <c r="Z2240" s="2">
        <v>263361</v>
      </c>
    </row>
    <row r="2241" spans="1:26" x14ac:dyDescent="0.2">
      <c r="A2241" t="s">
        <v>0</v>
      </c>
      <c r="B2241" t="s">
        <v>3288</v>
      </c>
      <c r="C2241" t="s">
        <v>9</v>
      </c>
      <c r="D2241" t="s">
        <v>3</v>
      </c>
      <c r="E2241" s="2">
        <v>55595</v>
      </c>
      <c r="F2241" s="6">
        <v>60042.600000000006</v>
      </c>
      <c r="G2241" s="2">
        <v>1</v>
      </c>
      <c r="H2241" t="s">
        <v>4</v>
      </c>
      <c r="I2241" t="s">
        <v>10</v>
      </c>
      <c r="J2241" s="9" t="str">
        <f t="shared" si="171"/>
        <v>Tai heo muối gói 200g</v>
      </c>
      <c r="K2241" s="12" t="str">
        <f>VLOOKUP(J2241,'[1]Mã Misa'!$B$2:$D$74,2,0)</f>
        <v>Tai heo muối 200g</v>
      </c>
      <c r="L2241" s="12" t="str">
        <f>VLOOKUP(K2241,'[1]Mã Misa'!$C$2:$D$74,2,0)</f>
        <v>TH200</v>
      </c>
      <c r="M2241" s="2">
        <v>55595</v>
      </c>
      <c r="N2241" t="s">
        <v>3289</v>
      </c>
      <c r="O2241" s="10" t="str">
        <f t="shared" si="172"/>
        <v>0208258</v>
      </c>
      <c r="P2241" s="3">
        <v>44638</v>
      </c>
      <c r="Q2241" t="s">
        <v>3290</v>
      </c>
      <c r="T2241" s="12" t="str">
        <f t="shared" si="174"/>
        <v xml:space="preserve">WM+ HNI </v>
      </c>
      <c r="U2241" s="20" t="s">
        <v>5073</v>
      </c>
      <c r="V2241" s="20"/>
      <c r="W2241" s="10" t="e">
        <f>VLOOKUP(U2241,[2]Sheet1!$B$4:$C$893,2,0)</f>
        <v>#N/A</v>
      </c>
      <c r="X2241" s="20"/>
      <c r="Y2241" s="10" t="str">
        <f t="shared" si="173"/>
        <v>WINCOMHANOI</v>
      </c>
      <c r="Z2241" s="2">
        <v>55595</v>
      </c>
    </row>
    <row r="2242" spans="1:26" x14ac:dyDescent="0.2">
      <c r="A2242" t="s">
        <v>0</v>
      </c>
      <c r="B2242" t="s">
        <v>3288</v>
      </c>
      <c r="C2242" t="s">
        <v>82</v>
      </c>
      <c r="D2242" t="s">
        <v>3</v>
      </c>
      <c r="E2242" s="2">
        <v>138000</v>
      </c>
      <c r="F2242" s="6">
        <v>149040</v>
      </c>
      <c r="G2242" s="2">
        <v>3</v>
      </c>
      <c r="H2242" t="s">
        <v>4</v>
      </c>
      <c r="I2242" t="s">
        <v>83</v>
      </c>
      <c r="J2242" s="9" t="str">
        <f t="shared" si="171"/>
        <v>Mộc nấm hương gói 250g</v>
      </c>
      <c r="K2242" s="12" t="str">
        <f>VLOOKUP(J2242,'[1]Mã Misa'!$B$2:$D$74,2,0)</f>
        <v>Mộc Nấm Hương 250g</v>
      </c>
      <c r="L2242" s="12" t="str">
        <f>VLOOKUP(K2242,'[1]Mã Misa'!$C$2:$D$74,2,0)</f>
        <v>MNH250</v>
      </c>
      <c r="M2242" s="2">
        <v>46000</v>
      </c>
      <c r="N2242" t="s">
        <v>3289</v>
      </c>
      <c r="O2242" s="10" t="str">
        <f t="shared" si="172"/>
        <v>0208258</v>
      </c>
      <c r="P2242" s="3">
        <v>44638</v>
      </c>
      <c r="Q2242" t="s">
        <v>3290</v>
      </c>
      <c r="T2242" s="12" t="str">
        <f t="shared" si="174"/>
        <v xml:space="preserve">WM+ HNI </v>
      </c>
      <c r="U2242" s="20" t="s">
        <v>5073</v>
      </c>
      <c r="V2242" s="20"/>
      <c r="W2242" s="10" t="e">
        <f>VLOOKUP(U2242,[2]Sheet1!$B$4:$C$893,2,0)</f>
        <v>#N/A</v>
      </c>
      <c r="X2242" s="20"/>
      <c r="Y2242" s="10" t="str">
        <f t="shared" si="173"/>
        <v>WINCOMHANOI</v>
      </c>
      <c r="Z2242" s="2">
        <v>138000</v>
      </c>
    </row>
    <row r="2243" spans="1:26" x14ac:dyDescent="0.2">
      <c r="A2243" t="s">
        <v>0</v>
      </c>
      <c r="B2243" t="s">
        <v>3291</v>
      </c>
      <c r="C2243" t="s">
        <v>32</v>
      </c>
      <c r="D2243" t="s">
        <v>3</v>
      </c>
      <c r="E2243" s="2">
        <v>73431</v>
      </c>
      <c r="F2243" s="6">
        <v>79305.48000000001</v>
      </c>
      <c r="G2243" s="2">
        <v>1</v>
      </c>
      <c r="H2243" t="s">
        <v>4</v>
      </c>
      <c r="I2243" t="s">
        <v>33</v>
      </c>
      <c r="J2243" s="9" t="str">
        <f t="shared" si="171"/>
        <v>Chân giò heo muối gói 300g</v>
      </c>
      <c r="K2243" s="12" t="str">
        <f>VLOOKUP(J2243,'[1]Mã Misa'!$B$2:$D$74,2,0)</f>
        <v>Chân giò heo muối 300g</v>
      </c>
      <c r="L2243" s="12" t="str">
        <f>VLOOKUP(K2243,'[1]Mã Misa'!$C$2:$D$74,2,0)</f>
        <v>CGM300</v>
      </c>
      <c r="M2243" s="2">
        <v>73431</v>
      </c>
      <c r="N2243" t="s">
        <v>3292</v>
      </c>
      <c r="O2243" s="10" t="str">
        <f t="shared" si="172"/>
        <v>0002158</v>
      </c>
      <c r="P2243" s="3">
        <v>44638</v>
      </c>
      <c r="Q2243" t="s">
        <v>3293</v>
      </c>
      <c r="T2243" s="12" t="str">
        <f t="shared" si="174"/>
        <v xml:space="preserve">WM+ DLK </v>
      </c>
      <c r="U2243" s="20" t="s">
        <v>5074</v>
      </c>
      <c r="V2243" s="20"/>
      <c r="W2243" s="10" t="e">
        <f>VLOOKUP(U2243,[2]Sheet1!$B$4:$C$893,2,0)</f>
        <v>#N/A</v>
      </c>
      <c r="X2243" s="20"/>
      <c r="Y2243" s="10" t="str">
        <f t="shared" si="173"/>
        <v>WINCOMDAKLAK</v>
      </c>
      <c r="Z2243" s="2">
        <v>73431</v>
      </c>
    </row>
    <row r="2244" spans="1:26" x14ac:dyDescent="0.2">
      <c r="A2244" t="s">
        <v>0</v>
      </c>
      <c r="B2244" t="s">
        <v>3291</v>
      </c>
      <c r="C2244" t="s">
        <v>2</v>
      </c>
      <c r="D2244" t="s">
        <v>3</v>
      </c>
      <c r="E2244" s="2">
        <v>111058</v>
      </c>
      <c r="F2244" s="6">
        <v>119942.64000000001</v>
      </c>
      <c r="G2244" s="2">
        <v>1</v>
      </c>
      <c r="H2244" t="s">
        <v>4</v>
      </c>
      <c r="I2244" t="s">
        <v>5</v>
      </c>
      <c r="J2244" s="9" t="str">
        <f t="shared" ref="J2244:J2307" si="175">MID(I2244,10,26)</f>
        <v>Gà muối gói 500g</v>
      </c>
      <c r="K2244" s="12" t="str">
        <f>VLOOKUP(J2244,'[1]Mã Misa'!$B$2:$D$74,2,0)</f>
        <v>Gà muối 500g</v>
      </c>
      <c r="L2244" s="12" t="str">
        <f>VLOOKUP(K2244,'[1]Mã Misa'!$C$2:$D$74,2,0)</f>
        <v>GM500</v>
      </c>
      <c r="M2244" s="2">
        <v>111058</v>
      </c>
      <c r="N2244" t="s">
        <v>3292</v>
      </c>
      <c r="O2244" s="10" t="str">
        <f t="shared" ref="O2244:O2307" si="176">RIGHT(N2244,7)</f>
        <v>0002158</v>
      </c>
      <c r="P2244" s="3">
        <v>44638</v>
      </c>
      <c r="Q2244" t="s">
        <v>3293</v>
      </c>
      <c r="T2244" s="12" t="str">
        <f t="shared" si="174"/>
        <v xml:space="preserve">WM+ DLK </v>
      </c>
      <c r="U2244" s="20" t="s">
        <v>5074</v>
      </c>
      <c r="V2244" s="20"/>
      <c r="W2244" s="10" t="e">
        <f>VLOOKUP(U2244,[2]Sheet1!$B$4:$C$893,2,0)</f>
        <v>#N/A</v>
      </c>
      <c r="X2244" s="20"/>
      <c r="Y2244" s="10" t="str">
        <f t="shared" ref="Y2244:Y2307" si="177">IF(ISNUMBER(SEARCH($V$3,T2244)),"WINCOMHANOI",IF(ISNUMBER(SEARCH($V$4,T2244)),"WINCOMHOCHIMINH",IF(ISNUMBER(SEARCH($V$5,T2244)),"WINCOMDANANG",IF(ISNUMBER(SEARCH($V$6,T2244)),"WINCOMHAIDUONG",IF(ISNUMBER(SEARCH($V$7,T2244)),"WINCOMQUANGNINH",IF(ISNUMBER(SEARCH($V$8,T2244)),"WINCOMHAIPHONG",IF(ISNUMBER(SEARCH($V$9,T2244)),"WINCOMBACGIANG",IF(ISNUMBER(SEARCH($V$10,T2244)),"WINCOMBACNINH",IF(ISNUMBER(SEARCH($V$11,T2244)),"WINCOMPHUTHO",IF(ISNUMBER(SEARCH($V$12,T2244)),"WINCOMHATINH",IF(ISNUMBER(SEARCH($V$13,T2244)),"WINCOMTHAINGUYEN",IF(ISNUMBER(SEARCH($V$14,T2244)),"WINCOMKHANHHOA",IF(ISNUMBER(SEARCH($V$15,T2244)),"WINCOMHUNGYEN",IF(ISNUMBER(SEARCH($V$16,T2244)),"WINCOMNGHEAN",IF(ISNUMBER(SEARCH($V$17,T2244)),"WINCOMLAOCAI",IF(ISNUMBER(SEARCH($V$18,T2244)),"WINCOMVUNGTAU",IF(ISNUMBER(SEARCH($V$19,T2244)),"WINCOMBINHDUONG",IF(ISNUMBER(SEARCH($V$20,T2244)),"WINCOMKIENGIANG",IF(ISNUMBER(SEARCH($V$21,T2244)),"WINCOMHANAM",IF(ISNUMBER(SEARCH($V$22,T2244)),"WINCOMNAMDINH",IF(ISNUMBER(SEARCH($V$23,T2244)),"WINCOMLANGSON",IF(ISNUMBER(SEARCH($V$24,T2244)),"WINCOMTHANHHOA",IF(ISNUMBER(SEARCH($V$25,T2244)),"WINCOMYENBAI",IF(ISNUMBER(SEARCH($V$26,T2244)),"WINCOMTUYENQUANG",IF(ISNUMBER(SEARCH($V$27,T2244)),"WINCOMHUE",IF(ISNUMBER(SEARCH($V$28,T2244)),"WINCOMQUANGNAM",IF(ISNUMBER(SEARCH($V$29,T2244)),"WINCOMVINHPHUC",IF(ISNUMBER(SEARCH($V$30,T2244)),"WINCOMHAGIANG",IF(ISNUMBER(SEARCH($V$31,T2244)),"WINCOMNINHBINH",IF(ISNUMBER(SEARCH($V$32,T2244)),"WINCOMTRAVINH",IF(ISNUMBER(SEARCH($V$33,T2244)),"WINCOMCANTHO",IF(ISNUMBER(SEARCH($V$34,T2244)),"WINCOMBENTRE",IF(ISNUMBER(SEARCH($V$35,T2244)),"WINCOMCAMAU",IF(ISNUMBER(SEARCH($V$36,T2244)),"WINCOMANGIANG",IF(ISNUMBER(SEARCH($V$37,T2244)),"WINCOMNINHTHUAN",IF(ISNUMBER(SEARCH($V$38,T2244)),"WINCOMTHAIBINH",IF(ISNUMBER(SEARCH($V$39,T2244)),"WINCOMGIALAI",IF(ISNUMBER(SEARCH($V$40,T2244)),"WINCOMHOABINH",IF(ISNUMBER(SEARCH($V$41,T2244)),"WINCOMQUANGNGAI",IF(ISNUMBER(SEARCH($V$42,T2244)),"WINCOMBINHTHUAN",IF(ISNUMBER(SEARCH($V$43,T2244)),"WINCOMDAKLAK",IF(ISNUMBER(SEARCH($V$44,T2244)),"WINCOMSOCTRANG",IF(ISNUMBER(SEARCH($V$45,T2244)),"WINCOMSONLA",IF(ISNUMBER(SEARCH($V$46,T2244)),"WINCOMKONTUM",IF(ISNUMBER(SEARCH($V$47,T2244)),"WINCOMPHUYEN",IF(ISNUMBER(SEARCH($V$48,T2244)),"WINCOMQUANGTRI",IF(ISNUMBER(SEARCH($V$49,T2244)),"WINCOMBINHDINH",IF(ISNUMBER(SEARCH($V$50,T2244)),"WINCOMCAOBANG",IF(ISNUMBER(SEARCH($V$51,T2244)),"WINCOMQUANGBINH",IF(ISNUMBER(SEARCH($V$52,T2244)),"WINCOMLAMDONG",IF(ISNUMBER(SEARCH($V$53,T2244)),"WINCOMVINHLONG",IF(ISNUMBER(SEARCH($V$54,T2244)),"WINCOMDONGTHAP",IF(ISNUMBER(SEARCH($V$55,T2244)),"WINCOMTIENGIANG",IF(ISNUMBER(SEARCH($V$56,T2244)),"WINCOMQUANGNINH",IF(ISNUMBER(SEARCH($V$57,T2244)),"WINCOMDONGNAI",IF(ISNUMBER(SEARCH($V$58,T2244)),"WINCOMHAUGIANG",0))))))))))))))))))))))))))))))))))))))))))))))))))))))))</f>
        <v>WINCOMDAKLAK</v>
      </c>
      <c r="Z2244" s="2">
        <v>111058</v>
      </c>
    </row>
    <row r="2245" spans="1:26" x14ac:dyDescent="0.2">
      <c r="A2245" t="s">
        <v>0</v>
      </c>
      <c r="B2245" t="s">
        <v>3294</v>
      </c>
      <c r="C2245" t="s">
        <v>15</v>
      </c>
      <c r="D2245" t="s">
        <v>3</v>
      </c>
      <c r="E2245" s="2">
        <v>564078</v>
      </c>
      <c r="F2245" s="6">
        <v>609204.24</v>
      </c>
      <c r="G2245" s="2">
        <v>6</v>
      </c>
      <c r="H2245" t="s">
        <v>4</v>
      </c>
      <c r="I2245" t="s">
        <v>16</v>
      </c>
      <c r="J2245" s="9" t="str">
        <f t="shared" si="175"/>
        <v xml:space="preserve"> Giò lụa 500g</v>
      </c>
      <c r="K2245" s="12" t="str">
        <f>VLOOKUP(J2245,'[1]Mã Misa'!$B$2:$D$74,2,0)</f>
        <v>Giò lụa 500g</v>
      </c>
      <c r="L2245" s="12" t="str">
        <f>VLOOKUP(K2245,'[1]Mã Misa'!$C$2:$D$74,2,0)</f>
        <v>GL500</v>
      </c>
      <c r="M2245" s="2">
        <v>94013</v>
      </c>
      <c r="N2245" t="s">
        <v>3295</v>
      </c>
      <c r="O2245" s="10" t="str">
        <f t="shared" si="176"/>
        <v>0208263</v>
      </c>
      <c r="P2245" s="3">
        <v>44638</v>
      </c>
      <c r="Q2245" t="s">
        <v>1261</v>
      </c>
      <c r="T2245" s="12" t="str">
        <f t="shared" si="174"/>
        <v xml:space="preserve">WM+ HNI </v>
      </c>
      <c r="U2245" s="20" t="s">
        <v>4532</v>
      </c>
      <c r="V2245" s="20"/>
      <c r="W2245" s="10" t="e">
        <f>VLOOKUP(U2245,[2]Sheet1!$B$4:$C$893,2,0)</f>
        <v>#N/A</v>
      </c>
      <c r="X2245" s="20"/>
      <c r="Y2245" s="10" t="str">
        <f t="shared" si="177"/>
        <v>WINCOMHANOI</v>
      </c>
      <c r="Z2245" s="2">
        <v>564078</v>
      </c>
    </row>
    <row r="2246" spans="1:26" x14ac:dyDescent="0.2">
      <c r="A2246" t="s">
        <v>0</v>
      </c>
      <c r="B2246" t="s">
        <v>3296</v>
      </c>
      <c r="C2246" t="s">
        <v>15</v>
      </c>
      <c r="D2246" t="s">
        <v>3</v>
      </c>
      <c r="E2246" s="2">
        <v>94013</v>
      </c>
      <c r="F2246" s="6">
        <v>101534.04000000001</v>
      </c>
      <c r="G2246" s="2">
        <v>1</v>
      </c>
      <c r="H2246" t="s">
        <v>4</v>
      </c>
      <c r="I2246" t="s">
        <v>16</v>
      </c>
      <c r="J2246" s="9" t="str">
        <f t="shared" si="175"/>
        <v xml:space="preserve"> Giò lụa 500g</v>
      </c>
      <c r="K2246" s="12" t="str">
        <f>VLOOKUP(J2246,'[1]Mã Misa'!$B$2:$D$74,2,0)</f>
        <v>Giò lụa 500g</v>
      </c>
      <c r="L2246" s="12" t="str">
        <f>VLOOKUP(K2246,'[1]Mã Misa'!$C$2:$D$74,2,0)</f>
        <v>GL500</v>
      </c>
      <c r="M2246" s="2">
        <v>94013</v>
      </c>
      <c r="N2246" t="s">
        <v>3297</v>
      </c>
      <c r="O2246" s="10" t="str">
        <f t="shared" si="176"/>
        <v>0208267</v>
      </c>
      <c r="P2246" s="3">
        <v>44638</v>
      </c>
      <c r="Q2246" t="s">
        <v>3298</v>
      </c>
      <c r="T2246" s="12" t="str">
        <f t="shared" si="174"/>
        <v xml:space="preserve">WM+ HNI </v>
      </c>
      <c r="U2246" s="20" t="s">
        <v>5075</v>
      </c>
      <c r="V2246" s="20"/>
      <c r="W2246" s="10" t="e">
        <f>VLOOKUP(U2246,[2]Sheet1!$B$4:$C$893,2,0)</f>
        <v>#N/A</v>
      </c>
      <c r="X2246" s="20"/>
      <c r="Y2246" s="10" t="str">
        <f t="shared" si="177"/>
        <v>WINCOMHANOI</v>
      </c>
      <c r="Z2246" s="2">
        <v>94013</v>
      </c>
    </row>
    <row r="2247" spans="1:26" x14ac:dyDescent="0.2">
      <c r="A2247" t="s">
        <v>0</v>
      </c>
      <c r="B2247" t="s">
        <v>3296</v>
      </c>
      <c r="C2247" t="s">
        <v>17</v>
      </c>
      <c r="D2247" t="s">
        <v>3</v>
      </c>
      <c r="E2247" s="2">
        <v>101989</v>
      </c>
      <c r="F2247" s="6">
        <v>110148.12000000001</v>
      </c>
      <c r="G2247" s="2">
        <v>1</v>
      </c>
      <c r="H2247" t="s">
        <v>4</v>
      </c>
      <c r="I2247" t="s">
        <v>18</v>
      </c>
      <c r="J2247" s="9" t="str">
        <f t="shared" si="175"/>
        <v>Giò tai nấm hương 500g</v>
      </c>
      <c r="K2247" s="12" t="str">
        <f>VLOOKUP(J2247,'[1]Mã Misa'!$B$2:$D$74,2,0)</f>
        <v>Giò tai nấm hương 500g</v>
      </c>
      <c r="L2247" s="12" t="str">
        <f>VLOOKUP(K2247,'[1]Mã Misa'!$C$2:$D$74,2,0)</f>
        <v>GTNH500</v>
      </c>
      <c r="M2247" s="2">
        <v>101989</v>
      </c>
      <c r="N2247" t="s">
        <v>3297</v>
      </c>
      <c r="O2247" s="10" t="str">
        <f t="shared" si="176"/>
        <v>0208267</v>
      </c>
      <c r="P2247" s="3">
        <v>44638</v>
      </c>
      <c r="Q2247" t="s">
        <v>3298</v>
      </c>
      <c r="T2247" s="12" t="str">
        <f t="shared" si="174"/>
        <v xml:space="preserve">WM+ HNI </v>
      </c>
      <c r="U2247" s="20" t="s">
        <v>5075</v>
      </c>
      <c r="V2247" s="20"/>
      <c r="W2247" s="10" t="e">
        <f>VLOOKUP(U2247,[2]Sheet1!$B$4:$C$893,2,0)</f>
        <v>#N/A</v>
      </c>
      <c r="X2247" s="20"/>
      <c r="Y2247" s="10" t="str">
        <f t="shared" si="177"/>
        <v>WINCOMHANOI</v>
      </c>
      <c r="Z2247" s="2">
        <v>101989</v>
      </c>
    </row>
    <row r="2248" spans="1:26" x14ac:dyDescent="0.2">
      <c r="A2248" t="s">
        <v>0</v>
      </c>
      <c r="B2248" t="s">
        <v>3296</v>
      </c>
      <c r="C2248" t="s">
        <v>26</v>
      </c>
      <c r="D2248" t="s">
        <v>3</v>
      </c>
      <c r="E2248" s="2">
        <v>50182</v>
      </c>
      <c r="F2248" s="6">
        <v>54196.560000000005</v>
      </c>
      <c r="G2248" s="2">
        <v>1</v>
      </c>
      <c r="H2248" t="s">
        <v>4</v>
      </c>
      <c r="I2248" t="s">
        <v>27</v>
      </c>
      <c r="J2248" s="9" t="str">
        <f t="shared" si="175"/>
        <v>Giò tai lưỡi xào gói 250g</v>
      </c>
      <c r="K2248" s="12" t="str">
        <f>VLOOKUP(J2248,'[1]Mã Misa'!$B$2:$D$74,2,0)</f>
        <v>Giò Tai Lưỡi Xào 250g</v>
      </c>
      <c r="L2248" s="12" t="str">
        <f>VLOOKUP(K2248,'[1]Mã Misa'!$C$2:$D$74,2,0)</f>
        <v>GTLX250G</v>
      </c>
      <c r="M2248" s="2">
        <v>50182</v>
      </c>
      <c r="N2248" t="s">
        <v>3297</v>
      </c>
      <c r="O2248" s="10" t="str">
        <f t="shared" si="176"/>
        <v>0208267</v>
      </c>
      <c r="P2248" s="3">
        <v>44638</v>
      </c>
      <c r="Q2248" t="s">
        <v>3298</v>
      </c>
      <c r="T2248" s="12" t="str">
        <f t="shared" si="174"/>
        <v xml:space="preserve">WM+ HNI </v>
      </c>
      <c r="U2248" s="20" t="s">
        <v>5075</v>
      </c>
      <c r="V2248" s="20"/>
      <c r="W2248" s="10" t="e">
        <f>VLOOKUP(U2248,[2]Sheet1!$B$4:$C$893,2,0)</f>
        <v>#N/A</v>
      </c>
      <c r="X2248" s="20"/>
      <c r="Y2248" s="10" t="str">
        <f t="shared" si="177"/>
        <v>WINCOMHANOI</v>
      </c>
      <c r="Z2248" s="2">
        <v>50182</v>
      </c>
    </row>
    <row r="2249" spans="1:26" x14ac:dyDescent="0.2">
      <c r="A2249" t="s">
        <v>0</v>
      </c>
      <c r="B2249" t="s">
        <v>3299</v>
      </c>
      <c r="C2249" t="s">
        <v>30</v>
      </c>
      <c r="D2249" t="s">
        <v>3</v>
      </c>
      <c r="E2249" s="2">
        <v>421600</v>
      </c>
      <c r="F2249" s="6">
        <v>455328.00000000006</v>
      </c>
      <c r="G2249" s="2">
        <v>4</v>
      </c>
      <c r="H2249" t="s">
        <v>4</v>
      </c>
      <c r="I2249" t="s">
        <v>31</v>
      </c>
      <c r="J2249" s="9" t="str">
        <f t="shared" si="175"/>
        <v>_Đùi gà sốt cay 500g</v>
      </c>
      <c r="K2249" s="12" t="str">
        <f>VLOOKUP(J2249,'[1]Mã Misa'!$B$2:$D$74,2,0)</f>
        <v>Đùi gà sốt cay 500g</v>
      </c>
      <c r="L2249" s="12" t="str">
        <f>VLOOKUP(K2249,'[1]Mã Misa'!$C$2:$D$74,2,0)</f>
        <v>DGSC500</v>
      </c>
      <c r="M2249" s="2">
        <v>105400</v>
      </c>
      <c r="N2249" t="s">
        <v>3300</v>
      </c>
      <c r="O2249" s="10" t="str">
        <f t="shared" si="176"/>
        <v>0005250</v>
      </c>
      <c r="P2249" s="3">
        <v>44638</v>
      </c>
      <c r="Q2249" t="s">
        <v>3301</v>
      </c>
      <c r="T2249" s="12" t="str">
        <f t="shared" si="174"/>
        <v xml:space="preserve">WM+ HDG </v>
      </c>
      <c r="U2249" s="20" t="s">
        <v>5076</v>
      </c>
      <c r="V2249" s="20"/>
      <c r="W2249" s="10" t="e">
        <f>VLOOKUP(U2249,[2]Sheet1!$B$4:$C$893,2,0)</f>
        <v>#N/A</v>
      </c>
      <c r="X2249" s="20"/>
      <c r="Y2249" s="10" t="str">
        <f t="shared" si="177"/>
        <v>WINCOMHAIDUONG</v>
      </c>
      <c r="Z2249" s="2">
        <v>421600</v>
      </c>
    </row>
    <row r="2250" spans="1:26" x14ac:dyDescent="0.2">
      <c r="A2250" t="s">
        <v>0</v>
      </c>
      <c r="B2250" t="s">
        <v>3302</v>
      </c>
      <c r="C2250" t="s">
        <v>2</v>
      </c>
      <c r="D2250" t="s">
        <v>3</v>
      </c>
      <c r="E2250" s="2">
        <v>111058</v>
      </c>
      <c r="F2250" s="6">
        <v>119942.64000000001</v>
      </c>
      <c r="G2250" s="2">
        <v>1</v>
      </c>
      <c r="H2250" t="s">
        <v>4</v>
      </c>
      <c r="I2250" t="s">
        <v>5</v>
      </c>
      <c r="J2250" s="9" t="str">
        <f t="shared" si="175"/>
        <v>Gà muối gói 500g</v>
      </c>
      <c r="K2250" s="12" t="str">
        <f>VLOOKUP(J2250,'[1]Mã Misa'!$B$2:$D$74,2,0)</f>
        <v>Gà muối 500g</v>
      </c>
      <c r="L2250" s="12" t="str">
        <f>VLOOKUP(K2250,'[1]Mã Misa'!$C$2:$D$74,2,0)</f>
        <v>GM500</v>
      </c>
      <c r="M2250" s="2">
        <v>111058</v>
      </c>
      <c r="N2250" t="s">
        <v>3303</v>
      </c>
      <c r="O2250" s="10" t="str">
        <f t="shared" si="176"/>
        <v>0207138</v>
      </c>
      <c r="P2250" s="3">
        <v>44638</v>
      </c>
      <c r="Q2250" t="s">
        <v>1748</v>
      </c>
      <c r="T2250" s="12" t="str">
        <f t="shared" si="174"/>
        <v xml:space="preserve">WM+ HNI </v>
      </c>
      <c r="U2250" s="20" t="s">
        <v>4676</v>
      </c>
      <c r="V2250" s="20"/>
      <c r="W2250" s="10" t="e">
        <f>VLOOKUP(U2250,[2]Sheet1!$B$4:$C$893,2,0)</f>
        <v>#N/A</v>
      </c>
      <c r="X2250" s="20"/>
      <c r="Y2250" s="10" t="str">
        <f t="shared" si="177"/>
        <v>WINCOMHANOI</v>
      </c>
      <c r="Z2250" s="2">
        <v>111058</v>
      </c>
    </row>
    <row r="2251" spans="1:26" x14ac:dyDescent="0.2">
      <c r="A2251" t="s">
        <v>0</v>
      </c>
      <c r="B2251" t="s">
        <v>3304</v>
      </c>
      <c r="C2251" t="s">
        <v>2</v>
      </c>
      <c r="D2251" t="s">
        <v>3</v>
      </c>
      <c r="E2251" s="2">
        <v>222116</v>
      </c>
      <c r="F2251" s="6">
        <v>239885.28000000003</v>
      </c>
      <c r="G2251" s="2">
        <v>2</v>
      </c>
      <c r="H2251" t="s">
        <v>4</v>
      </c>
      <c r="I2251" t="s">
        <v>5</v>
      </c>
      <c r="J2251" s="9" t="str">
        <f t="shared" si="175"/>
        <v>Gà muối gói 500g</v>
      </c>
      <c r="K2251" s="12" t="str">
        <f>VLOOKUP(J2251,'[1]Mã Misa'!$B$2:$D$74,2,0)</f>
        <v>Gà muối 500g</v>
      </c>
      <c r="L2251" s="12" t="str">
        <f>VLOOKUP(K2251,'[1]Mã Misa'!$C$2:$D$74,2,0)</f>
        <v>GM500</v>
      </c>
      <c r="M2251" s="2">
        <v>111058</v>
      </c>
      <c r="N2251" t="s">
        <v>3305</v>
      </c>
      <c r="O2251" s="10" t="str">
        <f t="shared" si="176"/>
        <v>0062753</v>
      </c>
      <c r="P2251" s="3">
        <v>44638</v>
      </c>
      <c r="Q2251" t="s">
        <v>3306</v>
      </c>
      <c r="T2251" s="12" t="str">
        <f t="shared" si="174"/>
        <v xml:space="preserve">WM+ HNI </v>
      </c>
      <c r="U2251" s="20" t="s">
        <v>4676</v>
      </c>
      <c r="V2251" s="20"/>
      <c r="W2251" s="10" t="e">
        <f>VLOOKUP(U2251,[2]Sheet1!$B$4:$C$893,2,0)</f>
        <v>#N/A</v>
      </c>
      <c r="X2251" s="20"/>
      <c r="Y2251" s="10" t="str">
        <f t="shared" si="177"/>
        <v>WINCOMHANOI</v>
      </c>
      <c r="Z2251" s="2">
        <v>222116</v>
      </c>
    </row>
    <row r="2252" spans="1:26" x14ac:dyDescent="0.2">
      <c r="A2252" t="s">
        <v>0</v>
      </c>
      <c r="B2252" t="s">
        <v>3304</v>
      </c>
      <c r="C2252" t="s">
        <v>9</v>
      </c>
      <c r="D2252" t="s">
        <v>3</v>
      </c>
      <c r="E2252" s="2">
        <v>277975</v>
      </c>
      <c r="F2252" s="6">
        <v>300213</v>
      </c>
      <c r="G2252" s="2">
        <v>5</v>
      </c>
      <c r="H2252" t="s">
        <v>4</v>
      </c>
      <c r="I2252" t="s">
        <v>10</v>
      </c>
      <c r="J2252" s="9" t="str">
        <f t="shared" si="175"/>
        <v>Tai heo muối gói 200g</v>
      </c>
      <c r="K2252" s="12" t="str">
        <f>VLOOKUP(J2252,'[1]Mã Misa'!$B$2:$D$74,2,0)</f>
        <v>Tai heo muối 200g</v>
      </c>
      <c r="L2252" s="12" t="str">
        <f>VLOOKUP(K2252,'[1]Mã Misa'!$C$2:$D$74,2,0)</f>
        <v>TH200</v>
      </c>
      <c r="M2252" s="2">
        <v>55595</v>
      </c>
      <c r="N2252" t="s">
        <v>3305</v>
      </c>
      <c r="O2252" s="10" t="str">
        <f t="shared" si="176"/>
        <v>0062753</v>
      </c>
      <c r="P2252" s="3">
        <v>44638</v>
      </c>
      <c r="Q2252" t="s">
        <v>3306</v>
      </c>
      <c r="T2252" s="12" t="str">
        <f t="shared" si="174"/>
        <v xml:space="preserve">WM+ HNI </v>
      </c>
      <c r="U2252" s="20" t="s">
        <v>4676</v>
      </c>
      <c r="V2252" s="20"/>
      <c r="W2252" s="10" t="e">
        <f>VLOOKUP(U2252,[2]Sheet1!$B$4:$C$893,2,0)</f>
        <v>#N/A</v>
      </c>
      <c r="X2252" s="20"/>
      <c r="Y2252" s="10" t="str">
        <f t="shared" si="177"/>
        <v>WINCOMHANOI</v>
      </c>
      <c r="Z2252" s="2">
        <v>277975</v>
      </c>
    </row>
    <row r="2253" spans="1:26" x14ac:dyDescent="0.2">
      <c r="A2253" t="s">
        <v>0</v>
      </c>
      <c r="B2253" t="s">
        <v>3304</v>
      </c>
      <c r="C2253" t="s">
        <v>43</v>
      </c>
      <c r="D2253" t="s">
        <v>3</v>
      </c>
      <c r="E2253" s="2">
        <v>780450</v>
      </c>
      <c r="F2253" s="6">
        <v>842886</v>
      </c>
      <c r="G2253" s="2">
        <v>11</v>
      </c>
      <c r="H2253" t="s">
        <v>4</v>
      </c>
      <c r="I2253" t="s">
        <v>44</v>
      </c>
      <c r="J2253" s="9" t="str">
        <f t="shared" si="175"/>
        <v>_Chả nướng 300g</v>
      </c>
      <c r="K2253" s="12" t="str">
        <f>VLOOKUP(J2253,'[1]Mã Misa'!$B$2:$D$74,2,0)</f>
        <v>Chả nướng 300g</v>
      </c>
      <c r="L2253" s="12" t="str">
        <f>VLOOKUP(K2253,'[1]Mã Misa'!$C$2:$D$74,2,0)</f>
        <v>CN300</v>
      </c>
      <c r="M2253" s="2">
        <v>70950</v>
      </c>
      <c r="N2253" t="s">
        <v>3305</v>
      </c>
      <c r="O2253" s="10" t="str">
        <f t="shared" si="176"/>
        <v>0062753</v>
      </c>
      <c r="P2253" s="3">
        <v>44638</v>
      </c>
      <c r="Q2253" t="s">
        <v>3306</v>
      </c>
      <c r="T2253" s="12" t="str">
        <f t="shared" si="174"/>
        <v xml:space="preserve">WM+ HNI </v>
      </c>
      <c r="U2253" s="20" t="s">
        <v>4676</v>
      </c>
      <c r="V2253" s="20"/>
      <c r="W2253" s="10" t="e">
        <f>VLOOKUP(U2253,[2]Sheet1!$B$4:$C$893,2,0)</f>
        <v>#N/A</v>
      </c>
      <c r="X2253" s="20"/>
      <c r="Y2253" s="10" t="str">
        <f t="shared" si="177"/>
        <v>WINCOMHANOI</v>
      </c>
      <c r="Z2253" s="2">
        <v>780450</v>
      </c>
    </row>
    <row r="2254" spans="1:26" x14ac:dyDescent="0.2">
      <c r="A2254" t="s">
        <v>0</v>
      </c>
      <c r="B2254" t="s">
        <v>3304</v>
      </c>
      <c r="C2254" t="s">
        <v>30</v>
      </c>
      <c r="D2254" t="s">
        <v>3</v>
      </c>
      <c r="E2254" s="2">
        <v>1159400</v>
      </c>
      <c r="F2254" s="6">
        <v>1252152</v>
      </c>
      <c r="G2254" s="2">
        <v>11</v>
      </c>
      <c r="H2254" t="s">
        <v>4</v>
      </c>
      <c r="I2254" t="s">
        <v>31</v>
      </c>
      <c r="J2254" s="9" t="str">
        <f t="shared" si="175"/>
        <v>_Đùi gà sốt cay 500g</v>
      </c>
      <c r="K2254" s="12" t="str">
        <f>VLOOKUP(J2254,'[1]Mã Misa'!$B$2:$D$74,2,0)</f>
        <v>Đùi gà sốt cay 500g</v>
      </c>
      <c r="L2254" s="12" t="str">
        <f>VLOOKUP(K2254,'[1]Mã Misa'!$C$2:$D$74,2,0)</f>
        <v>DGSC500</v>
      </c>
      <c r="M2254" s="2">
        <v>105400</v>
      </c>
      <c r="N2254" t="s">
        <v>3305</v>
      </c>
      <c r="O2254" s="10" t="str">
        <f t="shared" si="176"/>
        <v>0062753</v>
      </c>
      <c r="P2254" s="3">
        <v>44638</v>
      </c>
      <c r="Q2254" t="s">
        <v>3306</v>
      </c>
      <c r="T2254" s="12" t="str">
        <f t="shared" ref="T2254:T2257" si="178">LEFT(U2254,8)</f>
        <v xml:space="preserve">WM+ HNI </v>
      </c>
      <c r="U2254" s="20" t="s">
        <v>4676</v>
      </c>
      <c r="V2254" s="20"/>
      <c r="W2254" s="10" t="e">
        <f>VLOOKUP(U2254,[2]Sheet1!$B$4:$C$893,2,0)</f>
        <v>#N/A</v>
      </c>
      <c r="X2254" s="20"/>
      <c r="Y2254" s="10" t="str">
        <f t="shared" si="177"/>
        <v>WINCOMHANOI</v>
      </c>
      <c r="Z2254" s="2">
        <v>1159400</v>
      </c>
    </row>
    <row r="2255" spans="1:26" x14ac:dyDescent="0.2">
      <c r="A2255" t="s">
        <v>0</v>
      </c>
      <c r="B2255" t="s">
        <v>3304</v>
      </c>
      <c r="C2255" t="s">
        <v>13</v>
      </c>
      <c r="D2255" t="s">
        <v>3</v>
      </c>
      <c r="E2255" s="2">
        <v>635250</v>
      </c>
      <c r="F2255" s="6">
        <v>686070</v>
      </c>
      <c r="G2255" s="2">
        <v>7</v>
      </c>
      <c r="H2255" t="s">
        <v>4</v>
      </c>
      <c r="I2255" t="s">
        <v>14</v>
      </c>
      <c r="J2255" s="9" t="str">
        <f t="shared" si="175"/>
        <v>_Chân gà sốt cay 400g</v>
      </c>
      <c r="K2255" s="12" t="str">
        <f>VLOOKUP(J2255,'[1]Mã Misa'!$B$2:$D$74,2,0)</f>
        <v>Chân gà sốt cay 400g</v>
      </c>
      <c r="L2255" s="12" t="str">
        <f>VLOOKUP(K2255,'[1]Mã Misa'!$C$2:$D$74,2,0)</f>
        <v>CGSC400</v>
      </c>
      <c r="M2255" s="2">
        <v>90750</v>
      </c>
      <c r="N2255" t="s">
        <v>3305</v>
      </c>
      <c r="O2255" s="10" t="str">
        <f t="shared" si="176"/>
        <v>0062753</v>
      </c>
      <c r="P2255" s="3">
        <v>44638</v>
      </c>
      <c r="Q2255" t="s">
        <v>3306</v>
      </c>
      <c r="T2255" s="12" t="str">
        <f t="shared" si="178"/>
        <v xml:space="preserve">WM+ HNI </v>
      </c>
      <c r="U2255" s="20" t="s">
        <v>4676</v>
      </c>
      <c r="V2255" s="20"/>
      <c r="W2255" s="10" t="e">
        <f>VLOOKUP(U2255,[2]Sheet1!$B$4:$C$893,2,0)</f>
        <v>#N/A</v>
      </c>
      <c r="X2255" s="20"/>
      <c r="Y2255" s="10" t="str">
        <f t="shared" si="177"/>
        <v>WINCOMHANOI</v>
      </c>
      <c r="Z2255" s="2">
        <v>635250</v>
      </c>
    </row>
    <row r="2256" spans="1:26" x14ac:dyDescent="0.2">
      <c r="A2256" t="s">
        <v>0</v>
      </c>
      <c r="B2256" t="s">
        <v>3304</v>
      </c>
      <c r="C2256" t="s">
        <v>26</v>
      </c>
      <c r="D2256" t="s">
        <v>3</v>
      </c>
      <c r="E2256" s="2">
        <v>150546</v>
      </c>
      <c r="F2256" s="6">
        <v>162589.68000000002</v>
      </c>
      <c r="G2256" s="2">
        <v>3</v>
      </c>
      <c r="H2256" t="s">
        <v>4</v>
      </c>
      <c r="I2256" t="s">
        <v>27</v>
      </c>
      <c r="J2256" s="9" t="str">
        <f t="shared" si="175"/>
        <v>Giò tai lưỡi xào gói 250g</v>
      </c>
      <c r="K2256" s="12" t="str">
        <f>VLOOKUP(J2256,'[1]Mã Misa'!$B$2:$D$74,2,0)</f>
        <v>Giò Tai Lưỡi Xào 250g</v>
      </c>
      <c r="L2256" s="12" t="str">
        <f>VLOOKUP(K2256,'[1]Mã Misa'!$C$2:$D$74,2,0)</f>
        <v>GTLX250G</v>
      </c>
      <c r="M2256" s="2">
        <v>50182</v>
      </c>
      <c r="N2256" t="s">
        <v>3305</v>
      </c>
      <c r="O2256" s="10" t="str">
        <f t="shared" si="176"/>
        <v>0062753</v>
      </c>
      <c r="P2256" s="3">
        <v>44638</v>
      </c>
      <c r="Q2256" t="s">
        <v>3306</v>
      </c>
      <c r="T2256" s="12" t="str">
        <f t="shared" si="178"/>
        <v xml:space="preserve">WM+ HNI </v>
      </c>
      <c r="U2256" s="20" t="s">
        <v>4676</v>
      </c>
      <c r="V2256" s="20"/>
      <c r="W2256" s="10" t="e">
        <f>VLOOKUP(U2256,[2]Sheet1!$B$4:$C$893,2,0)</f>
        <v>#N/A</v>
      </c>
      <c r="X2256" s="20"/>
      <c r="Y2256" s="10" t="str">
        <f t="shared" si="177"/>
        <v>WINCOMHANOI</v>
      </c>
      <c r="Z2256" s="2">
        <v>150546</v>
      </c>
    </row>
    <row r="2257" spans="1:26" x14ac:dyDescent="0.2">
      <c r="A2257" t="s">
        <v>0</v>
      </c>
      <c r="B2257" t="s">
        <v>3304</v>
      </c>
      <c r="C2257" t="s">
        <v>82</v>
      </c>
      <c r="D2257" t="s">
        <v>3</v>
      </c>
      <c r="E2257" s="2">
        <v>184000</v>
      </c>
      <c r="F2257" s="6">
        <v>198720</v>
      </c>
      <c r="G2257" s="2">
        <v>4</v>
      </c>
      <c r="H2257" t="s">
        <v>4</v>
      </c>
      <c r="I2257" t="s">
        <v>83</v>
      </c>
      <c r="J2257" s="9" t="str">
        <f t="shared" si="175"/>
        <v>Mộc nấm hương gói 250g</v>
      </c>
      <c r="K2257" s="12" t="str">
        <f>VLOOKUP(J2257,'[1]Mã Misa'!$B$2:$D$74,2,0)</f>
        <v>Mộc Nấm Hương 250g</v>
      </c>
      <c r="L2257" s="12" t="str">
        <f>VLOOKUP(K2257,'[1]Mã Misa'!$C$2:$D$74,2,0)</f>
        <v>MNH250</v>
      </c>
      <c r="M2257" s="2">
        <v>46000</v>
      </c>
      <c r="N2257" t="s">
        <v>3305</v>
      </c>
      <c r="O2257" s="10" t="str">
        <f t="shared" si="176"/>
        <v>0062753</v>
      </c>
      <c r="P2257" s="3">
        <v>44638</v>
      </c>
      <c r="Q2257" t="s">
        <v>3306</v>
      </c>
      <c r="T2257" s="12" t="str">
        <f t="shared" si="178"/>
        <v xml:space="preserve">WM+ HNI </v>
      </c>
      <c r="U2257" s="20" t="s">
        <v>4676</v>
      </c>
      <c r="V2257" s="20"/>
      <c r="W2257" s="10" t="e">
        <f>VLOOKUP(U2257,[2]Sheet1!$B$4:$C$893,2,0)</f>
        <v>#N/A</v>
      </c>
      <c r="X2257" s="20"/>
      <c r="Y2257" s="10" t="str">
        <f t="shared" si="177"/>
        <v>WINCOMHANOI</v>
      </c>
      <c r="Z2257" s="2">
        <v>184000</v>
      </c>
    </row>
    <row r="2258" spans="1:26" x14ac:dyDescent="0.2">
      <c r="A2258" t="s">
        <v>0</v>
      </c>
      <c r="B2258" t="s">
        <v>3307</v>
      </c>
      <c r="C2258" t="s">
        <v>30</v>
      </c>
      <c r="D2258" t="s">
        <v>3</v>
      </c>
      <c r="E2258" s="2">
        <v>105400</v>
      </c>
      <c r="F2258" s="6">
        <v>113832.00000000001</v>
      </c>
      <c r="G2258" s="2">
        <v>1</v>
      </c>
      <c r="H2258" t="s">
        <v>4</v>
      </c>
      <c r="I2258" t="s">
        <v>31</v>
      </c>
      <c r="J2258" s="9" t="str">
        <f t="shared" si="175"/>
        <v>_Đùi gà sốt cay 500g</v>
      </c>
      <c r="K2258" s="12" t="str">
        <f>VLOOKUP(J2258,'[1]Mã Misa'!$B$2:$D$74,2,0)</f>
        <v>Đùi gà sốt cay 500g</v>
      </c>
      <c r="L2258" s="12" t="str">
        <f>VLOOKUP(K2258,'[1]Mã Misa'!$C$2:$D$74,2,0)</f>
        <v>DGSC500</v>
      </c>
      <c r="M2258" s="2">
        <v>105400</v>
      </c>
      <c r="N2258" t="s">
        <v>3308</v>
      </c>
      <c r="O2258" s="10" t="str">
        <f t="shared" si="176"/>
        <v>0207150</v>
      </c>
      <c r="P2258" s="3">
        <v>44638</v>
      </c>
      <c r="Q2258" t="s">
        <v>3309</v>
      </c>
      <c r="T2258" s="12" t="str">
        <f t="shared" ref="T2254:T2317" si="179">LEFT(U2258,8)</f>
        <v>WM HNI L</v>
      </c>
      <c r="U2258" s="20" t="s">
        <v>5077</v>
      </c>
      <c r="V2258" s="20"/>
      <c r="W2258" s="10" t="e">
        <f>VLOOKUP(U2258,[2]Sheet1!$B$4:$C$893,2,0)</f>
        <v>#N/A</v>
      </c>
      <c r="X2258" s="20"/>
      <c r="Y2258" s="10" t="str">
        <f t="shared" si="177"/>
        <v>WINCOMHANOI</v>
      </c>
      <c r="Z2258" s="2">
        <v>105400</v>
      </c>
    </row>
    <row r="2259" spans="1:26" x14ac:dyDescent="0.2">
      <c r="A2259" t="s">
        <v>0</v>
      </c>
      <c r="B2259" t="s">
        <v>3307</v>
      </c>
      <c r="C2259" t="s">
        <v>17</v>
      </c>
      <c r="D2259" t="s">
        <v>3</v>
      </c>
      <c r="E2259" s="2">
        <v>611934</v>
      </c>
      <c r="F2259" s="6">
        <v>660888.72000000009</v>
      </c>
      <c r="G2259" s="2">
        <v>6</v>
      </c>
      <c r="H2259" t="s">
        <v>4</v>
      </c>
      <c r="I2259" t="s">
        <v>18</v>
      </c>
      <c r="J2259" s="9" t="str">
        <f t="shared" si="175"/>
        <v>Giò tai nấm hương 500g</v>
      </c>
      <c r="K2259" s="12" t="str">
        <f>VLOOKUP(J2259,'[1]Mã Misa'!$B$2:$D$74,2,0)</f>
        <v>Giò tai nấm hương 500g</v>
      </c>
      <c r="L2259" s="12" t="str">
        <f>VLOOKUP(K2259,'[1]Mã Misa'!$C$2:$D$74,2,0)</f>
        <v>GTNH500</v>
      </c>
      <c r="M2259" s="2">
        <v>101989</v>
      </c>
      <c r="N2259" t="s">
        <v>3308</v>
      </c>
      <c r="O2259" s="10" t="str">
        <f t="shared" si="176"/>
        <v>0207150</v>
      </c>
      <c r="P2259" s="3">
        <v>44638</v>
      </c>
      <c r="Q2259" t="s">
        <v>3309</v>
      </c>
      <c r="T2259" s="12" t="str">
        <f t="shared" si="179"/>
        <v>WM HNI L</v>
      </c>
      <c r="U2259" s="20" t="s">
        <v>5077</v>
      </c>
      <c r="V2259" s="20"/>
      <c r="W2259" s="10" t="e">
        <f>VLOOKUP(U2259,[2]Sheet1!$B$4:$C$893,2,0)</f>
        <v>#N/A</v>
      </c>
      <c r="X2259" s="20"/>
      <c r="Y2259" s="10" t="str">
        <f t="shared" si="177"/>
        <v>WINCOMHANOI</v>
      </c>
      <c r="Z2259" s="2">
        <v>611934</v>
      </c>
    </row>
    <row r="2260" spans="1:26" x14ac:dyDescent="0.2">
      <c r="A2260" t="s">
        <v>0</v>
      </c>
      <c r="B2260" t="s">
        <v>3310</v>
      </c>
      <c r="C2260" t="s">
        <v>2</v>
      </c>
      <c r="D2260" t="s">
        <v>3</v>
      </c>
      <c r="E2260" s="2">
        <v>111058</v>
      </c>
      <c r="F2260" s="6">
        <v>119942.64000000001</v>
      </c>
      <c r="G2260" s="2">
        <v>1</v>
      </c>
      <c r="H2260" t="s">
        <v>4</v>
      </c>
      <c r="I2260" t="s">
        <v>5</v>
      </c>
      <c r="J2260" s="9" t="str">
        <f t="shared" si="175"/>
        <v>Gà muối gói 500g</v>
      </c>
      <c r="K2260" s="12" t="str">
        <f>VLOOKUP(J2260,'[1]Mã Misa'!$B$2:$D$74,2,0)</f>
        <v>Gà muối 500g</v>
      </c>
      <c r="L2260" s="12" t="str">
        <f>VLOOKUP(K2260,'[1]Mã Misa'!$C$2:$D$74,2,0)</f>
        <v>GM500</v>
      </c>
      <c r="M2260" s="2">
        <v>111058</v>
      </c>
      <c r="N2260" t="s">
        <v>3311</v>
      </c>
      <c r="O2260" s="10" t="str">
        <f t="shared" si="176"/>
        <v>0027146</v>
      </c>
      <c r="P2260" s="3">
        <v>44638</v>
      </c>
      <c r="Q2260" t="s">
        <v>3312</v>
      </c>
      <c r="T2260" s="12" t="str">
        <f t="shared" si="179"/>
        <v xml:space="preserve">WM+ DNG </v>
      </c>
      <c r="U2260" s="20" t="s">
        <v>5078</v>
      </c>
      <c r="V2260" s="20"/>
      <c r="W2260" s="10" t="e">
        <f>VLOOKUP(U2260,[2]Sheet1!$B$4:$C$893,2,0)</f>
        <v>#N/A</v>
      </c>
      <c r="X2260" s="20"/>
      <c r="Y2260" s="10" t="str">
        <f t="shared" si="177"/>
        <v>WINCOMDANANG</v>
      </c>
      <c r="Z2260" s="2">
        <v>111058</v>
      </c>
    </row>
    <row r="2261" spans="1:26" x14ac:dyDescent="0.2">
      <c r="A2261" t="s">
        <v>0</v>
      </c>
      <c r="B2261" t="s">
        <v>3313</v>
      </c>
      <c r="C2261" t="s">
        <v>67</v>
      </c>
      <c r="D2261" t="s">
        <v>3</v>
      </c>
      <c r="E2261" s="2">
        <v>178200</v>
      </c>
      <c r="F2261" s="6">
        <v>192456</v>
      </c>
      <c r="G2261" s="2">
        <v>3</v>
      </c>
      <c r="H2261" t="s">
        <v>4</v>
      </c>
      <c r="I2261" t="s">
        <v>68</v>
      </c>
      <c r="J2261" s="9" t="str">
        <f t="shared" si="175"/>
        <v>_Giò lụa 250g</v>
      </c>
      <c r="K2261" s="12" t="str">
        <f>VLOOKUP(J2261,'[1]Mã Misa'!$B$2:$D$74,2,0)</f>
        <v>Giò lụa 250g</v>
      </c>
      <c r="L2261" s="12" t="str">
        <f>VLOOKUP(K2261,'[1]Mã Misa'!$C$2:$D$74,2,0)</f>
        <v>GL250</v>
      </c>
      <c r="M2261" s="2">
        <v>59400</v>
      </c>
      <c r="N2261" t="s">
        <v>3314</v>
      </c>
      <c r="O2261" s="10" t="str">
        <f t="shared" si="176"/>
        <v>0207169</v>
      </c>
      <c r="P2261" s="3">
        <v>44638</v>
      </c>
      <c r="Q2261" t="s">
        <v>3315</v>
      </c>
      <c r="T2261" s="12" t="str">
        <f t="shared" si="179"/>
        <v xml:space="preserve">WM+ HNI </v>
      </c>
      <c r="U2261" s="20" t="s">
        <v>5079</v>
      </c>
      <c r="V2261" s="20"/>
      <c r="W2261" s="10" t="e">
        <f>VLOOKUP(U2261,[2]Sheet1!$B$4:$C$893,2,0)</f>
        <v>#N/A</v>
      </c>
      <c r="X2261" s="20"/>
      <c r="Y2261" s="10" t="str">
        <f t="shared" si="177"/>
        <v>WINCOMHANOI</v>
      </c>
      <c r="Z2261" s="2">
        <v>178200</v>
      </c>
    </row>
    <row r="2262" spans="1:26" x14ac:dyDescent="0.2">
      <c r="A2262" t="s">
        <v>0</v>
      </c>
      <c r="B2262" t="s">
        <v>3313</v>
      </c>
      <c r="C2262" t="s">
        <v>50</v>
      </c>
      <c r="D2262" t="s">
        <v>3</v>
      </c>
      <c r="E2262" s="2">
        <v>244200</v>
      </c>
      <c r="F2262" s="6">
        <v>263736</v>
      </c>
      <c r="G2262" s="2">
        <v>4</v>
      </c>
      <c r="H2262" t="s">
        <v>4</v>
      </c>
      <c r="I2262" t="s">
        <v>51</v>
      </c>
      <c r="J2262" s="9" t="str">
        <f t="shared" si="175"/>
        <v>_Giò sụn gà 250g</v>
      </c>
      <c r="K2262" s="12" t="str">
        <f>VLOOKUP(J2262,'[1]Mã Misa'!$B$2:$D$74,2,0)</f>
        <v>Giò sụn gà 250g</v>
      </c>
      <c r="L2262" s="12" t="str">
        <f>VLOOKUP(K2262,'[1]Mã Misa'!$C$2:$D$74,2,0)</f>
        <v>GSG250</v>
      </c>
      <c r="M2262" s="2">
        <v>61050</v>
      </c>
      <c r="N2262" t="s">
        <v>3314</v>
      </c>
      <c r="O2262" s="10" t="str">
        <f t="shared" si="176"/>
        <v>0207169</v>
      </c>
      <c r="P2262" s="3">
        <v>44638</v>
      </c>
      <c r="Q2262" t="s">
        <v>3315</v>
      </c>
      <c r="T2262" s="12" t="str">
        <f t="shared" si="179"/>
        <v xml:space="preserve">WM+ HNI </v>
      </c>
      <c r="U2262" s="20" t="s">
        <v>5079</v>
      </c>
      <c r="V2262" s="20"/>
      <c r="W2262" s="10" t="e">
        <f>VLOOKUP(U2262,[2]Sheet1!$B$4:$C$893,2,0)</f>
        <v>#N/A</v>
      </c>
      <c r="X2262" s="20"/>
      <c r="Y2262" s="10" t="str">
        <f t="shared" si="177"/>
        <v>WINCOMHANOI</v>
      </c>
      <c r="Z2262" s="2">
        <v>244200</v>
      </c>
    </row>
    <row r="2263" spans="1:26" x14ac:dyDescent="0.2">
      <c r="A2263" t="s">
        <v>0</v>
      </c>
      <c r="B2263" t="s">
        <v>3316</v>
      </c>
      <c r="C2263" t="s">
        <v>45</v>
      </c>
      <c r="D2263" t="s">
        <v>3</v>
      </c>
      <c r="E2263" s="2">
        <v>148500</v>
      </c>
      <c r="F2263" s="6">
        <v>160380</v>
      </c>
      <c r="G2263" s="2">
        <v>2</v>
      </c>
      <c r="H2263" t="s">
        <v>4</v>
      </c>
      <c r="I2263" t="s">
        <v>46</v>
      </c>
      <c r="J2263" s="9" t="str">
        <f t="shared" si="175"/>
        <v>_Chả cốm 300g</v>
      </c>
      <c r="K2263" s="12" t="str">
        <f>VLOOKUP(J2263,'[1]Mã Misa'!$B$2:$D$74,2,0)</f>
        <v>Chả cốm 300g</v>
      </c>
      <c r="L2263" s="12" t="str">
        <f>VLOOKUP(K2263,'[1]Mã Misa'!$C$2:$D$74,2,0)</f>
        <v>CC300</v>
      </c>
      <c r="M2263" s="2">
        <v>74250</v>
      </c>
      <c r="N2263" t="s">
        <v>3317</v>
      </c>
      <c r="O2263" s="10" t="str">
        <f t="shared" si="176"/>
        <v>0207178</v>
      </c>
      <c r="P2263" s="3">
        <v>44638</v>
      </c>
      <c r="Q2263" t="s">
        <v>3318</v>
      </c>
      <c r="T2263" s="12" t="str">
        <f t="shared" si="179"/>
        <v xml:space="preserve">WM+ HNI </v>
      </c>
      <c r="U2263" s="20" t="s">
        <v>5080</v>
      </c>
      <c r="V2263" s="20"/>
      <c r="W2263" s="10" t="e">
        <f>VLOOKUP(U2263,[2]Sheet1!$B$4:$C$893,2,0)</f>
        <v>#N/A</v>
      </c>
      <c r="X2263" s="20"/>
      <c r="Y2263" s="10" t="str">
        <f t="shared" si="177"/>
        <v>WINCOMHANOI</v>
      </c>
      <c r="Z2263" s="2">
        <v>148500</v>
      </c>
    </row>
    <row r="2264" spans="1:26" x14ac:dyDescent="0.2">
      <c r="A2264" t="s">
        <v>0</v>
      </c>
      <c r="B2264" t="s">
        <v>3316</v>
      </c>
      <c r="C2264" t="s">
        <v>30</v>
      </c>
      <c r="D2264" t="s">
        <v>3</v>
      </c>
      <c r="E2264" s="2">
        <v>210800</v>
      </c>
      <c r="F2264" s="6">
        <v>227664.00000000003</v>
      </c>
      <c r="G2264" s="2">
        <v>2</v>
      </c>
      <c r="H2264" t="s">
        <v>4</v>
      </c>
      <c r="I2264" t="s">
        <v>31</v>
      </c>
      <c r="J2264" s="9" t="str">
        <f t="shared" si="175"/>
        <v>_Đùi gà sốt cay 500g</v>
      </c>
      <c r="K2264" s="12" t="str">
        <f>VLOOKUP(J2264,'[1]Mã Misa'!$B$2:$D$74,2,0)</f>
        <v>Đùi gà sốt cay 500g</v>
      </c>
      <c r="L2264" s="12" t="str">
        <f>VLOOKUP(K2264,'[1]Mã Misa'!$C$2:$D$74,2,0)</f>
        <v>DGSC500</v>
      </c>
      <c r="M2264" s="2">
        <v>105400</v>
      </c>
      <c r="N2264" t="s">
        <v>3317</v>
      </c>
      <c r="O2264" s="10" t="str">
        <f t="shared" si="176"/>
        <v>0207178</v>
      </c>
      <c r="P2264" s="3">
        <v>44638</v>
      </c>
      <c r="Q2264" t="s">
        <v>3318</v>
      </c>
      <c r="T2264" s="12" t="str">
        <f t="shared" si="179"/>
        <v xml:space="preserve">WM+ HNI </v>
      </c>
      <c r="U2264" s="20" t="s">
        <v>5080</v>
      </c>
      <c r="V2264" s="20"/>
      <c r="W2264" s="10" t="e">
        <f>VLOOKUP(U2264,[2]Sheet1!$B$4:$C$893,2,0)</f>
        <v>#N/A</v>
      </c>
      <c r="X2264" s="20"/>
      <c r="Y2264" s="10" t="str">
        <f t="shared" si="177"/>
        <v>WINCOMHANOI</v>
      </c>
      <c r="Z2264" s="2">
        <v>210800</v>
      </c>
    </row>
    <row r="2265" spans="1:26" x14ac:dyDescent="0.2">
      <c r="A2265" t="s">
        <v>0</v>
      </c>
      <c r="B2265" t="s">
        <v>3316</v>
      </c>
      <c r="C2265" t="s">
        <v>13</v>
      </c>
      <c r="D2265" t="s">
        <v>3</v>
      </c>
      <c r="E2265" s="2">
        <v>90750</v>
      </c>
      <c r="F2265" s="6">
        <v>98010</v>
      </c>
      <c r="G2265" s="2">
        <v>1</v>
      </c>
      <c r="H2265" t="s">
        <v>4</v>
      </c>
      <c r="I2265" t="s">
        <v>14</v>
      </c>
      <c r="J2265" s="9" t="str">
        <f t="shared" si="175"/>
        <v>_Chân gà sốt cay 400g</v>
      </c>
      <c r="K2265" s="12" t="str">
        <f>VLOOKUP(J2265,'[1]Mã Misa'!$B$2:$D$74,2,0)</f>
        <v>Chân gà sốt cay 400g</v>
      </c>
      <c r="L2265" s="12" t="str">
        <f>VLOOKUP(K2265,'[1]Mã Misa'!$C$2:$D$74,2,0)</f>
        <v>CGSC400</v>
      </c>
      <c r="M2265" s="2">
        <v>90750</v>
      </c>
      <c r="N2265" t="s">
        <v>3317</v>
      </c>
      <c r="O2265" s="10" t="str">
        <f t="shared" si="176"/>
        <v>0207178</v>
      </c>
      <c r="P2265" s="3">
        <v>44638</v>
      </c>
      <c r="Q2265" t="s">
        <v>3318</v>
      </c>
      <c r="T2265" s="12" t="str">
        <f t="shared" si="179"/>
        <v xml:space="preserve">WM+ HNI </v>
      </c>
      <c r="U2265" s="20" t="s">
        <v>5080</v>
      </c>
      <c r="V2265" s="20"/>
      <c r="W2265" s="10" t="e">
        <f>VLOOKUP(U2265,[2]Sheet1!$B$4:$C$893,2,0)</f>
        <v>#N/A</v>
      </c>
      <c r="X2265" s="20"/>
      <c r="Y2265" s="10" t="str">
        <f t="shared" si="177"/>
        <v>WINCOMHANOI</v>
      </c>
      <c r="Z2265" s="2">
        <v>90750</v>
      </c>
    </row>
    <row r="2266" spans="1:26" x14ac:dyDescent="0.2">
      <c r="A2266" t="s">
        <v>0</v>
      </c>
      <c r="B2266" t="s">
        <v>3316</v>
      </c>
      <c r="C2266" t="s">
        <v>2</v>
      </c>
      <c r="D2266" t="s">
        <v>3</v>
      </c>
      <c r="E2266" s="2">
        <v>111058</v>
      </c>
      <c r="F2266" s="6">
        <v>119942.64000000001</v>
      </c>
      <c r="G2266" s="2">
        <v>1</v>
      </c>
      <c r="H2266" t="s">
        <v>4</v>
      </c>
      <c r="I2266" t="s">
        <v>5</v>
      </c>
      <c r="J2266" s="9" t="str">
        <f t="shared" si="175"/>
        <v>Gà muối gói 500g</v>
      </c>
      <c r="K2266" s="12" t="str">
        <f>VLOOKUP(J2266,'[1]Mã Misa'!$B$2:$D$74,2,0)</f>
        <v>Gà muối 500g</v>
      </c>
      <c r="L2266" s="12" t="str">
        <f>VLOOKUP(K2266,'[1]Mã Misa'!$C$2:$D$74,2,0)</f>
        <v>GM500</v>
      </c>
      <c r="M2266" s="2">
        <v>111058</v>
      </c>
      <c r="N2266" t="s">
        <v>3317</v>
      </c>
      <c r="O2266" s="10" t="str">
        <f t="shared" si="176"/>
        <v>0207178</v>
      </c>
      <c r="P2266" s="3">
        <v>44638</v>
      </c>
      <c r="Q2266" t="s">
        <v>3318</v>
      </c>
      <c r="T2266" s="12" t="str">
        <f t="shared" si="179"/>
        <v xml:space="preserve">WM+ HNI </v>
      </c>
      <c r="U2266" s="20" t="s">
        <v>5080</v>
      </c>
      <c r="V2266" s="20"/>
      <c r="W2266" s="10" t="e">
        <f>VLOOKUP(U2266,[2]Sheet1!$B$4:$C$893,2,0)</f>
        <v>#N/A</v>
      </c>
      <c r="X2266" s="20"/>
      <c r="Y2266" s="10" t="str">
        <f t="shared" si="177"/>
        <v>WINCOMHANOI</v>
      </c>
      <c r="Z2266" s="2">
        <v>111058</v>
      </c>
    </row>
    <row r="2267" spans="1:26" x14ac:dyDescent="0.2">
      <c r="A2267" t="s">
        <v>0</v>
      </c>
      <c r="B2267" t="s">
        <v>3319</v>
      </c>
      <c r="C2267" t="s">
        <v>32</v>
      </c>
      <c r="D2267" t="s">
        <v>3</v>
      </c>
      <c r="E2267" s="2">
        <v>73431</v>
      </c>
      <c r="F2267" s="6">
        <v>79305.48000000001</v>
      </c>
      <c r="G2267" s="2">
        <v>1</v>
      </c>
      <c r="H2267" t="s">
        <v>4</v>
      </c>
      <c r="I2267" t="s">
        <v>33</v>
      </c>
      <c r="J2267" s="9" t="str">
        <f t="shared" si="175"/>
        <v>Chân giò heo muối gói 300g</v>
      </c>
      <c r="K2267" s="12" t="str">
        <f>VLOOKUP(J2267,'[1]Mã Misa'!$B$2:$D$74,2,0)</f>
        <v>Chân giò heo muối 300g</v>
      </c>
      <c r="L2267" s="12" t="str">
        <f>VLOOKUP(K2267,'[1]Mã Misa'!$C$2:$D$74,2,0)</f>
        <v>CGM300</v>
      </c>
      <c r="M2267" s="2">
        <v>73431</v>
      </c>
      <c r="N2267" t="s">
        <v>3320</v>
      </c>
      <c r="O2267" s="10" t="str">
        <f t="shared" si="176"/>
        <v>0207182</v>
      </c>
      <c r="P2267" s="3">
        <v>44638</v>
      </c>
      <c r="Q2267" t="s">
        <v>3321</v>
      </c>
      <c r="T2267" s="12" t="str">
        <f t="shared" si="179"/>
        <v xml:space="preserve">WM+ HNI </v>
      </c>
      <c r="U2267" s="20" t="s">
        <v>5081</v>
      </c>
      <c r="V2267" s="20"/>
      <c r="W2267" s="10" t="e">
        <f>VLOOKUP(U2267,[2]Sheet1!$B$4:$C$893,2,0)</f>
        <v>#N/A</v>
      </c>
      <c r="X2267" s="20"/>
      <c r="Y2267" s="10" t="str">
        <f t="shared" si="177"/>
        <v>WINCOMHANOI</v>
      </c>
      <c r="Z2267" s="2">
        <v>73431</v>
      </c>
    </row>
    <row r="2268" spans="1:26" x14ac:dyDescent="0.2">
      <c r="A2268" t="s">
        <v>0</v>
      </c>
      <c r="B2268" t="s">
        <v>3319</v>
      </c>
      <c r="C2268" t="s">
        <v>26</v>
      </c>
      <c r="D2268" t="s">
        <v>3</v>
      </c>
      <c r="E2268" s="2">
        <v>401456</v>
      </c>
      <c r="F2268" s="6">
        <v>433572.48000000004</v>
      </c>
      <c r="G2268" s="2">
        <v>8</v>
      </c>
      <c r="H2268" t="s">
        <v>4</v>
      </c>
      <c r="I2268" t="s">
        <v>27</v>
      </c>
      <c r="J2268" s="9" t="str">
        <f t="shared" si="175"/>
        <v>Giò tai lưỡi xào gói 250g</v>
      </c>
      <c r="K2268" s="12" t="str">
        <f>VLOOKUP(J2268,'[1]Mã Misa'!$B$2:$D$74,2,0)</f>
        <v>Giò Tai Lưỡi Xào 250g</v>
      </c>
      <c r="L2268" s="12" t="str">
        <f>VLOOKUP(K2268,'[1]Mã Misa'!$C$2:$D$74,2,0)</f>
        <v>GTLX250G</v>
      </c>
      <c r="M2268" s="2">
        <v>50182</v>
      </c>
      <c r="N2268" t="s">
        <v>3320</v>
      </c>
      <c r="O2268" s="10" t="str">
        <f t="shared" si="176"/>
        <v>0207182</v>
      </c>
      <c r="P2268" s="3">
        <v>44638</v>
      </c>
      <c r="Q2268" t="s">
        <v>3321</v>
      </c>
      <c r="T2268" s="12" t="str">
        <f t="shared" si="179"/>
        <v xml:space="preserve">WM+ HNI </v>
      </c>
      <c r="U2268" s="20" t="s">
        <v>5081</v>
      </c>
      <c r="V2268" s="20"/>
      <c r="W2268" s="10" t="e">
        <f>VLOOKUP(U2268,[2]Sheet1!$B$4:$C$893,2,0)</f>
        <v>#N/A</v>
      </c>
      <c r="X2268" s="20"/>
      <c r="Y2268" s="10" t="str">
        <f t="shared" si="177"/>
        <v>WINCOMHANOI</v>
      </c>
      <c r="Z2268" s="2">
        <v>401456</v>
      </c>
    </row>
    <row r="2269" spans="1:26" x14ac:dyDescent="0.2">
      <c r="A2269" t="s">
        <v>0</v>
      </c>
      <c r="B2269" t="s">
        <v>3322</v>
      </c>
      <c r="C2269" t="s">
        <v>67</v>
      </c>
      <c r="D2269" t="s">
        <v>3</v>
      </c>
      <c r="E2269" s="2">
        <v>237600</v>
      </c>
      <c r="F2269" s="6">
        <v>256608.00000000003</v>
      </c>
      <c r="G2269" s="2">
        <v>4</v>
      </c>
      <c r="H2269" t="s">
        <v>4</v>
      </c>
      <c r="I2269" t="s">
        <v>68</v>
      </c>
      <c r="J2269" s="9" t="str">
        <f t="shared" si="175"/>
        <v>_Giò lụa 250g</v>
      </c>
      <c r="K2269" s="12" t="str">
        <f>VLOOKUP(J2269,'[1]Mã Misa'!$B$2:$D$74,2,0)</f>
        <v>Giò lụa 250g</v>
      </c>
      <c r="L2269" s="12" t="str">
        <f>VLOOKUP(K2269,'[1]Mã Misa'!$C$2:$D$74,2,0)</f>
        <v>GL250</v>
      </c>
      <c r="M2269" s="2">
        <v>59400</v>
      </c>
      <c r="N2269" t="s">
        <v>3323</v>
      </c>
      <c r="O2269" s="10" t="str">
        <f t="shared" si="176"/>
        <v>0207184</v>
      </c>
      <c r="P2269" s="3">
        <v>44638</v>
      </c>
      <c r="Q2269" t="s">
        <v>3324</v>
      </c>
      <c r="T2269" s="12" t="str">
        <f t="shared" si="179"/>
        <v>WM HNI T</v>
      </c>
      <c r="U2269" s="20" t="s">
        <v>5082</v>
      </c>
      <c r="V2269" s="20"/>
      <c r="W2269" s="10" t="e">
        <f>VLOOKUP(U2269,[2]Sheet1!$B$4:$C$893,2,0)</f>
        <v>#N/A</v>
      </c>
      <c r="X2269" s="20"/>
      <c r="Y2269" s="10" t="str">
        <f t="shared" si="177"/>
        <v>WINCOMHANOI</v>
      </c>
      <c r="Z2269" s="2">
        <v>237600</v>
      </c>
    </row>
    <row r="2270" spans="1:26" x14ac:dyDescent="0.2">
      <c r="A2270" t="s">
        <v>0</v>
      </c>
      <c r="B2270" t="s">
        <v>3322</v>
      </c>
      <c r="C2270" t="s">
        <v>50</v>
      </c>
      <c r="D2270" t="s">
        <v>3</v>
      </c>
      <c r="E2270" s="2">
        <v>244200</v>
      </c>
      <c r="F2270" s="6">
        <v>263736</v>
      </c>
      <c r="G2270" s="2">
        <v>4</v>
      </c>
      <c r="H2270" t="s">
        <v>4</v>
      </c>
      <c r="I2270" t="s">
        <v>51</v>
      </c>
      <c r="J2270" s="9" t="str">
        <f t="shared" si="175"/>
        <v>_Giò sụn gà 250g</v>
      </c>
      <c r="K2270" s="12" t="str">
        <f>VLOOKUP(J2270,'[1]Mã Misa'!$B$2:$D$74,2,0)</f>
        <v>Giò sụn gà 250g</v>
      </c>
      <c r="L2270" s="12" t="str">
        <f>VLOOKUP(K2270,'[1]Mã Misa'!$C$2:$D$74,2,0)</f>
        <v>GSG250</v>
      </c>
      <c r="M2270" s="2">
        <v>61050</v>
      </c>
      <c r="N2270" t="s">
        <v>3323</v>
      </c>
      <c r="O2270" s="10" t="str">
        <f t="shared" si="176"/>
        <v>0207184</v>
      </c>
      <c r="P2270" s="3">
        <v>44638</v>
      </c>
      <c r="Q2270" t="s">
        <v>3324</v>
      </c>
      <c r="T2270" s="12" t="str">
        <f t="shared" si="179"/>
        <v>WM HNI T</v>
      </c>
      <c r="U2270" s="20" t="s">
        <v>5082</v>
      </c>
      <c r="V2270" s="20"/>
      <c r="W2270" s="10" t="e">
        <f>VLOOKUP(U2270,[2]Sheet1!$B$4:$C$893,2,0)</f>
        <v>#N/A</v>
      </c>
      <c r="X2270" s="20"/>
      <c r="Y2270" s="10" t="str">
        <f t="shared" si="177"/>
        <v>WINCOMHANOI</v>
      </c>
      <c r="Z2270" s="2">
        <v>244200</v>
      </c>
    </row>
    <row r="2271" spans="1:26" x14ac:dyDescent="0.2">
      <c r="A2271" t="s">
        <v>0</v>
      </c>
      <c r="B2271" t="s">
        <v>3322</v>
      </c>
      <c r="C2271" t="s">
        <v>9</v>
      </c>
      <c r="D2271" t="s">
        <v>3</v>
      </c>
      <c r="E2271" s="2">
        <v>55595</v>
      </c>
      <c r="F2271" s="6">
        <v>60042.600000000006</v>
      </c>
      <c r="G2271" s="2">
        <v>1</v>
      </c>
      <c r="H2271" t="s">
        <v>4</v>
      </c>
      <c r="I2271" t="s">
        <v>10</v>
      </c>
      <c r="J2271" s="9" t="str">
        <f t="shared" si="175"/>
        <v>Tai heo muối gói 200g</v>
      </c>
      <c r="K2271" s="12" t="str">
        <f>VLOOKUP(J2271,'[1]Mã Misa'!$B$2:$D$74,2,0)</f>
        <v>Tai heo muối 200g</v>
      </c>
      <c r="L2271" s="12" t="str">
        <f>VLOOKUP(K2271,'[1]Mã Misa'!$C$2:$D$74,2,0)</f>
        <v>TH200</v>
      </c>
      <c r="M2271" s="2">
        <v>55595</v>
      </c>
      <c r="N2271" t="s">
        <v>3323</v>
      </c>
      <c r="O2271" s="10" t="str">
        <f t="shared" si="176"/>
        <v>0207184</v>
      </c>
      <c r="P2271" s="3">
        <v>44638</v>
      </c>
      <c r="Q2271" t="s">
        <v>3324</v>
      </c>
      <c r="T2271" s="12" t="str">
        <f t="shared" si="179"/>
        <v>WM HNI T</v>
      </c>
      <c r="U2271" s="20" t="s">
        <v>5082</v>
      </c>
      <c r="V2271" s="20"/>
      <c r="W2271" s="10" t="e">
        <f>VLOOKUP(U2271,[2]Sheet1!$B$4:$C$893,2,0)</f>
        <v>#N/A</v>
      </c>
      <c r="X2271" s="20"/>
      <c r="Y2271" s="10" t="str">
        <f t="shared" si="177"/>
        <v>WINCOMHANOI</v>
      </c>
      <c r="Z2271" s="2">
        <v>55595</v>
      </c>
    </row>
    <row r="2272" spans="1:26" x14ac:dyDescent="0.2">
      <c r="A2272" t="s">
        <v>0</v>
      </c>
      <c r="B2272" t="s">
        <v>3325</v>
      </c>
      <c r="C2272" t="s">
        <v>26</v>
      </c>
      <c r="D2272" t="s">
        <v>3</v>
      </c>
      <c r="E2272" s="2">
        <v>150546</v>
      </c>
      <c r="F2272" s="6">
        <v>162589.68000000002</v>
      </c>
      <c r="G2272" s="2">
        <v>3</v>
      </c>
      <c r="H2272" t="s">
        <v>4</v>
      </c>
      <c r="I2272" t="s">
        <v>27</v>
      </c>
      <c r="J2272" s="9" t="str">
        <f t="shared" si="175"/>
        <v>Giò tai lưỡi xào gói 250g</v>
      </c>
      <c r="K2272" s="12" t="str">
        <f>VLOOKUP(J2272,'[1]Mã Misa'!$B$2:$D$74,2,0)</f>
        <v>Giò Tai Lưỡi Xào 250g</v>
      </c>
      <c r="L2272" s="12" t="str">
        <f>VLOOKUP(K2272,'[1]Mã Misa'!$C$2:$D$74,2,0)</f>
        <v>GTLX250G</v>
      </c>
      <c r="M2272" s="2">
        <v>50182</v>
      </c>
      <c r="N2272" t="s">
        <v>3326</v>
      </c>
      <c r="O2272" s="10" t="str">
        <f t="shared" si="176"/>
        <v>0207188</v>
      </c>
      <c r="P2272" s="3">
        <v>44638</v>
      </c>
      <c r="Q2272" t="s">
        <v>3327</v>
      </c>
      <c r="T2272" s="12" t="str">
        <f t="shared" si="179"/>
        <v xml:space="preserve">WM+ HNI </v>
      </c>
      <c r="U2272" s="20" t="s">
        <v>5083</v>
      </c>
      <c r="V2272" s="20"/>
      <c r="W2272" s="10" t="e">
        <f>VLOOKUP(U2272,[2]Sheet1!$B$4:$C$893,2,0)</f>
        <v>#N/A</v>
      </c>
      <c r="X2272" s="20"/>
      <c r="Y2272" s="10" t="str">
        <f t="shared" si="177"/>
        <v>WINCOMHANOI</v>
      </c>
      <c r="Z2272" s="2">
        <v>150546</v>
      </c>
    </row>
    <row r="2273" spans="1:26" x14ac:dyDescent="0.2">
      <c r="A2273" t="s">
        <v>0</v>
      </c>
      <c r="B2273" t="s">
        <v>3328</v>
      </c>
      <c r="C2273" t="s">
        <v>82</v>
      </c>
      <c r="D2273" t="s">
        <v>3</v>
      </c>
      <c r="E2273" s="2">
        <v>46000</v>
      </c>
      <c r="F2273" s="6">
        <v>49680</v>
      </c>
      <c r="G2273" s="2">
        <v>1</v>
      </c>
      <c r="H2273" t="s">
        <v>4</v>
      </c>
      <c r="I2273" t="s">
        <v>83</v>
      </c>
      <c r="J2273" s="9" t="str">
        <f t="shared" si="175"/>
        <v>Mộc nấm hương gói 250g</v>
      </c>
      <c r="K2273" s="12" t="str">
        <f>VLOOKUP(J2273,'[1]Mã Misa'!$B$2:$D$74,2,0)</f>
        <v>Mộc Nấm Hương 250g</v>
      </c>
      <c r="L2273" s="12" t="str">
        <f>VLOOKUP(K2273,'[1]Mã Misa'!$C$2:$D$74,2,0)</f>
        <v>MNH250</v>
      </c>
      <c r="M2273" s="2">
        <v>46000</v>
      </c>
      <c r="N2273" t="s">
        <v>3329</v>
      </c>
      <c r="O2273" s="10" t="str">
        <f t="shared" si="176"/>
        <v>0062777</v>
      </c>
      <c r="P2273" s="3">
        <v>44638</v>
      </c>
      <c r="Q2273" t="s">
        <v>3330</v>
      </c>
      <c r="T2273" s="12" t="str">
        <f>LEFT(U2273,7)</f>
        <v xml:space="preserve">WM+HCM </v>
      </c>
      <c r="U2273" s="20" t="s">
        <v>5084</v>
      </c>
      <c r="V2273" s="20"/>
      <c r="W2273" s="10" t="e">
        <f>VLOOKUP(U2273,[2]Sheet1!$B$4:$C$893,2,0)</f>
        <v>#N/A</v>
      </c>
      <c r="X2273" s="20"/>
      <c r="Y2273" s="10" t="str">
        <f t="shared" si="177"/>
        <v>WINCOMHOCHIMINH</v>
      </c>
      <c r="Z2273" s="2">
        <v>46000</v>
      </c>
    </row>
    <row r="2274" spans="1:26" x14ac:dyDescent="0.2">
      <c r="A2274" t="s">
        <v>0</v>
      </c>
      <c r="B2274" t="s">
        <v>3328</v>
      </c>
      <c r="C2274" t="s">
        <v>9</v>
      </c>
      <c r="D2274" t="s">
        <v>3</v>
      </c>
      <c r="E2274" s="2">
        <v>222380</v>
      </c>
      <c r="F2274" s="6">
        <v>240170.40000000002</v>
      </c>
      <c r="G2274" s="2">
        <v>4</v>
      </c>
      <c r="H2274" t="s">
        <v>4</v>
      </c>
      <c r="I2274" t="s">
        <v>10</v>
      </c>
      <c r="J2274" s="9" t="str">
        <f t="shared" si="175"/>
        <v>Tai heo muối gói 200g</v>
      </c>
      <c r="K2274" s="12" t="str">
        <f>VLOOKUP(J2274,'[1]Mã Misa'!$B$2:$D$74,2,0)</f>
        <v>Tai heo muối 200g</v>
      </c>
      <c r="L2274" s="12" t="str">
        <f>VLOOKUP(K2274,'[1]Mã Misa'!$C$2:$D$74,2,0)</f>
        <v>TH200</v>
      </c>
      <c r="M2274" s="2">
        <v>55595</v>
      </c>
      <c r="N2274" t="s">
        <v>3329</v>
      </c>
      <c r="O2274" s="10" t="str">
        <f t="shared" si="176"/>
        <v>0062777</v>
      </c>
      <c r="P2274" s="3">
        <v>44638</v>
      </c>
      <c r="Q2274" t="s">
        <v>3330</v>
      </c>
      <c r="T2274" s="12" t="str">
        <f t="shared" ref="T2274:T2276" si="180">LEFT(U2274,7)</f>
        <v xml:space="preserve">WM+HCM </v>
      </c>
      <c r="U2274" s="20" t="s">
        <v>5084</v>
      </c>
      <c r="V2274" s="20"/>
      <c r="W2274" s="10" t="e">
        <f>VLOOKUP(U2274,[2]Sheet1!$B$4:$C$893,2,0)</f>
        <v>#N/A</v>
      </c>
      <c r="X2274" s="20"/>
      <c r="Y2274" s="10" t="str">
        <f t="shared" si="177"/>
        <v>WINCOMHOCHIMINH</v>
      </c>
      <c r="Z2274" s="2">
        <v>222380</v>
      </c>
    </row>
    <row r="2275" spans="1:26" x14ac:dyDescent="0.2">
      <c r="A2275" t="s">
        <v>0</v>
      </c>
      <c r="B2275" t="s">
        <v>3328</v>
      </c>
      <c r="C2275" t="s">
        <v>32</v>
      </c>
      <c r="D2275" t="s">
        <v>3</v>
      </c>
      <c r="E2275" s="2">
        <v>146862</v>
      </c>
      <c r="F2275" s="6">
        <v>158610.96000000002</v>
      </c>
      <c r="G2275" s="2">
        <v>2</v>
      </c>
      <c r="H2275" t="s">
        <v>4</v>
      </c>
      <c r="I2275" t="s">
        <v>33</v>
      </c>
      <c r="J2275" s="9" t="str">
        <f t="shared" si="175"/>
        <v>Chân giò heo muối gói 300g</v>
      </c>
      <c r="K2275" s="12" t="str">
        <f>VLOOKUP(J2275,'[1]Mã Misa'!$B$2:$D$74,2,0)</f>
        <v>Chân giò heo muối 300g</v>
      </c>
      <c r="L2275" s="12" t="str">
        <f>VLOOKUP(K2275,'[1]Mã Misa'!$C$2:$D$74,2,0)</f>
        <v>CGM300</v>
      </c>
      <c r="M2275" s="2">
        <v>73431</v>
      </c>
      <c r="N2275" t="s">
        <v>3329</v>
      </c>
      <c r="O2275" s="10" t="str">
        <f t="shared" si="176"/>
        <v>0062777</v>
      </c>
      <c r="P2275" s="3">
        <v>44638</v>
      </c>
      <c r="Q2275" t="s">
        <v>3330</v>
      </c>
      <c r="T2275" s="12" t="str">
        <f t="shared" si="180"/>
        <v xml:space="preserve">WM+HCM </v>
      </c>
      <c r="U2275" s="20" t="s">
        <v>5084</v>
      </c>
      <c r="V2275" s="20"/>
      <c r="W2275" s="10" t="e">
        <f>VLOOKUP(U2275,[2]Sheet1!$B$4:$C$893,2,0)</f>
        <v>#N/A</v>
      </c>
      <c r="X2275" s="20"/>
      <c r="Y2275" s="10" t="str">
        <f t="shared" si="177"/>
        <v>WINCOMHOCHIMINH</v>
      </c>
      <c r="Z2275" s="2">
        <v>146862</v>
      </c>
    </row>
    <row r="2276" spans="1:26" x14ac:dyDescent="0.2">
      <c r="A2276" t="s">
        <v>0</v>
      </c>
      <c r="B2276" t="s">
        <v>3328</v>
      </c>
      <c r="C2276" t="s">
        <v>26</v>
      </c>
      <c r="D2276" t="s">
        <v>3</v>
      </c>
      <c r="E2276" s="2">
        <v>150546</v>
      </c>
      <c r="F2276" s="6">
        <v>162589.68000000002</v>
      </c>
      <c r="G2276" s="2">
        <v>3</v>
      </c>
      <c r="H2276" t="s">
        <v>4</v>
      </c>
      <c r="I2276" t="s">
        <v>27</v>
      </c>
      <c r="J2276" s="9" t="str">
        <f t="shared" si="175"/>
        <v>Giò tai lưỡi xào gói 250g</v>
      </c>
      <c r="K2276" s="12" t="str">
        <f>VLOOKUP(J2276,'[1]Mã Misa'!$B$2:$D$74,2,0)</f>
        <v>Giò Tai Lưỡi Xào 250g</v>
      </c>
      <c r="L2276" s="12" t="str">
        <f>VLOOKUP(K2276,'[1]Mã Misa'!$C$2:$D$74,2,0)</f>
        <v>GTLX250G</v>
      </c>
      <c r="M2276" s="2">
        <v>50182</v>
      </c>
      <c r="N2276" t="s">
        <v>3329</v>
      </c>
      <c r="O2276" s="10" t="str">
        <f t="shared" si="176"/>
        <v>0062777</v>
      </c>
      <c r="P2276" s="3">
        <v>44638</v>
      </c>
      <c r="Q2276" t="s">
        <v>3330</v>
      </c>
      <c r="T2276" s="12" t="str">
        <f t="shared" si="180"/>
        <v xml:space="preserve">WM+HCM </v>
      </c>
      <c r="U2276" s="20" t="s">
        <v>5084</v>
      </c>
      <c r="V2276" s="20"/>
      <c r="W2276" s="10" t="e">
        <f>VLOOKUP(U2276,[2]Sheet1!$B$4:$C$893,2,0)</f>
        <v>#N/A</v>
      </c>
      <c r="X2276" s="20"/>
      <c r="Y2276" s="10" t="str">
        <f t="shared" si="177"/>
        <v>WINCOMHOCHIMINH</v>
      </c>
      <c r="Z2276" s="2">
        <v>150546</v>
      </c>
    </row>
    <row r="2277" spans="1:26" x14ac:dyDescent="0.2">
      <c r="A2277" t="s">
        <v>0</v>
      </c>
      <c r="B2277" t="s">
        <v>3331</v>
      </c>
      <c r="C2277" t="s">
        <v>67</v>
      </c>
      <c r="D2277" t="s">
        <v>3</v>
      </c>
      <c r="E2277" s="2">
        <v>356400</v>
      </c>
      <c r="F2277" s="6">
        <v>384912</v>
      </c>
      <c r="G2277" s="2">
        <v>6</v>
      </c>
      <c r="H2277" t="s">
        <v>4</v>
      </c>
      <c r="I2277" t="s">
        <v>68</v>
      </c>
      <c r="J2277" s="9" t="str">
        <f t="shared" si="175"/>
        <v>_Giò lụa 250g</v>
      </c>
      <c r="K2277" s="12" t="str">
        <f>VLOOKUP(J2277,'[1]Mã Misa'!$B$2:$D$74,2,0)</f>
        <v>Giò lụa 250g</v>
      </c>
      <c r="L2277" s="12" t="str">
        <f>VLOOKUP(K2277,'[1]Mã Misa'!$C$2:$D$74,2,0)</f>
        <v>GL250</v>
      </c>
      <c r="M2277" s="2">
        <v>59400</v>
      </c>
      <c r="N2277" t="s">
        <v>3332</v>
      </c>
      <c r="O2277" s="10" t="str">
        <f t="shared" si="176"/>
        <v>0015591</v>
      </c>
      <c r="P2277" s="3">
        <v>44638</v>
      </c>
      <c r="Q2277" t="s">
        <v>3333</v>
      </c>
      <c r="T2277" s="12" t="str">
        <f t="shared" si="179"/>
        <v xml:space="preserve">WM+ HPG </v>
      </c>
      <c r="U2277" s="20" t="s">
        <v>5085</v>
      </c>
      <c r="V2277" s="20"/>
      <c r="W2277" s="10" t="e">
        <f>VLOOKUP(U2277,[2]Sheet1!$B$4:$C$893,2,0)</f>
        <v>#N/A</v>
      </c>
      <c r="X2277" s="20"/>
      <c r="Y2277" s="10" t="str">
        <f t="shared" si="177"/>
        <v>WINCOMHAIPHONG</v>
      </c>
      <c r="Z2277" s="2">
        <v>356400</v>
      </c>
    </row>
    <row r="2278" spans="1:26" x14ac:dyDescent="0.2">
      <c r="A2278" t="s">
        <v>0</v>
      </c>
      <c r="B2278" t="s">
        <v>3334</v>
      </c>
      <c r="C2278" t="s">
        <v>32</v>
      </c>
      <c r="D2278" t="s">
        <v>3</v>
      </c>
      <c r="E2278" s="2">
        <v>73431</v>
      </c>
      <c r="F2278" s="6">
        <v>79305.48000000001</v>
      </c>
      <c r="G2278" s="2">
        <v>1</v>
      </c>
      <c r="H2278" t="s">
        <v>4</v>
      </c>
      <c r="I2278" t="s">
        <v>33</v>
      </c>
      <c r="J2278" s="9" t="str">
        <f t="shared" si="175"/>
        <v>Chân giò heo muối gói 300g</v>
      </c>
      <c r="K2278" s="12" t="str">
        <f>VLOOKUP(J2278,'[1]Mã Misa'!$B$2:$D$74,2,0)</f>
        <v>Chân giò heo muối 300g</v>
      </c>
      <c r="L2278" s="12" t="str">
        <f>VLOOKUP(K2278,'[1]Mã Misa'!$C$2:$D$74,2,0)</f>
        <v>CGM300</v>
      </c>
      <c r="M2278" s="2">
        <v>73431</v>
      </c>
      <c r="N2278" t="s">
        <v>3335</v>
      </c>
      <c r="O2278" s="10" t="str">
        <f t="shared" si="176"/>
        <v>0207221</v>
      </c>
      <c r="P2278" s="3">
        <v>44638</v>
      </c>
      <c r="Q2278" t="s">
        <v>3336</v>
      </c>
      <c r="T2278" s="12" t="str">
        <f t="shared" si="179"/>
        <v xml:space="preserve">WM+ HNI </v>
      </c>
      <c r="U2278" s="20" t="s">
        <v>5086</v>
      </c>
      <c r="V2278" s="20"/>
      <c r="W2278" s="10" t="e">
        <f>VLOOKUP(U2278,[2]Sheet1!$B$4:$C$893,2,0)</f>
        <v>#N/A</v>
      </c>
      <c r="X2278" s="20"/>
      <c r="Y2278" s="10" t="str">
        <f t="shared" si="177"/>
        <v>WINCOMHANOI</v>
      </c>
      <c r="Z2278" s="2">
        <v>73431</v>
      </c>
    </row>
    <row r="2279" spans="1:26" x14ac:dyDescent="0.2">
      <c r="A2279" t="s">
        <v>0</v>
      </c>
      <c r="B2279" t="s">
        <v>3334</v>
      </c>
      <c r="C2279" t="s">
        <v>2</v>
      </c>
      <c r="D2279" t="s">
        <v>3</v>
      </c>
      <c r="E2279" s="2">
        <v>111058</v>
      </c>
      <c r="F2279" s="6">
        <v>119942.64000000001</v>
      </c>
      <c r="G2279" s="2">
        <v>1</v>
      </c>
      <c r="H2279" t="s">
        <v>4</v>
      </c>
      <c r="I2279" t="s">
        <v>5</v>
      </c>
      <c r="J2279" s="9" t="str">
        <f t="shared" si="175"/>
        <v>Gà muối gói 500g</v>
      </c>
      <c r="K2279" s="12" t="str">
        <f>VLOOKUP(J2279,'[1]Mã Misa'!$B$2:$D$74,2,0)</f>
        <v>Gà muối 500g</v>
      </c>
      <c r="L2279" s="12" t="str">
        <f>VLOOKUP(K2279,'[1]Mã Misa'!$C$2:$D$74,2,0)</f>
        <v>GM500</v>
      </c>
      <c r="M2279" s="2">
        <v>111058</v>
      </c>
      <c r="N2279" t="s">
        <v>3335</v>
      </c>
      <c r="O2279" s="10" t="str">
        <f t="shared" si="176"/>
        <v>0207221</v>
      </c>
      <c r="P2279" s="3">
        <v>44638</v>
      </c>
      <c r="Q2279" t="s">
        <v>3336</v>
      </c>
      <c r="T2279" s="12" t="str">
        <f t="shared" si="179"/>
        <v xml:space="preserve">WM+ HNI </v>
      </c>
      <c r="U2279" s="20" t="s">
        <v>5086</v>
      </c>
      <c r="V2279" s="20"/>
      <c r="W2279" s="10" t="e">
        <f>VLOOKUP(U2279,[2]Sheet1!$B$4:$C$893,2,0)</f>
        <v>#N/A</v>
      </c>
      <c r="X2279" s="20"/>
      <c r="Y2279" s="10" t="str">
        <f t="shared" si="177"/>
        <v>WINCOMHANOI</v>
      </c>
      <c r="Z2279" s="2">
        <v>111058</v>
      </c>
    </row>
    <row r="2280" spans="1:26" x14ac:dyDescent="0.2">
      <c r="A2280" t="s">
        <v>0</v>
      </c>
      <c r="B2280" t="s">
        <v>3337</v>
      </c>
      <c r="C2280" t="s">
        <v>2</v>
      </c>
      <c r="D2280" t="s">
        <v>3</v>
      </c>
      <c r="E2280" s="2">
        <v>111058</v>
      </c>
      <c r="F2280" s="6">
        <v>119942.64000000001</v>
      </c>
      <c r="G2280" s="2">
        <v>1</v>
      </c>
      <c r="H2280" t="s">
        <v>4</v>
      </c>
      <c r="I2280" t="s">
        <v>5</v>
      </c>
      <c r="J2280" s="9" t="str">
        <f t="shared" si="175"/>
        <v>Gà muối gói 500g</v>
      </c>
      <c r="K2280" s="12" t="str">
        <f>VLOOKUP(J2280,'[1]Mã Misa'!$B$2:$D$74,2,0)</f>
        <v>Gà muối 500g</v>
      </c>
      <c r="L2280" s="12" t="str">
        <f>VLOOKUP(K2280,'[1]Mã Misa'!$C$2:$D$74,2,0)</f>
        <v>GM500</v>
      </c>
      <c r="M2280" s="2">
        <v>111058</v>
      </c>
      <c r="N2280" t="s">
        <v>3338</v>
      </c>
      <c r="O2280" s="10" t="str">
        <f t="shared" si="176"/>
        <v>0001447</v>
      </c>
      <c r="P2280" s="3">
        <v>44638</v>
      </c>
      <c r="Q2280" t="s">
        <v>3339</v>
      </c>
      <c r="T2280" s="12" t="str">
        <f t="shared" si="179"/>
        <v xml:space="preserve">WM+ STG </v>
      </c>
      <c r="U2280" s="20" t="s">
        <v>5087</v>
      </c>
      <c r="V2280" s="20"/>
      <c r="W2280" s="10" t="e">
        <f>VLOOKUP(U2280,[2]Sheet1!$B$4:$C$893,2,0)</f>
        <v>#N/A</v>
      </c>
      <c r="X2280" s="20"/>
      <c r="Y2280" s="10" t="str">
        <f t="shared" si="177"/>
        <v>WINCOMSOCTRANG</v>
      </c>
      <c r="Z2280" s="2">
        <v>111058</v>
      </c>
    </row>
    <row r="2281" spans="1:26" x14ac:dyDescent="0.2">
      <c r="A2281" t="s">
        <v>0</v>
      </c>
      <c r="B2281" t="s">
        <v>3340</v>
      </c>
      <c r="C2281" t="s">
        <v>50</v>
      </c>
      <c r="D2281" t="s">
        <v>3</v>
      </c>
      <c r="E2281" s="2">
        <v>183150</v>
      </c>
      <c r="F2281" s="6">
        <v>197802</v>
      </c>
      <c r="G2281" s="2">
        <v>3</v>
      </c>
      <c r="H2281" t="s">
        <v>4</v>
      </c>
      <c r="I2281" t="s">
        <v>51</v>
      </c>
      <c r="J2281" s="9" t="str">
        <f t="shared" si="175"/>
        <v>_Giò sụn gà 250g</v>
      </c>
      <c r="K2281" s="12" t="str">
        <f>VLOOKUP(J2281,'[1]Mã Misa'!$B$2:$D$74,2,0)</f>
        <v>Giò sụn gà 250g</v>
      </c>
      <c r="L2281" s="12" t="str">
        <f>VLOOKUP(K2281,'[1]Mã Misa'!$C$2:$D$74,2,0)</f>
        <v>GSG250</v>
      </c>
      <c r="M2281" s="2">
        <v>61050</v>
      </c>
      <c r="N2281" t="s">
        <v>3341</v>
      </c>
      <c r="O2281" s="10" t="str">
        <f t="shared" si="176"/>
        <v>0062798</v>
      </c>
      <c r="P2281" s="3">
        <v>44638</v>
      </c>
      <c r="Q2281" t="s">
        <v>145</v>
      </c>
      <c r="T2281" s="12" t="str">
        <f t="shared" si="179"/>
        <v xml:space="preserve">WM+ HCM </v>
      </c>
      <c r="U2281" s="20" t="s">
        <v>4189</v>
      </c>
      <c r="V2281" s="20"/>
      <c r="W2281" s="10" t="e">
        <f>VLOOKUP(U2281,[2]Sheet1!$B$4:$C$893,2,0)</f>
        <v>#N/A</v>
      </c>
      <c r="X2281" s="20"/>
      <c r="Y2281" s="10" t="str">
        <f t="shared" si="177"/>
        <v>WINCOMHOCHIMINH</v>
      </c>
      <c r="Z2281" s="2">
        <v>183150</v>
      </c>
    </row>
    <row r="2282" spans="1:26" x14ac:dyDescent="0.2">
      <c r="A2282" t="s">
        <v>0</v>
      </c>
      <c r="B2282" t="s">
        <v>3340</v>
      </c>
      <c r="C2282" t="s">
        <v>43</v>
      </c>
      <c r="D2282" t="s">
        <v>3</v>
      </c>
      <c r="E2282" s="2">
        <v>70950</v>
      </c>
      <c r="F2282" s="6">
        <v>76626</v>
      </c>
      <c r="G2282" s="2">
        <v>1</v>
      </c>
      <c r="H2282" t="s">
        <v>4</v>
      </c>
      <c r="I2282" t="s">
        <v>44</v>
      </c>
      <c r="J2282" s="9" t="str">
        <f t="shared" si="175"/>
        <v>_Chả nướng 300g</v>
      </c>
      <c r="K2282" s="12" t="str">
        <f>VLOOKUP(J2282,'[1]Mã Misa'!$B$2:$D$74,2,0)</f>
        <v>Chả nướng 300g</v>
      </c>
      <c r="L2282" s="12" t="str">
        <f>VLOOKUP(K2282,'[1]Mã Misa'!$C$2:$D$74,2,0)</f>
        <v>CN300</v>
      </c>
      <c r="M2282" s="2">
        <v>70950</v>
      </c>
      <c r="N2282" t="s">
        <v>3341</v>
      </c>
      <c r="O2282" s="10" t="str">
        <f t="shared" si="176"/>
        <v>0062798</v>
      </c>
      <c r="P2282" s="3">
        <v>44638</v>
      </c>
      <c r="Q2282" t="s">
        <v>145</v>
      </c>
      <c r="T2282" s="12" t="str">
        <f t="shared" si="179"/>
        <v xml:space="preserve">WM+ HCM </v>
      </c>
      <c r="U2282" s="20" t="s">
        <v>4189</v>
      </c>
      <c r="V2282" s="20"/>
      <c r="W2282" s="10" t="e">
        <f>VLOOKUP(U2282,[2]Sheet1!$B$4:$C$893,2,0)</f>
        <v>#N/A</v>
      </c>
      <c r="X2282" s="20"/>
      <c r="Y2282" s="10" t="str">
        <f t="shared" si="177"/>
        <v>WINCOMHOCHIMINH</v>
      </c>
      <c r="Z2282" s="2">
        <v>70950</v>
      </c>
    </row>
    <row r="2283" spans="1:26" x14ac:dyDescent="0.2">
      <c r="A2283" t="s">
        <v>0</v>
      </c>
      <c r="B2283" t="s">
        <v>3342</v>
      </c>
      <c r="C2283" t="s">
        <v>2</v>
      </c>
      <c r="D2283" t="s">
        <v>3</v>
      </c>
      <c r="E2283" s="2">
        <v>111058</v>
      </c>
      <c r="F2283" s="6">
        <v>119942.64000000001</v>
      </c>
      <c r="G2283" s="2">
        <v>1</v>
      </c>
      <c r="H2283" t="s">
        <v>4</v>
      </c>
      <c r="I2283" t="s">
        <v>5</v>
      </c>
      <c r="J2283" s="9" t="str">
        <f t="shared" si="175"/>
        <v>Gà muối gói 500g</v>
      </c>
      <c r="K2283" s="12" t="str">
        <f>VLOOKUP(J2283,'[1]Mã Misa'!$B$2:$D$74,2,0)</f>
        <v>Gà muối 500g</v>
      </c>
      <c r="L2283" s="12" t="str">
        <f>VLOOKUP(K2283,'[1]Mã Misa'!$C$2:$D$74,2,0)</f>
        <v>GM500</v>
      </c>
      <c r="M2283" s="2">
        <v>111058</v>
      </c>
      <c r="N2283" t="s">
        <v>3343</v>
      </c>
      <c r="O2283" s="10" t="str">
        <f t="shared" si="176"/>
        <v>0062800</v>
      </c>
      <c r="P2283" s="3">
        <v>44638</v>
      </c>
      <c r="Q2283" t="s">
        <v>3344</v>
      </c>
      <c r="T2283" s="12" t="str">
        <f t="shared" si="179"/>
        <v xml:space="preserve">WM+ HCM </v>
      </c>
      <c r="U2283" s="20" t="s">
        <v>5088</v>
      </c>
      <c r="V2283" s="20"/>
      <c r="W2283" s="10" t="e">
        <f>VLOOKUP(U2283,[2]Sheet1!$B$4:$C$893,2,0)</f>
        <v>#N/A</v>
      </c>
      <c r="X2283" s="20"/>
      <c r="Y2283" s="10" t="str">
        <f t="shared" si="177"/>
        <v>WINCOMHOCHIMINH</v>
      </c>
      <c r="Z2283" s="2">
        <v>111058</v>
      </c>
    </row>
    <row r="2284" spans="1:26" x14ac:dyDescent="0.2">
      <c r="A2284" t="s">
        <v>0</v>
      </c>
      <c r="B2284" t="s">
        <v>3345</v>
      </c>
      <c r="C2284" t="s">
        <v>26</v>
      </c>
      <c r="D2284" t="s">
        <v>3</v>
      </c>
      <c r="E2284" s="2">
        <v>200728</v>
      </c>
      <c r="F2284" s="6">
        <v>216786.24000000002</v>
      </c>
      <c r="G2284" s="2">
        <v>4</v>
      </c>
      <c r="H2284" t="s">
        <v>4</v>
      </c>
      <c r="I2284" t="s">
        <v>27</v>
      </c>
      <c r="J2284" s="9" t="str">
        <f t="shared" si="175"/>
        <v>Giò tai lưỡi xào gói 250g</v>
      </c>
      <c r="K2284" s="12" t="str">
        <f>VLOOKUP(J2284,'[1]Mã Misa'!$B$2:$D$74,2,0)</f>
        <v>Giò Tai Lưỡi Xào 250g</v>
      </c>
      <c r="L2284" s="12" t="str">
        <f>VLOOKUP(K2284,'[1]Mã Misa'!$C$2:$D$74,2,0)</f>
        <v>GTLX250G</v>
      </c>
      <c r="M2284" s="2">
        <v>50182</v>
      </c>
      <c r="N2284" t="s">
        <v>3346</v>
      </c>
      <c r="O2284" s="10" t="str">
        <f t="shared" si="176"/>
        <v>0207242</v>
      </c>
      <c r="P2284" s="3">
        <v>44638</v>
      </c>
      <c r="Q2284" t="s">
        <v>391</v>
      </c>
      <c r="T2284" s="12" t="str">
        <f t="shared" si="179"/>
        <v xml:space="preserve">WM+ HNI </v>
      </c>
      <c r="U2284" s="20" t="s">
        <v>4267</v>
      </c>
      <c r="V2284" s="20"/>
      <c r="W2284" s="10" t="e">
        <f>VLOOKUP(U2284,[2]Sheet1!$B$4:$C$893,2,0)</f>
        <v>#N/A</v>
      </c>
      <c r="X2284" s="20"/>
      <c r="Y2284" s="10" t="str">
        <f t="shared" si="177"/>
        <v>WINCOMHANOI</v>
      </c>
      <c r="Z2284" s="2">
        <v>200728</v>
      </c>
    </row>
    <row r="2285" spans="1:26" x14ac:dyDescent="0.2">
      <c r="A2285" t="s">
        <v>0</v>
      </c>
      <c r="B2285" t="s">
        <v>3345</v>
      </c>
      <c r="C2285" t="s">
        <v>45</v>
      </c>
      <c r="D2285" t="s">
        <v>3</v>
      </c>
      <c r="E2285" s="2">
        <v>74250</v>
      </c>
      <c r="F2285" s="6">
        <v>80190</v>
      </c>
      <c r="G2285" s="2">
        <v>1</v>
      </c>
      <c r="H2285" t="s">
        <v>4</v>
      </c>
      <c r="I2285" t="s">
        <v>46</v>
      </c>
      <c r="J2285" s="9" t="str">
        <f t="shared" si="175"/>
        <v>_Chả cốm 300g</v>
      </c>
      <c r="K2285" s="12" t="str">
        <f>VLOOKUP(J2285,'[1]Mã Misa'!$B$2:$D$74,2,0)</f>
        <v>Chả cốm 300g</v>
      </c>
      <c r="L2285" s="12" t="str">
        <f>VLOOKUP(K2285,'[1]Mã Misa'!$C$2:$D$74,2,0)</f>
        <v>CC300</v>
      </c>
      <c r="M2285" s="2">
        <v>74250</v>
      </c>
      <c r="N2285" t="s">
        <v>3346</v>
      </c>
      <c r="O2285" s="10" t="str">
        <f t="shared" si="176"/>
        <v>0207242</v>
      </c>
      <c r="P2285" s="3">
        <v>44638</v>
      </c>
      <c r="Q2285" t="s">
        <v>391</v>
      </c>
      <c r="T2285" s="12" t="str">
        <f t="shared" si="179"/>
        <v xml:space="preserve">WM+ HNI </v>
      </c>
      <c r="U2285" s="20" t="s">
        <v>4267</v>
      </c>
      <c r="V2285" s="20"/>
      <c r="W2285" s="10" t="e">
        <f>VLOOKUP(U2285,[2]Sheet1!$B$4:$C$893,2,0)</f>
        <v>#N/A</v>
      </c>
      <c r="X2285" s="20"/>
      <c r="Y2285" s="10" t="str">
        <f t="shared" si="177"/>
        <v>WINCOMHANOI</v>
      </c>
      <c r="Z2285" s="2">
        <v>74250</v>
      </c>
    </row>
    <row r="2286" spans="1:26" x14ac:dyDescent="0.2">
      <c r="A2286" t="s">
        <v>0</v>
      </c>
      <c r="B2286" t="s">
        <v>3347</v>
      </c>
      <c r="C2286" t="s">
        <v>26</v>
      </c>
      <c r="D2286" t="s">
        <v>3</v>
      </c>
      <c r="E2286" s="2">
        <v>50182</v>
      </c>
      <c r="F2286" s="6">
        <v>54196.560000000005</v>
      </c>
      <c r="G2286" s="2">
        <v>1</v>
      </c>
      <c r="H2286" t="s">
        <v>4</v>
      </c>
      <c r="I2286" t="s">
        <v>27</v>
      </c>
      <c r="J2286" s="9" t="str">
        <f t="shared" si="175"/>
        <v>Giò tai lưỡi xào gói 250g</v>
      </c>
      <c r="K2286" s="12" t="str">
        <f>VLOOKUP(J2286,'[1]Mã Misa'!$B$2:$D$74,2,0)</f>
        <v>Giò Tai Lưỡi Xào 250g</v>
      </c>
      <c r="L2286" s="12" t="str">
        <f>VLOOKUP(K2286,'[1]Mã Misa'!$C$2:$D$74,2,0)</f>
        <v>GTLX250G</v>
      </c>
      <c r="M2286" s="2">
        <v>50182</v>
      </c>
      <c r="N2286" t="s">
        <v>3348</v>
      </c>
      <c r="O2286" s="10" t="str">
        <f t="shared" si="176"/>
        <v>0062806</v>
      </c>
      <c r="P2286" s="3">
        <v>44638</v>
      </c>
      <c r="Q2286" t="s">
        <v>3349</v>
      </c>
      <c r="T2286" s="12" t="str">
        <f t="shared" si="179"/>
        <v xml:space="preserve">WM+ HCM </v>
      </c>
      <c r="U2286" s="20" t="s">
        <v>5089</v>
      </c>
      <c r="V2286" s="20"/>
      <c r="W2286" s="10" t="e">
        <f>VLOOKUP(U2286,[2]Sheet1!$B$4:$C$893,2,0)</f>
        <v>#N/A</v>
      </c>
      <c r="X2286" s="20"/>
      <c r="Y2286" s="10" t="str">
        <f t="shared" si="177"/>
        <v>WINCOMHOCHIMINH</v>
      </c>
      <c r="Z2286" s="2">
        <v>50182</v>
      </c>
    </row>
    <row r="2287" spans="1:26" x14ac:dyDescent="0.2">
      <c r="A2287" t="s">
        <v>0</v>
      </c>
      <c r="B2287" t="s">
        <v>3347</v>
      </c>
      <c r="C2287" t="s">
        <v>82</v>
      </c>
      <c r="D2287" t="s">
        <v>3</v>
      </c>
      <c r="E2287" s="2">
        <v>92000</v>
      </c>
      <c r="F2287" s="6">
        <v>99360</v>
      </c>
      <c r="G2287" s="2">
        <v>2</v>
      </c>
      <c r="H2287" t="s">
        <v>4</v>
      </c>
      <c r="I2287" t="s">
        <v>83</v>
      </c>
      <c r="J2287" s="9" t="str">
        <f t="shared" si="175"/>
        <v>Mộc nấm hương gói 250g</v>
      </c>
      <c r="K2287" s="12" t="str">
        <f>VLOOKUP(J2287,'[1]Mã Misa'!$B$2:$D$74,2,0)</f>
        <v>Mộc Nấm Hương 250g</v>
      </c>
      <c r="L2287" s="12" t="str">
        <f>VLOOKUP(K2287,'[1]Mã Misa'!$C$2:$D$74,2,0)</f>
        <v>MNH250</v>
      </c>
      <c r="M2287" s="2">
        <v>46000</v>
      </c>
      <c r="N2287" t="s">
        <v>3348</v>
      </c>
      <c r="O2287" s="10" t="str">
        <f t="shared" si="176"/>
        <v>0062806</v>
      </c>
      <c r="P2287" s="3">
        <v>44638</v>
      </c>
      <c r="Q2287" t="s">
        <v>3349</v>
      </c>
      <c r="T2287" s="12" t="str">
        <f t="shared" si="179"/>
        <v xml:space="preserve">WM+ HCM </v>
      </c>
      <c r="U2287" s="20" t="s">
        <v>5089</v>
      </c>
      <c r="V2287" s="20"/>
      <c r="W2287" s="10" t="e">
        <f>VLOOKUP(U2287,[2]Sheet1!$B$4:$C$893,2,0)</f>
        <v>#N/A</v>
      </c>
      <c r="X2287" s="20"/>
      <c r="Y2287" s="10" t="str">
        <f t="shared" si="177"/>
        <v>WINCOMHOCHIMINH</v>
      </c>
      <c r="Z2287" s="2">
        <v>92000</v>
      </c>
    </row>
    <row r="2288" spans="1:26" x14ac:dyDescent="0.2">
      <c r="A2288" t="s">
        <v>0</v>
      </c>
      <c r="B2288" t="s">
        <v>3350</v>
      </c>
      <c r="C2288" t="s">
        <v>26</v>
      </c>
      <c r="D2288" t="s">
        <v>3</v>
      </c>
      <c r="E2288" s="2">
        <v>50182</v>
      </c>
      <c r="F2288" s="6">
        <v>54196.560000000005</v>
      </c>
      <c r="G2288" s="2">
        <v>1</v>
      </c>
      <c r="H2288" t="s">
        <v>4</v>
      </c>
      <c r="I2288" t="s">
        <v>27</v>
      </c>
      <c r="J2288" s="9" t="str">
        <f t="shared" si="175"/>
        <v>Giò tai lưỡi xào gói 250g</v>
      </c>
      <c r="K2288" s="12" t="str">
        <f>VLOOKUP(J2288,'[1]Mã Misa'!$B$2:$D$74,2,0)</f>
        <v>Giò Tai Lưỡi Xào 250g</v>
      </c>
      <c r="L2288" s="12" t="str">
        <f>VLOOKUP(K2288,'[1]Mã Misa'!$C$2:$D$74,2,0)</f>
        <v>GTLX250G</v>
      </c>
      <c r="M2288" s="2">
        <v>50182</v>
      </c>
      <c r="N2288" t="s">
        <v>3351</v>
      </c>
      <c r="O2288" s="10" t="str">
        <f t="shared" si="176"/>
        <v>0207253</v>
      </c>
      <c r="P2288" s="3">
        <v>44638</v>
      </c>
      <c r="Q2288" t="s">
        <v>3352</v>
      </c>
      <c r="T2288" s="12" t="str">
        <f t="shared" si="179"/>
        <v xml:space="preserve">WM+ HNI </v>
      </c>
      <c r="U2288" s="20" t="s">
        <v>5090</v>
      </c>
      <c r="V2288" s="20"/>
      <c r="W2288" s="10" t="e">
        <f>VLOOKUP(U2288,[2]Sheet1!$B$4:$C$893,2,0)</f>
        <v>#N/A</v>
      </c>
      <c r="X2288" s="20"/>
      <c r="Y2288" s="10" t="str">
        <f t="shared" si="177"/>
        <v>WINCOMHANOI</v>
      </c>
      <c r="Z2288" s="2">
        <v>50182</v>
      </c>
    </row>
    <row r="2289" spans="1:26" x14ac:dyDescent="0.2">
      <c r="A2289" t="s">
        <v>0</v>
      </c>
      <c r="B2289" t="s">
        <v>3353</v>
      </c>
      <c r="C2289" t="s">
        <v>15</v>
      </c>
      <c r="D2289" t="s">
        <v>3</v>
      </c>
      <c r="E2289" s="2">
        <v>470065</v>
      </c>
      <c r="F2289" s="6">
        <v>507670.2</v>
      </c>
      <c r="G2289" s="2">
        <v>5</v>
      </c>
      <c r="H2289" t="s">
        <v>4</v>
      </c>
      <c r="I2289" t="s">
        <v>16</v>
      </c>
      <c r="J2289" s="9" t="str">
        <f t="shared" si="175"/>
        <v xml:space="preserve"> Giò lụa 500g</v>
      </c>
      <c r="K2289" s="12" t="str">
        <f>VLOOKUP(J2289,'[1]Mã Misa'!$B$2:$D$74,2,0)</f>
        <v>Giò lụa 500g</v>
      </c>
      <c r="L2289" s="12" t="str">
        <f>VLOOKUP(K2289,'[1]Mã Misa'!$C$2:$D$74,2,0)</f>
        <v>GL500</v>
      </c>
      <c r="M2289" s="2">
        <v>94013</v>
      </c>
      <c r="N2289" t="s">
        <v>3354</v>
      </c>
      <c r="O2289" s="10" t="str">
        <f t="shared" si="176"/>
        <v>0207256</v>
      </c>
      <c r="P2289" s="3">
        <v>44638</v>
      </c>
      <c r="Q2289" t="s">
        <v>320</v>
      </c>
      <c r="T2289" s="12" t="str">
        <f t="shared" si="179"/>
        <v xml:space="preserve">WM+ HNI </v>
      </c>
      <c r="U2289" s="20" t="s">
        <v>4244</v>
      </c>
      <c r="V2289" s="20"/>
      <c r="W2289" s="10" t="e">
        <f>VLOOKUP(U2289,[2]Sheet1!$B$4:$C$893,2,0)</f>
        <v>#N/A</v>
      </c>
      <c r="X2289" s="20"/>
      <c r="Y2289" s="10" t="str">
        <f t="shared" si="177"/>
        <v>WINCOMHANOI</v>
      </c>
      <c r="Z2289" s="2">
        <v>470065</v>
      </c>
    </row>
    <row r="2290" spans="1:26" x14ac:dyDescent="0.2">
      <c r="A2290" t="s">
        <v>0</v>
      </c>
      <c r="B2290" t="s">
        <v>3355</v>
      </c>
      <c r="C2290" t="s">
        <v>45</v>
      </c>
      <c r="D2290" t="s">
        <v>3</v>
      </c>
      <c r="E2290" s="2">
        <v>222750</v>
      </c>
      <c r="F2290" s="6">
        <v>240570.00000000003</v>
      </c>
      <c r="G2290" s="2">
        <v>3</v>
      </c>
      <c r="H2290" t="s">
        <v>4</v>
      </c>
      <c r="I2290" t="s">
        <v>46</v>
      </c>
      <c r="J2290" s="9" t="str">
        <f t="shared" si="175"/>
        <v>_Chả cốm 300g</v>
      </c>
      <c r="K2290" s="12" t="str">
        <f>VLOOKUP(J2290,'[1]Mã Misa'!$B$2:$D$74,2,0)</f>
        <v>Chả cốm 300g</v>
      </c>
      <c r="L2290" s="12" t="str">
        <f>VLOOKUP(K2290,'[1]Mã Misa'!$C$2:$D$74,2,0)</f>
        <v>CC300</v>
      </c>
      <c r="M2290" s="2">
        <v>74250</v>
      </c>
      <c r="N2290" t="s">
        <v>3356</v>
      </c>
      <c r="O2290" s="10" t="str">
        <f t="shared" si="176"/>
        <v>0207259</v>
      </c>
      <c r="P2290" s="3">
        <v>44638</v>
      </c>
      <c r="Q2290" t="s">
        <v>3352</v>
      </c>
      <c r="T2290" s="12" t="str">
        <f t="shared" si="179"/>
        <v xml:space="preserve">WM+ HNI </v>
      </c>
      <c r="U2290" s="20" t="s">
        <v>5090</v>
      </c>
      <c r="V2290" s="20"/>
      <c r="W2290" s="10" t="e">
        <f>VLOOKUP(U2290,[2]Sheet1!$B$4:$C$893,2,0)</f>
        <v>#N/A</v>
      </c>
      <c r="X2290" s="20"/>
      <c r="Y2290" s="10" t="str">
        <f t="shared" si="177"/>
        <v>WINCOMHANOI</v>
      </c>
      <c r="Z2290" s="2">
        <v>222750</v>
      </c>
    </row>
    <row r="2291" spans="1:26" x14ac:dyDescent="0.2">
      <c r="A2291" t="s">
        <v>0</v>
      </c>
      <c r="B2291" t="s">
        <v>3355</v>
      </c>
      <c r="C2291" t="s">
        <v>32</v>
      </c>
      <c r="D2291" t="s">
        <v>3</v>
      </c>
      <c r="E2291" s="2">
        <v>73431</v>
      </c>
      <c r="F2291" s="6">
        <v>79305.48000000001</v>
      </c>
      <c r="G2291" s="2">
        <v>1</v>
      </c>
      <c r="H2291" t="s">
        <v>4</v>
      </c>
      <c r="I2291" t="s">
        <v>33</v>
      </c>
      <c r="J2291" s="9" t="str">
        <f t="shared" si="175"/>
        <v>Chân giò heo muối gói 300g</v>
      </c>
      <c r="K2291" s="12" t="str">
        <f>VLOOKUP(J2291,'[1]Mã Misa'!$B$2:$D$74,2,0)</f>
        <v>Chân giò heo muối 300g</v>
      </c>
      <c r="L2291" s="12" t="str">
        <f>VLOOKUP(K2291,'[1]Mã Misa'!$C$2:$D$74,2,0)</f>
        <v>CGM300</v>
      </c>
      <c r="M2291" s="2">
        <v>73431</v>
      </c>
      <c r="N2291" t="s">
        <v>3356</v>
      </c>
      <c r="O2291" s="10" t="str">
        <f t="shared" si="176"/>
        <v>0207259</v>
      </c>
      <c r="P2291" s="3">
        <v>44638</v>
      </c>
      <c r="Q2291" t="s">
        <v>3352</v>
      </c>
      <c r="T2291" s="12" t="str">
        <f t="shared" si="179"/>
        <v xml:space="preserve">WM+ HNI </v>
      </c>
      <c r="U2291" s="20" t="s">
        <v>5090</v>
      </c>
      <c r="V2291" s="20"/>
      <c r="W2291" s="10" t="e">
        <f>VLOOKUP(U2291,[2]Sheet1!$B$4:$C$893,2,0)</f>
        <v>#N/A</v>
      </c>
      <c r="X2291" s="20"/>
      <c r="Y2291" s="10" t="str">
        <f t="shared" si="177"/>
        <v>WINCOMHANOI</v>
      </c>
      <c r="Z2291" s="2">
        <v>73431</v>
      </c>
    </row>
    <row r="2292" spans="1:26" x14ac:dyDescent="0.2">
      <c r="A2292" t="s">
        <v>0</v>
      </c>
      <c r="B2292" t="s">
        <v>3357</v>
      </c>
      <c r="C2292" t="s">
        <v>50</v>
      </c>
      <c r="D2292" t="s">
        <v>3</v>
      </c>
      <c r="E2292" s="2">
        <v>61050</v>
      </c>
      <c r="F2292" s="6">
        <v>65934</v>
      </c>
      <c r="G2292" s="2">
        <v>1</v>
      </c>
      <c r="H2292" t="s">
        <v>4</v>
      </c>
      <c r="I2292" t="s">
        <v>51</v>
      </c>
      <c r="J2292" s="9" t="str">
        <f t="shared" si="175"/>
        <v>_Giò sụn gà 250g</v>
      </c>
      <c r="K2292" s="12" t="str">
        <f>VLOOKUP(J2292,'[1]Mã Misa'!$B$2:$D$74,2,0)</f>
        <v>Giò sụn gà 250g</v>
      </c>
      <c r="L2292" s="12" t="str">
        <f>VLOOKUP(K2292,'[1]Mã Misa'!$C$2:$D$74,2,0)</f>
        <v>GSG250</v>
      </c>
      <c r="M2292" s="2">
        <v>61050</v>
      </c>
      <c r="N2292" t="s">
        <v>3358</v>
      </c>
      <c r="O2292" s="10" t="str">
        <f t="shared" si="176"/>
        <v>0062811</v>
      </c>
      <c r="P2292" s="3">
        <v>44638</v>
      </c>
      <c r="Q2292" t="s">
        <v>3359</v>
      </c>
      <c r="T2292" s="12" t="str">
        <f t="shared" si="179"/>
        <v xml:space="preserve">WM+ HCM </v>
      </c>
      <c r="U2292" s="20" t="s">
        <v>5091</v>
      </c>
      <c r="V2292" s="20"/>
      <c r="W2292" s="10" t="e">
        <f>VLOOKUP(U2292,[2]Sheet1!$B$4:$C$893,2,0)</f>
        <v>#N/A</v>
      </c>
      <c r="X2292" s="20"/>
      <c r="Y2292" s="10" t="str">
        <f t="shared" si="177"/>
        <v>WINCOMHOCHIMINH</v>
      </c>
      <c r="Z2292" s="2">
        <v>61050</v>
      </c>
    </row>
    <row r="2293" spans="1:26" x14ac:dyDescent="0.2">
      <c r="A2293" t="s">
        <v>0</v>
      </c>
      <c r="B2293" t="s">
        <v>3357</v>
      </c>
      <c r="C2293" t="s">
        <v>82</v>
      </c>
      <c r="D2293" t="s">
        <v>3</v>
      </c>
      <c r="E2293" s="2">
        <v>276000</v>
      </c>
      <c r="F2293" s="6">
        <v>298080</v>
      </c>
      <c r="G2293" s="2">
        <v>6</v>
      </c>
      <c r="H2293" t="s">
        <v>4</v>
      </c>
      <c r="I2293" t="s">
        <v>83</v>
      </c>
      <c r="J2293" s="9" t="str">
        <f t="shared" si="175"/>
        <v>Mộc nấm hương gói 250g</v>
      </c>
      <c r="K2293" s="12" t="str">
        <f>VLOOKUP(J2293,'[1]Mã Misa'!$B$2:$D$74,2,0)</f>
        <v>Mộc Nấm Hương 250g</v>
      </c>
      <c r="L2293" s="12" t="str">
        <f>VLOOKUP(K2293,'[1]Mã Misa'!$C$2:$D$74,2,0)</f>
        <v>MNH250</v>
      </c>
      <c r="M2293" s="2">
        <v>46000</v>
      </c>
      <c r="N2293" t="s">
        <v>3358</v>
      </c>
      <c r="O2293" s="10" t="str">
        <f t="shared" si="176"/>
        <v>0062811</v>
      </c>
      <c r="P2293" s="3">
        <v>44638</v>
      </c>
      <c r="Q2293" t="s">
        <v>3359</v>
      </c>
      <c r="T2293" s="12" t="str">
        <f t="shared" si="179"/>
        <v xml:space="preserve">WM+ HCM </v>
      </c>
      <c r="U2293" s="20" t="s">
        <v>5091</v>
      </c>
      <c r="V2293" s="20"/>
      <c r="W2293" s="10" t="e">
        <f>VLOOKUP(U2293,[2]Sheet1!$B$4:$C$893,2,0)</f>
        <v>#N/A</v>
      </c>
      <c r="X2293" s="20"/>
      <c r="Y2293" s="10" t="str">
        <f t="shared" si="177"/>
        <v>WINCOMHOCHIMINH</v>
      </c>
      <c r="Z2293" s="2">
        <v>276000</v>
      </c>
    </row>
    <row r="2294" spans="1:26" x14ac:dyDescent="0.2">
      <c r="A2294" t="s">
        <v>0</v>
      </c>
      <c r="B2294" t="s">
        <v>3360</v>
      </c>
      <c r="C2294" t="s">
        <v>2</v>
      </c>
      <c r="D2294" t="s">
        <v>3</v>
      </c>
      <c r="E2294" s="2">
        <v>111058</v>
      </c>
      <c r="F2294" s="6">
        <v>119942.64000000001</v>
      </c>
      <c r="G2294" s="2">
        <v>1</v>
      </c>
      <c r="H2294" t="s">
        <v>4</v>
      </c>
      <c r="I2294" t="s">
        <v>5</v>
      </c>
      <c r="J2294" s="9" t="str">
        <f t="shared" si="175"/>
        <v>Gà muối gói 500g</v>
      </c>
      <c r="K2294" s="12" t="str">
        <f>VLOOKUP(J2294,'[1]Mã Misa'!$B$2:$D$74,2,0)</f>
        <v>Gà muối 500g</v>
      </c>
      <c r="L2294" s="12" t="str">
        <f>VLOOKUP(K2294,'[1]Mã Misa'!$C$2:$D$74,2,0)</f>
        <v>GM500</v>
      </c>
      <c r="M2294" s="2">
        <v>111058</v>
      </c>
      <c r="N2294" t="s">
        <v>3361</v>
      </c>
      <c r="O2294" s="10" t="str">
        <f t="shared" si="176"/>
        <v>0207268</v>
      </c>
      <c r="P2294" s="3">
        <v>44638</v>
      </c>
      <c r="Q2294" t="s">
        <v>3362</v>
      </c>
      <c r="T2294" s="12" t="str">
        <f t="shared" si="179"/>
        <v xml:space="preserve">WM+ HNI </v>
      </c>
      <c r="U2294" s="20" t="s">
        <v>5092</v>
      </c>
      <c r="V2294" s="20"/>
      <c r="W2294" s="10" t="e">
        <f>VLOOKUP(U2294,[2]Sheet1!$B$4:$C$893,2,0)</f>
        <v>#N/A</v>
      </c>
      <c r="X2294" s="20"/>
      <c r="Y2294" s="10" t="str">
        <f t="shared" si="177"/>
        <v>WINCOMHANOI</v>
      </c>
      <c r="Z2294" s="2">
        <v>111058</v>
      </c>
    </row>
    <row r="2295" spans="1:26" x14ac:dyDescent="0.2">
      <c r="A2295" t="s">
        <v>0</v>
      </c>
      <c r="B2295" t="s">
        <v>3360</v>
      </c>
      <c r="C2295" t="s">
        <v>26</v>
      </c>
      <c r="D2295" t="s">
        <v>3</v>
      </c>
      <c r="E2295" s="2">
        <v>200728</v>
      </c>
      <c r="F2295" s="6">
        <v>216786.24000000002</v>
      </c>
      <c r="G2295" s="2">
        <v>4</v>
      </c>
      <c r="H2295" t="s">
        <v>4</v>
      </c>
      <c r="I2295" t="s">
        <v>27</v>
      </c>
      <c r="J2295" s="9" t="str">
        <f t="shared" si="175"/>
        <v>Giò tai lưỡi xào gói 250g</v>
      </c>
      <c r="K2295" s="12" t="str">
        <f>VLOOKUP(J2295,'[1]Mã Misa'!$B$2:$D$74,2,0)</f>
        <v>Giò Tai Lưỡi Xào 250g</v>
      </c>
      <c r="L2295" s="12" t="str">
        <f>VLOOKUP(K2295,'[1]Mã Misa'!$C$2:$D$74,2,0)</f>
        <v>GTLX250G</v>
      </c>
      <c r="M2295" s="2">
        <v>50182</v>
      </c>
      <c r="N2295" t="s">
        <v>3361</v>
      </c>
      <c r="O2295" s="10" t="str">
        <f t="shared" si="176"/>
        <v>0207268</v>
      </c>
      <c r="P2295" s="3">
        <v>44638</v>
      </c>
      <c r="Q2295" t="s">
        <v>3362</v>
      </c>
      <c r="T2295" s="12" t="str">
        <f t="shared" si="179"/>
        <v xml:space="preserve">WM+ HNI </v>
      </c>
      <c r="U2295" s="20" t="s">
        <v>5092</v>
      </c>
      <c r="V2295" s="20"/>
      <c r="W2295" s="10" t="e">
        <f>VLOOKUP(U2295,[2]Sheet1!$B$4:$C$893,2,0)</f>
        <v>#N/A</v>
      </c>
      <c r="X2295" s="20"/>
      <c r="Y2295" s="10" t="str">
        <f t="shared" si="177"/>
        <v>WINCOMHANOI</v>
      </c>
      <c r="Z2295" s="2">
        <v>200728</v>
      </c>
    </row>
    <row r="2296" spans="1:26" x14ac:dyDescent="0.2">
      <c r="A2296" t="s">
        <v>0</v>
      </c>
      <c r="B2296" t="s">
        <v>3363</v>
      </c>
      <c r="C2296" t="s">
        <v>67</v>
      </c>
      <c r="D2296" t="s">
        <v>3</v>
      </c>
      <c r="E2296" s="2">
        <v>59400</v>
      </c>
      <c r="F2296" s="6">
        <v>64152.000000000007</v>
      </c>
      <c r="G2296" s="2">
        <v>1</v>
      </c>
      <c r="H2296" t="s">
        <v>4</v>
      </c>
      <c r="I2296" t="s">
        <v>68</v>
      </c>
      <c r="J2296" s="9" t="str">
        <f t="shared" si="175"/>
        <v>_Giò lụa 250g</v>
      </c>
      <c r="K2296" s="12" t="str">
        <f>VLOOKUP(J2296,'[1]Mã Misa'!$B$2:$D$74,2,0)</f>
        <v>Giò lụa 250g</v>
      </c>
      <c r="L2296" s="12" t="str">
        <f>VLOOKUP(K2296,'[1]Mã Misa'!$C$2:$D$74,2,0)</f>
        <v>GL250</v>
      </c>
      <c r="M2296" s="2">
        <v>59400</v>
      </c>
      <c r="N2296" t="s">
        <v>3364</v>
      </c>
      <c r="O2296" s="10" t="str">
        <f t="shared" si="176"/>
        <v>0062812</v>
      </c>
      <c r="P2296" s="3">
        <v>44638</v>
      </c>
      <c r="Q2296" t="s">
        <v>1887</v>
      </c>
      <c r="T2296" s="12" t="str">
        <f t="shared" si="179"/>
        <v xml:space="preserve">WM+ HCM </v>
      </c>
      <c r="U2296" s="20" t="s">
        <v>4713</v>
      </c>
      <c r="V2296" s="20"/>
      <c r="W2296" s="10" t="e">
        <f>VLOOKUP(U2296,[2]Sheet1!$B$4:$C$893,2,0)</f>
        <v>#N/A</v>
      </c>
      <c r="X2296" s="20"/>
      <c r="Y2296" s="10" t="str">
        <f t="shared" si="177"/>
        <v>WINCOMHOCHIMINH</v>
      </c>
      <c r="Z2296" s="2">
        <v>59400</v>
      </c>
    </row>
    <row r="2297" spans="1:26" x14ac:dyDescent="0.2">
      <c r="A2297" t="s">
        <v>0</v>
      </c>
      <c r="B2297" t="s">
        <v>3365</v>
      </c>
      <c r="C2297" t="s">
        <v>2</v>
      </c>
      <c r="D2297" t="s">
        <v>3</v>
      </c>
      <c r="E2297" s="2">
        <v>111058</v>
      </c>
      <c r="F2297" s="6">
        <v>119942.64000000001</v>
      </c>
      <c r="G2297" s="2">
        <v>1</v>
      </c>
      <c r="H2297" t="s">
        <v>4</v>
      </c>
      <c r="I2297" t="s">
        <v>5</v>
      </c>
      <c r="J2297" s="9" t="str">
        <f t="shared" si="175"/>
        <v>Gà muối gói 500g</v>
      </c>
      <c r="K2297" s="12" t="str">
        <f>VLOOKUP(J2297,'[1]Mã Misa'!$B$2:$D$74,2,0)</f>
        <v>Gà muối 500g</v>
      </c>
      <c r="L2297" s="12" t="str">
        <f>VLOOKUP(K2297,'[1]Mã Misa'!$C$2:$D$74,2,0)</f>
        <v>GM500</v>
      </c>
      <c r="M2297" s="2">
        <v>111058</v>
      </c>
      <c r="N2297" t="s">
        <v>450</v>
      </c>
      <c r="O2297" s="10" t="str">
        <f t="shared" si="176"/>
        <v>0002290</v>
      </c>
      <c r="P2297" s="3">
        <v>44638</v>
      </c>
      <c r="Q2297" t="s">
        <v>3366</v>
      </c>
      <c r="T2297" s="12" t="str">
        <f t="shared" si="179"/>
        <v xml:space="preserve">WM+ TBH </v>
      </c>
      <c r="U2297" s="20" t="s">
        <v>5093</v>
      </c>
      <c r="V2297" s="20"/>
      <c r="W2297" s="10" t="e">
        <f>VLOOKUP(U2297,[2]Sheet1!$B$4:$C$893,2,0)</f>
        <v>#N/A</v>
      </c>
      <c r="X2297" s="20"/>
      <c r="Y2297" s="10" t="str">
        <f t="shared" si="177"/>
        <v>WINCOMTHAIBINH</v>
      </c>
      <c r="Z2297" s="2">
        <v>111058</v>
      </c>
    </row>
    <row r="2298" spans="1:26" x14ac:dyDescent="0.2">
      <c r="A2298" t="s">
        <v>0</v>
      </c>
      <c r="B2298" t="s">
        <v>3367</v>
      </c>
      <c r="C2298" t="s">
        <v>15</v>
      </c>
      <c r="D2298" t="s">
        <v>3</v>
      </c>
      <c r="E2298" s="2">
        <v>94013</v>
      </c>
      <c r="F2298" s="6">
        <v>101534.04000000001</v>
      </c>
      <c r="G2298" s="2">
        <v>1</v>
      </c>
      <c r="H2298" t="s">
        <v>4</v>
      </c>
      <c r="I2298" t="s">
        <v>16</v>
      </c>
      <c r="J2298" s="9" t="str">
        <f t="shared" si="175"/>
        <v xml:space="preserve"> Giò lụa 500g</v>
      </c>
      <c r="K2298" s="12" t="str">
        <f>VLOOKUP(J2298,'[1]Mã Misa'!$B$2:$D$74,2,0)</f>
        <v>Giò lụa 500g</v>
      </c>
      <c r="L2298" s="12" t="str">
        <f>VLOOKUP(K2298,'[1]Mã Misa'!$C$2:$D$74,2,0)</f>
        <v>GL500</v>
      </c>
      <c r="M2298" s="2">
        <v>94013</v>
      </c>
      <c r="N2298" t="s">
        <v>3368</v>
      </c>
      <c r="O2298" s="10" t="str">
        <f t="shared" si="176"/>
        <v>0207280</v>
      </c>
      <c r="P2298" s="3">
        <v>44638</v>
      </c>
      <c r="Q2298" t="s">
        <v>555</v>
      </c>
      <c r="T2298" s="12" t="str">
        <f t="shared" si="179"/>
        <v>WM HNI Đ</v>
      </c>
      <c r="U2298" s="20" t="s">
        <v>4318</v>
      </c>
      <c r="V2298" s="20"/>
      <c r="W2298" s="10" t="e">
        <f>VLOOKUP(U2298,[2]Sheet1!$B$4:$C$893,2,0)</f>
        <v>#N/A</v>
      </c>
      <c r="X2298" s="20"/>
      <c r="Y2298" s="10" t="str">
        <f t="shared" si="177"/>
        <v>WINCOMHANOI</v>
      </c>
      <c r="Z2298" s="2">
        <v>94013</v>
      </c>
    </row>
    <row r="2299" spans="1:26" x14ac:dyDescent="0.2">
      <c r="A2299" t="s">
        <v>0</v>
      </c>
      <c r="B2299" t="s">
        <v>3367</v>
      </c>
      <c r="C2299" t="s">
        <v>13</v>
      </c>
      <c r="D2299" t="s">
        <v>3</v>
      </c>
      <c r="E2299" s="2">
        <v>90750</v>
      </c>
      <c r="F2299" s="6">
        <v>98010</v>
      </c>
      <c r="G2299" s="2">
        <v>1</v>
      </c>
      <c r="H2299" t="s">
        <v>4</v>
      </c>
      <c r="I2299" t="s">
        <v>14</v>
      </c>
      <c r="J2299" s="9" t="str">
        <f t="shared" si="175"/>
        <v>_Chân gà sốt cay 400g</v>
      </c>
      <c r="K2299" s="12" t="str">
        <f>VLOOKUP(J2299,'[1]Mã Misa'!$B$2:$D$74,2,0)</f>
        <v>Chân gà sốt cay 400g</v>
      </c>
      <c r="L2299" s="12" t="str">
        <f>VLOOKUP(K2299,'[1]Mã Misa'!$C$2:$D$74,2,0)</f>
        <v>CGSC400</v>
      </c>
      <c r="M2299" s="2">
        <v>90750</v>
      </c>
      <c r="N2299" t="s">
        <v>3368</v>
      </c>
      <c r="O2299" s="10" t="str">
        <f t="shared" si="176"/>
        <v>0207280</v>
      </c>
      <c r="P2299" s="3">
        <v>44638</v>
      </c>
      <c r="Q2299" t="s">
        <v>555</v>
      </c>
      <c r="T2299" s="12" t="str">
        <f t="shared" si="179"/>
        <v>WM HNI Đ</v>
      </c>
      <c r="U2299" s="20" t="s">
        <v>4318</v>
      </c>
      <c r="V2299" s="20"/>
      <c r="W2299" s="10" t="e">
        <f>VLOOKUP(U2299,[2]Sheet1!$B$4:$C$893,2,0)</f>
        <v>#N/A</v>
      </c>
      <c r="X2299" s="20"/>
      <c r="Y2299" s="10" t="str">
        <f t="shared" si="177"/>
        <v>WINCOMHANOI</v>
      </c>
      <c r="Z2299" s="2">
        <v>90750</v>
      </c>
    </row>
    <row r="2300" spans="1:26" x14ac:dyDescent="0.2">
      <c r="A2300" t="s">
        <v>0</v>
      </c>
      <c r="B2300" t="s">
        <v>3367</v>
      </c>
      <c r="C2300" t="s">
        <v>30</v>
      </c>
      <c r="D2300" t="s">
        <v>3</v>
      </c>
      <c r="E2300" s="2">
        <v>105400</v>
      </c>
      <c r="F2300" s="6">
        <v>113832.00000000001</v>
      </c>
      <c r="G2300" s="2">
        <v>1</v>
      </c>
      <c r="H2300" t="s">
        <v>4</v>
      </c>
      <c r="I2300" t="s">
        <v>31</v>
      </c>
      <c r="J2300" s="9" t="str">
        <f t="shared" si="175"/>
        <v>_Đùi gà sốt cay 500g</v>
      </c>
      <c r="K2300" s="12" t="str">
        <f>VLOOKUP(J2300,'[1]Mã Misa'!$B$2:$D$74,2,0)</f>
        <v>Đùi gà sốt cay 500g</v>
      </c>
      <c r="L2300" s="12" t="str">
        <f>VLOOKUP(K2300,'[1]Mã Misa'!$C$2:$D$74,2,0)</f>
        <v>DGSC500</v>
      </c>
      <c r="M2300" s="2">
        <v>105400</v>
      </c>
      <c r="N2300" t="s">
        <v>3368</v>
      </c>
      <c r="O2300" s="10" t="str">
        <f t="shared" si="176"/>
        <v>0207280</v>
      </c>
      <c r="P2300" s="3">
        <v>44638</v>
      </c>
      <c r="Q2300" t="s">
        <v>555</v>
      </c>
      <c r="T2300" s="12" t="str">
        <f t="shared" si="179"/>
        <v>WM HNI Đ</v>
      </c>
      <c r="U2300" s="20" t="s">
        <v>4318</v>
      </c>
      <c r="V2300" s="20"/>
      <c r="W2300" s="10" t="e">
        <f>VLOOKUP(U2300,[2]Sheet1!$B$4:$C$893,2,0)</f>
        <v>#N/A</v>
      </c>
      <c r="X2300" s="20"/>
      <c r="Y2300" s="10" t="str">
        <f t="shared" si="177"/>
        <v>WINCOMHANOI</v>
      </c>
      <c r="Z2300" s="2">
        <v>105400</v>
      </c>
    </row>
    <row r="2301" spans="1:26" x14ac:dyDescent="0.2">
      <c r="A2301" t="s">
        <v>0</v>
      </c>
      <c r="B2301" t="s">
        <v>3369</v>
      </c>
      <c r="C2301" t="s">
        <v>17</v>
      </c>
      <c r="D2301" t="s">
        <v>3</v>
      </c>
      <c r="E2301" s="2">
        <v>101989</v>
      </c>
      <c r="F2301" s="6">
        <v>110148.12000000001</v>
      </c>
      <c r="G2301" s="2">
        <v>1</v>
      </c>
      <c r="H2301" t="s">
        <v>4</v>
      </c>
      <c r="I2301" t="s">
        <v>18</v>
      </c>
      <c r="J2301" s="9" t="str">
        <f t="shared" si="175"/>
        <v>Giò tai nấm hương 500g</v>
      </c>
      <c r="K2301" s="12" t="str">
        <f>VLOOKUP(J2301,'[1]Mã Misa'!$B$2:$D$74,2,0)</f>
        <v>Giò tai nấm hương 500g</v>
      </c>
      <c r="L2301" s="12" t="str">
        <f>VLOOKUP(K2301,'[1]Mã Misa'!$C$2:$D$74,2,0)</f>
        <v>GTNH500</v>
      </c>
      <c r="M2301" s="2">
        <v>101989</v>
      </c>
      <c r="N2301" t="s">
        <v>3370</v>
      </c>
      <c r="O2301" s="10" t="str">
        <f t="shared" si="176"/>
        <v>0027164</v>
      </c>
      <c r="P2301" s="3">
        <v>44638</v>
      </c>
      <c r="Q2301" t="s">
        <v>3371</v>
      </c>
      <c r="T2301" s="12" t="str">
        <f t="shared" si="179"/>
        <v xml:space="preserve">WM+ DNG </v>
      </c>
      <c r="U2301" s="20" t="s">
        <v>5094</v>
      </c>
      <c r="V2301" s="20"/>
      <c r="W2301" s="10" t="e">
        <f>VLOOKUP(U2301,[2]Sheet1!$B$4:$C$893,2,0)</f>
        <v>#N/A</v>
      </c>
      <c r="X2301" s="20"/>
      <c r="Y2301" s="10" t="str">
        <f t="shared" si="177"/>
        <v>WINCOMDANANG</v>
      </c>
      <c r="Z2301" s="2">
        <v>101989</v>
      </c>
    </row>
    <row r="2302" spans="1:26" x14ac:dyDescent="0.2">
      <c r="A2302" t="s">
        <v>0</v>
      </c>
      <c r="B2302" t="s">
        <v>3372</v>
      </c>
      <c r="C2302" t="s">
        <v>17</v>
      </c>
      <c r="D2302" t="s">
        <v>3</v>
      </c>
      <c r="E2302" s="2">
        <v>203978</v>
      </c>
      <c r="F2302" s="6">
        <v>220296.24000000002</v>
      </c>
      <c r="G2302" s="2">
        <v>2</v>
      </c>
      <c r="H2302" t="s">
        <v>4</v>
      </c>
      <c r="I2302" t="s">
        <v>18</v>
      </c>
      <c r="J2302" s="9" t="str">
        <f t="shared" si="175"/>
        <v>Giò tai nấm hương 500g</v>
      </c>
      <c r="K2302" s="12" t="str">
        <f>VLOOKUP(J2302,'[1]Mã Misa'!$B$2:$D$74,2,0)</f>
        <v>Giò tai nấm hương 500g</v>
      </c>
      <c r="L2302" s="12" t="str">
        <f>VLOOKUP(K2302,'[1]Mã Misa'!$C$2:$D$74,2,0)</f>
        <v>GTNH500</v>
      </c>
      <c r="M2302" s="2">
        <v>101989</v>
      </c>
      <c r="N2302" t="s">
        <v>3373</v>
      </c>
      <c r="O2302" s="10" t="str">
        <f t="shared" si="176"/>
        <v>0207285</v>
      </c>
      <c r="P2302" s="3">
        <v>44638</v>
      </c>
      <c r="Q2302" t="s">
        <v>3374</v>
      </c>
      <c r="T2302" s="12" t="str">
        <f t="shared" si="179"/>
        <v xml:space="preserve">WM+ HNI </v>
      </c>
      <c r="U2302" s="20" t="s">
        <v>5095</v>
      </c>
      <c r="V2302" s="20"/>
      <c r="W2302" s="10" t="e">
        <f>VLOOKUP(U2302,[2]Sheet1!$B$4:$C$893,2,0)</f>
        <v>#N/A</v>
      </c>
      <c r="X2302" s="20"/>
      <c r="Y2302" s="10" t="str">
        <f t="shared" si="177"/>
        <v>WINCOMHANOI</v>
      </c>
      <c r="Z2302" s="2">
        <v>203978</v>
      </c>
    </row>
    <row r="2303" spans="1:26" x14ac:dyDescent="0.2">
      <c r="A2303" t="s">
        <v>0</v>
      </c>
      <c r="B2303" t="s">
        <v>3372</v>
      </c>
      <c r="C2303" t="s">
        <v>2</v>
      </c>
      <c r="D2303" t="s">
        <v>3</v>
      </c>
      <c r="E2303" s="2">
        <v>222116</v>
      </c>
      <c r="F2303" s="6">
        <v>239885.28000000003</v>
      </c>
      <c r="G2303" s="2">
        <v>2</v>
      </c>
      <c r="H2303" t="s">
        <v>4</v>
      </c>
      <c r="I2303" t="s">
        <v>5</v>
      </c>
      <c r="J2303" s="9" t="str">
        <f t="shared" si="175"/>
        <v>Gà muối gói 500g</v>
      </c>
      <c r="K2303" s="12" t="str">
        <f>VLOOKUP(J2303,'[1]Mã Misa'!$B$2:$D$74,2,0)</f>
        <v>Gà muối 500g</v>
      </c>
      <c r="L2303" s="12" t="str">
        <f>VLOOKUP(K2303,'[1]Mã Misa'!$C$2:$D$74,2,0)</f>
        <v>GM500</v>
      </c>
      <c r="M2303" s="2">
        <v>111058</v>
      </c>
      <c r="N2303" t="s">
        <v>3373</v>
      </c>
      <c r="O2303" s="10" t="str">
        <f t="shared" si="176"/>
        <v>0207285</v>
      </c>
      <c r="P2303" s="3">
        <v>44638</v>
      </c>
      <c r="Q2303" t="s">
        <v>3374</v>
      </c>
      <c r="T2303" s="12" t="str">
        <f t="shared" si="179"/>
        <v xml:space="preserve">WM+ HNI </v>
      </c>
      <c r="U2303" s="20" t="s">
        <v>5095</v>
      </c>
      <c r="V2303" s="20"/>
      <c r="W2303" s="10" t="e">
        <f>VLOOKUP(U2303,[2]Sheet1!$B$4:$C$893,2,0)</f>
        <v>#N/A</v>
      </c>
      <c r="X2303" s="20"/>
      <c r="Y2303" s="10" t="str">
        <f t="shared" si="177"/>
        <v>WINCOMHANOI</v>
      </c>
      <c r="Z2303" s="2">
        <v>222116</v>
      </c>
    </row>
    <row r="2304" spans="1:26" x14ac:dyDescent="0.2">
      <c r="A2304" t="s">
        <v>0</v>
      </c>
      <c r="B2304" t="s">
        <v>3375</v>
      </c>
      <c r="C2304" t="s">
        <v>32</v>
      </c>
      <c r="D2304" t="s">
        <v>3</v>
      </c>
      <c r="E2304" s="2">
        <v>73431</v>
      </c>
      <c r="F2304" s="6">
        <v>79305.48000000001</v>
      </c>
      <c r="G2304" s="2">
        <v>1</v>
      </c>
      <c r="H2304" t="s">
        <v>4</v>
      </c>
      <c r="I2304" t="s">
        <v>33</v>
      </c>
      <c r="J2304" s="9" t="str">
        <f t="shared" si="175"/>
        <v>Chân giò heo muối gói 300g</v>
      </c>
      <c r="K2304" s="12" t="str">
        <f>VLOOKUP(J2304,'[1]Mã Misa'!$B$2:$D$74,2,0)</f>
        <v>Chân giò heo muối 300g</v>
      </c>
      <c r="L2304" s="12" t="str">
        <f>VLOOKUP(K2304,'[1]Mã Misa'!$C$2:$D$74,2,0)</f>
        <v>CGM300</v>
      </c>
      <c r="M2304" s="2">
        <v>73431</v>
      </c>
      <c r="N2304" t="s">
        <v>3376</v>
      </c>
      <c r="O2304" s="10" t="str">
        <f t="shared" si="176"/>
        <v>0207286</v>
      </c>
      <c r="P2304" s="3">
        <v>44638</v>
      </c>
      <c r="Q2304" t="s">
        <v>3377</v>
      </c>
      <c r="T2304" s="12" t="str">
        <f t="shared" si="179"/>
        <v xml:space="preserve">WM+ HNI </v>
      </c>
      <c r="U2304" s="20" t="s">
        <v>5096</v>
      </c>
      <c r="V2304" s="20"/>
      <c r="W2304" s="10" t="e">
        <f>VLOOKUP(U2304,[2]Sheet1!$B$4:$C$893,2,0)</f>
        <v>#N/A</v>
      </c>
      <c r="X2304" s="20"/>
      <c r="Y2304" s="10" t="str">
        <f t="shared" si="177"/>
        <v>WINCOMHANOI</v>
      </c>
      <c r="Z2304" s="2">
        <v>73431</v>
      </c>
    </row>
    <row r="2305" spans="1:26" x14ac:dyDescent="0.2">
      <c r="A2305" t="s">
        <v>0</v>
      </c>
      <c r="B2305" t="s">
        <v>3378</v>
      </c>
      <c r="C2305" t="s">
        <v>32</v>
      </c>
      <c r="D2305" t="s">
        <v>3</v>
      </c>
      <c r="E2305" s="2">
        <v>73431</v>
      </c>
      <c r="F2305" s="6">
        <v>79305.48000000001</v>
      </c>
      <c r="G2305" s="2">
        <v>1</v>
      </c>
      <c r="H2305" t="s">
        <v>4</v>
      </c>
      <c r="I2305" t="s">
        <v>33</v>
      </c>
      <c r="J2305" s="9" t="str">
        <f t="shared" si="175"/>
        <v>Chân giò heo muối gói 300g</v>
      </c>
      <c r="K2305" s="12" t="str">
        <f>VLOOKUP(J2305,'[1]Mã Misa'!$B$2:$D$74,2,0)</f>
        <v>Chân giò heo muối 300g</v>
      </c>
      <c r="L2305" s="12" t="str">
        <f>VLOOKUP(K2305,'[1]Mã Misa'!$C$2:$D$74,2,0)</f>
        <v>CGM300</v>
      </c>
      <c r="M2305" s="2">
        <v>73431</v>
      </c>
      <c r="N2305" t="s">
        <v>3379</v>
      </c>
      <c r="O2305" s="10" t="str">
        <f t="shared" si="176"/>
        <v>0000948</v>
      </c>
      <c r="P2305" s="3">
        <v>44638</v>
      </c>
      <c r="Q2305" t="s">
        <v>3380</v>
      </c>
      <c r="T2305" s="12" t="str">
        <f t="shared" si="179"/>
        <v xml:space="preserve">WM+ QNI </v>
      </c>
      <c r="U2305" s="20" t="s">
        <v>5097</v>
      </c>
      <c r="V2305" s="20"/>
      <c r="W2305" s="10" t="e">
        <f>VLOOKUP(U2305,[2]Sheet1!$B$4:$C$893,2,0)</f>
        <v>#N/A</v>
      </c>
      <c r="X2305" s="20"/>
      <c r="Y2305" s="10" t="str">
        <f t="shared" si="177"/>
        <v>WINCOMQUANGNGAI</v>
      </c>
      <c r="Z2305" s="2">
        <v>73431</v>
      </c>
    </row>
    <row r="2306" spans="1:26" x14ac:dyDescent="0.2">
      <c r="A2306" t="s">
        <v>0</v>
      </c>
      <c r="B2306" t="s">
        <v>3381</v>
      </c>
      <c r="C2306" t="s">
        <v>2</v>
      </c>
      <c r="D2306" t="s">
        <v>3</v>
      </c>
      <c r="E2306" s="2">
        <v>333174</v>
      </c>
      <c r="F2306" s="6">
        <v>359827.92000000004</v>
      </c>
      <c r="G2306" s="2">
        <v>3</v>
      </c>
      <c r="H2306" t="s">
        <v>4</v>
      </c>
      <c r="I2306" t="s">
        <v>5</v>
      </c>
      <c r="J2306" s="9" t="str">
        <f t="shared" si="175"/>
        <v>Gà muối gói 500g</v>
      </c>
      <c r="K2306" s="12" t="str">
        <f>VLOOKUP(J2306,'[1]Mã Misa'!$B$2:$D$74,2,0)</f>
        <v>Gà muối 500g</v>
      </c>
      <c r="L2306" s="12" t="str">
        <f>VLOOKUP(K2306,'[1]Mã Misa'!$C$2:$D$74,2,0)</f>
        <v>GM500</v>
      </c>
      <c r="M2306" s="2">
        <v>111058</v>
      </c>
      <c r="N2306" t="s">
        <v>3382</v>
      </c>
      <c r="O2306" s="10" t="str">
        <f t="shared" si="176"/>
        <v>0062820</v>
      </c>
      <c r="P2306" s="3">
        <v>44638</v>
      </c>
      <c r="Q2306" t="s">
        <v>3383</v>
      </c>
      <c r="T2306" s="12" t="str">
        <f t="shared" si="179"/>
        <v>WM+ HCM </v>
      </c>
      <c r="U2306" s="20" t="s">
        <v>5098</v>
      </c>
      <c r="V2306" s="20"/>
      <c r="W2306" s="10" t="e">
        <f>VLOOKUP(U2306,[2]Sheet1!$B$4:$C$893,2,0)</f>
        <v>#N/A</v>
      </c>
      <c r="X2306" s="20"/>
      <c r="Y2306" s="10" t="str">
        <f t="shared" si="177"/>
        <v>WINCOMHOCHIMINH</v>
      </c>
      <c r="Z2306" s="2">
        <v>333174</v>
      </c>
    </row>
    <row r="2307" spans="1:26" x14ac:dyDescent="0.2">
      <c r="A2307" t="s">
        <v>0</v>
      </c>
      <c r="B2307" t="s">
        <v>3381</v>
      </c>
      <c r="C2307" t="s">
        <v>26</v>
      </c>
      <c r="D2307" t="s">
        <v>3</v>
      </c>
      <c r="E2307" s="2">
        <v>250910</v>
      </c>
      <c r="F2307" s="6">
        <v>270982.80000000005</v>
      </c>
      <c r="G2307" s="2">
        <v>5</v>
      </c>
      <c r="H2307" t="s">
        <v>4</v>
      </c>
      <c r="I2307" t="s">
        <v>27</v>
      </c>
      <c r="J2307" s="9" t="str">
        <f t="shared" si="175"/>
        <v>Giò tai lưỡi xào gói 250g</v>
      </c>
      <c r="K2307" s="12" t="str">
        <f>VLOOKUP(J2307,'[1]Mã Misa'!$B$2:$D$74,2,0)</f>
        <v>Giò Tai Lưỡi Xào 250g</v>
      </c>
      <c r="L2307" s="12" t="str">
        <f>VLOOKUP(K2307,'[1]Mã Misa'!$C$2:$D$74,2,0)</f>
        <v>GTLX250G</v>
      </c>
      <c r="M2307" s="2">
        <v>50182</v>
      </c>
      <c r="N2307" t="s">
        <v>3382</v>
      </c>
      <c r="O2307" s="10" t="str">
        <f t="shared" si="176"/>
        <v>0062820</v>
      </c>
      <c r="P2307" s="3">
        <v>44638</v>
      </c>
      <c r="Q2307" t="s">
        <v>3383</v>
      </c>
      <c r="T2307" s="12" t="str">
        <f t="shared" si="179"/>
        <v>WM+ HCM </v>
      </c>
      <c r="U2307" s="20" t="s">
        <v>5098</v>
      </c>
      <c r="V2307" s="20"/>
      <c r="W2307" s="10" t="e">
        <f>VLOOKUP(U2307,[2]Sheet1!$B$4:$C$893,2,0)</f>
        <v>#N/A</v>
      </c>
      <c r="X2307" s="20"/>
      <c r="Y2307" s="10" t="str">
        <f t="shared" si="177"/>
        <v>WINCOMHOCHIMINH</v>
      </c>
      <c r="Z2307" s="2">
        <v>250910</v>
      </c>
    </row>
    <row r="2308" spans="1:26" x14ac:dyDescent="0.2">
      <c r="A2308" t="s">
        <v>0</v>
      </c>
      <c r="B2308" t="s">
        <v>3381</v>
      </c>
      <c r="C2308" t="s">
        <v>236</v>
      </c>
      <c r="D2308" t="s">
        <v>3</v>
      </c>
      <c r="E2308" s="2">
        <v>87787</v>
      </c>
      <c r="F2308" s="6">
        <v>94809.96</v>
      </c>
      <c r="G2308" s="2">
        <v>1</v>
      </c>
      <c r="H2308" t="s">
        <v>4</v>
      </c>
      <c r="I2308" t="s">
        <v>237</v>
      </c>
      <c r="J2308" s="9" t="str">
        <f t="shared" ref="J2308:J2371" si="181">MID(I2308,10,26)</f>
        <v>Bắp bò muối gói 200g</v>
      </c>
      <c r="K2308" s="12" t="str">
        <f>VLOOKUP(J2308,'[1]Mã Misa'!$B$2:$D$74,2,0)</f>
        <v>Bắp bò muối 200g</v>
      </c>
      <c r="L2308" s="12" t="str">
        <f>VLOOKUP(K2308,'[1]Mã Misa'!$C$2:$D$74,2,0)</f>
        <v>BBM200</v>
      </c>
      <c r="M2308" s="2">
        <v>87787</v>
      </c>
      <c r="N2308" t="s">
        <v>3382</v>
      </c>
      <c r="O2308" s="10" t="str">
        <f t="shared" ref="O2308:O2371" si="182">RIGHT(N2308,7)</f>
        <v>0062820</v>
      </c>
      <c r="P2308" s="3">
        <v>44638</v>
      </c>
      <c r="Q2308" t="s">
        <v>3383</v>
      </c>
      <c r="T2308" s="12" t="str">
        <f t="shared" si="179"/>
        <v>WM+ HCM </v>
      </c>
      <c r="U2308" s="20" t="s">
        <v>5098</v>
      </c>
      <c r="V2308" s="20"/>
      <c r="W2308" s="10" t="e">
        <f>VLOOKUP(U2308,[2]Sheet1!$B$4:$C$893,2,0)</f>
        <v>#N/A</v>
      </c>
      <c r="X2308" s="20"/>
      <c r="Y2308" s="10" t="str">
        <f t="shared" ref="Y2308:Y2371" si="183">IF(ISNUMBER(SEARCH($V$3,T2308)),"WINCOMHANOI",IF(ISNUMBER(SEARCH($V$4,T2308)),"WINCOMHOCHIMINH",IF(ISNUMBER(SEARCH($V$5,T2308)),"WINCOMDANANG",IF(ISNUMBER(SEARCH($V$6,T2308)),"WINCOMHAIDUONG",IF(ISNUMBER(SEARCH($V$7,T2308)),"WINCOMQUANGNINH",IF(ISNUMBER(SEARCH($V$8,T2308)),"WINCOMHAIPHONG",IF(ISNUMBER(SEARCH($V$9,T2308)),"WINCOMBACGIANG",IF(ISNUMBER(SEARCH($V$10,T2308)),"WINCOMBACNINH",IF(ISNUMBER(SEARCH($V$11,T2308)),"WINCOMPHUTHO",IF(ISNUMBER(SEARCH($V$12,T2308)),"WINCOMHATINH",IF(ISNUMBER(SEARCH($V$13,T2308)),"WINCOMTHAINGUYEN",IF(ISNUMBER(SEARCH($V$14,T2308)),"WINCOMKHANHHOA",IF(ISNUMBER(SEARCH($V$15,T2308)),"WINCOMHUNGYEN",IF(ISNUMBER(SEARCH($V$16,T2308)),"WINCOMNGHEAN",IF(ISNUMBER(SEARCH($V$17,T2308)),"WINCOMLAOCAI",IF(ISNUMBER(SEARCH($V$18,T2308)),"WINCOMVUNGTAU",IF(ISNUMBER(SEARCH($V$19,T2308)),"WINCOMBINHDUONG",IF(ISNUMBER(SEARCH($V$20,T2308)),"WINCOMKIENGIANG",IF(ISNUMBER(SEARCH($V$21,T2308)),"WINCOMHANAM",IF(ISNUMBER(SEARCH($V$22,T2308)),"WINCOMNAMDINH",IF(ISNUMBER(SEARCH($V$23,T2308)),"WINCOMLANGSON",IF(ISNUMBER(SEARCH($V$24,T2308)),"WINCOMTHANHHOA",IF(ISNUMBER(SEARCH($V$25,T2308)),"WINCOMYENBAI",IF(ISNUMBER(SEARCH($V$26,T2308)),"WINCOMTUYENQUANG",IF(ISNUMBER(SEARCH($V$27,T2308)),"WINCOMHUE",IF(ISNUMBER(SEARCH($V$28,T2308)),"WINCOMQUANGNAM",IF(ISNUMBER(SEARCH($V$29,T2308)),"WINCOMVINHPHUC",IF(ISNUMBER(SEARCH($V$30,T2308)),"WINCOMHAGIANG",IF(ISNUMBER(SEARCH($V$31,T2308)),"WINCOMNINHBINH",IF(ISNUMBER(SEARCH($V$32,T2308)),"WINCOMTRAVINH",IF(ISNUMBER(SEARCH($V$33,T2308)),"WINCOMCANTHO",IF(ISNUMBER(SEARCH($V$34,T2308)),"WINCOMBENTRE",IF(ISNUMBER(SEARCH($V$35,T2308)),"WINCOMCAMAU",IF(ISNUMBER(SEARCH($V$36,T2308)),"WINCOMANGIANG",IF(ISNUMBER(SEARCH($V$37,T2308)),"WINCOMNINHTHUAN",IF(ISNUMBER(SEARCH($V$38,T2308)),"WINCOMTHAIBINH",IF(ISNUMBER(SEARCH($V$39,T2308)),"WINCOMGIALAI",IF(ISNUMBER(SEARCH($V$40,T2308)),"WINCOMHOABINH",IF(ISNUMBER(SEARCH($V$41,T2308)),"WINCOMQUANGNGAI",IF(ISNUMBER(SEARCH($V$42,T2308)),"WINCOMBINHTHUAN",IF(ISNUMBER(SEARCH($V$43,T2308)),"WINCOMDAKLAK",IF(ISNUMBER(SEARCH($V$44,T2308)),"WINCOMSOCTRANG",IF(ISNUMBER(SEARCH($V$45,T2308)),"WINCOMSONLA",IF(ISNUMBER(SEARCH($V$46,T2308)),"WINCOMKONTUM",IF(ISNUMBER(SEARCH($V$47,T2308)),"WINCOMPHUYEN",IF(ISNUMBER(SEARCH($V$48,T2308)),"WINCOMQUANGTRI",IF(ISNUMBER(SEARCH($V$49,T2308)),"WINCOMBINHDINH",IF(ISNUMBER(SEARCH($V$50,T2308)),"WINCOMCAOBANG",IF(ISNUMBER(SEARCH($V$51,T2308)),"WINCOMQUANGBINH",IF(ISNUMBER(SEARCH($V$52,T2308)),"WINCOMLAMDONG",IF(ISNUMBER(SEARCH($V$53,T2308)),"WINCOMVINHLONG",IF(ISNUMBER(SEARCH($V$54,T2308)),"WINCOMDONGTHAP",IF(ISNUMBER(SEARCH($V$55,T2308)),"WINCOMTIENGIANG",IF(ISNUMBER(SEARCH($V$56,T2308)),"WINCOMQUANGNINH",IF(ISNUMBER(SEARCH($V$57,T2308)),"WINCOMDONGNAI",IF(ISNUMBER(SEARCH($V$58,T2308)),"WINCOMHAUGIANG",0))))))))))))))))))))))))))))))))))))))))))))))))))))))))</f>
        <v>WINCOMHOCHIMINH</v>
      </c>
      <c r="Z2308" s="2">
        <v>87787</v>
      </c>
    </row>
    <row r="2309" spans="1:26" x14ac:dyDescent="0.2">
      <c r="A2309" t="s">
        <v>0</v>
      </c>
      <c r="B2309" t="s">
        <v>3381</v>
      </c>
      <c r="C2309" t="s">
        <v>9</v>
      </c>
      <c r="D2309" t="s">
        <v>3</v>
      </c>
      <c r="E2309" s="2">
        <v>55595</v>
      </c>
      <c r="F2309" s="6">
        <v>60042.600000000006</v>
      </c>
      <c r="G2309" s="2">
        <v>1</v>
      </c>
      <c r="H2309" t="s">
        <v>4</v>
      </c>
      <c r="I2309" t="s">
        <v>10</v>
      </c>
      <c r="J2309" s="9" t="str">
        <f t="shared" si="181"/>
        <v>Tai heo muối gói 200g</v>
      </c>
      <c r="K2309" s="12" t="str">
        <f>VLOOKUP(J2309,'[1]Mã Misa'!$B$2:$D$74,2,0)</f>
        <v>Tai heo muối 200g</v>
      </c>
      <c r="L2309" s="12" t="str">
        <f>VLOOKUP(K2309,'[1]Mã Misa'!$C$2:$D$74,2,0)</f>
        <v>TH200</v>
      </c>
      <c r="M2309" s="2">
        <v>55595</v>
      </c>
      <c r="N2309" t="s">
        <v>3382</v>
      </c>
      <c r="O2309" s="10" t="str">
        <f t="shared" si="182"/>
        <v>0062820</v>
      </c>
      <c r="P2309" s="3">
        <v>44638</v>
      </c>
      <c r="Q2309" t="s">
        <v>3383</v>
      </c>
      <c r="T2309" s="12" t="str">
        <f t="shared" si="179"/>
        <v>WM+ HCM </v>
      </c>
      <c r="U2309" s="20" t="s">
        <v>5098</v>
      </c>
      <c r="V2309" s="20"/>
      <c r="W2309" s="10" t="e">
        <f>VLOOKUP(U2309,[2]Sheet1!$B$4:$C$893,2,0)</f>
        <v>#N/A</v>
      </c>
      <c r="X2309" s="20"/>
      <c r="Y2309" s="10" t="str">
        <f t="shared" si="183"/>
        <v>WINCOMHOCHIMINH</v>
      </c>
      <c r="Z2309" s="2">
        <v>55595</v>
      </c>
    </row>
    <row r="2310" spans="1:26" x14ac:dyDescent="0.2">
      <c r="A2310" t="s">
        <v>0</v>
      </c>
      <c r="B2310" t="s">
        <v>3381</v>
      </c>
      <c r="C2310" t="s">
        <v>50</v>
      </c>
      <c r="D2310" t="s">
        <v>3</v>
      </c>
      <c r="E2310" s="2">
        <v>61050</v>
      </c>
      <c r="F2310" s="6">
        <v>65934</v>
      </c>
      <c r="G2310" s="2">
        <v>1</v>
      </c>
      <c r="H2310" t="s">
        <v>4</v>
      </c>
      <c r="I2310" t="s">
        <v>51</v>
      </c>
      <c r="J2310" s="9" t="str">
        <f t="shared" si="181"/>
        <v>_Giò sụn gà 250g</v>
      </c>
      <c r="K2310" s="12" t="str">
        <f>VLOOKUP(J2310,'[1]Mã Misa'!$B$2:$D$74,2,0)</f>
        <v>Giò sụn gà 250g</v>
      </c>
      <c r="L2310" s="12" t="str">
        <f>VLOOKUP(K2310,'[1]Mã Misa'!$C$2:$D$74,2,0)</f>
        <v>GSG250</v>
      </c>
      <c r="M2310" s="2">
        <v>61050</v>
      </c>
      <c r="N2310" t="s">
        <v>3382</v>
      </c>
      <c r="O2310" s="10" t="str">
        <f t="shared" si="182"/>
        <v>0062820</v>
      </c>
      <c r="P2310" s="3">
        <v>44638</v>
      </c>
      <c r="Q2310" t="s">
        <v>3383</v>
      </c>
      <c r="T2310" s="12" t="str">
        <f t="shared" si="179"/>
        <v>WM+ HCM </v>
      </c>
      <c r="U2310" s="20" t="s">
        <v>5098</v>
      </c>
      <c r="V2310" s="20"/>
      <c r="W2310" s="10" t="e">
        <f>VLOOKUP(U2310,[2]Sheet1!$B$4:$C$893,2,0)</f>
        <v>#N/A</v>
      </c>
      <c r="X2310" s="20"/>
      <c r="Y2310" s="10" t="str">
        <f t="shared" si="183"/>
        <v>WINCOMHOCHIMINH</v>
      </c>
      <c r="Z2310" s="2">
        <v>61050</v>
      </c>
    </row>
    <row r="2311" spans="1:26" x14ac:dyDescent="0.2">
      <c r="A2311" t="s">
        <v>0</v>
      </c>
      <c r="B2311" t="s">
        <v>3384</v>
      </c>
      <c r="C2311" t="s">
        <v>30</v>
      </c>
      <c r="D2311" t="s">
        <v>3</v>
      </c>
      <c r="E2311" s="2">
        <v>210800</v>
      </c>
      <c r="F2311" s="6">
        <v>227664.00000000003</v>
      </c>
      <c r="G2311" s="2">
        <v>2</v>
      </c>
      <c r="H2311" t="s">
        <v>4</v>
      </c>
      <c r="I2311" t="s">
        <v>31</v>
      </c>
      <c r="J2311" s="9" t="str">
        <f t="shared" si="181"/>
        <v>_Đùi gà sốt cay 500g</v>
      </c>
      <c r="K2311" s="12" t="str">
        <f>VLOOKUP(J2311,'[1]Mã Misa'!$B$2:$D$74,2,0)</f>
        <v>Đùi gà sốt cay 500g</v>
      </c>
      <c r="L2311" s="12" t="str">
        <f>VLOOKUP(K2311,'[1]Mã Misa'!$C$2:$D$74,2,0)</f>
        <v>DGSC500</v>
      </c>
      <c r="M2311" s="2">
        <v>105400</v>
      </c>
      <c r="N2311" t="s">
        <v>3385</v>
      </c>
      <c r="O2311" s="10" t="str">
        <f t="shared" si="182"/>
        <v>0062823</v>
      </c>
      <c r="P2311" s="3">
        <v>44638</v>
      </c>
      <c r="Q2311" t="s">
        <v>3386</v>
      </c>
      <c r="T2311" s="12" t="str">
        <f t="shared" si="179"/>
        <v xml:space="preserve">WM+ HCM </v>
      </c>
      <c r="U2311" s="20" t="s">
        <v>4847</v>
      </c>
      <c r="V2311" s="20"/>
      <c r="W2311" s="10" t="e">
        <f>VLOOKUP(U2311,[2]Sheet1!$B$4:$C$893,2,0)</f>
        <v>#N/A</v>
      </c>
      <c r="X2311" s="20"/>
      <c r="Y2311" s="10" t="str">
        <f t="shared" si="183"/>
        <v>WINCOMHOCHIMINH</v>
      </c>
      <c r="Z2311" s="2">
        <v>210800</v>
      </c>
    </row>
    <row r="2312" spans="1:26" x14ac:dyDescent="0.2">
      <c r="A2312" t="s">
        <v>0</v>
      </c>
      <c r="B2312" t="s">
        <v>3384</v>
      </c>
      <c r="C2312" t="s">
        <v>13</v>
      </c>
      <c r="D2312" t="s">
        <v>3</v>
      </c>
      <c r="E2312" s="2">
        <v>181500</v>
      </c>
      <c r="F2312" s="6">
        <v>196020</v>
      </c>
      <c r="G2312" s="2">
        <v>2</v>
      </c>
      <c r="H2312" t="s">
        <v>4</v>
      </c>
      <c r="I2312" t="s">
        <v>14</v>
      </c>
      <c r="J2312" s="9" t="str">
        <f t="shared" si="181"/>
        <v>_Chân gà sốt cay 400g</v>
      </c>
      <c r="K2312" s="12" t="str">
        <f>VLOOKUP(J2312,'[1]Mã Misa'!$B$2:$D$74,2,0)</f>
        <v>Chân gà sốt cay 400g</v>
      </c>
      <c r="L2312" s="12" t="str">
        <f>VLOOKUP(K2312,'[1]Mã Misa'!$C$2:$D$74,2,0)</f>
        <v>CGSC400</v>
      </c>
      <c r="M2312" s="2">
        <v>90750</v>
      </c>
      <c r="N2312" t="s">
        <v>3385</v>
      </c>
      <c r="O2312" s="10" t="str">
        <f t="shared" si="182"/>
        <v>0062823</v>
      </c>
      <c r="P2312" s="3">
        <v>44638</v>
      </c>
      <c r="Q2312" t="s">
        <v>3386</v>
      </c>
      <c r="T2312" s="12" t="str">
        <f t="shared" si="179"/>
        <v xml:space="preserve">WM+ HCM </v>
      </c>
      <c r="U2312" s="20" t="s">
        <v>4847</v>
      </c>
      <c r="V2312" s="20"/>
      <c r="W2312" s="10" t="e">
        <f>VLOOKUP(U2312,[2]Sheet1!$B$4:$C$893,2,0)</f>
        <v>#N/A</v>
      </c>
      <c r="X2312" s="20"/>
      <c r="Y2312" s="10" t="str">
        <f t="shared" si="183"/>
        <v>WINCOMHOCHIMINH</v>
      </c>
      <c r="Z2312" s="2">
        <v>181500</v>
      </c>
    </row>
    <row r="2313" spans="1:26" x14ac:dyDescent="0.2">
      <c r="A2313" t="s">
        <v>0</v>
      </c>
      <c r="B2313" t="s">
        <v>3387</v>
      </c>
      <c r="C2313" t="s">
        <v>67</v>
      </c>
      <c r="D2313" t="s">
        <v>3</v>
      </c>
      <c r="E2313" s="2">
        <v>356400</v>
      </c>
      <c r="F2313" s="6">
        <v>384912</v>
      </c>
      <c r="G2313" s="2">
        <v>6</v>
      </c>
      <c r="H2313" t="s">
        <v>4</v>
      </c>
      <c r="I2313" t="s">
        <v>68</v>
      </c>
      <c r="J2313" s="9" t="str">
        <f t="shared" si="181"/>
        <v>_Giò lụa 250g</v>
      </c>
      <c r="K2313" s="12" t="str">
        <f>VLOOKUP(J2313,'[1]Mã Misa'!$B$2:$D$74,2,0)</f>
        <v>Giò lụa 250g</v>
      </c>
      <c r="L2313" s="12" t="str">
        <f>VLOOKUP(K2313,'[1]Mã Misa'!$C$2:$D$74,2,0)</f>
        <v>GL250</v>
      </c>
      <c r="M2313" s="2">
        <v>59400</v>
      </c>
      <c r="N2313" t="s">
        <v>3388</v>
      </c>
      <c r="O2313" s="10" t="str">
        <f t="shared" si="182"/>
        <v>0207303</v>
      </c>
      <c r="P2313" s="3">
        <v>44638</v>
      </c>
      <c r="Q2313" t="s">
        <v>3389</v>
      </c>
      <c r="T2313" s="12" t="str">
        <f t="shared" si="179"/>
        <v xml:space="preserve">WM+ HNI </v>
      </c>
      <c r="U2313" s="20" t="s">
        <v>5099</v>
      </c>
      <c r="V2313" s="20"/>
      <c r="W2313" s="10" t="e">
        <f>VLOOKUP(U2313,[2]Sheet1!$B$4:$C$893,2,0)</f>
        <v>#N/A</v>
      </c>
      <c r="X2313" s="20"/>
      <c r="Y2313" s="10" t="str">
        <f t="shared" si="183"/>
        <v>WINCOMHANOI</v>
      </c>
      <c r="Z2313" s="2">
        <v>356400</v>
      </c>
    </row>
    <row r="2314" spans="1:26" x14ac:dyDescent="0.2">
      <c r="A2314" t="s">
        <v>0</v>
      </c>
      <c r="B2314" t="s">
        <v>3387</v>
      </c>
      <c r="C2314" t="s">
        <v>30</v>
      </c>
      <c r="D2314" t="s">
        <v>3</v>
      </c>
      <c r="E2314" s="2">
        <v>632400</v>
      </c>
      <c r="F2314" s="6">
        <v>682992</v>
      </c>
      <c r="G2314" s="2">
        <v>6</v>
      </c>
      <c r="H2314" t="s">
        <v>4</v>
      </c>
      <c r="I2314" t="s">
        <v>31</v>
      </c>
      <c r="J2314" s="9" t="str">
        <f t="shared" si="181"/>
        <v>_Đùi gà sốt cay 500g</v>
      </c>
      <c r="K2314" s="12" t="str">
        <f>VLOOKUP(J2314,'[1]Mã Misa'!$B$2:$D$74,2,0)</f>
        <v>Đùi gà sốt cay 500g</v>
      </c>
      <c r="L2314" s="12" t="str">
        <f>VLOOKUP(K2314,'[1]Mã Misa'!$C$2:$D$74,2,0)</f>
        <v>DGSC500</v>
      </c>
      <c r="M2314" s="2">
        <v>105400</v>
      </c>
      <c r="N2314" t="s">
        <v>3388</v>
      </c>
      <c r="O2314" s="10" t="str">
        <f t="shared" si="182"/>
        <v>0207303</v>
      </c>
      <c r="P2314" s="3">
        <v>44638</v>
      </c>
      <c r="Q2314" t="s">
        <v>3389</v>
      </c>
      <c r="T2314" s="12" t="str">
        <f t="shared" si="179"/>
        <v xml:space="preserve">WM+ HNI </v>
      </c>
      <c r="U2314" s="20" t="s">
        <v>5099</v>
      </c>
      <c r="V2314" s="20"/>
      <c r="W2314" s="10" t="e">
        <f>VLOOKUP(U2314,[2]Sheet1!$B$4:$C$893,2,0)</f>
        <v>#N/A</v>
      </c>
      <c r="X2314" s="20"/>
      <c r="Y2314" s="10" t="str">
        <f t="shared" si="183"/>
        <v>WINCOMHANOI</v>
      </c>
      <c r="Z2314" s="2">
        <v>632400</v>
      </c>
    </row>
    <row r="2315" spans="1:26" x14ac:dyDescent="0.2">
      <c r="A2315" t="s">
        <v>0</v>
      </c>
      <c r="B2315" t="s">
        <v>3390</v>
      </c>
      <c r="C2315" t="s">
        <v>17</v>
      </c>
      <c r="D2315" t="s">
        <v>3</v>
      </c>
      <c r="E2315" s="2">
        <v>407956</v>
      </c>
      <c r="F2315" s="6">
        <v>440592.48000000004</v>
      </c>
      <c r="G2315" s="2">
        <v>4</v>
      </c>
      <c r="H2315" t="s">
        <v>4</v>
      </c>
      <c r="I2315" t="s">
        <v>18</v>
      </c>
      <c r="J2315" s="9" t="str">
        <f t="shared" si="181"/>
        <v>Giò tai nấm hương 500g</v>
      </c>
      <c r="K2315" s="12" t="str">
        <f>VLOOKUP(J2315,'[1]Mã Misa'!$B$2:$D$74,2,0)</f>
        <v>Giò tai nấm hương 500g</v>
      </c>
      <c r="L2315" s="12" t="str">
        <f>VLOOKUP(K2315,'[1]Mã Misa'!$C$2:$D$74,2,0)</f>
        <v>GTNH500</v>
      </c>
      <c r="M2315" s="2">
        <v>101989</v>
      </c>
      <c r="N2315" t="s">
        <v>3391</v>
      </c>
      <c r="O2315" s="10" t="str">
        <f t="shared" si="182"/>
        <v>0007518</v>
      </c>
      <c r="P2315" s="3">
        <v>44638</v>
      </c>
      <c r="Q2315" t="s">
        <v>3392</v>
      </c>
      <c r="T2315" s="12" t="str">
        <f t="shared" si="179"/>
        <v xml:space="preserve">WM+ THA </v>
      </c>
      <c r="U2315" s="20" t="s">
        <v>5100</v>
      </c>
      <c r="V2315" s="20"/>
      <c r="W2315" s="10" t="e">
        <f>VLOOKUP(U2315,[2]Sheet1!$B$4:$C$893,2,0)</f>
        <v>#N/A</v>
      </c>
      <c r="X2315" s="20"/>
      <c r="Y2315" s="10" t="str">
        <f t="shared" si="183"/>
        <v>WINCOMTHANHHOA</v>
      </c>
      <c r="Z2315" s="2">
        <v>407956</v>
      </c>
    </row>
    <row r="2316" spans="1:26" x14ac:dyDescent="0.2">
      <c r="A2316" t="s">
        <v>0</v>
      </c>
      <c r="B2316" t="s">
        <v>3393</v>
      </c>
      <c r="C2316" t="s">
        <v>26</v>
      </c>
      <c r="D2316" t="s">
        <v>3</v>
      </c>
      <c r="E2316" s="2">
        <v>50182</v>
      </c>
      <c r="F2316" s="6">
        <v>54196.560000000005</v>
      </c>
      <c r="G2316" s="2">
        <v>1</v>
      </c>
      <c r="H2316" t="s">
        <v>4</v>
      </c>
      <c r="I2316" t="s">
        <v>27</v>
      </c>
      <c r="J2316" s="9" t="str">
        <f t="shared" si="181"/>
        <v>Giò tai lưỡi xào gói 250g</v>
      </c>
      <c r="K2316" s="12" t="str">
        <f>VLOOKUP(J2316,'[1]Mã Misa'!$B$2:$D$74,2,0)</f>
        <v>Giò Tai Lưỡi Xào 250g</v>
      </c>
      <c r="L2316" s="12" t="str">
        <f>VLOOKUP(K2316,'[1]Mã Misa'!$C$2:$D$74,2,0)</f>
        <v>GTLX250G</v>
      </c>
      <c r="M2316" s="2">
        <v>50182</v>
      </c>
      <c r="N2316" t="s">
        <v>3394</v>
      </c>
      <c r="O2316" s="10" t="str">
        <f t="shared" si="182"/>
        <v>0207316</v>
      </c>
      <c r="P2316" s="3">
        <v>44638</v>
      </c>
      <c r="Q2316" t="s">
        <v>3395</v>
      </c>
      <c r="T2316" s="12" t="str">
        <f t="shared" si="179"/>
        <v xml:space="preserve">WM+ HNI </v>
      </c>
      <c r="U2316" s="20" t="s">
        <v>5101</v>
      </c>
      <c r="V2316" s="20"/>
      <c r="W2316" s="10" t="e">
        <f>VLOOKUP(U2316,[2]Sheet1!$B$4:$C$893,2,0)</f>
        <v>#N/A</v>
      </c>
      <c r="X2316" s="20"/>
      <c r="Y2316" s="10" t="str">
        <f t="shared" si="183"/>
        <v>WINCOMHANOI</v>
      </c>
      <c r="Z2316" s="2">
        <v>50182</v>
      </c>
    </row>
    <row r="2317" spans="1:26" x14ac:dyDescent="0.2">
      <c r="A2317" t="s">
        <v>0</v>
      </c>
      <c r="B2317" t="s">
        <v>3396</v>
      </c>
      <c r="C2317" t="s">
        <v>13</v>
      </c>
      <c r="D2317" t="s">
        <v>3</v>
      </c>
      <c r="E2317" s="2">
        <v>181500</v>
      </c>
      <c r="F2317" s="6">
        <v>196020</v>
      </c>
      <c r="G2317" s="2">
        <v>2</v>
      </c>
      <c r="H2317" t="s">
        <v>4</v>
      </c>
      <c r="I2317" t="s">
        <v>14</v>
      </c>
      <c r="J2317" s="9" t="str">
        <f t="shared" si="181"/>
        <v>_Chân gà sốt cay 400g</v>
      </c>
      <c r="K2317" s="12" t="str">
        <f>VLOOKUP(J2317,'[1]Mã Misa'!$B$2:$D$74,2,0)</f>
        <v>Chân gà sốt cay 400g</v>
      </c>
      <c r="L2317" s="12" t="str">
        <f>VLOOKUP(K2317,'[1]Mã Misa'!$C$2:$D$74,2,0)</f>
        <v>CGSC400</v>
      </c>
      <c r="M2317" s="2">
        <v>90750</v>
      </c>
      <c r="N2317" t="s">
        <v>3397</v>
      </c>
      <c r="O2317" s="10" t="str">
        <f t="shared" si="182"/>
        <v>0207320</v>
      </c>
      <c r="P2317" s="3">
        <v>44638</v>
      </c>
      <c r="Q2317" t="s">
        <v>240</v>
      </c>
      <c r="T2317" s="12" t="str">
        <f t="shared" si="179"/>
        <v xml:space="preserve">WM+ HNI </v>
      </c>
      <c r="U2317" s="20" t="s">
        <v>4218</v>
      </c>
      <c r="V2317" s="20"/>
      <c r="W2317" s="10" t="e">
        <f>VLOOKUP(U2317,[2]Sheet1!$B$4:$C$893,2,0)</f>
        <v>#N/A</v>
      </c>
      <c r="X2317" s="20"/>
      <c r="Y2317" s="10" t="str">
        <f t="shared" si="183"/>
        <v>WINCOMHANOI</v>
      </c>
      <c r="Z2317" s="2">
        <v>181500</v>
      </c>
    </row>
    <row r="2318" spans="1:26" x14ac:dyDescent="0.2">
      <c r="A2318" t="s">
        <v>0</v>
      </c>
      <c r="B2318" t="s">
        <v>3398</v>
      </c>
      <c r="C2318" t="s">
        <v>26</v>
      </c>
      <c r="D2318" t="s">
        <v>3</v>
      </c>
      <c r="E2318" s="2">
        <v>50182</v>
      </c>
      <c r="F2318" s="6">
        <v>54196.560000000005</v>
      </c>
      <c r="G2318" s="2">
        <v>1</v>
      </c>
      <c r="H2318" t="s">
        <v>4</v>
      </c>
      <c r="I2318" t="s">
        <v>27</v>
      </c>
      <c r="J2318" s="9" t="str">
        <f t="shared" si="181"/>
        <v>Giò tai lưỡi xào gói 250g</v>
      </c>
      <c r="K2318" s="12" t="str">
        <f>VLOOKUP(J2318,'[1]Mã Misa'!$B$2:$D$74,2,0)</f>
        <v>Giò Tai Lưỡi Xào 250g</v>
      </c>
      <c r="L2318" s="12" t="str">
        <f>VLOOKUP(K2318,'[1]Mã Misa'!$C$2:$D$74,2,0)</f>
        <v>GTLX250G</v>
      </c>
      <c r="M2318" s="2">
        <v>50182</v>
      </c>
      <c r="N2318" t="s">
        <v>3399</v>
      </c>
      <c r="O2318" s="10" t="str">
        <f t="shared" si="182"/>
        <v>0207324</v>
      </c>
      <c r="P2318" s="3">
        <v>44638</v>
      </c>
      <c r="Q2318" t="s">
        <v>3400</v>
      </c>
      <c r="T2318" s="12" t="str">
        <f t="shared" ref="T2318:T2381" si="184">LEFT(U2318,8)</f>
        <v xml:space="preserve">WM+ HNI </v>
      </c>
      <c r="U2318" s="20" t="s">
        <v>5102</v>
      </c>
      <c r="V2318" s="20"/>
      <c r="W2318" s="10" t="e">
        <f>VLOOKUP(U2318,[2]Sheet1!$B$4:$C$893,2,0)</f>
        <v>#N/A</v>
      </c>
      <c r="X2318" s="20"/>
      <c r="Y2318" s="10" t="str">
        <f t="shared" si="183"/>
        <v>WINCOMHANOI</v>
      </c>
      <c r="Z2318" s="2">
        <v>50182</v>
      </c>
    </row>
    <row r="2319" spans="1:26" x14ac:dyDescent="0.2">
      <c r="A2319" t="s">
        <v>0</v>
      </c>
      <c r="B2319" t="s">
        <v>3401</v>
      </c>
      <c r="C2319" t="s">
        <v>989</v>
      </c>
      <c r="D2319" t="s">
        <v>3</v>
      </c>
      <c r="E2319" s="2">
        <v>61250</v>
      </c>
      <c r="F2319" s="6">
        <v>66150</v>
      </c>
      <c r="G2319" s="2">
        <v>1</v>
      </c>
      <c r="H2319" t="s">
        <v>461</v>
      </c>
      <c r="I2319" t="s">
        <v>990</v>
      </c>
      <c r="J2319" s="9" t="str">
        <f t="shared" si="181"/>
        <v xml:space="preserve"> Ghẹ farci 150g</v>
      </c>
      <c r="K2319" s="12" t="str">
        <f>VLOOKUP(J2319,'[1]Mã Misa'!$B$2:$D$74,2,0)</f>
        <v>Ghẹ farci 150g</v>
      </c>
      <c r="L2319" s="12" t="str">
        <f>VLOOKUP(K2319,'[1]Mã Misa'!$C$2:$D$74,2,0)</f>
        <v>GHEFARCI150</v>
      </c>
      <c r="M2319" s="2">
        <v>61250</v>
      </c>
      <c r="N2319" t="s">
        <v>3402</v>
      </c>
      <c r="O2319" s="10" t="str">
        <f t="shared" si="182"/>
        <v>0027178</v>
      </c>
      <c r="P2319" s="3">
        <v>44638</v>
      </c>
      <c r="Q2319" t="s">
        <v>2142</v>
      </c>
      <c r="T2319" s="12" t="str">
        <f t="shared" si="184"/>
        <v xml:space="preserve">WM+ DNG </v>
      </c>
      <c r="U2319" s="20" t="s">
        <v>4786</v>
      </c>
      <c r="V2319" s="20"/>
      <c r="W2319" s="10" t="e">
        <f>VLOOKUP(U2319,[2]Sheet1!$B$4:$C$893,2,0)</f>
        <v>#N/A</v>
      </c>
      <c r="X2319" s="20"/>
      <c r="Y2319" s="10" t="str">
        <f t="shared" si="183"/>
        <v>WINCOMDANANG</v>
      </c>
      <c r="Z2319" s="2">
        <v>61250</v>
      </c>
    </row>
    <row r="2320" spans="1:26" x14ac:dyDescent="0.2">
      <c r="A2320" t="s">
        <v>0</v>
      </c>
      <c r="B2320" t="s">
        <v>3401</v>
      </c>
      <c r="C2320" t="s">
        <v>459</v>
      </c>
      <c r="D2320" t="s">
        <v>460</v>
      </c>
      <c r="E2320" s="2">
        <v>885940</v>
      </c>
      <c r="F2320" s="6">
        <v>885940</v>
      </c>
      <c r="G2320" s="2">
        <v>5</v>
      </c>
      <c r="H2320" t="s">
        <v>461</v>
      </c>
      <c r="I2320" t="s">
        <v>462</v>
      </c>
      <c r="J2320" s="9" t="str">
        <f t="shared" si="181"/>
        <v xml:space="preserve"> Mực lá câu làm sạch 450g</v>
      </c>
      <c r="K2320" s="12" t="str">
        <f>VLOOKUP(J2320,'[1]Mã Misa'!$B$2:$D$74,2,0)</f>
        <v>Mực lá câu làm sạch 450g</v>
      </c>
      <c r="L2320" s="12" t="str">
        <f>VLOOKUP(K2320,'[1]Mã Misa'!$C$2:$D$74,2,0)</f>
        <v>ML450</v>
      </c>
      <c r="M2320" s="2">
        <v>177188</v>
      </c>
      <c r="N2320" t="s">
        <v>3403</v>
      </c>
      <c r="O2320" s="10" t="str">
        <f t="shared" si="182"/>
        <v>0027179</v>
      </c>
      <c r="P2320" s="3">
        <v>44638</v>
      </c>
      <c r="Q2320" t="s">
        <v>2142</v>
      </c>
      <c r="T2320" s="12" t="str">
        <f t="shared" si="184"/>
        <v xml:space="preserve">WM+ DNG </v>
      </c>
      <c r="U2320" s="20" t="s">
        <v>4786</v>
      </c>
      <c r="V2320" s="20"/>
      <c r="W2320" s="10" t="e">
        <f>VLOOKUP(U2320,[2]Sheet1!$B$4:$C$893,2,0)</f>
        <v>#N/A</v>
      </c>
      <c r="X2320" s="20"/>
      <c r="Y2320" s="10" t="str">
        <f t="shared" si="183"/>
        <v>WINCOMDANANG</v>
      </c>
      <c r="Z2320" s="2">
        <v>885940</v>
      </c>
    </row>
    <row r="2321" spans="1:26" x14ac:dyDescent="0.2">
      <c r="A2321" t="s">
        <v>0</v>
      </c>
      <c r="B2321" t="s">
        <v>3401</v>
      </c>
      <c r="C2321" t="s">
        <v>3404</v>
      </c>
      <c r="D2321" t="s">
        <v>460</v>
      </c>
      <c r="E2321" s="2">
        <v>174150</v>
      </c>
      <c r="F2321" s="6">
        <v>174150</v>
      </c>
      <c r="G2321" s="2">
        <v>1</v>
      </c>
      <c r="H2321" t="s">
        <v>461</v>
      </c>
      <c r="I2321" t="s">
        <v>3405</v>
      </c>
      <c r="J2321" s="9" t="str">
        <f t="shared" si="181"/>
        <v xml:space="preserve"> Mực ống tươi 450g</v>
      </c>
      <c r="K2321" s="12" t="str">
        <f>VLOOKUP(J2321,'[1]Mã Misa'!$B$2:$D$74,2,0)</f>
        <v>Mực ống tươi 450g</v>
      </c>
      <c r="L2321" s="12" t="str">
        <f>VLOOKUP(K2321,'[1]Mã Misa'!$C$2:$D$74,2,0)</f>
        <v>MO450</v>
      </c>
      <c r="M2321" s="2">
        <v>174150</v>
      </c>
      <c r="N2321" t="s">
        <v>3403</v>
      </c>
      <c r="O2321" s="10" t="str">
        <f t="shared" si="182"/>
        <v>0027179</v>
      </c>
      <c r="P2321" s="3">
        <v>44638</v>
      </c>
      <c r="Q2321" t="s">
        <v>2142</v>
      </c>
      <c r="T2321" s="12" t="str">
        <f t="shared" si="184"/>
        <v xml:space="preserve">WM+ DNG </v>
      </c>
      <c r="U2321" s="20" t="s">
        <v>4786</v>
      </c>
      <c r="V2321" s="20"/>
      <c r="W2321" s="10" t="e">
        <f>VLOOKUP(U2321,[2]Sheet1!$B$4:$C$893,2,0)</f>
        <v>#N/A</v>
      </c>
      <c r="X2321" s="20"/>
      <c r="Y2321" s="10" t="str">
        <f t="shared" si="183"/>
        <v>WINCOMDANANG</v>
      </c>
      <c r="Z2321" s="2">
        <v>174150</v>
      </c>
    </row>
    <row r="2322" spans="1:26" x14ac:dyDescent="0.2">
      <c r="A2322" t="s">
        <v>0</v>
      </c>
      <c r="B2322" t="s">
        <v>3406</v>
      </c>
      <c r="C2322" t="s">
        <v>2</v>
      </c>
      <c r="D2322" t="s">
        <v>3</v>
      </c>
      <c r="E2322" s="2">
        <v>111058</v>
      </c>
      <c r="F2322" s="6">
        <v>119942.64000000001</v>
      </c>
      <c r="G2322" s="2">
        <v>1</v>
      </c>
      <c r="H2322" t="s">
        <v>4</v>
      </c>
      <c r="I2322" t="s">
        <v>5</v>
      </c>
      <c r="J2322" s="9" t="str">
        <f t="shared" si="181"/>
        <v>Gà muối gói 500g</v>
      </c>
      <c r="K2322" s="12" t="str">
        <f>VLOOKUP(J2322,'[1]Mã Misa'!$B$2:$D$74,2,0)</f>
        <v>Gà muối 500g</v>
      </c>
      <c r="L2322" s="12" t="str">
        <f>VLOOKUP(K2322,'[1]Mã Misa'!$C$2:$D$74,2,0)</f>
        <v>GM500</v>
      </c>
      <c r="M2322" s="2">
        <v>111058</v>
      </c>
      <c r="N2322" t="s">
        <v>3407</v>
      </c>
      <c r="O2322" s="10" t="str">
        <f t="shared" si="182"/>
        <v>0062835</v>
      </c>
      <c r="P2322" s="3">
        <v>44638</v>
      </c>
      <c r="Q2322" t="s">
        <v>3408</v>
      </c>
      <c r="T2322" s="12" t="str">
        <f t="shared" si="184"/>
        <v xml:space="preserve">WM+ HCM </v>
      </c>
      <c r="U2322" s="20" t="s">
        <v>5103</v>
      </c>
      <c r="V2322" s="20"/>
      <c r="W2322" s="10" t="e">
        <f>VLOOKUP(U2322,[2]Sheet1!$B$4:$C$893,2,0)</f>
        <v>#N/A</v>
      </c>
      <c r="X2322" s="20"/>
      <c r="Y2322" s="10" t="str">
        <f t="shared" si="183"/>
        <v>WINCOMHOCHIMINH</v>
      </c>
      <c r="Z2322" s="2">
        <v>111058</v>
      </c>
    </row>
    <row r="2323" spans="1:26" x14ac:dyDescent="0.2">
      <c r="A2323" t="s">
        <v>0</v>
      </c>
      <c r="B2323" t="s">
        <v>3406</v>
      </c>
      <c r="C2323" t="s">
        <v>43</v>
      </c>
      <c r="D2323" t="s">
        <v>3</v>
      </c>
      <c r="E2323" s="2">
        <v>141900</v>
      </c>
      <c r="F2323" s="6">
        <v>153252</v>
      </c>
      <c r="G2323" s="2">
        <v>2</v>
      </c>
      <c r="H2323" t="s">
        <v>4</v>
      </c>
      <c r="I2323" t="s">
        <v>44</v>
      </c>
      <c r="J2323" s="9" t="str">
        <f t="shared" si="181"/>
        <v>_Chả nướng 300g</v>
      </c>
      <c r="K2323" s="12" t="str">
        <f>VLOOKUP(J2323,'[1]Mã Misa'!$B$2:$D$74,2,0)</f>
        <v>Chả nướng 300g</v>
      </c>
      <c r="L2323" s="12" t="str">
        <f>VLOOKUP(K2323,'[1]Mã Misa'!$C$2:$D$74,2,0)</f>
        <v>CN300</v>
      </c>
      <c r="M2323" s="2">
        <v>70950</v>
      </c>
      <c r="N2323" t="s">
        <v>3407</v>
      </c>
      <c r="O2323" s="10" t="str">
        <f t="shared" si="182"/>
        <v>0062835</v>
      </c>
      <c r="P2323" s="3">
        <v>44638</v>
      </c>
      <c r="Q2323" t="s">
        <v>3408</v>
      </c>
      <c r="T2323" s="12" t="str">
        <f t="shared" si="184"/>
        <v xml:space="preserve">WM+ HCM </v>
      </c>
      <c r="U2323" s="20" t="s">
        <v>5103</v>
      </c>
      <c r="V2323" s="20"/>
      <c r="W2323" s="10" t="e">
        <f>VLOOKUP(U2323,[2]Sheet1!$B$4:$C$893,2,0)</f>
        <v>#N/A</v>
      </c>
      <c r="X2323" s="20"/>
      <c r="Y2323" s="10" t="str">
        <f t="shared" si="183"/>
        <v>WINCOMHOCHIMINH</v>
      </c>
      <c r="Z2323" s="2">
        <v>141900</v>
      </c>
    </row>
    <row r="2324" spans="1:26" x14ac:dyDescent="0.2">
      <c r="A2324" t="s">
        <v>0</v>
      </c>
      <c r="B2324" t="s">
        <v>3406</v>
      </c>
      <c r="C2324" t="s">
        <v>26</v>
      </c>
      <c r="D2324" t="s">
        <v>3</v>
      </c>
      <c r="E2324" s="2">
        <v>150546</v>
      </c>
      <c r="F2324" s="6">
        <v>162589.68000000002</v>
      </c>
      <c r="G2324" s="2">
        <v>3</v>
      </c>
      <c r="H2324" t="s">
        <v>4</v>
      </c>
      <c r="I2324" t="s">
        <v>27</v>
      </c>
      <c r="J2324" s="9" t="str">
        <f t="shared" si="181"/>
        <v>Giò tai lưỡi xào gói 250g</v>
      </c>
      <c r="K2324" s="12" t="str">
        <f>VLOOKUP(J2324,'[1]Mã Misa'!$B$2:$D$74,2,0)</f>
        <v>Giò Tai Lưỡi Xào 250g</v>
      </c>
      <c r="L2324" s="12" t="str">
        <f>VLOOKUP(K2324,'[1]Mã Misa'!$C$2:$D$74,2,0)</f>
        <v>GTLX250G</v>
      </c>
      <c r="M2324" s="2">
        <v>50182</v>
      </c>
      <c r="N2324" t="s">
        <v>3407</v>
      </c>
      <c r="O2324" s="10" t="str">
        <f t="shared" si="182"/>
        <v>0062835</v>
      </c>
      <c r="P2324" s="3">
        <v>44638</v>
      </c>
      <c r="Q2324" t="s">
        <v>3408</v>
      </c>
      <c r="T2324" s="12" t="str">
        <f t="shared" si="184"/>
        <v xml:space="preserve">WM+ HCM </v>
      </c>
      <c r="U2324" s="20" t="s">
        <v>5103</v>
      </c>
      <c r="V2324" s="20"/>
      <c r="W2324" s="10" t="e">
        <f>VLOOKUP(U2324,[2]Sheet1!$B$4:$C$893,2,0)</f>
        <v>#N/A</v>
      </c>
      <c r="X2324" s="20"/>
      <c r="Y2324" s="10" t="str">
        <f t="shared" si="183"/>
        <v>WINCOMHOCHIMINH</v>
      </c>
      <c r="Z2324" s="2">
        <v>150546</v>
      </c>
    </row>
    <row r="2325" spans="1:26" x14ac:dyDescent="0.2">
      <c r="A2325" t="s">
        <v>0</v>
      </c>
      <c r="B2325" t="s">
        <v>3406</v>
      </c>
      <c r="C2325" t="s">
        <v>82</v>
      </c>
      <c r="D2325" t="s">
        <v>3</v>
      </c>
      <c r="E2325" s="2">
        <v>276000</v>
      </c>
      <c r="F2325" s="6">
        <v>298080</v>
      </c>
      <c r="G2325" s="2">
        <v>6</v>
      </c>
      <c r="H2325" t="s">
        <v>4</v>
      </c>
      <c r="I2325" t="s">
        <v>83</v>
      </c>
      <c r="J2325" s="9" t="str">
        <f t="shared" si="181"/>
        <v>Mộc nấm hương gói 250g</v>
      </c>
      <c r="K2325" s="12" t="str">
        <f>VLOOKUP(J2325,'[1]Mã Misa'!$B$2:$D$74,2,0)</f>
        <v>Mộc Nấm Hương 250g</v>
      </c>
      <c r="L2325" s="12" t="str">
        <f>VLOOKUP(K2325,'[1]Mã Misa'!$C$2:$D$74,2,0)</f>
        <v>MNH250</v>
      </c>
      <c r="M2325" s="2">
        <v>46000</v>
      </c>
      <c r="N2325" t="s">
        <v>3407</v>
      </c>
      <c r="O2325" s="10" t="str">
        <f t="shared" si="182"/>
        <v>0062835</v>
      </c>
      <c r="P2325" s="3">
        <v>44638</v>
      </c>
      <c r="Q2325" t="s">
        <v>3408</v>
      </c>
      <c r="T2325" s="12" t="str">
        <f t="shared" si="184"/>
        <v xml:space="preserve">WM+ HCM </v>
      </c>
      <c r="U2325" s="20" t="s">
        <v>5103</v>
      </c>
      <c r="V2325" s="20"/>
      <c r="W2325" s="10" t="e">
        <f>VLOOKUP(U2325,[2]Sheet1!$B$4:$C$893,2,0)</f>
        <v>#N/A</v>
      </c>
      <c r="X2325" s="20"/>
      <c r="Y2325" s="10" t="str">
        <f t="shared" si="183"/>
        <v>WINCOMHOCHIMINH</v>
      </c>
      <c r="Z2325" s="2">
        <v>276000</v>
      </c>
    </row>
    <row r="2326" spans="1:26" x14ac:dyDescent="0.2">
      <c r="A2326" t="s">
        <v>0</v>
      </c>
      <c r="B2326" t="s">
        <v>3406</v>
      </c>
      <c r="C2326" t="s">
        <v>45</v>
      </c>
      <c r="D2326" t="s">
        <v>3</v>
      </c>
      <c r="E2326" s="2">
        <v>371250</v>
      </c>
      <c r="F2326" s="6">
        <v>400950</v>
      </c>
      <c r="G2326" s="2">
        <v>5</v>
      </c>
      <c r="H2326" t="s">
        <v>4</v>
      </c>
      <c r="I2326" t="s">
        <v>46</v>
      </c>
      <c r="J2326" s="9" t="str">
        <f t="shared" si="181"/>
        <v>_Chả cốm 300g</v>
      </c>
      <c r="K2326" s="12" t="str">
        <f>VLOOKUP(J2326,'[1]Mã Misa'!$B$2:$D$74,2,0)</f>
        <v>Chả cốm 300g</v>
      </c>
      <c r="L2326" s="12" t="str">
        <f>VLOOKUP(K2326,'[1]Mã Misa'!$C$2:$D$74,2,0)</f>
        <v>CC300</v>
      </c>
      <c r="M2326" s="2">
        <v>74250</v>
      </c>
      <c r="N2326" t="s">
        <v>3407</v>
      </c>
      <c r="O2326" s="10" t="str">
        <f t="shared" si="182"/>
        <v>0062835</v>
      </c>
      <c r="P2326" s="3">
        <v>44638</v>
      </c>
      <c r="Q2326" t="s">
        <v>3408</v>
      </c>
      <c r="T2326" s="12" t="str">
        <f t="shared" si="184"/>
        <v xml:space="preserve">WM+ HCM </v>
      </c>
      <c r="U2326" s="20" t="s">
        <v>5103</v>
      </c>
      <c r="V2326" s="20"/>
      <c r="W2326" s="10" t="e">
        <f>VLOOKUP(U2326,[2]Sheet1!$B$4:$C$893,2,0)</f>
        <v>#N/A</v>
      </c>
      <c r="X2326" s="20"/>
      <c r="Y2326" s="10" t="str">
        <f t="shared" si="183"/>
        <v>WINCOMHOCHIMINH</v>
      </c>
      <c r="Z2326" s="2">
        <v>371250</v>
      </c>
    </row>
    <row r="2327" spans="1:26" x14ac:dyDescent="0.2">
      <c r="A2327" t="s">
        <v>0</v>
      </c>
      <c r="B2327" t="s">
        <v>3406</v>
      </c>
      <c r="C2327" t="s">
        <v>50</v>
      </c>
      <c r="D2327" t="s">
        <v>3</v>
      </c>
      <c r="E2327" s="2">
        <v>183150</v>
      </c>
      <c r="F2327" s="6">
        <v>197802</v>
      </c>
      <c r="G2327" s="2">
        <v>3</v>
      </c>
      <c r="H2327" t="s">
        <v>4</v>
      </c>
      <c r="I2327" t="s">
        <v>51</v>
      </c>
      <c r="J2327" s="9" t="str">
        <f t="shared" si="181"/>
        <v>_Giò sụn gà 250g</v>
      </c>
      <c r="K2327" s="12" t="str">
        <f>VLOOKUP(J2327,'[1]Mã Misa'!$B$2:$D$74,2,0)</f>
        <v>Giò sụn gà 250g</v>
      </c>
      <c r="L2327" s="12" t="str">
        <f>VLOOKUP(K2327,'[1]Mã Misa'!$C$2:$D$74,2,0)</f>
        <v>GSG250</v>
      </c>
      <c r="M2327" s="2">
        <v>61050</v>
      </c>
      <c r="N2327" t="s">
        <v>3407</v>
      </c>
      <c r="O2327" s="10" t="str">
        <f t="shared" si="182"/>
        <v>0062835</v>
      </c>
      <c r="P2327" s="3">
        <v>44638</v>
      </c>
      <c r="Q2327" t="s">
        <v>3408</v>
      </c>
      <c r="T2327" s="12" t="str">
        <f t="shared" si="184"/>
        <v xml:space="preserve">WM+ HCM </v>
      </c>
      <c r="U2327" s="20" t="s">
        <v>5103</v>
      </c>
      <c r="V2327" s="20"/>
      <c r="W2327" s="10" t="e">
        <f>VLOOKUP(U2327,[2]Sheet1!$B$4:$C$893,2,0)</f>
        <v>#N/A</v>
      </c>
      <c r="X2327" s="20"/>
      <c r="Y2327" s="10" t="str">
        <f t="shared" si="183"/>
        <v>WINCOMHOCHIMINH</v>
      </c>
      <c r="Z2327" s="2">
        <v>183150</v>
      </c>
    </row>
    <row r="2328" spans="1:26" x14ac:dyDescent="0.2">
      <c r="A2328" t="s">
        <v>0</v>
      </c>
      <c r="B2328" t="s">
        <v>3406</v>
      </c>
      <c r="C2328" t="s">
        <v>67</v>
      </c>
      <c r="D2328" t="s">
        <v>3</v>
      </c>
      <c r="E2328" s="2">
        <v>237600</v>
      </c>
      <c r="F2328" s="6">
        <v>256608.00000000003</v>
      </c>
      <c r="G2328" s="2">
        <v>4</v>
      </c>
      <c r="H2328" t="s">
        <v>4</v>
      </c>
      <c r="I2328" t="s">
        <v>68</v>
      </c>
      <c r="J2328" s="9" t="str">
        <f t="shared" si="181"/>
        <v>_Giò lụa 250g</v>
      </c>
      <c r="K2328" s="12" t="str">
        <f>VLOOKUP(J2328,'[1]Mã Misa'!$B$2:$D$74,2,0)</f>
        <v>Giò lụa 250g</v>
      </c>
      <c r="L2328" s="12" t="str">
        <f>VLOOKUP(K2328,'[1]Mã Misa'!$C$2:$D$74,2,0)</f>
        <v>GL250</v>
      </c>
      <c r="M2328" s="2">
        <v>59400</v>
      </c>
      <c r="N2328" t="s">
        <v>3407</v>
      </c>
      <c r="O2328" s="10" t="str">
        <f t="shared" si="182"/>
        <v>0062835</v>
      </c>
      <c r="P2328" s="3">
        <v>44638</v>
      </c>
      <c r="Q2328" t="s">
        <v>3408</v>
      </c>
      <c r="T2328" s="12" t="str">
        <f t="shared" si="184"/>
        <v xml:space="preserve">WM+ HCM </v>
      </c>
      <c r="U2328" s="20" t="s">
        <v>5103</v>
      </c>
      <c r="V2328" s="20"/>
      <c r="W2328" s="10" t="e">
        <f>VLOOKUP(U2328,[2]Sheet1!$B$4:$C$893,2,0)</f>
        <v>#N/A</v>
      </c>
      <c r="X2328" s="20"/>
      <c r="Y2328" s="10" t="str">
        <f t="shared" si="183"/>
        <v>WINCOMHOCHIMINH</v>
      </c>
      <c r="Z2328" s="2">
        <v>237600</v>
      </c>
    </row>
    <row r="2329" spans="1:26" x14ac:dyDescent="0.2">
      <c r="A2329" t="s">
        <v>0</v>
      </c>
      <c r="B2329" t="s">
        <v>3409</v>
      </c>
      <c r="C2329" t="s">
        <v>13</v>
      </c>
      <c r="D2329" t="s">
        <v>3</v>
      </c>
      <c r="E2329" s="2">
        <v>90750</v>
      </c>
      <c r="F2329" s="6">
        <v>98010</v>
      </c>
      <c r="G2329" s="2">
        <v>1</v>
      </c>
      <c r="H2329" t="s">
        <v>4</v>
      </c>
      <c r="I2329" t="s">
        <v>14</v>
      </c>
      <c r="J2329" s="9" t="str">
        <f t="shared" si="181"/>
        <v>_Chân gà sốt cay 400g</v>
      </c>
      <c r="K2329" s="12" t="str">
        <f>VLOOKUP(J2329,'[1]Mã Misa'!$B$2:$D$74,2,0)</f>
        <v>Chân gà sốt cay 400g</v>
      </c>
      <c r="L2329" s="12" t="str">
        <f>VLOOKUP(K2329,'[1]Mã Misa'!$C$2:$D$74,2,0)</f>
        <v>CGSC400</v>
      </c>
      <c r="M2329" s="2">
        <v>90750</v>
      </c>
      <c r="N2329" t="s">
        <v>3410</v>
      </c>
      <c r="O2329" s="10" t="str">
        <f t="shared" si="182"/>
        <v>0062836</v>
      </c>
      <c r="P2329" s="3">
        <v>44638</v>
      </c>
      <c r="Q2329" t="s">
        <v>3411</v>
      </c>
      <c r="T2329" s="12" t="str">
        <f t="shared" si="184"/>
        <v xml:space="preserve">WM+ HCM </v>
      </c>
      <c r="U2329" s="20" t="s">
        <v>5104</v>
      </c>
      <c r="V2329" s="20"/>
      <c r="W2329" s="10" t="e">
        <f>VLOOKUP(U2329,[2]Sheet1!$B$4:$C$893,2,0)</f>
        <v>#N/A</v>
      </c>
      <c r="X2329" s="20"/>
      <c r="Y2329" s="10" t="str">
        <f t="shared" si="183"/>
        <v>WINCOMHOCHIMINH</v>
      </c>
      <c r="Z2329" s="2">
        <v>90750</v>
      </c>
    </row>
    <row r="2330" spans="1:26" x14ac:dyDescent="0.2">
      <c r="A2330" t="s">
        <v>0</v>
      </c>
      <c r="B2330" t="s">
        <v>3409</v>
      </c>
      <c r="C2330" t="s">
        <v>50</v>
      </c>
      <c r="D2330" t="s">
        <v>3</v>
      </c>
      <c r="E2330" s="2">
        <v>61050</v>
      </c>
      <c r="F2330" s="6">
        <v>65934</v>
      </c>
      <c r="G2330" s="2">
        <v>1</v>
      </c>
      <c r="H2330" t="s">
        <v>4</v>
      </c>
      <c r="I2330" t="s">
        <v>51</v>
      </c>
      <c r="J2330" s="9" t="str">
        <f t="shared" si="181"/>
        <v>_Giò sụn gà 250g</v>
      </c>
      <c r="K2330" s="12" t="str">
        <f>VLOOKUP(J2330,'[1]Mã Misa'!$B$2:$D$74,2,0)</f>
        <v>Giò sụn gà 250g</v>
      </c>
      <c r="L2330" s="12" t="str">
        <f>VLOOKUP(K2330,'[1]Mã Misa'!$C$2:$D$74,2,0)</f>
        <v>GSG250</v>
      </c>
      <c r="M2330" s="2">
        <v>61050</v>
      </c>
      <c r="N2330" t="s">
        <v>3410</v>
      </c>
      <c r="O2330" s="10" t="str">
        <f t="shared" si="182"/>
        <v>0062836</v>
      </c>
      <c r="P2330" s="3">
        <v>44638</v>
      </c>
      <c r="Q2330" t="s">
        <v>3411</v>
      </c>
      <c r="T2330" s="12" t="str">
        <f t="shared" si="184"/>
        <v xml:space="preserve">WM+ HCM </v>
      </c>
      <c r="U2330" s="20" t="s">
        <v>5104</v>
      </c>
      <c r="V2330" s="20"/>
      <c r="W2330" s="10" t="e">
        <f>VLOOKUP(U2330,[2]Sheet1!$B$4:$C$893,2,0)</f>
        <v>#N/A</v>
      </c>
      <c r="X2330" s="20"/>
      <c r="Y2330" s="10" t="str">
        <f t="shared" si="183"/>
        <v>WINCOMHOCHIMINH</v>
      </c>
      <c r="Z2330" s="2">
        <v>61050</v>
      </c>
    </row>
    <row r="2331" spans="1:26" x14ac:dyDescent="0.2">
      <c r="A2331" t="s">
        <v>0</v>
      </c>
      <c r="B2331" t="s">
        <v>3409</v>
      </c>
      <c r="C2331" t="s">
        <v>43</v>
      </c>
      <c r="D2331" t="s">
        <v>3</v>
      </c>
      <c r="E2331" s="2">
        <v>283800</v>
      </c>
      <c r="F2331" s="6">
        <v>306504</v>
      </c>
      <c r="G2331" s="2">
        <v>4</v>
      </c>
      <c r="H2331" t="s">
        <v>4</v>
      </c>
      <c r="I2331" t="s">
        <v>44</v>
      </c>
      <c r="J2331" s="9" t="str">
        <f t="shared" si="181"/>
        <v>_Chả nướng 300g</v>
      </c>
      <c r="K2331" s="12" t="str">
        <f>VLOOKUP(J2331,'[1]Mã Misa'!$B$2:$D$74,2,0)</f>
        <v>Chả nướng 300g</v>
      </c>
      <c r="L2331" s="12" t="str">
        <f>VLOOKUP(K2331,'[1]Mã Misa'!$C$2:$D$74,2,0)</f>
        <v>CN300</v>
      </c>
      <c r="M2331" s="2">
        <v>70950</v>
      </c>
      <c r="N2331" t="s">
        <v>3410</v>
      </c>
      <c r="O2331" s="10" t="str">
        <f t="shared" si="182"/>
        <v>0062836</v>
      </c>
      <c r="P2331" s="3">
        <v>44638</v>
      </c>
      <c r="Q2331" t="s">
        <v>3411</v>
      </c>
      <c r="T2331" s="12" t="str">
        <f t="shared" si="184"/>
        <v xml:space="preserve">WM+ HCM </v>
      </c>
      <c r="U2331" s="20" t="s">
        <v>5104</v>
      </c>
      <c r="V2331" s="20"/>
      <c r="W2331" s="10" t="e">
        <f>VLOOKUP(U2331,[2]Sheet1!$B$4:$C$893,2,0)</f>
        <v>#N/A</v>
      </c>
      <c r="X2331" s="20"/>
      <c r="Y2331" s="10" t="str">
        <f t="shared" si="183"/>
        <v>WINCOMHOCHIMINH</v>
      </c>
      <c r="Z2331" s="2">
        <v>283800</v>
      </c>
    </row>
    <row r="2332" spans="1:26" x14ac:dyDescent="0.2">
      <c r="A2332" t="s">
        <v>0</v>
      </c>
      <c r="B2332" t="s">
        <v>3409</v>
      </c>
      <c r="C2332" t="s">
        <v>45</v>
      </c>
      <c r="D2332" t="s">
        <v>3</v>
      </c>
      <c r="E2332" s="2">
        <v>297000</v>
      </c>
      <c r="F2332" s="6">
        <v>320760</v>
      </c>
      <c r="G2332" s="2">
        <v>4</v>
      </c>
      <c r="H2332" t="s">
        <v>4</v>
      </c>
      <c r="I2332" t="s">
        <v>46</v>
      </c>
      <c r="J2332" s="9" t="str">
        <f t="shared" si="181"/>
        <v>_Chả cốm 300g</v>
      </c>
      <c r="K2332" s="12" t="str">
        <f>VLOOKUP(J2332,'[1]Mã Misa'!$B$2:$D$74,2,0)</f>
        <v>Chả cốm 300g</v>
      </c>
      <c r="L2332" s="12" t="str">
        <f>VLOOKUP(K2332,'[1]Mã Misa'!$C$2:$D$74,2,0)</f>
        <v>CC300</v>
      </c>
      <c r="M2332" s="2">
        <v>74250</v>
      </c>
      <c r="N2332" t="s">
        <v>3410</v>
      </c>
      <c r="O2332" s="10" t="str">
        <f t="shared" si="182"/>
        <v>0062836</v>
      </c>
      <c r="P2332" s="3">
        <v>44638</v>
      </c>
      <c r="Q2332" t="s">
        <v>3411</v>
      </c>
      <c r="T2332" s="12" t="str">
        <f t="shared" si="184"/>
        <v xml:space="preserve">WM+ HCM </v>
      </c>
      <c r="U2332" s="20" t="s">
        <v>5104</v>
      </c>
      <c r="V2332" s="20"/>
      <c r="W2332" s="10" t="e">
        <f>VLOOKUP(U2332,[2]Sheet1!$B$4:$C$893,2,0)</f>
        <v>#N/A</v>
      </c>
      <c r="X2332" s="20"/>
      <c r="Y2332" s="10" t="str">
        <f t="shared" si="183"/>
        <v>WINCOMHOCHIMINH</v>
      </c>
      <c r="Z2332" s="2">
        <v>297000</v>
      </c>
    </row>
    <row r="2333" spans="1:26" x14ac:dyDescent="0.2">
      <c r="A2333" t="s">
        <v>0</v>
      </c>
      <c r="B2333" t="s">
        <v>3409</v>
      </c>
      <c r="C2333" t="s">
        <v>82</v>
      </c>
      <c r="D2333" t="s">
        <v>3</v>
      </c>
      <c r="E2333" s="2">
        <v>92000</v>
      </c>
      <c r="F2333" s="6">
        <v>99360</v>
      </c>
      <c r="G2333" s="2">
        <v>2</v>
      </c>
      <c r="H2333" t="s">
        <v>4</v>
      </c>
      <c r="I2333" t="s">
        <v>83</v>
      </c>
      <c r="J2333" s="9" t="str">
        <f t="shared" si="181"/>
        <v>Mộc nấm hương gói 250g</v>
      </c>
      <c r="K2333" s="12" t="str">
        <f>VLOOKUP(J2333,'[1]Mã Misa'!$B$2:$D$74,2,0)</f>
        <v>Mộc Nấm Hương 250g</v>
      </c>
      <c r="L2333" s="12" t="str">
        <f>VLOOKUP(K2333,'[1]Mã Misa'!$C$2:$D$74,2,0)</f>
        <v>MNH250</v>
      </c>
      <c r="M2333" s="2">
        <v>46000</v>
      </c>
      <c r="N2333" t="s">
        <v>3410</v>
      </c>
      <c r="O2333" s="10" t="str">
        <f t="shared" si="182"/>
        <v>0062836</v>
      </c>
      <c r="P2333" s="3">
        <v>44638</v>
      </c>
      <c r="Q2333" t="s">
        <v>3411</v>
      </c>
      <c r="T2333" s="12" t="str">
        <f t="shared" si="184"/>
        <v xml:space="preserve">WM+ HCM </v>
      </c>
      <c r="U2333" s="20" t="s">
        <v>5104</v>
      </c>
      <c r="V2333" s="20"/>
      <c r="W2333" s="10" t="e">
        <f>VLOOKUP(U2333,[2]Sheet1!$B$4:$C$893,2,0)</f>
        <v>#N/A</v>
      </c>
      <c r="X2333" s="20"/>
      <c r="Y2333" s="10" t="str">
        <f t="shared" si="183"/>
        <v>WINCOMHOCHIMINH</v>
      </c>
      <c r="Z2333" s="2">
        <v>92000</v>
      </c>
    </row>
    <row r="2334" spans="1:26" x14ac:dyDescent="0.2">
      <c r="A2334" t="s">
        <v>0</v>
      </c>
      <c r="B2334" t="s">
        <v>3412</v>
      </c>
      <c r="C2334" t="s">
        <v>67</v>
      </c>
      <c r="D2334" t="s">
        <v>3</v>
      </c>
      <c r="E2334" s="2">
        <v>178200</v>
      </c>
      <c r="F2334" s="6">
        <v>192456</v>
      </c>
      <c r="G2334" s="2">
        <v>3</v>
      </c>
      <c r="H2334" t="s">
        <v>4</v>
      </c>
      <c r="I2334" t="s">
        <v>68</v>
      </c>
      <c r="J2334" s="9" t="str">
        <f t="shared" si="181"/>
        <v>_Giò lụa 250g</v>
      </c>
      <c r="K2334" s="12" t="str">
        <f>VLOOKUP(J2334,'[1]Mã Misa'!$B$2:$D$74,2,0)</f>
        <v>Giò lụa 250g</v>
      </c>
      <c r="L2334" s="12" t="str">
        <f>VLOOKUP(K2334,'[1]Mã Misa'!$C$2:$D$74,2,0)</f>
        <v>GL250</v>
      </c>
      <c r="M2334" s="2">
        <v>59400</v>
      </c>
      <c r="N2334" t="s">
        <v>3413</v>
      </c>
      <c r="O2334" s="10" t="str">
        <f t="shared" si="182"/>
        <v>0005171</v>
      </c>
      <c r="P2334" s="3">
        <v>44638</v>
      </c>
      <c r="Q2334" t="s">
        <v>2039</v>
      </c>
      <c r="T2334" s="12" t="str">
        <f t="shared" si="184"/>
        <v xml:space="preserve">WM+ HDG </v>
      </c>
      <c r="U2334" s="20" t="s">
        <v>4756</v>
      </c>
      <c r="V2334" s="20"/>
      <c r="W2334" s="10" t="e">
        <f>VLOOKUP(U2334,[2]Sheet1!$B$4:$C$893,2,0)</f>
        <v>#N/A</v>
      </c>
      <c r="X2334" s="20"/>
      <c r="Y2334" s="10" t="str">
        <f t="shared" si="183"/>
        <v>WINCOMHAIDUONG</v>
      </c>
      <c r="Z2334" s="2">
        <v>178200</v>
      </c>
    </row>
    <row r="2335" spans="1:26" x14ac:dyDescent="0.2">
      <c r="A2335" t="s">
        <v>0</v>
      </c>
      <c r="B2335" t="s">
        <v>3412</v>
      </c>
      <c r="C2335" t="s">
        <v>26</v>
      </c>
      <c r="D2335" t="s">
        <v>3</v>
      </c>
      <c r="E2335" s="2">
        <v>150546</v>
      </c>
      <c r="F2335" s="6">
        <v>162589.68000000002</v>
      </c>
      <c r="G2335" s="2">
        <v>3</v>
      </c>
      <c r="H2335" t="s">
        <v>4</v>
      </c>
      <c r="I2335" t="s">
        <v>27</v>
      </c>
      <c r="J2335" s="9" t="str">
        <f t="shared" si="181"/>
        <v>Giò tai lưỡi xào gói 250g</v>
      </c>
      <c r="K2335" s="12" t="str">
        <f>VLOOKUP(J2335,'[1]Mã Misa'!$B$2:$D$74,2,0)</f>
        <v>Giò Tai Lưỡi Xào 250g</v>
      </c>
      <c r="L2335" s="12" t="str">
        <f>VLOOKUP(K2335,'[1]Mã Misa'!$C$2:$D$74,2,0)</f>
        <v>GTLX250G</v>
      </c>
      <c r="M2335" s="2">
        <v>50182</v>
      </c>
      <c r="N2335" t="s">
        <v>3413</v>
      </c>
      <c r="O2335" s="10" t="str">
        <f t="shared" si="182"/>
        <v>0005171</v>
      </c>
      <c r="P2335" s="3">
        <v>44638</v>
      </c>
      <c r="Q2335" t="s">
        <v>2039</v>
      </c>
      <c r="T2335" s="12" t="str">
        <f t="shared" si="184"/>
        <v xml:space="preserve">WM+ HDG </v>
      </c>
      <c r="U2335" s="20" t="s">
        <v>4756</v>
      </c>
      <c r="V2335" s="20"/>
      <c r="W2335" s="10" t="e">
        <f>VLOOKUP(U2335,[2]Sheet1!$B$4:$C$893,2,0)</f>
        <v>#N/A</v>
      </c>
      <c r="X2335" s="20"/>
      <c r="Y2335" s="10" t="str">
        <f t="shared" si="183"/>
        <v>WINCOMHAIDUONG</v>
      </c>
      <c r="Z2335" s="2">
        <v>150546</v>
      </c>
    </row>
    <row r="2336" spans="1:26" x14ac:dyDescent="0.2">
      <c r="A2336" t="s">
        <v>0</v>
      </c>
      <c r="B2336" t="s">
        <v>3414</v>
      </c>
      <c r="C2336" t="s">
        <v>17</v>
      </c>
      <c r="D2336" t="s">
        <v>3</v>
      </c>
      <c r="E2336" s="2">
        <v>101989</v>
      </c>
      <c r="F2336" s="6">
        <v>110148.12000000001</v>
      </c>
      <c r="G2336" s="2">
        <v>1</v>
      </c>
      <c r="H2336" t="s">
        <v>4</v>
      </c>
      <c r="I2336" t="s">
        <v>18</v>
      </c>
      <c r="J2336" s="9" t="str">
        <f t="shared" si="181"/>
        <v>Giò tai nấm hương 500g</v>
      </c>
      <c r="K2336" s="12" t="str">
        <f>VLOOKUP(J2336,'[1]Mã Misa'!$B$2:$D$74,2,0)</f>
        <v>Giò tai nấm hương 500g</v>
      </c>
      <c r="L2336" s="12" t="str">
        <f>VLOOKUP(K2336,'[1]Mã Misa'!$C$2:$D$74,2,0)</f>
        <v>GTNH500</v>
      </c>
      <c r="M2336" s="2">
        <v>101989</v>
      </c>
      <c r="N2336" t="s">
        <v>3415</v>
      </c>
      <c r="O2336" s="10" t="str">
        <f t="shared" si="182"/>
        <v>0027184</v>
      </c>
      <c r="P2336" s="3">
        <v>44638</v>
      </c>
      <c r="Q2336" t="s">
        <v>3416</v>
      </c>
      <c r="T2336" s="12" t="str">
        <f t="shared" si="184"/>
        <v xml:space="preserve">WM+ DNG </v>
      </c>
      <c r="U2336" s="20" t="s">
        <v>5105</v>
      </c>
      <c r="V2336" s="20"/>
      <c r="W2336" s="10" t="e">
        <f>VLOOKUP(U2336,[2]Sheet1!$B$4:$C$893,2,0)</f>
        <v>#N/A</v>
      </c>
      <c r="X2336" s="20"/>
      <c r="Y2336" s="10" t="str">
        <f t="shared" si="183"/>
        <v>WINCOMDANANG</v>
      </c>
      <c r="Z2336" s="2">
        <v>101989</v>
      </c>
    </row>
    <row r="2337" spans="1:26" x14ac:dyDescent="0.2">
      <c r="A2337" t="s">
        <v>0</v>
      </c>
      <c r="B2337" t="s">
        <v>3417</v>
      </c>
      <c r="C2337" t="s">
        <v>13</v>
      </c>
      <c r="D2337" t="s">
        <v>3</v>
      </c>
      <c r="E2337" s="2">
        <v>181500</v>
      </c>
      <c r="F2337" s="6">
        <v>196020</v>
      </c>
      <c r="G2337" s="2">
        <v>2</v>
      </c>
      <c r="H2337" t="s">
        <v>4</v>
      </c>
      <c r="I2337" t="s">
        <v>14</v>
      </c>
      <c r="J2337" s="9" t="str">
        <f t="shared" si="181"/>
        <v>_Chân gà sốt cay 400g</v>
      </c>
      <c r="K2337" s="12" t="str">
        <f>VLOOKUP(J2337,'[1]Mã Misa'!$B$2:$D$74,2,0)</f>
        <v>Chân gà sốt cay 400g</v>
      </c>
      <c r="L2337" s="12" t="str">
        <f>VLOOKUP(K2337,'[1]Mã Misa'!$C$2:$D$74,2,0)</f>
        <v>CGSC400</v>
      </c>
      <c r="M2337" s="2">
        <v>90750</v>
      </c>
      <c r="N2337" t="s">
        <v>3418</v>
      </c>
      <c r="O2337" s="10" t="str">
        <f t="shared" si="182"/>
        <v>0015615</v>
      </c>
      <c r="P2337" s="3">
        <v>44638</v>
      </c>
      <c r="Q2337" t="s">
        <v>2983</v>
      </c>
      <c r="T2337" s="12" t="str">
        <f t="shared" si="184"/>
        <v xml:space="preserve">WM+ HPG </v>
      </c>
      <c r="U2337" s="20" t="s">
        <v>5001</v>
      </c>
      <c r="V2337" s="20"/>
      <c r="W2337" s="10" t="e">
        <f>VLOOKUP(U2337,[2]Sheet1!$B$4:$C$893,2,0)</f>
        <v>#N/A</v>
      </c>
      <c r="X2337" s="20"/>
      <c r="Y2337" s="10" t="str">
        <f t="shared" si="183"/>
        <v>WINCOMHAIPHONG</v>
      </c>
      <c r="Z2337" s="2">
        <v>181500</v>
      </c>
    </row>
    <row r="2338" spans="1:26" x14ac:dyDescent="0.2">
      <c r="A2338" t="s">
        <v>0</v>
      </c>
      <c r="B2338" t="s">
        <v>3419</v>
      </c>
      <c r="C2338" t="s">
        <v>26</v>
      </c>
      <c r="D2338" t="s">
        <v>3</v>
      </c>
      <c r="E2338" s="2">
        <v>100364</v>
      </c>
      <c r="F2338" s="6">
        <v>108393.12000000001</v>
      </c>
      <c r="G2338" s="2">
        <v>2</v>
      </c>
      <c r="H2338" t="s">
        <v>4</v>
      </c>
      <c r="I2338" t="s">
        <v>27</v>
      </c>
      <c r="J2338" s="9" t="str">
        <f t="shared" si="181"/>
        <v>Giò tai lưỡi xào gói 250g</v>
      </c>
      <c r="K2338" s="12" t="str">
        <f>VLOOKUP(J2338,'[1]Mã Misa'!$B$2:$D$74,2,0)</f>
        <v>Giò Tai Lưỡi Xào 250g</v>
      </c>
      <c r="L2338" s="12" t="str">
        <f>VLOOKUP(K2338,'[1]Mã Misa'!$C$2:$D$74,2,0)</f>
        <v>GTLX250G</v>
      </c>
      <c r="M2338" s="2">
        <v>50182</v>
      </c>
      <c r="N2338" t="s">
        <v>3420</v>
      </c>
      <c r="O2338" s="10" t="str">
        <f t="shared" si="182"/>
        <v>0018456</v>
      </c>
      <c r="P2338" s="3">
        <v>44638</v>
      </c>
      <c r="Q2338" t="s">
        <v>232</v>
      </c>
      <c r="T2338" s="12" t="str">
        <f t="shared" si="184"/>
        <v xml:space="preserve">WM+ QNH </v>
      </c>
      <c r="U2338" s="20" t="s">
        <v>4216</v>
      </c>
      <c r="V2338" s="20"/>
      <c r="W2338" s="10" t="e">
        <f>VLOOKUP(U2338,[2]Sheet1!$B$4:$C$893,2,0)</f>
        <v>#N/A</v>
      </c>
      <c r="X2338" s="20"/>
      <c r="Y2338" s="10" t="str">
        <f t="shared" si="183"/>
        <v>WINCOMQUANGNINH</v>
      </c>
      <c r="Z2338" s="2">
        <v>100364</v>
      </c>
    </row>
    <row r="2339" spans="1:26" x14ac:dyDescent="0.2">
      <c r="A2339" t="s">
        <v>0</v>
      </c>
      <c r="B2339" t="s">
        <v>3421</v>
      </c>
      <c r="C2339" t="s">
        <v>17</v>
      </c>
      <c r="D2339" t="s">
        <v>3</v>
      </c>
      <c r="E2339" s="2">
        <v>203978</v>
      </c>
      <c r="F2339" s="6">
        <v>220296.24000000002</v>
      </c>
      <c r="G2339" s="2">
        <v>2</v>
      </c>
      <c r="H2339" t="s">
        <v>4</v>
      </c>
      <c r="I2339" t="s">
        <v>18</v>
      </c>
      <c r="J2339" s="9" t="str">
        <f t="shared" si="181"/>
        <v>Giò tai nấm hương 500g</v>
      </c>
      <c r="K2339" s="12" t="str">
        <f>VLOOKUP(J2339,'[1]Mã Misa'!$B$2:$D$74,2,0)</f>
        <v>Giò tai nấm hương 500g</v>
      </c>
      <c r="L2339" s="12" t="str">
        <f>VLOOKUP(K2339,'[1]Mã Misa'!$C$2:$D$74,2,0)</f>
        <v>GTNH500</v>
      </c>
      <c r="M2339" s="2">
        <v>101989</v>
      </c>
      <c r="N2339" t="s">
        <v>3422</v>
      </c>
      <c r="O2339" s="10" t="str">
        <f t="shared" si="182"/>
        <v>0207342</v>
      </c>
      <c r="P2339" s="3">
        <v>44638</v>
      </c>
      <c r="Q2339" t="s">
        <v>3423</v>
      </c>
      <c r="T2339" s="12" t="str">
        <f t="shared" si="184"/>
        <v xml:space="preserve">WM+ HNI </v>
      </c>
      <c r="U2339" s="20" t="s">
        <v>5106</v>
      </c>
      <c r="V2339" s="20"/>
      <c r="W2339" s="10" t="e">
        <f>VLOOKUP(U2339,[2]Sheet1!$B$4:$C$893,2,0)</f>
        <v>#N/A</v>
      </c>
      <c r="X2339" s="20"/>
      <c r="Y2339" s="10" t="str">
        <f t="shared" si="183"/>
        <v>WINCOMHANOI</v>
      </c>
      <c r="Z2339" s="2">
        <v>203978</v>
      </c>
    </row>
    <row r="2340" spans="1:26" x14ac:dyDescent="0.2">
      <c r="A2340" t="s">
        <v>0</v>
      </c>
      <c r="B2340" t="s">
        <v>3424</v>
      </c>
      <c r="C2340" t="s">
        <v>13</v>
      </c>
      <c r="D2340" t="s">
        <v>3</v>
      </c>
      <c r="E2340" s="2">
        <v>90750</v>
      </c>
      <c r="F2340" s="6">
        <v>98010</v>
      </c>
      <c r="G2340" s="2">
        <v>1</v>
      </c>
      <c r="H2340" t="s">
        <v>4</v>
      </c>
      <c r="I2340" t="s">
        <v>14</v>
      </c>
      <c r="J2340" s="9" t="str">
        <f t="shared" si="181"/>
        <v>_Chân gà sốt cay 400g</v>
      </c>
      <c r="K2340" s="12" t="str">
        <f>VLOOKUP(J2340,'[1]Mã Misa'!$B$2:$D$74,2,0)</f>
        <v>Chân gà sốt cay 400g</v>
      </c>
      <c r="L2340" s="12" t="str">
        <f>VLOOKUP(K2340,'[1]Mã Misa'!$C$2:$D$74,2,0)</f>
        <v>CGSC400</v>
      </c>
      <c r="M2340" s="2">
        <v>90750</v>
      </c>
      <c r="N2340" t="s">
        <v>3425</v>
      </c>
      <c r="O2340" s="10" t="str">
        <f t="shared" si="182"/>
        <v>0207346</v>
      </c>
      <c r="P2340" s="3">
        <v>44638</v>
      </c>
      <c r="Q2340" t="s">
        <v>555</v>
      </c>
      <c r="T2340" s="12" t="str">
        <f>LEFT(U2340,7)</f>
        <v xml:space="preserve">WM HNI </v>
      </c>
      <c r="U2340" s="20" t="s">
        <v>4318</v>
      </c>
      <c r="V2340" s="20"/>
      <c r="W2340" s="10" t="e">
        <f>VLOOKUP(U2340,[2]Sheet1!$B$4:$C$893,2,0)</f>
        <v>#N/A</v>
      </c>
      <c r="X2340" s="20"/>
      <c r="Y2340" s="10" t="str">
        <f t="shared" si="183"/>
        <v>WINCOMHANOI</v>
      </c>
      <c r="Z2340" s="2">
        <v>181500</v>
      </c>
    </row>
    <row r="2341" spans="1:26" x14ac:dyDescent="0.2">
      <c r="A2341" t="s">
        <v>0</v>
      </c>
      <c r="B2341" t="s">
        <v>3424</v>
      </c>
      <c r="C2341" t="s">
        <v>30</v>
      </c>
      <c r="D2341" t="s">
        <v>3</v>
      </c>
      <c r="E2341" s="2">
        <v>105400</v>
      </c>
      <c r="F2341" s="6">
        <v>113832.00000000001</v>
      </c>
      <c r="G2341" s="2">
        <v>1</v>
      </c>
      <c r="H2341" t="s">
        <v>4</v>
      </c>
      <c r="I2341" t="s">
        <v>31</v>
      </c>
      <c r="J2341" s="9" t="str">
        <f t="shared" si="181"/>
        <v>_Đùi gà sốt cay 500g</v>
      </c>
      <c r="K2341" s="12" t="str">
        <f>VLOOKUP(J2341,'[1]Mã Misa'!$B$2:$D$74,2,0)</f>
        <v>Đùi gà sốt cay 500g</v>
      </c>
      <c r="L2341" s="12" t="str">
        <f>VLOOKUP(K2341,'[1]Mã Misa'!$C$2:$D$74,2,0)</f>
        <v>DGSC500</v>
      </c>
      <c r="M2341" s="2">
        <v>105400</v>
      </c>
      <c r="N2341" t="s">
        <v>3425</v>
      </c>
      <c r="O2341" s="10" t="str">
        <f t="shared" si="182"/>
        <v>0207346</v>
      </c>
      <c r="P2341" s="3">
        <v>44638</v>
      </c>
      <c r="Q2341" t="s">
        <v>555</v>
      </c>
      <c r="T2341" s="12" t="str">
        <f>LEFT(U2341,7)</f>
        <v xml:space="preserve">WM HNI </v>
      </c>
      <c r="U2341" s="20" t="s">
        <v>4318</v>
      </c>
      <c r="V2341" s="20"/>
      <c r="W2341" s="10" t="e">
        <f>VLOOKUP(U2341,[2]Sheet1!$B$4:$C$893,2,0)</f>
        <v>#N/A</v>
      </c>
      <c r="X2341" s="20"/>
      <c r="Y2341" s="10" t="str">
        <f t="shared" si="183"/>
        <v>WINCOMHANOI</v>
      </c>
      <c r="Z2341" s="2">
        <v>210800</v>
      </c>
    </row>
    <row r="2342" spans="1:26" x14ac:dyDescent="0.2">
      <c r="A2342" t="s">
        <v>0</v>
      </c>
      <c r="B2342" t="s">
        <v>3426</v>
      </c>
      <c r="C2342" t="s">
        <v>2</v>
      </c>
      <c r="D2342" t="s">
        <v>3</v>
      </c>
      <c r="E2342" s="2">
        <v>111058</v>
      </c>
      <c r="F2342" s="6">
        <v>119942.64000000001</v>
      </c>
      <c r="G2342" s="2">
        <v>1</v>
      </c>
      <c r="H2342" t="s">
        <v>4</v>
      </c>
      <c r="I2342" t="s">
        <v>5</v>
      </c>
      <c r="J2342" s="9" t="str">
        <f t="shared" si="181"/>
        <v>Gà muối gói 500g</v>
      </c>
      <c r="K2342" s="12" t="str">
        <f>VLOOKUP(J2342,'[1]Mã Misa'!$B$2:$D$74,2,0)</f>
        <v>Gà muối 500g</v>
      </c>
      <c r="L2342" s="12" t="str">
        <f>VLOOKUP(K2342,'[1]Mã Misa'!$C$2:$D$74,2,0)</f>
        <v>GM500</v>
      </c>
      <c r="M2342" s="2">
        <v>111058</v>
      </c>
      <c r="N2342" t="s">
        <v>3427</v>
      </c>
      <c r="O2342" s="10" t="str">
        <f t="shared" si="182"/>
        <v>0207353</v>
      </c>
      <c r="P2342" s="3">
        <v>44638</v>
      </c>
      <c r="Q2342" t="s">
        <v>3428</v>
      </c>
      <c r="T2342" s="12" t="str">
        <f t="shared" si="184"/>
        <v xml:space="preserve">WM+ HNI </v>
      </c>
      <c r="U2342" s="20" t="s">
        <v>5107</v>
      </c>
      <c r="V2342" s="20"/>
      <c r="W2342" s="10" t="e">
        <f>VLOOKUP(U2342,[2]Sheet1!$B$4:$C$893,2,0)</f>
        <v>#N/A</v>
      </c>
      <c r="X2342" s="20"/>
      <c r="Y2342" s="10" t="str">
        <f t="shared" si="183"/>
        <v>WINCOMHANOI</v>
      </c>
      <c r="Z2342" s="2">
        <v>111058</v>
      </c>
    </row>
    <row r="2343" spans="1:26" x14ac:dyDescent="0.2">
      <c r="A2343" t="s">
        <v>0</v>
      </c>
      <c r="B2343" t="s">
        <v>3426</v>
      </c>
      <c r="C2343" t="s">
        <v>67</v>
      </c>
      <c r="D2343" t="s">
        <v>3</v>
      </c>
      <c r="E2343" s="2">
        <v>59400</v>
      </c>
      <c r="F2343" s="6">
        <v>64152.000000000007</v>
      </c>
      <c r="G2343" s="2">
        <v>1</v>
      </c>
      <c r="H2343" t="s">
        <v>4</v>
      </c>
      <c r="I2343" t="s">
        <v>68</v>
      </c>
      <c r="J2343" s="9" t="str">
        <f t="shared" si="181"/>
        <v>_Giò lụa 250g</v>
      </c>
      <c r="K2343" s="12" t="str">
        <f>VLOOKUP(J2343,'[1]Mã Misa'!$B$2:$D$74,2,0)</f>
        <v>Giò lụa 250g</v>
      </c>
      <c r="L2343" s="12" t="str">
        <f>VLOOKUP(K2343,'[1]Mã Misa'!$C$2:$D$74,2,0)</f>
        <v>GL250</v>
      </c>
      <c r="M2343" s="2">
        <v>59400</v>
      </c>
      <c r="N2343" t="s">
        <v>3427</v>
      </c>
      <c r="O2343" s="10" t="str">
        <f t="shared" si="182"/>
        <v>0207353</v>
      </c>
      <c r="P2343" s="3">
        <v>44638</v>
      </c>
      <c r="Q2343" t="s">
        <v>3428</v>
      </c>
      <c r="T2343" s="12" t="str">
        <f t="shared" si="184"/>
        <v xml:space="preserve">WM+ HNI </v>
      </c>
      <c r="U2343" s="20" t="s">
        <v>5107</v>
      </c>
      <c r="V2343" s="20"/>
      <c r="W2343" s="10" t="e">
        <f>VLOOKUP(U2343,[2]Sheet1!$B$4:$C$893,2,0)</f>
        <v>#N/A</v>
      </c>
      <c r="X2343" s="20"/>
      <c r="Y2343" s="10" t="str">
        <f t="shared" si="183"/>
        <v>WINCOMHANOI</v>
      </c>
      <c r="Z2343" s="2">
        <v>59400</v>
      </c>
    </row>
    <row r="2344" spans="1:26" x14ac:dyDescent="0.2">
      <c r="A2344" t="s">
        <v>0</v>
      </c>
      <c r="B2344" t="s">
        <v>3426</v>
      </c>
      <c r="C2344" t="s">
        <v>30</v>
      </c>
      <c r="D2344" t="s">
        <v>3</v>
      </c>
      <c r="E2344" s="2">
        <v>105400</v>
      </c>
      <c r="F2344" s="6">
        <v>113832.00000000001</v>
      </c>
      <c r="G2344" s="2">
        <v>1</v>
      </c>
      <c r="H2344" t="s">
        <v>4</v>
      </c>
      <c r="I2344" t="s">
        <v>31</v>
      </c>
      <c r="J2344" s="9" t="str">
        <f t="shared" si="181"/>
        <v>_Đùi gà sốt cay 500g</v>
      </c>
      <c r="K2344" s="12" t="str">
        <f>VLOOKUP(J2344,'[1]Mã Misa'!$B$2:$D$74,2,0)</f>
        <v>Đùi gà sốt cay 500g</v>
      </c>
      <c r="L2344" s="12" t="str">
        <f>VLOOKUP(K2344,'[1]Mã Misa'!$C$2:$D$74,2,0)</f>
        <v>DGSC500</v>
      </c>
      <c r="M2344" s="2">
        <v>105400</v>
      </c>
      <c r="N2344" t="s">
        <v>3427</v>
      </c>
      <c r="O2344" s="10" t="str">
        <f t="shared" si="182"/>
        <v>0207353</v>
      </c>
      <c r="P2344" s="3">
        <v>44638</v>
      </c>
      <c r="Q2344" t="s">
        <v>3428</v>
      </c>
      <c r="T2344" s="12" t="str">
        <f t="shared" si="184"/>
        <v xml:space="preserve">WM+ HNI </v>
      </c>
      <c r="U2344" s="20" t="s">
        <v>5107</v>
      </c>
      <c r="V2344" s="20"/>
      <c r="W2344" s="10" t="e">
        <f>VLOOKUP(U2344,[2]Sheet1!$B$4:$C$893,2,0)</f>
        <v>#N/A</v>
      </c>
      <c r="X2344" s="20"/>
      <c r="Y2344" s="10" t="str">
        <f t="shared" si="183"/>
        <v>WINCOMHANOI</v>
      </c>
      <c r="Z2344" s="2">
        <v>105400</v>
      </c>
    </row>
    <row r="2345" spans="1:26" x14ac:dyDescent="0.2">
      <c r="A2345" t="s">
        <v>0</v>
      </c>
      <c r="B2345" t="s">
        <v>3426</v>
      </c>
      <c r="C2345" t="s">
        <v>13</v>
      </c>
      <c r="D2345" t="s">
        <v>3</v>
      </c>
      <c r="E2345" s="2">
        <v>90750</v>
      </c>
      <c r="F2345" s="6">
        <v>98010</v>
      </c>
      <c r="G2345" s="2">
        <v>1</v>
      </c>
      <c r="H2345" t="s">
        <v>4</v>
      </c>
      <c r="I2345" t="s">
        <v>14</v>
      </c>
      <c r="J2345" s="9" t="str">
        <f t="shared" si="181"/>
        <v>_Chân gà sốt cay 400g</v>
      </c>
      <c r="K2345" s="12" t="str">
        <f>VLOOKUP(J2345,'[1]Mã Misa'!$B$2:$D$74,2,0)</f>
        <v>Chân gà sốt cay 400g</v>
      </c>
      <c r="L2345" s="12" t="str">
        <f>VLOOKUP(K2345,'[1]Mã Misa'!$C$2:$D$74,2,0)</f>
        <v>CGSC400</v>
      </c>
      <c r="M2345" s="2">
        <v>90750</v>
      </c>
      <c r="N2345" t="s">
        <v>3427</v>
      </c>
      <c r="O2345" s="10" t="str">
        <f t="shared" si="182"/>
        <v>0207353</v>
      </c>
      <c r="P2345" s="3">
        <v>44638</v>
      </c>
      <c r="Q2345" t="s">
        <v>3428</v>
      </c>
      <c r="T2345" s="12" t="str">
        <f t="shared" si="184"/>
        <v xml:space="preserve">WM+ HNI </v>
      </c>
      <c r="U2345" s="20" t="s">
        <v>5107</v>
      </c>
      <c r="V2345" s="20"/>
      <c r="W2345" s="10" t="e">
        <f>VLOOKUP(U2345,[2]Sheet1!$B$4:$C$893,2,0)</f>
        <v>#N/A</v>
      </c>
      <c r="X2345" s="20"/>
      <c r="Y2345" s="10" t="str">
        <f t="shared" si="183"/>
        <v>WINCOMHANOI</v>
      </c>
      <c r="Z2345" s="2">
        <v>90750</v>
      </c>
    </row>
    <row r="2346" spans="1:26" x14ac:dyDescent="0.2">
      <c r="A2346" t="s">
        <v>0</v>
      </c>
      <c r="B2346" t="s">
        <v>3429</v>
      </c>
      <c r="C2346" t="s">
        <v>32</v>
      </c>
      <c r="D2346" t="s">
        <v>3</v>
      </c>
      <c r="E2346" s="2">
        <v>73431</v>
      </c>
      <c r="F2346" s="6">
        <v>79305.48000000001</v>
      </c>
      <c r="G2346" s="2">
        <v>1</v>
      </c>
      <c r="H2346" t="s">
        <v>4</v>
      </c>
      <c r="I2346" t="s">
        <v>33</v>
      </c>
      <c r="J2346" s="9" t="str">
        <f t="shared" si="181"/>
        <v>Chân giò heo muối gói 300g</v>
      </c>
      <c r="K2346" s="12" t="str">
        <f>VLOOKUP(J2346,'[1]Mã Misa'!$B$2:$D$74,2,0)</f>
        <v>Chân giò heo muối 300g</v>
      </c>
      <c r="L2346" s="12" t="str">
        <f>VLOOKUP(K2346,'[1]Mã Misa'!$C$2:$D$74,2,0)</f>
        <v>CGM300</v>
      </c>
      <c r="M2346" s="2">
        <v>73431</v>
      </c>
      <c r="N2346" t="s">
        <v>3430</v>
      </c>
      <c r="O2346" s="10" t="str">
        <f t="shared" si="182"/>
        <v>0062848</v>
      </c>
      <c r="P2346" s="3">
        <v>44638</v>
      </c>
      <c r="Q2346" t="s">
        <v>3431</v>
      </c>
      <c r="T2346" s="12" t="str">
        <f t="shared" si="184"/>
        <v xml:space="preserve">WM+ HCM </v>
      </c>
      <c r="U2346" s="20" t="s">
        <v>5108</v>
      </c>
      <c r="V2346" s="20"/>
      <c r="W2346" s="10" t="e">
        <f>VLOOKUP(U2346,[2]Sheet1!$B$4:$C$893,2,0)</f>
        <v>#N/A</v>
      </c>
      <c r="X2346" s="20"/>
      <c r="Y2346" s="10" t="str">
        <f t="shared" si="183"/>
        <v>WINCOMHOCHIMINH</v>
      </c>
      <c r="Z2346" s="2">
        <v>73431</v>
      </c>
    </row>
    <row r="2347" spans="1:26" x14ac:dyDescent="0.2">
      <c r="A2347" t="s">
        <v>0</v>
      </c>
      <c r="B2347" t="s">
        <v>3429</v>
      </c>
      <c r="C2347" t="s">
        <v>9</v>
      </c>
      <c r="D2347" t="s">
        <v>3</v>
      </c>
      <c r="E2347" s="2">
        <v>389165</v>
      </c>
      <c r="F2347" s="6">
        <v>420298.2</v>
      </c>
      <c r="G2347" s="2">
        <v>7</v>
      </c>
      <c r="H2347" t="s">
        <v>4</v>
      </c>
      <c r="I2347" t="s">
        <v>10</v>
      </c>
      <c r="J2347" s="9" t="str">
        <f t="shared" si="181"/>
        <v>Tai heo muối gói 200g</v>
      </c>
      <c r="K2347" s="12" t="str">
        <f>VLOOKUP(J2347,'[1]Mã Misa'!$B$2:$D$74,2,0)</f>
        <v>Tai heo muối 200g</v>
      </c>
      <c r="L2347" s="12" t="str">
        <f>VLOOKUP(K2347,'[1]Mã Misa'!$C$2:$D$74,2,0)</f>
        <v>TH200</v>
      </c>
      <c r="M2347" s="2">
        <v>55595</v>
      </c>
      <c r="N2347" t="s">
        <v>3430</v>
      </c>
      <c r="O2347" s="10" t="str">
        <f t="shared" si="182"/>
        <v>0062848</v>
      </c>
      <c r="P2347" s="3">
        <v>44638</v>
      </c>
      <c r="Q2347" t="s">
        <v>3431</v>
      </c>
      <c r="T2347" s="12" t="str">
        <f t="shared" si="184"/>
        <v xml:space="preserve">WM+ HCM </v>
      </c>
      <c r="U2347" s="20" t="s">
        <v>5108</v>
      </c>
      <c r="V2347" s="20"/>
      <c r="W2347" s="10" t="e">
        <f>VLOOKUP(U2347,[2]Sheet1!$B$4:$C$893,2,0)</f>
        <v>#N/A</v>
      </c>
      <c r="X2347" s="20"/>
      <c r="Y2347" s="10" t="str">
        <f t="shared" si="183"/>
        <v>WINCOMHOCHIMINH</v>
      </c>
      <c r="Z2347" s="2">
        <v>389165</v>
      </c>
    </row>
    <row r="2348" spans="1:26" x14ac:dyDescent="0.2">
      <c r="A2348" t="s">
        <v>0</v>
      </c>
      <c r="B2348" t="s">
        <v>3429</v>
      </c>
      <c r="C2348" t="s">
        <v>50</v>
      </c>
      <c r="D2348" t="s">
        <v>3</v>
      </c>
      <c r="E2348" s="2">
        <v>305250</v>
      </c>
      <c r="F2348" s="6">
        <v>329670</v>
      </c>
      <c r="G2348" s="2">
        <v>5</v>
      </c>
      <c r="H2348" t="s">
        <v>4</v>
      </c>
      <c r="I2348" t="s">
        <v>51</v>
      </c>
      <c r="J2348" s="9" t="str">
        <f t="shared" si="181"/>
        <v>_Giò sụn gà 250g</v>
      </c>
      <c r="K2348" s="12" t="str">
        <f>VLOOKUP(J2348,'[1]Mã Misa'!$B$2:$D$74,2,0)</f>
        <v>Giò sụn gà 250g</v>
      </c>
      <c r="L2348" s="12" t="str">
        <f>VLOOKUP(K2348,'[1]Mã Misa'!$C$2:$D$74,2,0)</f>
        <v>GSG250</v>
      </c>
      <c r="M2348" s="2">
        <v>61050</v>
      </c>
      <c r="N2348" t="s">
        <v>3430</v>
      </c>
      <c r="O2348" s="10" t="str">
        <f t="shared" si="182"/>
        <v>0062848</v>
      </c>
      <c r="P2348" s="3">
        <v>44638</v>
      </c>
      <c r="Q2348" t="s">
        <v>3431</v>
      </c>
      <c r="T2348" s="12" t="str">
        <f t="shared" si="184"/>
        <v xml:space="preserve">WM+ HCM </v>
      </c>
      <c r="U2348" s="20" t="s">
        <v>5108</v>
      </c>
      <c r="V2348" s="20"/>
      <c r="W2348" s="10" t="e">
        <f>VLOOKUP(U2348,[2]Sheet1!$B$4:$C$893,2,0)</f>
        <v>#N/A</v>
      </c>
      <c r="X2348" s="20"/>
      <c r="Y2348" s="10" t="str">
        <f t="shared" si="183"/>
        <v>WINCOMHOCHIMINH</v>
      </c>
      <c r="Z2348" s="2">
        <v>305250</v>
      </c>
    </row>
    <row r="2349" spans="1:26" x14ac:dyDescent="0.2">
      <c r="A2349" t="s">
        <v>0</v>
      </c>
      <c r="B2349" t="s">
        <v>3429</v>
      </c>
      <c r="C2349" t="s">
        <v>43</v>
      </c>
      <c r="D2349" t="s">
        <v>3</v>
      </c>
      <c r="E2349" s="2">
        <v>141900</v>
      </c>
      <c r="F2349" s="6">
        <v>153252</v>
      </c>
      <c r="G2349" s="2">
        <v>2</v>
      </c>
      <c r="H2349" t="s">
        <v>4</v>
      </c>
      <c r="I2349" t="s">
        <v>44</v>
      </c>
      <c r="J2349" s="9" t="str">
        <f t="shared" si="181"/>
        <v>_Chả nướng 300g</v>
      </c>
      <c r="K2349" s="12" t="str">
        <f>VLOOKUP(J2349,'[1]Mã Misa'!$B$2:$D$74,2,0)</f>
        <v>Chả nướng 300g</v>
      </c>
      <c r="L2349" s="12" t="str">
        <f>VLOOKUP(K2349,'[1]Mã Misa'!$C$2:$D$74,2,0)</f>
        <v>CN300</v>
      </c>
      <c r="M2349" s="2">
        <v>70950</v>
      </c>
      <c r="N2349" t="s">
        <v>3430</v>
      </c>
      <c r="O2349" s="10" t="str">
        <f t="shared" si="182"/>
        <v>0062848</v>
      </c>
      <c r="P2349" s="3">
        <v>44638</v>
      </c>
      <c r="Q2349" t="s">
        <v>3431</v>
      </c>
      <c r="T2349" s="12" t="str">
        <f t="shared" si="184"/>
        <v xml:space="preserve">WM+ HCM </v>
      </c>
      <c r="U2349" s="20" t="s">
        <v>5108</v>
      </c>
      <c r="V2349" s="20"/>
      <c r="W2349" s="10" t="e">
        <f>VLOOKUP(U2349,[2]Sheet1!$B$4:$C$893,2,0)</f>
        <v>#N/A</v>
      </c>
      <c r="X2349" s="20"/>
      <c r="Y2349" s="10" t="str">
        <f t="shared" si="183"/>
        <v>WINCOMHOCHIMINH</v>
      </c>
      <c r="Z2349" s="2">
        <v>141900</v>
      </c>
    </row>
    <row r="2350" spans="1:26" x14ac:dyDescent="0.2">
      <c r="A2350" t="s">
        <v>0</v>
      </c>
      <c r="B2350" t="s">
        <v>3429</v>
      </c>
      <c r="C2350" t="s">
        <v>45</v>
      </c>
      <c r="D2350" t="s">
        <v>3</v>
      </c>
      <c r="E2350" s="2">
        <v>371250</v>
      </c>
      <c r="F2350" s="6">
        <v>400950</v>
      </c>
      <c r="G2350" s="2">
        <v>5</v>
      </c>
      <c r="H2350" t="s">
        <v>4</v>
      </c>
      <c r="I2350" t="s">
        <v>46</v>
      </c>
      <c r="J2350" s="9" t="str">
        <f t="shared" si="181"/>
        <v>_Chả cốm 300g</v>
      </c>
      <c r="K2350" s="12" t="str">
        <f>VLOOKUP(J2350,'[1]Mã Misa'!$B$2:$D$74,2,0)</f>
        <v>Chả cốm 300g</v>
      </c>
      <c r="L2350" s="12" t="str">
        <f>VLOOKUP(K2350,'[1]Mã Misa'!$C$2:$D$74,2,0)</f>
        <v>CC300</v>
      </c>
      <c r="M2350" s="2">
        <v>74250</v>
      </c>
      <c r="N2350" t="s">
        <v>3430</v>
      </c>
      <c r="O2350" s="10" t="str">
        <f t="shared" si="182"/>
        <v>0062848</v>
      </c>
      <c r="P2350" s="3">
        <v>44638</v>
      </c>
      <c r="Q2350" t="s">
        <v>3431</v>
      </c>
      <c r="T2350" s="12" t="str">
        <f t="shared" si="184"/>
        <v xml:space="preserve">WM+ HCM </v>
      </c>
      <c r="U2350" s="20" t="s">
        <v>5108</v>
      </c>
      <c r="V2350" s="20"/>
      <c r="W2350" s="10" t="e">
        <f>VLOOKUP(U2350,[2]Sheet1!$B$4:$C$893,2,0)</f>
        <v>#N/A</v>
      </c>
      <c r="X2350" s="20"/>
      <c r="Y2350" s="10" t="str">
        <f t="shared" si="183"/>
        <v>WINCOMHOCHIMINH</v>
      </c>
      <c r="Z2350" s="2">
        <v>371250</v>
      </c>
    </row>
    <row r="2351" spans="1:26" x14ac:dyDescent="0.2">
      <c r="A2351" t="s">
        <v>0</v>
      </c>
      <c r="B2351" t="s">
        <v>3429</v>
      </c>
      <c r="C2351" t="s">
        <v>30</v>
      </c>
      <c r="D2351" t="s">
        <v>3</v>
      </c>
      <c r="E2351" s="2">
        <v>105400</v>
      </c>
      <c r="F2351" s="6">
        <v>113832.00000000001</v>
      </c>
      <c r="G2351" s="2">
        <v>1</v>
      </c>
      <c r="H2351" t="s">
        <v>4</v>
      </c>
      <c r="I2351" t="s">
        <v>31</v>
      </c>
      <c r="J2351" s="9" t="str">
        <f t="shared" si="181"/>
        <v>_Đùi gà sốt cay 500g</v>
      </c>
      <c r="K2351" s="12" t="str">
        <f>VLOOKUP(J2351,'[1]Mã Misa'!$B$2:$D$74,2,0)</f>
        <v>Đùi gà sốt cay 500g</v>
      </c>
      <c r="L2351" s="12" t="str">
        <f>VLOOKUP(K2351,'[1]Mã Misa'!$C$2:$D$74,2,0)</f>
        <v>DGSC500</v>
      </c>
      <c r="M2351" s="2">
        <v>105400</v>
      </c>
      <c r="N2351" t="s">
        <v>3430</v>
      </c>
      <c r="O2351" s="10" t="str">
        <f t="shared" si="182"/>
        <v>0062848</v>
      </c>
      <c r="P2351" s="3">
        <v>44638</v>
      </c>
      <c r="Q2351" t="s">
        <v>3431</v>
      </c>
      <c r="T2351" s="12" t="str">
        <f t="shared" si="184"/>
        <v xml:space="preserve">WM+ HCM </v>
      </c>
      <c r="U2351" s="20" t="s">
        <v>5108</v>
      </c>
      <c r="V2351" s="20"/>
      <c r="W2351" s="10" t="e">
        <f>VLOOKUP(U2351,[2]Sheet1!$B$4:$C$893,2,0)</f>
        <v>#N/A</v>
      </c>
      <c r="X2351" s="20"/>
      <c r="Y2351" s="10" t="str">
        <f t="shared" si="183"/>
        <v>WINCOMHOCHIMINH</v>
      </c>
      <c r="Z2351" s="2">
        <v>105400</v>
      </c>
    </row>
    <row r="2352" spans="1:26" x14ac:dyDescent="0.2">
      <c r="A2352" t="s">
        <v>0</v>
      </c>
      <c r="B2352" t="s">
        <v>3429</v>
      </c>
      <c r="C2352" t="s">
        <v>26</v>
      </c>
      <c r="D2352" t="s">
        <v>3</v>
      </c>
      <c r="E2352" s="2">
        <v>50182</v>
      </c>
      <c r="F2352" s="6">
        <v>54196.560000000005</v>
      </c>
      <c r="G2352" s="2">
        <v>1</v>
      </c>
      <c r="H2352" t="s">
        <v>4</v>
      </c>
      <c r="I2352" t="s">
        <v>27</v>
      </c>
      <c r="J2352" s="9" t="str">
        <f t="shared" si="181"/>
        <v>Giò tai lưỡi xào gói 250g</v>
      </c>
      <c r="K2352" s="12" t="str">
        <f>VLOOKUP(J2352,'[1]Mã Misa'!$B$2:$D$74,2,0)</f>
        <v>Giò Tai Lưỡi Xào 250g</v>
      </c>
      <c r="L2352" s="12" t="str">
        <f>VLOOKUP(K2352,'[1]Mã Misa'!$C$2:$D$74,2,0)</f>
        <v>GTLX250G</v>
      </c>
      <c r="M2352" s="2">
        <v>50182</v>
      </c>
      <c r="N2352" t="s">
        <v>3430</v>
      </c>
      <c r="O2352" s="10" t="str">
        <f t="shared" si="182"/>
        <v>0062848</v>
      </c>
      <c r="P2352" s="3">
        <v>44638</v>
      </c>
      <c r="Q2352" t="s">
        <v>3431</v>
      </c>
      <c r="T2352" s="12" t="str">
        <f t="shared" si="184"/>
        <v xml:space="preserve">WM+ HCM </v>
      </c>
      <c r="U2352" s="20" t="s">
        <v>5108</v>
      </c>
      <c r="V2352" s="20"/>
      <c r="W2352" s="10" t="e">
        <f>VLOOKUP(U2352,[2]Sheet1!$B$4:$C$893,2,0)</f>
        <v>#N/A</v>
      </c>
      <c r="X2352" s="20"/>
      <c r="Y2352" s="10" t="str">
        <f t="shared" si="183"/>
        <v>WINCOMHOCHIMINH</v>
      </c>
      <c r="Z2352" s="2">
        <v>50182</v>
      </c>
    </row>
    <row r="2353" spans="1:26" x14ac:dyDescent="0.2">
      <c r="A2353" t="s">
        <v>0</v>
      </c>
      <c r="B2353" t="s">
        <v>3432</v>
      </c>
      <c r="C2353" t="s">
        <v>26</v>
      </c>
      <c r="D2353" t="s">
        <v>3</v>
      </c>
      <c r="E2353" s="2">
        <v>301092</v>
      </c>
      <c r="F2353" s="6">
        <v>325179.36000000004</v>
      </c>
      <c r="G2353" s="2">
        <v>6</v>
      </c>
      <c r="H2353" t="s">
        <v>4</v>
      </c>
      <c r="I2353" t="s">
        <v>27</v>
      </c>
      <c r="J2353" s="9" t="str">
        <f t="shared" si="181"/>
        <v>Giò tai lưỡi xào gói 250g</v>
      </c>
      <c r="K2353" s="12" t="str">
        <f>VLOOKUP(J2353,'[1]Mã Misa'!$B$2:$D$74,2,0)</f>
        <v>Giò Tai Lưỡi Xào 250g</v>
      </c>
      <c r="L2353" s="12" t="str">
        <f>VLOOKUP(K2353,'[1]Mã Misa'!$C$2:$D$74,2,0)</f>
        <v>GTLX250G</v>
      </c>
      <c r="M2353" s="2">
        <v>50182</v>
      </c>
      <c r="N2353" t="s">
        <v>3433</v>
      </c>
      <c r="O2353" s="10" t="str">
        <f t="shared" si="182"/>
        <v>0207354</v>
      </c>
      <c r="P2353" s="3">
        <v>44638</v>
      </c>
      <c r="Q2353" t="s">
        <v>436</v>
      </c>
      <c r="T2353" s="12" t="str">
        <f t="shared" si="184"/>
        <v xml:space="preserve">WM+ HNI </v>
      </c>
      <c r="U2353" s="20" t="s">
        <v>4282</v>
      </c>
      <c r="V2353" s="20"/>
      <c r="W2353" s="10" t="e">
        <f>VLOOKUP(U2353,[2]Sheet1!$B$4:$C$893,2,0)</f>
        <v>#N/A</v>
      </c>
      <c r="X2353" s="20"/>
      <c r="Y2353" s="10" t="str">
        <f t="shared" si="183"/>
        <v>WINCOMHANOI</v>
      </c>
      <c r="Z2353" s="2">
        <v>301092</v>
      </c>
    </row>
    <row r="2354" spans="1:26" x14ac:dyDescent="0.2">
      <c r="A2354" t="s">
        <v>0</v>
      </c>
      <c r="B2354" t="s">
        <v>3434</v>
      </c>
      <c r="C2354" t="s">
        <v>2</v>
      </c>
      <c r="D2354" t="s">
        <v>3</v>
      </c>
      <c r="E2354" s="2">
        <v>111058</v>
      </c>
      <c r="F2354" s="6">
        <v>119942.64000000001</v>
      </c>
      <c r="G2354" s="2">
        <v>1</v>
      </c>
      <c r="H2354" t="s">
        <v>4</v>
      </c>
      <c r="I2354" t="s">
        <v>5</v>
      </c>
      <c r="J2354" s="9" t="str">
        <f t="shared" si="181"/>
        <v>Gà muối gói 500g</v>
      </c>
      <c r="K2354" s="12" t="str">
        <f>VLOOKUP(J2354,'[1]Mã Misa'!$B$2:$D$74,2,0)</f>
        <v>Gà muối 500g</v>
      </c>
      <c r="L2354" s="12" t="str">
        <f>VLOOKUP(K2354,'[1]Mã Misa'!$C$2:$D$74,2,0)</f>
        <v>GM500</v>
      </c>
      <c r="M2354" s="2">
        <v>111058</v>
      </c>
      <c r="N2354" t="s">
        <v>3435</v>
      </c>
      <c r="O2354" s="10" t="str">
        <f t="shared" si="182"/>
        <v>0207358</v>
      </c>
      <c r="P2354" s="3">
        <v>44638</v>
      </c>
      <c r="Q2354" t="s">
        <v>812</v>
      </c>
      <c r="T2354" s="12" t="str">
        <f t="shared" si="184"/>
        <v xml:space="preserve">WM+ HNI </v>
      </c>
      <c r="U2354" s="20" t="s">
        <v>4395</v>
      </c>
      <c r="V2354" s="20"/>
      <c r="W2354" s="10" t="e">
        <f>VLOOKUP(U2354,[2]Sheet1!$B$4:$C$893,2,0)</f>
        <v>#N/A</v>
      </c>
      <c r="X2354" s="20"/>
      <c r="Y2354" s="10" t="str">
        <f t="shared" si="183"/>
        <v>WINCOMHANOI</v>
      </c>
      <c r="Z2354" s="2">
        <v>111058</v>
      </c>
    </row>
    <row r="2355" spans="1:26" x14ac:dyDescent="0.2">
      <c r="A2355" t="s">
        <v>0</v>
      </c>
      <c r="B2355" t="s">
        <v>3434</v>
      </c>
      <c r="C2355" t="s">
        <v>236</v>
      </c>
      <c r="D2355" t="s">
        <v>3</v>
      </c>
      <c r="E2355" s="2">
        <v>87787</v>
      </c>
      <c r="F2355" s="6">
        <v>94809.96</v>
      </c>
      <c r="G2355" s="2">
        <v>1</v>
      </c>
      <c r="H2355" t="s">
        <v>4</v>
      </c>
      <c r="I2355" t="s">
        <v>237</v>
      </c>
      <c r="J2355" s="9" t="str">
        <f t="shared" si="181"/>
        <v>Bắp bò muối gói 200g</v>
      </c>
      <c r="K2355" s="12" t="str">
        <f>VLOOKUP(J2355,'[1]Mã Misa'!$B$2:$D$74,2,0)</f>
        <v>Bắp bò muối 200g</v>
      </c>
      <c r="L2355" s="12" t="str">
        <f>VLOOKUP(K2355,'[1]Mã Misa'!$C$2:$D$74,2,0)</f>
        <v>BBM200</v>
      </c>
      <c r="M2355" s="2">
        <v>87787</v>
      </c>
      <c r="N2355" t="s">
        <v>3435</v>
      </c>
      <c r="O2355" s="10" t="str">
        <f t="shared" si="182"/>
        <v>0207358</v>
      </c>
      <c r="P2355" s="3">
        <v>44638</v>
      </c>
      <c r="Q2355" t="s">
        <v>812</v>
      </c>
      <c r="T2355" s="12" t="str">
        <f t="shared" si="184"/>
        <v xml:space="preserve">WM+ HNI </v>
      </c>
      <c r="U2355" s="20" t="s">
        <v>4395</v>
      </c>
      <c r="V2355" s="20"/>
      <c r="W2355" s="10" t="e">
        <f>VLOOKUP(U2355,[2]Sheet1!$B$4:$C$893,2,0)</f>
        <v>#N/A</v>
      </c>
      <c r="X2355" s="20"/>
      <c r="Y2355" s="10" t="str">
        <f t="shared" si="183"/>
        <v>WINCOMHANOI</v>
      </c>
      <c r="Z2355" s="2">
        <v>87787</v>
      </c>
    </row>
    <row r="2356" spans="1:26" x14ac:dyDescent="0.2">
      <c r="A2356" t="s">
        <v>0</v>
      </c>
      <c r="B2356" t="s">
        <v>3436</v>
      </c>
      <c r="C2356" t="s">
        <v>2</v>
      </c>
      <c r="D2356" t="s">
        <v>3</v>
      </c>
      <c r="E2356" s="2">
        <v>222116</v>
      </c>
      <c r="F2356" s="6">
        <v>239885.28000000003</v>
      </c>
      <c r="G2356" s="2">
        <v>2</v>
      </c>
      <c r="H2356" t="s">
        <v>4</v>
      </c>
      <c r="I2356" t="s">
        <v>5</v>
      </c>
      <c r="J2356" s="9" t="str">
        <f t="shared" si="181"/>
        <v>Gà muối gói 500g</v>
      </c>
      <c r="K2356" s="12" t="str">
        <f>VLOOKUP(J2356,'[1]Mã Misa'!$B$2:$D$74,2,0)</f>
        <v>Gà muối 500g</v>
      </c>
      <c r="L2356" s="12" t="str">
        <f>VLOOKUP(K2356,'[1]Mã Misa'!$C$2:$D$74,2,0)</f>
        <v>GM500</v>
      </c>
      <c r="M2356" s="2">
        <v>111058</v>
      </c>
      <c r="N2356" t="s">
        <v>3437</v>
      </c>
      <c r="O2356" s="10" t="str">
        <f t="shared" si="182"/>
        <v>0207364</v>
      </c>
      <c r="P2356" s="3">
        <v>44638</v>
      </c>
      <c r="Q2356" t="s">
        <v>3438</v>
      </c>
      <c r="T2356" s="12" t="str">
        <f t="shared" si="184"/>
        <v xml:space="preserve">WM+ HNI </v>
      </c>
      <c r="U2356" s="20" t="s">
        <v>5109</v>
      </c>
      <c r="V2356" s="20"/>
      <c r="W2356" s="10" t="e">
        <f>VLOOKUP(U2356,[2]Sheet1!$B$4:$C$893,2,0)</f>
        <v>#N/A</v>
      </c>
      <c r="X2356" s="20"/>
      <c r="Y2356" s="10" t="str">
        <f t="shared" si="183"/>
        <v>WINCOMHANOI</v>
      </c>
      <c r="Z2356" s="2">
        <v>222116</v>
      </c>
    </row>
    <row r="2357" spans="1:26" x14ac:dyDescent="0.2">
      <c r="A2357" t="s">
        <v>0</v>
      </c>
      <c r="B2357" t="s">
        <v>3436</v>
      </c>
      <c r="C2357" t="s">
        <v>236</v>
      </c>
      <c r="D2357" t="s">
        <v>3</v>
      </c>
      <c r="E2357" s="2">
        <v>87787</v>
      </c>
      <c r="F2357" s="6">
        <v>94809.96</v>
      </c>
      <c r="G2357" s="2">
        <v>1</v>
      </c>
      <c r="H2357" t="s">
        <v>4</v>
      </c>
      <c r="I2357" t="s">
        <v>237</v>
      </c>
      <c r="J2357" s="9" t="str">
        <f t="shared" si="181"/>
        <v>Bắp bò muối gói 200g</v>
      </c>
      <c r="K2357" s="12" t="str">
        <f>VLOOKUP(J2357,'[1]Mã Misa'!$B$2:$D$74,2,0)</f>
        <v>Bắp bò muối 200g</v>
      </c>
      <c r="L2357" s="12" t="str">
        <f>VLOOKUP(K2357,'[1]Mã Misa'!$C$2:$D$74,2,0)</f>
        <v>BBM200</v>
      </c>
      <c r="M2357" s="2">
        <v>87787</v>
      </c>
      <c r="N2357" t="s">
        <v>3437</v>
      </c>
      <c r="O2357" s="10" t="str">
        <f t="shared" si="182"/>
        <v>0207364</v>
      </c>
      <c r="P2357" s="3">
        <v>44638</v>
      </c>
      <c r="Q2357" t="s">
        <v>3438</v>
      </c>
      <c r="T2357" s="12" t="str">
        <f t="shared" si="184"/>
        <v xml:space="preserve">WM+ HNI </v>
      </c>
      <c r="U2357" s="20" t="s">
        <v>5109</v>
      </c>
      <c r="V2357" s="20"/>
      <c r="W2357" s="10" t="e">
        <f>VLOOKUP(U2357,[2]Sheet1!$B$4:$C$893,2,0)</f>
        <v>#N/A</v>
      </c>
      <c r="X2357" s="20"/>
      <c r="Y2357" s="10" t="str">
        <f t="shared" si="183"/>
        <v>WINCOMHANOI</v>
      </c>
      <c r="Z2357" s="2">
        <v>87787</v>
      </c>
    </row>
    <row r="2358" spans="1:26" x14ac:dyDescent="0.2">
      <c r="A2358" t="s">
        <v>0</v>
      </c>
      <c r="B2358" t="s">
        <v>3436</v>
      </c>
      <c r="C2358" t="s">
        <v>67</v>
      </c>
      <c r="D2358" t="s">
        <v>3</v>
      </c>
      <c r="E2358" s="2">
        <v>178200</v>
      </c>
      <c r="F2358" s="6">
        <v>192456</v>
      </c>
      <c r="G2358" s="2">
        <v>3</v>
      </c>
      <c r="H2358" t="s">
        <v>4</v>
      </c>
      <c r="I2358" t="s">
        <v>68</v>
      </c>
      <c r="J2358" s="9" t="str">
        <f t="shared" si="181"/>
        <v>_Giò lụa 250g</v>
      </c>
      <c r="K2358" s="12" t="str">
        <f>VLOOKUP(J2358,'[1]Mã Misa'!$B$2:$D$74,2,0)</f>
        <v>Giò lụa 250g</v>
      </c>
      <c r="L2358" s="12" t="str">
        <f>VLOOKUP(K2358,'[1]Mã Misa'!$C$2:$D$74,2,0)</f>
        <v>GL250</v>
      </c>
      <c r="M2358" s="2">
        <v>59400</v>
      </c>
      <c r="N2358" t="s">
        <v>3437</v>
      </c>
      <c r="O2358" s="10" t="str">
        <f t="shared" si="182"/>
        <v>0207364</v>
      </c>
      <c r="P2358" s="3">
        <v>44638</v>
      </c>
      <c r="Q2358" t="s">
        <v>3438</v>
      </c>
      <c r="T2358" s="12" t="str">
        <f t="shared" si="184"/>
        <v xml:space="preserve">WM+ HNI </v>
      </c>
      <c r="U2358" s="20" t="s">
        <v>5109</v>
      </c>
      <c r="V2358" s="20"/>
      <c r="W2358" s="10" t="e">
        <f>VLOOKUP(U2358,[2]Sheet1!$B$4:$C$893,2,0)</f>
        <v>#N/A</v>
      </c>
      <c r="X2358" s="20"/>
      <c r="Y2358" s="10" t="str">
        <f t="shared" si="183"/>
        <v>WINCOMHANOI</v>
      </c>
      <c r="Z2358" s="2">
        <v>178200</v>
      </c>
    </row>
    <row r="2359" spans="1:26" x14ac:dyDescent="0.2">
      <c r="A2359" t="s">
        <v>0</v>
      </c>
      <c r="B2359" t="s">
        <v>3439</v>
      </c>
      <c r="C2359" t="s">
        <v>15</v>
      </c>
      <c r="D2359" t="s">
        <v>3</v>
      </c>
      <c r="E2359" s="2">
        <v>658091</v>
      </c>
      <c r="F2359" s="6">
        <v>710738.28</v>
      </c>
      <c r="G2359" s="2">
        <v>7</v>
      </c>
      <c r="H2359" t="s">
        <v>4</v>
      </c>
      <c r="I2359" t="s">
        <v>16</v>
      </c>
      <c r="J2359" s="9" t="str">
        <f t="shared" si="181"/>
        <v xml:space="preserve"> Giò lụa 500g</v>
      </c>
      <c r="K2359" s="12" t="str">
        <f>VLOOKUP(J2359,'[1]Mã Misa'!$B$2:$D$74,2,0)</f>
        <v>Giò lụa 500g</v>
      </c>
      <c r="L2359" s="12" t="str">
        <f>VLOOKUP(K2359,'[1]Mã Misa'!$C$2:$D$74,2,0)</f>
        <v>GL500</v>
      </c>
      <c r="M2359" s="2">
        <v>94013</v>
      </c>
      <c r="N2359" t="s">
        <v>3440</v>
      </c>
      <c r="O2359" s="10" t="str">
        <f t="shared" si="182"/>
        <v>0207374</v>
      </c>
      <c r="P2359" s="3">
        <v>44638</v>
      </c>
      <c r="Q2359" t="s">
        <v>3441</v>
      </c>
      <c r="T2359" s="12" t="str">
        <f t="shared" si="184"/>
        <v xml:space="preserve">WM+ HNI </v>
      </c>
      <c r="U2359" s="20" t="s">
        <v>5110</v>
      </c>
      <c r="V2359" s="20"/>
      <c r="W2359" s="10" t="e">
        <f>VLOOKUP(U2359,[2]Sheet1!$B$4:$C$893,2,0)</f>
        <v>#N/A</v>
      </c>
      <c r="X2359" s="20"/>
      <c r="Y2359" s="10" t="str">
        <f t="shared" si="183"/>
        <v>WINCOMHANOI</v>
      </c>
      <c r="Z2359" s="2">
        <v>658091</v>
      </c>
    </row>
    <row r="2360" spans="1:26" x14ac:dyDescent="0.2">
      <c r="A2360" t="s">
        <v>0</v>
      </c>
      <c r="B2360" t="s">
        <v>3439</v>
      </c>
      <c r="C2360" t="s">
        <v>17</v>
      </c>
      <c r="D2360" t="s">
        <v>3</v>
      </c>
      <c r="E2360" s="2">
        <v>305967</v>
      </c>
      <c r="F2360" s="6">
        <v>330444.36000000004</v>
      </c>
      <c r="G2360" s="2">
        <v>3</v>
      </c>
      <c r="H2360" t="s">
        <v>4</v>
      </c>
      <c r="I2360" t="s">
        <v>18</v>
      </c>
      <c r="J2360" s="9" t="str">
        <f t="shared" si="181"/>
        <v>Giò tai nấm hương 500g</v>
      </c>
      <c r="K2360" s="12" t="str">
        <f>VLOOKUP(J2360,'[1]Mã Misa'!$B$2:$D$74,2,0)</f>
        <v>Giò tai nấm hương 500g</v>
      </c>
      <c r="L2360" s="12" t="str">
        <f>VLOOKUP(K2360,'[1]Mã Misa'!$C$2:$D$74,2,0)</f>
        <v>GTNH500</v>
      </c>
      <c r="M2360" s="2">
        <v>101989</v>
      </c>
      <c r="N2360" t="s">
        <v>3440</v>
      </c>
      <c r="O2360" s="10" t="str">
        <f t="shared" si="182"/>
        <v>0207374</v>
      </c>
      <c r="P2360" s="3">
        <v>44638</v>
      </c>
      <c r="Q2360" t="s">
        <v>3441</v>
      </c>
      <c r="T2360" s="12" t="str">
        <f t="shared" si="184"/>
        <v xml:space="preserve">WM+ HNI </v>
      </c>
      <c r="U2360" s="20" t="s">
        <v>5110</v>
      </c>
      <c r="V2360" s="20"/>
      <c r="W2360" s="10" t="e">
        <f>VLOOKUP(U2360,[2]Sheet1!$B$4:$C$893,2,0)</f>
        <v>#N/A</v>
      </c>
      <c r="X2360" s="20"/>
      <c r="Y2360" s="10" t="str">
        <f t="shared" si="183"/>
        <v>WINCOMHANOI</v>
      </c>
      <c r="Z2360" s="2">
        <v>305967</v>
      </c>
    </row>
    <row r="2361" spans="1:26" x14ac:dyDescent="0.2">
      <c r="A2361" t="s">
        <v>0</v>
      </c>
      <c r="B2361" t="s">
        <v>3442</v>
      </c>
      <c r="C2361" t="s">
        <v>26</v>
      </c>
      <c r="D2361" t="s">
        <v>3</v>
      </c>
      <c r="E2361" s="2">
        <v>401456</v>
      </c>
      <c r="F2361" s="6">
        <v>433572.48000000004</v>
      </c>
      <c r="G2361" s="2">
        <v>8</v>
      </c>
      <c r="H2361" t="s">
        <v>4</v>
      </c>
      <c r="I2361" t="s">
        <v>27</v>
      </c>
      <c r="J2361" s="9" t="str">
        <f t="shared" si="181"/>
        <v>Giò tai lưỡi xào gói 250g</v>
      </c>
      <c r="K2361" s="12" t="str">
        <f>VLOOKUP(J2361,'[1]Mã Misa'!$B$2:$D$74,2,0)</f>
        <v>Giò Tai Lưỡi Xào 250g</v>
      </c>
      <c r="L2361" s="12" t="str">
        <f>VLOOKUP(K2361,'[1]Mã Misa'!$C$2:$D$74,2,0)</f>
        <v>GTLX250G</v>
      </c>
      <c r="M2361" s="2">
        <v>50182</v>
      </c>
      <c r="N2361" t="s">
        <v>3443</v>
      </c>
      <c r="O2361" s="10" t="str">
        <f t="shared" si="182"/>
        <v>0002067</v>
      </c>
      <c r="P2361" s="3">
        <v>44638</v>
      </c>
      <c r="Q2361" t="s">
        <v>2645</v>
      </c>
      <c r="T2361" s="12" t="str">
        <f t="shared" si="184"/>
        <v xml:space="preserve">WM+ TQG </v>
      </c>
      <c r="U2361" s="20" t="s">
        <v>4919</v>
      </c>
      <c r="V2361" s="20"/>
      <c r="W2361" s="10" t="e">
        <f>VLOOKUP(U2361,[2]Sheet1!$B$4:$C$893,2,0)</f>
        <v>#N/A</v>
      </c>
      <c r="X2361" s="20"/>
      <c r="Y2361" s="10" t="str">
        <f t="shared" si="183"/>
        <v>WINCOMTUYENQUANG</v>
      </c>
      <c r="Z2361" s="2">
        <v>401456</v>
      </c>
    </row>
    <row r="2362" spans="1:26" x14ac:dyDescent="0.2">
      <c r="A2362" t="s">
        <v>0</v>
      </c>
      <c r="B2362" t="s">
        <v>3444</v>
      </c>
      <c r="C2362" t="s">
        <v>26</v>
      </c>
      <c r="D2362" t="s">
        <v>3</v>
      </c>
      <c r="E2362" s="2">
        <v>100364</v>
      </c>
      <c r="F2362" s="6">
        <v>108393.12000000001</v>
      </c>
      <c r="G2362" s="2">
        <v>2</v>
      </c>
      <c r="H2362" t="s">
        <v>4</v>
      </c>
      <c r="I2362" t="s">
        <v>27</v>
      </c>
      <c r="J2362" s="9" t="str">
        <f t="shared" si="181"/>
        <v>Giò tai lưỡi xào gói 250g</v>
      </c>
      <c r="K2362" s="12" t="str">
        <f>VLOOKUP(J2362,'[1]Mã Misa'!$B$2:$D$74,2,0)</f>
        <v>Giò Tai Lưỡi Xào 250g</v>
      </c>
      <c r="L2362" s="12" t="str">
        <f>VLOOKUP(K2362,'[1]Mã Misa'!$C$2:$D$74,2,0)</f>
        <v>GTLX250G</v>
      </c>
      <c r="M2362" s="2">
        <v>50182</v>
      </c>
      <c r="N2362" t="s">
        <v>3445</v>
      </c>
      <c r="O2362" s="10" t="str">
        <f t="shared" si="182"/>
        <v>0002147</v>
      </c>
      <c r="P2362" s="3">
        <v>44638</v>
      </c>
      <c r="Q2362" t="s">
        <v>3446</v>
      </c>
      <c r="T2362" s="12" t="str">
        <f t="shared" si="184"/>
        <v xml:space="preserve">WM+ DLK </v>
      </c>
      <c r="U2362" s="20" t="s">
        <v>5111</v>
      </c>
      <c r="V2362" s="20"/>
      <c r="W2362" s="10" t="e">
        <f>VLOOKUP(U2362,[2]Sheet1!$B$4:$C$893,2,0)</f>
        <v>#N/A</v>
      </c>
      <c r="X2362" s="20"/>
      <c r="Y2362" s="10" t="str">
        <f t="shared" si="183"/>
        <v>WINCOMDAKLAK</v>
      </c>
      <c r="Z2362" s="2">
        <v>100364</v>
      </c>
    </row>
    <row r="2363" spans="1:26" x14ac:dyDescent="0.2">
      <c r="A2363" t="s">
        <v>0</v>
      </c>
      <c r="B2363" t="s">
        <v>3444</v>
      </c>
      <c r="C2363" t="s">
        <v>2</v>
      </c>
      <c r="D2363" t="s">
        <v>3</v>
      </c>
      <c r="E2363" s="2">
        <v>111058</v>
      </c>
      <c r="F2363" s="6">
        <v>119942.64000000001</v>
      </c>
      <c r="G2363" s="2">
        <v>1</v>
      </c>
      <c r="H2363" t="s">
        <v>4</v>
      </c>
      <c r="I2363" t="s">
        <v>5</v>
      </c>
      <c r="J2363" s="9" t="str">
        <f t="shared" si="181"/>
        <v>Gà muối gói 500g</v>
      </c>
      <c r="K2363" s="12" t="str">
        <f>VLOOKUP(J2363,'[1]Mã Misa'!$B$2:$D$74,2,0)</f>
        <v>Gà muối 500g</v>
      </c>
      <c r="L2363" s="12" t="str">
        <f>VLOOKUP(K2363,'[1]Mã Misa'!$C$2:$D$74,2,0)</f>
        <v>GM500</v>
      </c>
      <c r="M2363" s="2">
        <v>111058</v>
      </c>
      <c r="N2363" t="s">
        <v>3445</v>
      </c>
      <c r="O2363" s="10" t="str">
        <f t="shared" si="182"/>
        <v>0002147</v>
      </c>
      <c r="P2363" s="3">
        <v>44638</v>
      </c>
      <c r="Q2363" t="s">
        <v>3446</v>
      </c>
      <c r="T2363" s="12" t="str">
        <f t="shared" si="184"/>
        <v xml:space="preserve">WM+ DLK </v>
      </c>
      <c r="U2363" s="20" t="s">
        <v>5111</v>
      </c>
      <c r="V2363" s="20"/>
      <c r="W2363" s="10" t="e">
        <f>VLOOKUP(U2363,[2]Sheet1!$B$4:$C$893,2,0)</f>
        <v>#N/A</v>
      </c>
      <c r="X2363" s="20"/>
      <c r="Y2363" s="10" t="str">
        <f t="shared" si="183"/>
        <v>WINCOMDAKLAK</v>
      </c>
      <c r="Z2363" s="2">
        <v>111058</v>
      </c>
    </row>
    <row r="2364" spans="1:26" x14ac:dyDescent="0.2">
      <c r="A2364" t="s">
        <v>0</v>
      </c>
      <c r="B2364" t="s">
        <v>3447</v>
      </c>
      <c r="C2364" t="s">
        <v>50</v>
      </c>
      <c r="D2364" t="s">
        <v>3</v>
      </c>
      <c r="E2364" s="2">
        <v>244200</v>
      </c>
      <c r="F2364" s="6">
        <v>263736</v>
      </c>
      <c r="G2364" s="2">
        <v>4</v>
      </c>
      <c r="H2364" t="s">
        <v>4</v>
      </c>
      <c r="I2364" t="s">
        <v>51</v>
      </c>
      <c r="J2364" s="9" t="str">
        <f t="shared" si="181"/>
        <v>_Giò sụn gà 250g</v>
      </c>
      <c r="K2364" s="12" t="str">
        <f>VLOOKUP(J2364,'[1]Mã Misa'!$B$2:$D$74,2,0)</f>
        <v>Giò sụn gà 250g</v>
      </c>
      <c r="L2364" s="12" t="str">
        <f>VLOOKUP(K2364,'[1]Mã Misa'!$C$2:$D$74,2,0)</f>
        <v>GSG250</v>
      </c>
      <c r="M2364" s="2">
        <v>61050</v>
      </c>
      <c r="N2364" t="s">
        <v>3448</v>
      </c>
      <c r="O2364" s="10" t="str">
        <f t="shared" si="182"/>
        <v>0002769</v>
      </c>
      <c r="P2364" s="3">
        <v>44638</v>
      </c>
      <c r="Q2364" t="s">
        <v>3449</v>
      </c>
      <c r="T2364" s="12" t="str">
        <f t="shared" si="184"/>
        <v xml:space="preserve">WM+ NTN </v>
      </c>
      <c r="U2364" s="20" t="s">
        <v>5112</v>
      </c>
      <c r="V2364" s="20"/>
      <c r="W2364" s="10" t="e">
        <f>VLOOKUP(U2364,[2]Sheet1!$B$4:$C$893,2,0)</f>
        <v>#N/A</v>
      </c>
      <c r="X2364" s="20"/>
      <c r="Y2364" s="10" t="str">
        <f t="shared" si="183"/>
        <v>WINCOMNINHTHUAN</v>
      </c>
      <c r="Z2364" s="2">
        <v>244200</v>
      </c>
    </row>
    <row r="2365" spans="1:26" x14ac:dyDescent="0.2">
      <c r="A2365" t="s">
        <v>0</v>
      </c>
      <c r="B2365" t="s">
        <v>3450</v>
      </c>
      <c r="C2365" t="s">
        <v>2</v>
      </c>
      <c r="D2365" t="s">
        <v>3</v>
      </c>
      <c r="E2365" s="2">
        <v>111058</v>
      </c>
      <c r="F2365" s="6">
        <v>119942.64000000001</v>
      </c>
      <c r="G2365" s="2">
        <v>1</v>
      </c>
      <c r="H2365" t="s">
        <v>4</v>
      </c>
      <c r="I2365" t="s">
        <v>5</v>
      </c>
      <c r="J2365" s="9" t="str">
        <f t="shared" si="181"/>
        <v>Gà muối gói 500g</v>
      </c>
      <c r="K2365" s="12" t="str">
        <f>VLOOKUP(J2365,'[1]Mã Misa'!$B$2:$D$74,2,0)</f>
        <v>Gà muối 500g</v>
      </c>
      <c r="L2365" s="12" t="str">
        <f>VLOOKUP(K2365,'[1]Mã Misa'!$C$2:$D$74,2,0)</f>
        <v>GM500</v>
      </c>
      <c r="M2365" s="2">
        <v>111058</v>
      </c>
      <c r="N2365" t="s">
        <v>3451</v>
      </c>
      <c r="O2365" s="10" t="str">
        <f t="shared" si="182"/>
        <v>0062861</v>
      </c>
      <c r="P2365" s="3">
        <v>44638</v>
      </c>
      <c r="Q2365" t="s">
        <v>1575</v>
      </c>
      <c r="T2365" s="12" t="str">
        <f t="shared" si="184"/>
        <v xml:space="preserve">WM+ HCM </v>
      </c>
      <c r="U2365" s="20" t="s">
        <v>4627</v>
      </c>
      <c r="V2365" s="20"/>
      <c r="W2365" s="10" t="e">
        <f>VLOOKUP(U2365,[2]Sheet1!$B$4:$C$893,2,0)</f>
        <v>#N/A</v>
      </c>
      <c r="X2365" s="20"/>
      <c r="Y2365" s="10" t="str">
        <f t="shared" si="183"/>
        <v>WINCOMHOCHIMINH</v>
      </c>
      <c r="Z2365" s="2">
        <v>111058</v>
      </c>
    </row>
    <row r="2366" spans="1:26" x14ac:dyDescent="0.2">
      <c r="A2366" t="s">
        <v>0</v>
      </c>
      <c r="B2366" t="s">
        <v>3452</v>
      </c>
      <c r="C2366" t="s">
        <v>30</v>
      </c>
      <c r="D2366" t="s">
        <v>3</v>
      </c>
      <c r="E2366" s="2">
        <v>421600</v>
      </c>
      <c r="F2366" s="6">
        <v>455328.00000000006</v>
      </c>
      <c r="G2366" s="2">
        <v>4</v>
      </c>
      <c r="H2366" t="s">
        <v>4</v>
      </c>
      <c r="I2366" t="s">
        <v>31</v>
      </c>
      <c r="J2366" s="9" t="str">
        <f t="shared" si="181"/>
        <v>_Đùi gà sốt cay 500g</v>
      </c>
      <c r="K2366" s="12" t="str">
        <f>VLOOKUP(J2366,'[1]Mã Misa'!$B$2:$D$74,2,0)</f>
        <v>Đùi gà sốt cay 500g</v>
      </c>
      <c r="L2366" s="12" t="str">
        <f>VLOOKUP(K2366,'[1]Mã Misa'!$C$2:$D$74,2,0)</f>
        <v>DGSC500</v>
      </c>
      <c r="M2366" s="2">
        <v>105400</v>
      </c>
      <c r="N2366" t="s">
        <v>3453</v>
      </c>
      <c r="O2366" s="10" t="str">
        <f t="shared" si="182"/>
        <v>0062863</v>
      </c>
      <c r="P2366" s="3">
        <v>44638</v>
      </c>
      <c r="Q2366" t="s">
        <v>3454</v>
      </c>
      <c r="T2366" s="12" t="str">
        <f>LEFT(U2366,7)</f>
        <v xml:space="preserve">WM+HCM </v>
      </c>
      <c r="U2366" s="20" t="s">
        <v>5113</v>
      </c>
      <c r="V2366" s="20"/>
      <c r="W2366" s="10" t="e">
        <f>VLOOKUP(U2366,[2]Sheet1!$B$4:$C$893,2,0)</f>
        <v>#N/A</v>
      </c>
      <c r="X2366" s="20"/>
      <c r="Y2366" s="10" t="str">
        <f t="shared" si="183"/>
        <v>WINCOMHOCHIMINH</v>
      </c>
      <c r="Z2366" s="2">
        <v>421600</v>
      </c>
    </row>
    <row r="2367" spans="1:26" x14ac:dyDescent="0.2">
      <c r="A2367" t="s">
        <v>0</v>
      </c>
      <c r="B2367" t="s">
        <v>3452</v>
      </c>
      <c r="C2367" t="s">
        <v>13</v>
      </c>
      <c r="D2367" t="s">
        <v>3</v>
      </c>
      <c r="E2367" s="2">
        <v>90750</v>
      </c>
      <c r="F2367" s="6">
        <v>98010</v>
      </c>
      <c r="G2367" s="2">
        <v>1</v>
      </c>
      <c r="H2367" t="s">
        <v>4</v>
      </c>
      <c r="I2367" t="s">
        <v>14</v>
      </c>
      <c r="J2367" s="9" t="str">
        <f t="shared" si="181"/>
        <v>_Chân gà sốt cay 400g</v>
      </c>
      <c r="K2367" s="12" t="str">
        <f>VLOOKUP(J2367,'[1]Mã Misa'!$B$2:$D$74,2,0)</f>
        <v>Chân gà sốt cay 400g</v>
      </c>
      <c r="L2367" s="12" t="str">
        <f>VLOOKUP(K2367,'[1]Mã Misa'!$C$2:$D$74,2,0)</f>
        <v>CGSC400</v>
      </c>
      <c r="M2367" s="2">
        <v>90750</v>
      </c>
      <c r="N2367" t="s">
        <v>3453</v>
      </c>
      <c r="O2367" s="10" t="str">
        <f t="shared" si="182"/>
        <v>0062863</v>
      </c>
      <c r="P2367" s="3">
        <v>44638</v>
      </c>
      <c r="Q2367" t="s">
        <v>3454</v>
      </c>
      <c r="T2367" s="12" t="str">
        <f t="shared" ref="T2367:T2369" si="185">LEFT(U2367,7)</f>
        <v xml:space="preserve">WM+HCM </v>
      </c>
      <c r="U2367" s="20" t="s">
        <v>5113</v>
      </c>
      <c r="V2367" s="20"/>
      <c r="W2367" s="10" t="e">
        <f>VLOOKUP(U2367,[2]Sheet1!$B$4:$C$893,2,0)</f>
        <v>#N/A</v>
      </c>
      <c r="X2367" s="20"/>
      <c r="Y2367" s="10" t="str">
        <f t="shared" si="183"/>
        <v>WINCOMHOCHIMINH</v>
      </c>
      <c r="Z2367" s="2">
        <v>90750</v>
      </c>
    </row>
    <row r="2368" spans="1:26" x14ac:dyDescent="0.2">
      <c r="A2368" t="s">
        <v>0</v>
      </c>
      <c r="B2368" t="s">
        <v>3452</v>
      </c>
      <c r="C2368" t="s">
        <v>2</v>
      </c>
      <c r="D2368" t="s">
        <v>3</v>
      </c>
      <c r="E2368" s="2">
        <v>333174</v>
      </c>
      <c r="F2368" s="6">
        <v>359827.92000000004</v>
      </c>
      <c r="G2368" s="2">
        <v>3</v>
      </c>
      <c r="H2368" t="s">
        <v>4</v>
      </c>
      <c r="I2368" t="s">
        <v>5</v>
      </c>
      <c r="J2368" s="9" t="str">
        <f t="shared" si="181"/>
        <v>Gà muối gói 500g</v>
      </c>
      <c r="K2368" s="12" t="str">
        <f>VLOOKUP(J2368,'[1]Mã Misa'!$B$2:$D$74,2,0)</f>
        <v>Gà muối 500g</v>
      </c>
      <c r="L2368" s="12" t="str">
        <f>VLOOKUP(K2368,'[1]Mã Misa'!$C$2:$D$74,2,0)</f>
        <v>GM500</v>
      </c>
      <c r="M2368" s="2">
        <v>111058</v>
      </c>
      <c r="N2368" t="s">
        <v>3453</v>
      </c>
      <c r="O2368" s="10" t="str">
        <f t="shared" si="182"/>
        <v>0062863</v>
      </c>
      <c r="P2368" s="3">
        <v>44638</v>
      </c>
      <c r="Q2368" t="s">
        <v>3454</v>
      </c>
      <c r="T2368" s="12" t="str">
        <f t="shared" si="185"/>
        <v xml:space="preserve">WM+HCM </v>
      </c>
      <c r="U2368" s="20" t="s">
        <v>5113</v>
      </c>
      <c r="V2368" s="20"/>
      <c r="W2368" s="10" t="e">
        <f>VLOOKUP(U2368,[2]Sheet1!$B$4:$C$893,2,0)</f>
        <v>#N/A</v>
      </c>
      <c r="X2368" s="20"/>
      <c r="Y2368" s="10" t="str">
        <f t="shared" si="183"/>
        <v>WINCOMHOCHIMINH</v>
      </c>
      <c r="Z2368" s="2">
        <v>333174</v>
      </c>
    </row>
    <row r="2369" spans="1:26" x14ac:dyDescent="0.2">
      <c r="A2369" t="s">
        <v>0</v>
      </c>
      <c r="B2369" t="s">
        <v>3452</v>
      </c>
      <c r="C2369" t="s">
        <v>26</v>
      </c>
      <c r="D2369" t="s">
        <v>3</v>
      </c>
      <c r="E2369" s="2">
        <v>50182</v>
      </c>
      <c r="F2369" s="6">
        <v>54196.560000000005</v>
      </c>
      <c r="G2369" s="2">
        <v>1</v>
      </c>
      <c r="H2369" t="s">
        <v>4</v>
      </c>
      <c r="I2369" t="s">
        <v>27</v>
      </c>
      <c r="J2369" s="9" t="str">
        <f t="shared" si="181"/>
        <v>Giò tai lưỡi xào gói 250g</v>
      </c>
      <c r="K2369" s="12" t="str">
        <f>VLOOKUP(J2369,'[1]Mã Misa'!$B$2:$D$74,2,0)</f>
        <v>Giò Tai Lưỡi Xào 250g</v>
      </c>
      <c r="L2369" s="12" t="str">
        <f>VLOOKUP(K2369,'[1]Mã Misa'!$C$2:$D$74,2,0)</f>
        <v>GTLX250G</v>
      </c>
      <c r="M2369" s="2">
        <v>50182</v>
      </c>
      <c r="N2369" t="s">
        <v>3453</v>
      </c>
      <c r="O2369" s="10" t="str">
        <f t="shared" si="182"/>
        <v>0062863</v>
      </c>
      <c r="P2369" s="3">
        <v>44638</v>
      </c>
      <c r="Q2369" t="s">
        <v>3454</v>
      </c>
      <c r="T2369" s="12" t="str">
        <f t="shared" si="185"/>
        <v xml:space="preserve">WM+HCM </v>
      </c>
      <c r="U2369" s="20" t="s">
        <v>5113</v>
      </c>
      <c r="V2369" s="20"/>
      <c r="W2369" s="10" t="e">
        <f>VLOOKUP(U2369,[2]Sheet1!$B$4:$C$893,2,0)</f>
        <v>#N/A</v>
      </c>
      <c r="X2369" s="20"/>
      <c r="Y2369" s="10" t="str">
        <f t="shared" si="183"/>
        <v>WINCOMHOCHIMINH</v>
      </c>
      <c r="Z2369" s="2">
        <v>50182</v>
      </c>
    </row>
    <row r="2370" spans="1:26" x14ac:dyDescent="0.2">
      <c r="A2370" t="s">
        <v>0</v>
      </c>
      <c r="B2370" t="s">
        <v>3455</v>
      </c>
      <c r="C2370" t="s">
        <v>26</v>
      </c>
      <c r="D2370" t="s">
        <v>3</v>
      </c>
      <c r="E2370" s="2">
        <v>150546</v>
      </c>
      <c r="F2370" s="6">
        <v>162589.68000000002</v>
      </c>
      <c r="G2370" s="2">
        <v>3</v>
      </c>
      <c r="H2370" t="s">
        <v>4</v>
      </c>
      <c r="I2370" t="s">
        <v>27</v>
      </c>
      <c r="J2370" s="9" t="str">
        <f t="shared" si="181"/>
        <v>Giò tai lưỡi xào gói 250g</v>
      </c>
      <c r="K2370" s="12" t="str">
        <f>VLOOKUP(J2370,'[1]Mã Misa'!$B$2:$D$74,2,0)</f>
        <v>Giò Tai Lưỡi Xào 250g</v>
      </c>
      <c r="L2370" s="12" t="str">
        <f>VLOOKUP(K2370,'[1]Mã Misa'!$C$2:$D$74,2,0)</f>
        <v>GTLX250G</v>
      </c>
      <c r="M2370" s="2">
        <v>50182</v>
      </c>
      <c r="N2370" t="s">
        <v>3456</v>
      </c>
      <c r="O2370" s="10" t="str">
        <f t="shared" si="182"/>
        <v>0018467</v>
      </c>
      <c r="P2370" s="3">
        <v>44638</v>
      </c>
      <c r="Q2370" t="s">
        <v>3457</v>
      </c>
      <c r="T2370" s="12" t="str">
        <f t="shared" si="184"/>
        <v xml:space="preserve">WM+ QNH </v>
      </c>
      <c r="U2370" s="20" t="s">
        <v>5114</v>
      </c>
      <c r="V2370" s="20"/>
      <c r="W2370" s="10" t="e">
        <f>VLOOKUP(U2370,[2]Sheet1!$B$4:$C$893,2,0)</f>
        <v>#N/A</v>
      </c>
      <c r="X2370" s="20"/>
      <c r="Y2370" s="10" t="str">
        <f t="shared" si="183"/>
        <v>WINCOMQUANGNINH</v>
      </c>
      <c r="Z2370" s="2">
        <v>150546</v>
      </c>
    </row>
    <row r="2371" spans="1:26" x14ac:dyDescent="0.2">
      <c r="A2371" t="s">
        <v>0</v>
      </c>
      <c r="B2371" t="s">
        <v>3455</v>
      </c>
      <c r="C2371" t="s">
        <v>32</v>
      </c>
      <c r="D2371" t="s">
        <v>3</v>
      </c>
      <c r="E2371" s="2">
        <v>73431</v>
      </c>
      <c r="F2371" s="6">
        <v>79305.48000000001</v>
      </c>
      <c r="G2371" s="2">
        <v>1</v>
      </c>
      <c r="H2371" t="s">
        <v>4</v>
      </c>
      <c r="I2371" t="s">
        <v>33</v>
      </c>
      <c r="J2371" s="9" t="str">
        <f t="shared" si="181"/>
        <v>Chân giò heo muối gói 300g</v>
      </c>
      <c r="K2371" s="12" t="str">
        <f>VLOOKUP(J2371,'[1]Mã Misa'!$B$2:$D$74,2,0)</f>
        <v>Chân giò heo muối 300g</v>
      </c>
      <c r="L2371" s="12" t="str">
        <f>VLOOKUP(K2371,'[1]Mã Misa'!$C$2:$D$74,2,0)</f>
        <v>CGM300</v>
      </c>
      <c r="M2371" s="2">
        <v>73431</v>
      </c>
      <c r="N2371" t="s">
        <v>3456</v>
      </c>
      <c r="O2371" s="10" t="str">
        <f t="shared" si="182"/>
        <v>0018467</v>
      </c>
      <c r="P2371" s="3">
        <v>44638</v>
      </c>
      <c r="Q2371" t="s">
        <v>3457</v>
      </c>
      <c r="T2371" s="12" t="str">
        <f t="shared" si="184"/>
        <v xml:space="preserve">WM+ QNH </v>
      </c>
      <c r="U2371" s="20" t="s">
        <v>5114</v>
      </c>
      <c r="V2371" s="20"/>
      <c r="W2371" s="10" t="e">
        <f>VLOOKUP(U2371,[2]Sheet1!$B$4:$C$893,2,0)</f>
        <v>#N/A</v>
      </c>
      <c r="X2371" s="20"/>
      <c r="Y2371" s="10" t="str">
        <f t="shared" si="183"/>
        <v>WINCOMQUANGNINH</v>
      </c>
      <c r="Z2371" s="2">
        <v>73431</v>
      </c>
    </row>
    <row r="2372" spans="1:26" x14ac:dyDescent="0.2">
      <c r="A2372" t="s">
        <v>0</v>
      </c>
      <c r="B2372" t="s">
        <v>3458</v>
      </c>
      <c r="C2372" t="s">
        <v>13</v>
      </c>
      <c r="D2372" t="s">
        <v>3</v>
      </c>
      <c r="E2372" s="2">
        <v>90750</v>
      </c>
      <c r="F2372" s="6">
        <v>98010</v>
      </c>
      <c r="G2372" s="2">
        <v>1</v>
      </c>
      <c r="H2372" t="s">
        <v>4</v>
      </c>
      <c r="I2372" t="s">
        <v>14</v>
      </c>
      <c r="J2372" s="9" t="str">
        <f t="shared" ref="J2372:J2435" si="186">MID(I2372,10,26)</f>
        <v>_Chân gà sốt cay 400g</v>
      </c>
      <c r="K2372" s="12" t="str">
        <f>VLOOKUP(J2372,'[1]Mã Misa'!$B$2:$D$74,2,0)</f>
        <v>Chân gà sốt cay 400g</v>
      </c>
      <c r="L2372" s="12" t="str">
        <f>VLOOKUP(K2372,'[1]Mã Misa'!$C$2:$D$74,2,0)</f>
        <v>CGSC400</v>
      </c>
      <c r="M2372" s="2">
        <v>90750</v>
      </c>
      <c r="N2372" t="s">
        <v>3459</v>
      </c>
      <c r="O2372" s="10" t="str">
        <f t="shared" ref="O2372:O2435" si="187">RIGHT(N2372,7)</f>
        <v>0015618</v>
      </c>
      <c r="P2372" s="3">
        <v>44638</v>
      </c>
      <c r="Q2372" t="s">
        <v>3460</v>
      </c>
      <c r="T2372" s="12" t="str">
        <f t="shared" si="184"/>
        <v xml:space="preserve">WM+ HPG </v>
      </c>
      <c r="U2372" s="20" t="s">
        <v>5115</v>
      </c>
      <c r="V2372" s="20"/>
      <c r="W2372" s="10" t="e">
        <f>VLOOKUP(U2372,[2]Sheet1!$B$4:$C$893,2,0)</f>
        <v>#N/A</v>
      </c>
      <c r="X2372" s="20"/>
      <c r="Y2372" s="10" t="str">
        <f t="shared" ref="Y2372:Y2435" si="188">IF(ISNUMBER(SEARCH($V$3,T2372)),"WINCOMHANOI",IF(ISNUMBER(SEARCH($V$4,T2372)),"WINCOMHOCHIMINH",IF(ISNUMBER(SEARCH($V$5,T2372)),"WINCOMDANANG",IF(ISNUMBER(SEARCH($V$6,T2372)),"WINCOMHAIDUONG",IF(ISNUMBER(SEARCH($V$7,T2372)),"WINCOMQUANGNINH",IF(ISNUMBER(SEARCH($V$8,T2372)),"WINCOMHAIPHONG",IF(ISNUMBER(SEARCH($V$9,T2372)),"WINCOMBACGIANG",IF(ISNUMBER(SEARCH($V$10,T2372)),"WINCOMBACNINH",IF(ISNUMBER(SEARCH($V$11,T2372)),"WINCOMPHUTHO",IF(ISNUMBER(SEARCH($V$12,T2372)),"WINCOMHATINH",IF(ISNUMBER(SEARCH($V$13,T2372)),"WINCOMTHAINGUYEN",IF(ISNUMBER(SEARCH($V$14,T2372)),"WINCOMKHANHHOA",IF(ISNUMBER(SEARCH($V$15,T2372)),"WINCOMHUNGYEN",IF(ISNUMBER(SEARCH($V$16,T2372)),"WINCOMNGHEAN",IF(ISNUMBER(SEARCH($V$17,T2372)),"WINCOMLAOCAI",IF(ISNUMBER(SEARCH($V$18,T2372)),"WINCOMVUNGTAU",IF(ISNUMBER(SEARCH($V$19,T2372)),"WINCOMBINHDUONG",IF(ISNUMBER(SEARCH($V$20,T2372)),"WINCOMKIENGIANG",IF(ISNUMBER(SEARCH($V$21,T2372)),"WINCOMHANAM",IF(ISNUMBER(SEARCH($V$22,T2372)),"WINCOMNAMDINH",IF(ISNUMBER(SEARCH($V$23,T2372)),"WINCOMLANGSON",IF(ISNUMBER(SEARCH($V$24,T2372)),"WINCOMTHANHHOA",IF(ISNUMBER(SEARCH($V$25,T2372)),"WINCOMYENBAI",IF(ISNUMBER(SEARCH($V$26,T2372)),"WINCOMTUYENQUANG",IF(ISNUMBER(SEARCH($V$27,T2372)),"WINCOMHUE",IF(ISNUMBER(SEARCH($V$28,T2372)),"WINCOMQUANGNAM",IF(ISNUMBER(SEARCH($V$29,T2372)),"WINCOMVINHPHUC",IF(ISNUMBER(SEARCH($V$30,T2372)),"WINCOMHAGIANG",IF(ISNUMBER(SEARCH($V$31,T2372)),"WINCOMNINHBINH",IF(ISNUMBER(SEARCH($V$32,T2372)),"WINCOMTRAVINH",IF(ISNUMBER(SEARCH($V$33,T2372)),"WINCOMCANTHO",IF(ISNUMBER(SEARCH($V$34,T2372)),"WINCOMBENTRE",IF(ISNUMBER(SEARCH($V$35,T2372)),"WINCOMCAMAU",IF(ISNUMBER(SEARCH($V$36,T2372)),"WINCOMANGIANG",IF(ISNUMBER(SEARCH($V$37,T2372)),"WINCOMNINHTHUAN",IF(ISNUMBER(SEARCH($V$38,T2372)),"WINCOMTHAIBINH",IF(ISNUMBER(SEARCH($V$39,T2372)),"WINCOMGIALAI",IF(ISNUMBER(SEARCH($V$40,T2372)),"WINCOMHOABINH",IF(ISNUMBER(SEARCH($V$41,T2372)),"WINCOMQUANGNGAI",IF(ISNUMBER(SEARCH($V$42,T2372)),"WINCOMBINHTHUAN",IF(ISNUMBER(SEARCH($V$43,T2372)),"WINCOMDAKLAK",IF(ISNUMBER(SEARCH($V$44,T2372)),"WINCOMSOCTRANG",IF(ISNUMBER(SEARCH($V$45,T2372)),"WINCOMSONLA",IF(ISNUMBER(SEARCH($V$46,T2372)),"WINCOMKONTUM",IF(ISNUMBER(SEARCH($V$47,T2372)),"WINCOMPHUYEN",IF(ISNUMBER(SEARCH($V$48,T2372)),"WINCOMQUANGTRI",IF(ISNUMBER(SEARCH($V$49,T2372)),"WINCOMBINHDINH",IF(ISNUMBER(SEARCH($V$50,T2372)),"WINCOMCAOBANG",IF(ISNUMBER(SEARCH($V$51,T2372)),"WINCOMQUANGBINH",IF(ISNUMBER(SEARCH($V$52,T2372)),"WINCOMLAMDONG",IF(ISNUMBER(SEARCH($V$53,T2372)),"WINCOMVINHLONG",IF(ISNUMBER(SEARCH($V$54,T2372)),"WINCOMDONGTHAP",IF(ISNUMBER(SEARCH($V$55,T2372)),"WINCOMTIENGIANG",IF(ISNUMBER(SEARCH($V$56,T2372)),"WINCOMQUANGNINH",IF(ISNUMBER(SEARCH($V$57,T2372)),"WINCOMDONGNAI",IF(ISNUMBER(SEARCH($V$58,T2372)),"WINCOMHAUGIANG",0))))))))))))))))))))))))))))))))))))))))))))))))))))))))</f>
        <v>WINCOMHAIPHONG</v>
      </c>
      <c r="Z2372" s="2">
        <v>90750</v>
      </c>
    </row>
    <row r="2373" spans="1:26" x14ac:dyDescent="0.2">
      <c r="A2373" t="s">
        <v>0</v>
      </c>
      <c r="B2373" t="s">
        <v>3458</v>
      </c>
      <c r="C2373" t="s">
        <v>67</v>
      </c>
      <c r="D2373" t="s">
        <v>3</v>
      </c>
      <c r="E2373" s="2">
        <v>118800</v>
      </c>
      <c r="F2373" s="6">
        <v>128304.00000000001</v>
      </c>
      <c r="G2373" s="2">
        <v>2</v>
      </c>
      <c r="H2373" t="s">
        <v>4</v>
      </c>
      <c r="I2373" t="s">
        <v>68</v>
      </c>
      <c r="J2373" s="9" t="str">
        <f t="shared" si="186"/>
        <v>_Giò lụa 250g</v>
      </c>
      <c r="K2373" s="12" t="str">
        <f>VLOOKUP(J2373,'[1]Mã Misa'!$B$2:$D$74,2,0)</f>
        <v>Giò lụa 250g</v>
      </c>
      <c r="L2373" s="12" t="str">
        <f>VLOOKUP(K2373,'[1]Mã Misa'!$C$2:$D$74,2,0)</f>
        <v>GL250</v>
      </c>
      <c r="M2373" s="2">
        <v>59400</v>
      </c>
      <c r="N2373" t="s">
        <v>3459</v>
      </c>
      <c r="O2373" s="10" t="str">
        <f t="shared" si="187"/>
        <v>0015618</v>
      </c>
      <c r="P2373" s="3">
        <v>44638</v>
      </c>
      <c r="Q2373" t="s">
        <v>3460</v>
      </c>
      <c r="T2373" s="12" t="str">
        <f t="shared" si="184"/>
        <v xml:space="preserve">WM+ HPG </v>
      </c>
      <c r="U2373" s="20" t="s">
        <v>5115</v>
      </c>
      <c r="V2373" s="20"/>
      <c r="W2373" s="10" t="e">
        <f>VLOOKUP(U2373,[2]Sheet1!$B$4:$C$893,2,0)</f>
        <v>#N/A</v>
      </c>
      <c r="X2373" s="20"/>
      <c r="Y2373" s="10" t="str">
        <f t="shared" si="188"/>
        <v>WINCOMHAIPHONG</v>
      </c>
      <c r="Z2373" s="2">
        <v>118800</v>
      </c>
    </row>
    <row r="2374" spans="1:26" x14ac:dyDescent="0.2">
      <c r="A2374" t="s">
        <v>0</v>
      </c>
      <c r="B2374" t="s">
        <v>3458</v>
      </c>
      <c r="C2374" t="s">
        <v>50</v>
      </c>
      <c r="D2374" t="s">
        <v>3</v>
      </c>
      <c r="E2374" s="2">
        <v>183150</v>
      </c>
      <c r="F2374" s="6">
        <v>197802</v>
      </c>
      <c r="G2374" s="2">
        <v>3</v>
      </c>
      <c r="H2374" t="s">
        <v>4</v>
      </c>
      <c r="I2374" t="s">
        <v>51</v>
      </c>
      <c r="J2374" s="9" t="str">
        <f t="shared" si="186"/>
        <v>_Giò sụn gà 250g</v>
      </c>
      <c r="K2374" s="12" t="str">
        <f>VLOOKUP(J2374,'[1]Mã Misa'!$B$2:$D$74,2,0)</f>
        <v>Giò sụn gà 250g</v>
      </c>
      <c r="L2374" s="12" t="str">
        <f>VLOOKUP(K2374,'[1]Mã Misa'!$C$2:$D$74,2,0)</f>
        <v>GSG250</v>
      </c>
      <c r="M2374" s="2">
        <v>61050</v>
      </c>
      <c r="N2374" t="s">
        <v>3459</v>
      </c>
      <c r="O2374" s="10" t="str">
        <f t="shared" si="187"/>
        <v>0015618</v>
      </c>
      <c r="P2374" s="3">
        <v>44638</v>
      </c>
      <c r="Q2374" t="s">
        <v>3460</v>
      </c>
      <c r="T2374" s="12" t="str">
        <f t="shared" si="184"/>
        <v xml:space="preserve">WM+ HPG </v>
      </c>
      <c r="U2374" s="20" t="s">
        <v>5115</v>
      </c>
      <c r="V2374" s="20"/>
      <c r="W2374" s="10" t="e">
        <f>VLOOKUP(U2374,[2]Sheet1!$B$4:$C$893,2,0)</f>
        <v>#N/A</v>
      </c>
      <c r="X2374" s="20"/>
      <c r="Y2374" s="10" t="str">
        <f t="shared" si="188"/>
        <v>WINCOMHAIPHONG</v>
      </c>
      <c r="Z2374" s="2">
        <v>183150</v>
      </c>
    </row>
    <row r="2375" spans="1:26" x14ac:dyDescent="0.2">
      <c r="A2375" t="s">
        <v>0</v>
      </c>
      <c r="B2375" t="s">
        <v>3458</v>
      </c>
      <c r="C2375" t="s">
        <v>43</v>
      </c>
      <c r="D2375" t="s">
        <v>3</v>
      </c>
      <c r="E2375" s="2">
        <v>283800</v>
      </c>
      <c r="F2375" s="6">
        <v>306504</v>
      </c>
      <c r="G2375" s="2">
        <v>4</v>
      </c>
      <c r="H2375" t="s">
        <v>4</v>
      </c>
      <c r="I2375" t="s">
        <v>44</v>
      </c>
      <c r="J2375" s="9" t="str">
        <f t="shared" si="186"/>
        <v>_Chả nướng 300g</v>
      </c>
      <c r="K2375" s="12" t="str">
        <f>VLOOKUP(J2375,'[1]Mã Misa'!$B$2:$D$74,2,0)</f>
        <v>Chả nướng 300g</v>
      </c>
      <c r="L2375" s="12" t="str">
        <f>VLOOKUP(K2375,'[1]Mã Misa'!$C$2:$D$74,2,0)</f>
        <v>CN300</v>
      </c>
      <c r="M2375" s="2">
        <v>70950</v>
      </c>
      <c r="N2375" t="s">
        <v>3459</v>
      </c>
      <c r="O2375" s="10" t="str">
        <f t="shared" si="187"/>
        <v>0015618</v>
      </c>
      <c r="P2375" s="3">
        <v>44638</v>
      </c>
      <c r="Q2375" t="s">
        <v>3460</v>
      </c>
      <c r="T2375" s="12" t="str">
        <f t="shared" si="184"/>
        <v xml:space="preserve">WM+ HPG </v>
      </c>
      <c r="U2375" s="20" t="s">
        <v>5115</v>
      </c>
      <c r="V2375" s="20"/>
      <c r="W2375" s="10" t="e">
        <f>VLOOKUP(U2375,[2]Sheet1!$B$4:$C$893,2,0)</f>
        <v>#N/A</v>
      </c>
      <c r="X2375" s="20"/>
      <c r="Y2375" s="10" t="str">
        <f t="shared" si="188"/>
        <v>WINCOMHAIPHONG</v>
      </c>
      <c r="Z2375" s="2">
        <v>283800</v>
      </c>
    </row>
    <row r="2376" spans="1:26" x14ac:dyDescent="0.2">
      <c r="A2376" t="s">
        <v>0</v>
      </c>
      <c r="B2376" t="s">
        <v>3461</v>
      </c>
      <c r="C2376" t="s">
        <v>26</v>
      </c>
      <c r="D2376" t="s">
        <v>3</v>
      </c>
      <c r="E2376" s="2">
        <v>250910</v>
      </c>
      <c r="F2376" s="6">
        <v>270982.80000000005</v>
      </c>
      <c r="G2376" s="2">
        <v>5</v>
      </c>
      <c r="H2376" t="s">
        <v>4</v>
      </c>
      <c r="I2376" t="s">
        <v>27</v>
      </c>
      <c r="J2376" s="9" t="str">
        <f t="shared" si="186"/>
        <v>Giò tai lưỡi xào gói 250g</v>
      </c>
      <c r="K2376" s="12" t="str">
        <f>VLOOKUP(J2376,'[1]Mã Misa'!$B$2:$D$74,2,0)</f>
        <v>Giò Tai Lưỡi Xào 250g</v>
      </c>
      <c r="L2376" s="12" t="str">
        <f>VLOOKUP(K2376,'[1]Mã Misa'!$C$2:$D$74,2,0)</f>
        <v>GTLX250G</v>
      </c>
      <c r="M2376" s="2">
        <v>50182</v>
      </c>
      <c r="N2376" t="s">
        <v>3462</v>
      </c>
      <c r="O2376" s="10" t="str">
        <f t="shared" si="187"/>
        <v>0062867</v>
      </c>
      <c r="P2376" s="3">
        <v>44638</v>
      </c>
      <c r="Q2376" t="s">
        <v>3463</v>
      </c>
      <c r="T2376" s="12" t="str">
        <f t="shared" si="184"/>
        <v xml:space="preserve">WM+ HCM </v>
      </c>
      <c r="U2376" s="20" t="s">
        <v>5116</v>
      </c>
      <c r="V2376" s="20"/>
      <c r="W2376" s="10" t="e">
        <f>VLOOKUP(U2376,[2]Sheet1!$B$4:$C$893,2,0)</f>
        <v>#N/A</v>
      </c>
      <c r="X2376" s="20"/>
      <c r="Y2376" s="10" t="str">
        <f t="shared" si="188"/>
        <v>WINCOMHOCHIMINH</v>
      </c>
      <c r="Z2376" s="2">
        <v>250910</v>
      </c>
    </row>
    <row r="2377" spans="1:26" x14ac:dyDescent="0.2">
      <c r="A2377" t="s">
        <v>0</v>
      </c>
      <c r="B2377" t="s">
        <v>3464</v>
      </c>
      <c r="C2377" t="s">
        <v>13</v>
      </c>
      <c r="D2377" t="s">
        <v>3</v>
      </c>
      <c r="E2377" s="2">
        <v>363000</v>
      </c>
      <c r="F2377" s="6">
        <v>392040</v>
      </c>
      <c r="G2377" s="2">
        <v>4</v>
      </c>
      <c r="H2377" t="s">
        <v>4</v>
      </c>
      <c r="I2377" t="s">
        <v>14</v>
      </c>
      <c r="J2377" s="9" t="str">
        <f t="shared" si="186"/>
        <v>_Chân gà sốt cay 400g</v>
      </c>
      <c r="K2377" s="12" t="str">
        <f>VLOOKUP(J2377,'[1]Mã Misa'!$B$2:$D$74,2,0)</f>
        <v>Chân gà sốt cay 400g</v>
      </c>
      <c r="L2377" s="12" t="str">
        <f>VLOOKUP(K2377,'[1]Mã Misa'!$C$2:$D$74,2,0)</f>
        <v>CGSC400</v>
      </c>
      <c r="M2377" s="2">
        <v>90750</v>
      </c>
      <c r="N2377" t="s">
        <v>3465</v>
      </c>
      <c r="O2377" s="10" t="str">
        <f t="shared" si="187"/>
        <v>0207391</v>
      </c>
      <c r="P2377" s="3">
        <v>44638</v>
      </c>
      <c r="Q2377" t="s">
        <v>3466</v>
      </c>
      <c r="T2377" s="12" t="str">
        <f t="shared" si="184"/>
        <v xml:space="preserve">WM+ HNI </v>
      </c>
      <c r="U2377" s="20" t="s">
        <v>5117</v>
      </c>
      <c r="V2377" s="20"/>
      <c r="W2377" s="10" t="e">
        <f>VLOOKUP(U2377,[2]Sheet1!$B$4:$C$893,2,0)</f>
        <v>#N/A</v>
      </c>
      <c r="X2377" s="20"/>
      <c r="Y2377" s="10" t="str">
        <f t="shared" si="188"/>
        <v>WINCOMHANOI</v>
      </c>
      <c r="Z2377" s="2">
        <v>363000</v>
      </c>
    </row>
    <row r="2378" spans="1:26" x14ac:dyDescent="0.2">
      <c r="A2378" t="s">
        <v>0</v>
      </c>
      <c r="B2378" t="s">
        <v>3467</v>
      </c>
      <c r="C2378" t="s">
        <v>26</v>
      </c>
      <c r="D2378" t="s">
        <v>3</v>
      </c>
      <c r="E2378" s="2">
        <v>602184</v>
      </c>
      <c r="F2378" s="6">
        <v>650358.72000000009</v>
      </c>
      <c r="G2378" s="2">
        <v>12</v>
      </c>
      <c r="H2378" t="s">
        <v>4</v>
      </c>
      <c r="I2378" t="s">
        <v>27</v>
      </c>
      <c r="J2378" s="9" t="str">
        <f t="shared" si="186"/>
        <v>Giò tai lưỡi xào gói 250g</v>
      </c>
      <c r="K2378" s="12" t="str">
        <f>VLOOKUP(J2378,'[1]Mã Misa'!$B$2:$D$74,2,0)</f>
        <v>Giò Tai Lưỡi Xào 250g</v>
      </c>
      <c r="L2378" s="12" t="str">
        <f>VLOOKUP(K2378,'[1]Mã Misa'!$C$2:$D$74,2,0)</f>
        <v>GTLX250G</v>
      </c>
      <c r="M2378" s="2">
        <v>50182</v>
      </c>
      <c r="N2378" t="s">
        <v>3468</v>
      </c>
      <c r="O2378" s="10" t="str">
        <f t="shared" si="187"/>
        <v>0018469</v>
      </c>
      <c r="P2378" s="3">
        <v>44638</v>
      </c>
      <c r="Q2378" t="s">
        <v>3016</v>
      </c>
      <c r="T2378" s="12" t="str">
        <f t="shared" si="184"/>
        <v xml:space="preserve">WM+ QNH </v>
      </c>
      <c r="U2378" s="20" t="s">
        <v>5010</v>
      </c>
      <c r="V2378" s="20"/>
      <c r="W2378" s="10" t="e">
        <f>VLOOKUP(U2378,[2]Sheet1!$B$4:$C$893,2,0)</f>
        <v>#N/A</v>
      </c>
      <c r="X2378" s="20"/>
      <c r="Y2378" s="10" t="str">
        <f t="shared" si="188"/>
        <v>WINCOMQUANGNINH</v>
      </c>
      <c r="Z2378" s="2">
        <v>602184</v>
      </c>
    </row>
    <row r="2379" spans="1:26" x14ac:dyDescent="0.2">
      <c r="A2379" t="s">
        <v>0</v>
      </c>
      <c r="B2379" t="s">
        <v>3469</v>
      </c>
      <c r="C2379" t="s">
        <v>13</v>
      </c>
      <c r="D2379" t="s">
        <v>3</v>
      </c>
      <c r="E2379" s="2">
        <v>726000</v>
      </c>
      <c r="F2379" s="6">
        <v>784080</v>
      </c>
      <c r="G2379" s="2">
        <v>8</v>
      </c>
      <c r="H2379" t="s">
        <v>4</v>
      </c>
      <c r="I2379" t="s">
        <v>14</v>
      </c>
      <c r="J2379" s="9" t="str">
        <f t="shared" si="186"/>
        <v>_Chân gà sốt cay 400g</v>
      </c>
      <c r="K2379" s="12" t="str">
        <f>VLOOKUP(J2379,'[1]Mã Misa'!$B$2:$D$74,2,0)</f>
        <v>Chân gà sốt cay 400g</v>
      </c>
      <c r="L2379" s="12" t="str">
        <f>VLOOKUP(K2379,'[1]Mã Misa'!$C$2:$D$74,2,0)</f>
        <v>CGSC400</v>
      </c>
      <c r="M2379" s="2">
        <v>90750</v>
      </c>
      <c r="N2379" t="s">
        <v>3470</v>
      </c>
      <c r="O2379" s="10" t="str">
        <f t="shared" si="187"/>
        <v>0207400</v>
      </c>
      <c r="P2379" s="3">
        <v>44638</v>
      </c>
      <c r="Q2379" t="s">
        <v>3471</v>
      </c>
      <c r="T2379" s="12" t="str">
        <f>LEFT(U2379,11)</f>
        <v xml:space="preserve">WM VCP HNI </v>
      </c>
      <c r="U2379" s="20" t="s">
        <v>5118</v>
      </c>
      <c r="V2379" s="20"/>
      <c r="W2379" s="10" t="e">
        <f>VLOOKUP(U2379,[2]Sheet1!$B$4:$C$893,2,0)</f>
        <v>#N/A</v>
      </c>
      <c r="X2379" s="20"/>
      <c r="Y2379" s="10" t="str">
        <f t="shared" si="188"/>
        <v>WINCOMHANOI</v>
      </c>
      <c r="Z2379" s="2">
        <v>726000</v>
      </c>
    </row>
    <row r="2380" spans="1:26" x14ac:dyDescent="0.2">
      <c r="A2380" t="s">
        <v>0</v>
      </c>
      <c r="B2380" t="s">
        <v>3472</v>
      </c>
      <c r="C2380" t="s">
        <v>2</v>
      </c>
      <c r="D2380" t="s">
        <v>3</v>
      </c>
      <c r="E2380" s="2">
        <v>222116</v>
      </c>
      <c r="F2380" s="6">
        <v>239885.28000000003</v>
      </c>
      <c r="G2380" s="2">
        <v>2</v>
      </c>
      <c r="H2380" t="s">
        <v>4</v>
      </c>
      <c r="I2380" t="s">
        <v>5</v>
      </c>
      <c r="J2380" s="9" t="str">
        <f t="shared" si="186"/>
        <v>Gà muối gói 500g</v>
      </c>
      <c r="K2380" s="12" t="str">
        <f>VLOOKUP(J2380,'[1]Mã Misa'!$B$2:$D$74,2,0)</f>
        <v>Gà muối 500g</v>
      </c>
      <c r="L2380" s="12" t="str">
        <f>VLOOKUP(K2380,'[1]Mã Misa'!$C$2:$D$74,2,0)</f>
        <v>GM500</v>
      </c>
      <c r="M2380" s="2">
        <v>111058</v>
      </c>
      <c r="N2380" t="s">
        <v>3473</v>
      </c>
      <c r="O2380" s="10" t="str">
        <f t="shared" si="187"/>
        <v>0062888</v>
      </c>
      <c r="P2380" s="3">
        <v>44638</v>
      </c>
      <c r="Q2380" t="s">
        <v>3474</v>
      </c>
      <c r="T2380" s="12" t="str">
        <f t="shared" si="184"/>
        <v xml:space="preserve">WM+ HCM </v>
      </c>
      <c r="U2380" s="20" t="s">
        <v>5119</v>
      </c>
      <c r="V2380" s="20"/>
      <c r="W2380" s="10" t="e">
        <f>VLOOKUP(U2380,[2]Sheet1!$B$4:$C$893,2,0)</f>
        <v>#N/A</v>
      </c>
      <c r="X2380" s="20"/>
      <c r="Y2380" s="10" t="str">
        <f t="shared" si="188"/>
        <v>WINCOMHOCHIMINH</v>
      </c>
      <c r="Z2380" s="2">
        <v>222116</v>
      </c>
    </row>
    <row r="2381" spans="1:26" x14ac:dyDescent="0.2">
      <c r="A2381" t="s">
        <v>0</v>
      </c>
      <c r="B2381" t="s">
        <v>3472</v>
      </c>
      <c r="C2381" t="s">
        <v>9</v>
      </c>
      <c r="D2381" t="s">
        <v>3</v>
      </c>
      <c r="E2381" s="2">
        <v>55595</v>
      </c>
      <c r="F2381" s="6">
        <v>60042.600000000006</v>
      </c>
      <c r="G2381" s="2">
        <v>1</v>
      </c>
      <c r="H2381" t="s">
        <v>4</v>
      </c>
      <c r="I2381" t="s">
        <v>10</v>
      </c>
      <c r="J2381" s="9" t="str">
        <f t="shared" si="186"/>
        <v>Tai heo muối gói 200g</v>
      </c>
      <c r="K2381" s="12" t="str">
        <f>VLOOKUP(J2381,'[1]Mã Misa'!$B$2:$D$74,2,0)</f>
        <v>Tai heo muối 200g</v>
      </c>
      <c r="L2381" s="12" t="str">
        <f>VLOOKUP(K2381,'[1]Mã Misa'!$C$2:$D$74,2,0)</f>
        <v>TH200</v>
      </c>
      <c r="M2381" s="2">
        <v>55595</v>
      </c>
      <c r="N2381" t="s">
        <v>3473</v>
      </c>
      <c r="O2381" s="10" t="str">
        <f t="shared" si="187"/>
        <v>0062888</v>
      </c>
      <c r="P2381" s="3">
        <v>44638</v>
      </c>
      <c r="Q2381" t="s">
        <v>3474</v>
      </c>
      <c r="T2381" s="12" t="str">
        <f t="shared" si="184"/>
        <v xml:space="preserve">WM+ HCM </v>
      </c>
      <c r="U2381" s="20" t="s">
        <v>5119</v>
      </c>
      <c r="V2381" s="20"/>
      <c r="W2381" s="10" t="e">
        <f>VLOOKUP(U2381,[2]Sheet1!$B$4:$C$893,2,0)</f>
        <v>#N/A</v>
      </c>
      <c r="X2381" s="20"/>
      <c r="Y2381" s="10" t="str">
        <f t="shared" si="188"/>
        <v>WINCOMHOCHIMINH</v>
      </c>
      <c r="Z2381" s="2">
        <v>55595</v>
      </c>
    </row>
    <row r="2382" spans="1:26" x14ac:dyDescent="0.2">
      <c r="A2382" t="s">
        <v>0</v>
      </c>
      <c r="B2382" t="s">
        <v>3472</v>
      </c>
      <c r="C2382" t="s">
        <v>30</v>
      </c>
      <c r="D2382" t="s">
        <v>3</v>
      </c>
      <c r="E2382" s="2">
        <v>210800</v>
      </c>
      <c r="F2382" s="6">
        <v>227664.00000000003</v>
      </c>
      <c r="G2382" s="2">
        <v>2</v>
      </c>
      <c r="H2382" t="s">
        <v>4</v>
      </c>
      <c r="I2382" t="s">
        <v>31</v>
      </c>
      <c r="J2382" s="9" t="str">
        <f t="shared" si="186"/>
        <v>_Đùi gà sốt cay 500g</v>
      </c>
      <c r="K2382" s="12" t="str">
        <f>VLOOKUP(J2382,'[1]Mã Misa'!$B$2:$D$74,2,0)</f>
        <v>Đùi gà sốt cay 500g</v>
      </c>
      <c r="L2382" s="12" t="str">
        <f>VLOOKUP(K2382,'[1]Mã Misa'!$C$2:$D$74,2,0)</f>
        <v>DGSC500</v>
      </c>
      <c r="M2382" s="2">
        <v>105400</v>
      </c>
      <c r="N2382" t="s">
        <v>3473</v>
      </c>
      <c r="O2382" s="10" t="str">
        <f t="shared" si="187"/>
        <v>0062888</v>
      </c>
      <c r="P2382" s="3">
        <v>44638</v>
      </c>
      <c r="Q2382" t="s">
        <v>3474</v>
      </c>
      <c r="T2382" s="12" t="str">
        <f t="shared" ref="T2382:T2445" si="189">LEFT(U2382,8)</f>
        <v xml:space="preserve">WM+ HCM </v>
      </c>
      <c r="U2382" s="20" t="s">
        <v>5119</v>
      </c>
      <c r="V2382" s="20"/>
      <c r="W2382" s="10" t="e">
        <f>VLOOKUP(U2382,[2]Sheet1!$B$4:$C$893,2,0)</f>
        <v>#N/A</v>
      </c>
      <c r="X2382" s="20"/>
      <c r="Y2382" s="10" t="str">
        <f t="shared" si="188"/>
        <v>WINCOMHOCHIMINH</v>
      </c>
      <c r="Z2382" s="2">
        <v>210800</v>
      </c>
    </row>
    <row r="2383" spans="1:26" x14ac:dyDescent="0.2">
      <c r="A2383" t="s">
        <v>0</v>
      </c>
      <c r="B2383" t="s">
        <v>3472</v>
      </c>
      <c r="C2383" t="s">
        <v>17</v>
      </c>
      <c r="D2383" t="s">
        <v>3</v>
      </c>
      <c r="E2383" s="2">
        <v>101989</v>
      </c>
      <c r="F2383" s="6">
        <v>110148.12000000001</v>
      </c>
      <c r="G2383" s="2">
        <v>1</v>
      </c>
      <c r="H2383" t="s">
        <v>4</v>
      </c>
      <c r="I2383" t="s">
        <v>18</v>
      </c>
      <c r="J2383" s="9" t="str">
        <f t="shared" si="186"/>
        <v>Giò tai nấm hương 500g</v>
      </c>
      <c r="K2383" s="12" t="str">
        <f>VLOOKUP(J2383,'[1]Mã Misa'!$B$2:$D$74,2,0)</f>
        <v>Giò tai nấm hương 500g</v>
      </c>
      <c r="L2383" s="12" t="str">
        <f>VLOOKUP(K2383,'[1]Mã Misa'!$C$2:$D$74,2,0)</f>
        <v>GTNH500</v>
      </c>
      <c r="M2383" s="2">
        <v>101989</v>
      </c>
      <c r="N2383" t="s">
        <v>3473</v>
      </c>
      <c r="O2383" s="10" t="str">
        <f t="shared" si="187"/>
        <v>0062888</v>
      </c>
      <c r="P2383" s="3">
        <v>44638</v>
      </c>
      <c r="Q2383" t="s">
        <v>3474</v>
      </c>
      <c r="T2383" s="12" t="str">
        <f t="shared" si="189"/>
        <v xml:space="preserve">WM+ HCM </v>
      </c>
      <c r="U2383" s="20" t="s">
        <v>5119</v>
      </c>
      <c r="V2383" s="20"/>
      <c r="W2383" s="10" t="e">
        <f>VLOOKUP(U2383,[2]Sheet1!$B$4:$C$893,2,0)</f>
        <v>#N/A</v>
      </c>
      <c r="X2383" s="20"/>
      <c r="Y2383" s="10" t="str">
        <f t="shared" si="188"/>
        <v>WINCOMHOCHIMINH</v>
      </c>
      <c r="Z2383" s="2">
        <v>101989</v>
      </c>
    </row>
    <row r="2384" spans="1:26" x14ac:dyDescent="0.2">
      <c r="A2384" t="s">
        <v>0</v>
      </c>
      <c r="B2384" t="s">
        <v>3475</v>
      </c>
      <c r="C2384" t="s">
        <v>32</v>
      </c>
      <c r="D2384" t="s">
        <v>3</v>
      </c>
      <c r="E2384" s="2">
        <v>73431</v>
      </c>
      <c r="F2384" s="6">
        <v>79305.48000000001</v>
      </c>
      <c r="G2384" s="2">
        <v>1</v>
      </c>
      <c r="H2384" t="s">
        <v>4</v>
      </c>
      <c r="I2384" t="s">
        <v>33</v>
      </c>
      <c r="J2384" s="9" t="str">
        <f t="shared" si="186"/>
        <v>Chân giò heo muối gói 300g</v>
      </c>
      <c r="K2384" s="12" t="str">
        <f>VLOOKUP(J2384,'[1]Mã Misa'!$B$2:$D$74,2,0)</f>
        <v>Chân giò heo muối 300g</v>
      </c>
      <c r="L2384" s="12" t="str">
        <f>VLOOKUP(K2384,'[1]Mã Misa'!$C$2:$D$74,2,0)</f>
        <v>CGM300</v>
      </c>
      <c r="M2384" s="2">
        <v>73431</v>
      </c>
      <c r="N2384" t="s">
        <v>3476</v>
      </c>
      <c r="O2384" s="10" t="str">
        <f t="shared" si="187"/>
        <v>0062892</v>
      </c>
      <c r="P2384" s="3">
        <v>44638</v>
      </c>
      <c r="Q2384" t="s">
        <v>3477</v>
      </c>
      <c r="T2384" s="12" t="str">
        <f t="shared" si="189"/>
        <v xml:space="preserve">WM+ HCM </v>
      </c>
      <c r="U2384" s="20" t="s">
        <v>5120</v>
      </c>
      <c r="V2384" s="20"/>
      <c r="W2384" s="10" t="e">
        <f>VLOOKUP(U2384,[2]Sheet1!$B$4:$C$893,2,0)</f>
        <v>#N/A</v>
      </c>
      <c r="X2384" s="20"/>
      <c r="Y2384" s="10" t="str">
        <f t="shared" si="188"/>
        <v>WINCOMHOCHIMINH</v>
      </c>
      <c r="Z2384" s="2">
        <v>73431</v>
      </c>
    </row>
    <row r="2385" spans="1:26" x14ac:dyDescent="0.2">
      <c r="A2385" t="s">
        <v>0</v>
      </c>
      <c r="B2385" t="s">
        <v>3475</v>
      </c>
      <c r="C2385" t="s">
        <v>9</v>
      </c>
      <c r="D2385" t="s">
        <v>3</v>
      </c>
      <c r="E2385" s="2">
        <v>277975</v>
      </c>
      <c r="F2385" s="6">
        <v>300213</v>
      </c>
      <c r="G2385" s="2">
        <v>5</v>
      </c>
      <c r="H2385" t="s">
        <v>4</v>
      </c>
      <c r="I2385" t="s">
        <v>10</v>
      </c>
      <c r="J2385" s="9" t="str">
        <f t="shared" si="186"/>
        <v>Tai heo muối gói 200g</v>
      </c>
      <c r="K2385" s="12" t="str">
        <f>VLOOKUP(J2385,'[1]Mã Misa'!$B$2:$D$74,2,0)</f>
        <v>Tai heo muối 200g</v>
      </c>
      <c r="L2385" s="12" t="str">
        <f>VLOOKUP(K2385,'[1]Mã Misa'!$C$2:$D$74,2,0)</f>
        <v>TH200</v>
      </c>
      <c r="M2385" s="2">
        <v>55595</v>
      </c>
      <c r="N2385" t="s">
        <v>3476</v>
      </c>
      <c r="O2385" s="10" t="str">
        <f t="shared" si="187"/>
        <v>0062892</v>
      </c>
      <c r="P2385" s="3">
        <v>44638</v>
      </c>
      <c r="Q2385" t="s">
        <v>3477</v>
      </c>
      <c r="T2385" s="12" t="str">
        <f t="shared" si="189"/>
        <v xml:space="preserve">WM+ HCM </v>
      </c>
      <c r="U2385" s="20" t="s">
        <v>5120</v>
      </c>
      <c r="V2385" s="20"/>
      <c r="W2385" s="10" t="e">
        <f>VLOOKUP(U2385,[2]Sheet1!$B$4:$C$893,2,0)</f>
        <v>#N/A</v>
      </c>
      <c r="X2385" s="20"/>
      <c r="Y2385" s="10" t="str">
        <f t="shared" si="188"/>
        <v>WINCOMHOCHIMINH</v>
      </c>
      <c r="Z2385" s="2">
        <v>277975</v>
      </c>
    </row>
    <row r="2386" spans="1:26" x14ac:dyDescent="0.2">
      <c r="A2386" t="s">
        <v>0</v>
      </c>
      <c r="B2386" t="s">
        <v>3475</v>
      </c>
      <c r="C2386" t="s">
        <v>26</v>
      </c>
      <c r="D2386" t="s">
        <v>3</v>
      </c>
      <c r="E2386" s="2">
        <v>150546</v>
      </c>
      <c r="F2386" s="6">
        <v>162589.68000000002</v>
      </c>
      <c r="G2386" s="2">
        <v>3</v>
      </c>
      <c r="H2386" t="s">
        <v>4</v>
      </c>
      <c r="I2386" t="s">
        <v>27</v>
      </c>
      <c r="J2386" s="9" t="str">
        <f t="shared" si="186"/>
        <v>Giò tai lưỡi xào gói 250g</v>
      </c>
      <c r="K2386" s="12" t="str">
        <f>VLOOKUP(J2386,'[1]Mã Misa'!$B$2:$D$74,2,0)</f>
        <v>Giò Tai Lưỡi Xào 250g</v>
      </c>
      <c r="L2386" s="12" t="str">
        <f>VLOOKUP(K2386,'[1]Mã Misa'!$C$2:$D$74,2,0)</f>
        <v>GTLX250G</v>
      </c>
      <c r="M2386" s="2">
        <v>50182</v>
      </c>
      <c r="N2386" t="s">
        <v>3476</v>
      </c>
      <c r="O2386" s="10" t="str">
        <f t="shared" si="187"/>
        <v>0062892</v>
      </c>
      <c r="P2386" s="3">
        <v>44638</v>
      </c>
      <c r="Q2386" t="s">
        <v>3477</v>
      </c>
      <c r="T2386" s="12" t="str">
        <f t="shared" si="189"/>
        <v xml:space="preserve">WM+ HCM </v>
      </c>
      <c r="U2386" s="20" t="s">
        <v>5120</v>
      </c>
      <c r="V2386" s="20"/>
      <c r="W2386" s="10" t="e">
        <f>VLOOKUP(U2386,[2]Sheet1!$B$4:$C$893,2,0)</f>
        <v>#N/A</v>
      </c>
      <c r="X2386" s="20"/>
      <c r="Y2386" s="10" t="str">
        <f t="shared" si="188"/>
        <v>WINCOMHOCHIMINH</v>
      </c>
      <c r="Z2386" s="2">
        <v>150546</v>
      </c>
    </row>
    <row r="2387" spans="1:26" x14ac:dyDescent="0.2">
      <c r="A2387" t="s">
        <v>0</v>
      </c>
      <c r="B2387" t="s">
        <v>3475</v>
      </c>
      <c r="C2387" t="s">
        <v>67</v>
      </c>
      <c r="D2387" t="s">
        <v>3</v>
      </c>
      <c r="E2387" s="2">
        <v>178200</v>
      </c>
      <c r="F2387" s="6">
        <v>192456</v>
      </c>
      <c r="G2387" s="2">
        <v>3</v>
      </c>
      <c r="H2387" t="s">
        <v>4</v>
      </c>
      <c r="I2387" t="s">
        <v>68</v>
      </c>
      <c r="J2387" s="9" t="str">
        <f t="shared" si="186"/>
        <v>_Giò lụa 250g</v>
      </c>
      <c r="K2387" s="12" t="str">
        <f>VLOOKUP(J2387,'[1]Mã Misa'!$B$2:$D$74,2,0)</f>
        <v>Giò lụa 250g</v>
      </c>
      <c r="L2387" s="12" t="str">
        <f>VLOOKUP(K2387,'[1]Mã Misa'!$C$2:$D$74,2,0)</f>
        <v>GL250</v>
      </c>
      <c r="M2387" s="2">
        <v>59400</v>
      </c>
      <c r="N2387" t="s">
        <v>3476</v>
      </c>
      <c r="O2387" s="10" t="str">
        <f t="shared" si="187"/>
        <v>0062892</v>
      </c>
      <c r="P2387" s="3">
        <v>44638</v>
      </c>
      <c r="Q2387" t="s">
        <v>3477</v>
      </c>
      <c r="T2387" s="12" t="str">
        <f t="shared" si="189"/>
        <v xml:space="preserve">WM+ HCM </v>
      </c>
      <c r="U2387" s="20" t="s">
        <v>5120</v>
      </c>
      <c r="V2387" s="20"/>
      <c r="W2387" s="10" t="e">
        <f>VLOOKUP(U2387,[2]Sheet1!$B$4:$C$893,2,0)</f>
        <v>#N/A</v>
      </c>
      <c r="X2387" s="20"/>
      <c r="Y2387" s="10" t="str">
        <f t="shared" si="188"/>
        <v>WINCOMHOCHIMINH</v>
      </c>
      <c r="Z2387" s="2">
        <v>178200</v>
      </c>
    </row>
    <row r="2388" spans="1:26" x14ac:dyDescent="0.2">
      <c r="A2388" t="s">
        <v>0</v>
      </c>
      <c r="B2388" t="s">
        <v>3475</v>
      </c>
      <c r="C2388" t="s">
        <v>30</v>
      </c>
      <c r="D2388" t="s">
        <v>3</v>
      </c>
      <c r="E2388" s="2">
        <v>105400</v>
      </c>
      <c r="F2388" s="6">
        <v>113832.00000000001</v>
      </c>
      <c r="G2388" s="2">
        <v>1</v>
      </c>
      <c r="H2388" t="s">
        <v>4</v>
      </c>
      <c r="I2388" t="s">
        <v>31</v>
      </c>
      <c r="J2388" s="9" t="str">
        <f t="shared" si="186"/>
        <v>_Đùi gà sốt cay 500g</v>
      </c>
      <c r="K2388" s="12" t="str">
        <f>VLOOKUP(J2388,'[1]Mã Misa'!$B$2:$D$74,2,0)</f>
        <v>Đùi gà sốt cay 500g</v>
      </c>
      <c r="L2388" s="12" t="str">
        <f>VLOOKUP(K2388,'[1]Mã Misa'!$C$2:$D$74,2,0)</f>
        <v>DGSC500</v>
      </c>
      <c r="M2388" s="2">
        <v>105400</v>
      </c>
      <c r="N2388" t="s">
        <v>3476</v>
      </c>
      <c r="O2388" s="10" t="str">
        <f t="shared" si="187"/>
        <v>0062892</v>
      </c>
      <c r="P2388" s="3">
        <v>44638</v>
      </c>
      <c r="Q2388" t="s">
        <v>3477</v>
      </c>
      <c r="T2388" s="12" t="str">
        <f t="shared" si="189"/>
        <v xml:space="preserve">WM+ HCM </v>
      </c>
      <c r="U2388" s="20" t="s">
        <v>5120</v>
      </c>
      <c r="V2388" s="20"/>
      <c r="W2388" s="10" t="e">
        <f>VLOOKUP(U2388,[2]Sheet1!$B$4:$C$893,2,0)</f>
        <v>#N/A</v>
      </c>
      <c r="X2388" s="20"/>
      <c r="Y2388" s="10" t="str">
        <f t="shared" si="188"/>
        <v>WINCOMHOCHIMINH</v>
      </c>
      <c r="Z2388" s="2">
        <v>105400</v>
      </c>
    </row>
    <row r="2389" spans="1:26" x14ac:dyDescent="0.2">
      <c r="A2389" t="s">
        <v>0</v>
      </c>
      <c r="B2389" t="s">
        <v>3475</v>
      </c>
      <c r="C2389" t="s">
        <v>13</v>
      </c>
      <c r="D2389" t="s">
        <v>3</v>
      </c>
      <c r="E2389" s="2">
        <v>90750</v>
      </c>
      <c r="F2389" s="6">
        <v>98010</v>
      </c>
      <c r="G2389" s="2">
        <v>1</v>
      </c>
      <c r="H2389" t="s">
        <v>4</v>
      </c>
      <c r="I2389" t="s">
        <v>14</v>
      </c>
      <c r="J2389" s="9" t="str">
        <f t="shared" si="186"/>
        <v>_Chân gà sốt cay 400g</v>
      </c>
      <c r="K2389" s="12" t="str">
        <f>VLOOKUP(J2389,'[1]Mã Misa'!$B$2:$D$74,2,0)</f>
        <v>Chân gà sốt cay 400g</v>
      </c>
      <c r="L2389" s="12" t="str">
        <f>VLOOKUP(K2389,'[1]Mã Misa'!$C$2:$D$74,2,0)</f>
        <v>CGSC400</v>
      </c>
      <c r="M2389" s="2">
        <v>90750</v>
      </c>
      <c r="N2389" t="s">
        <v>3476</v>
      </c>
      <c r="O2389" s="10" t="str">
        <f t="shared" si="187"/>
        <v>0062892</v>
      </c>
      <c r="P2389" s="3">
        <v>44638</v>
      </c>
      <c r="Q2389" t="s">
        <v>3477</v>
      </c>
      <c r="T2389" s="12" t="str">
        <f t="shared" si="189"/>
        <v xml:space="preserve">WM+ HCM </v>
      </c>
      <c r="U2389" s="20" t="s">
        <v>5120</v>
      </c>
      <c r="V2389" s="20"/>
      <c r="W2389" s="10" t="e">
        <f>VLOOKUP(U2389,[2]Sheet1!$B$4:$C$893,2,0)</f>
        <v>#N/A</v>
      </c>
      <c r="X2389" s="20"/>
      <c r="Y2389" s="10" t="str">
        <f t="shared" si="188"/>
        <v>WINCOMHOCHIMINH</v>
      </c>
      <c r="Z2389" s="2">
        <v>90750</v>
      </c>
    </row>
    <row r="2390" spans="1:26" x14ac:dyDescent="0.2">
      <c r="A2390" t="s">
        <v>0</v>
      </c>
      <c r="B2390" t="s">
        <v>3478</v>
      </c>
      <c r="C2390" t="s">
        <v>9</v>
      </c>
      <c r="D2390" t="s">
        <v>3</v>
      </c>
      <c r="E2390" s="2">
        <v>222380</v>
      </c>
      <c r="F2390" s="6">
        <v>240170.40000000002</v>
      </c>
      <c r="G2390" s="2">
        <v>4</v>
      </c>
      <c r="H2390" t="s">
        <v>4</v>
      </c>
      <c r="I2390" t="s">
        <v>10</v>
      </c>
      <c r="J2390" s="9" t="str">
        <f t="shared" si="186"/>
        <v>Tai heo muối gói 200g</v>
      </c>
      <c r="K2390" s="12" t="str">
        <f>VLOOKUP(J2390,'[1]Mã Misa'!$B$2:$D$74,2,0)</f>
        <v>Tai heo muối 200g</v>
      </c>
      <c r="L2390" s="12" t="str">
        <f>VLOOKUP(K2390,'[1]Mã Misa'!$C$2:$D$74,2,0)</f>
        <v>TH200</v>
      </c>
      <c r="M2390" s="2">
        <v>55595</v>
      </c>
      <c r="N2390" t="s">
        <v>3479</v>
      </c>
      <c r="O2390" s="10" t="str">
        <f t="shared" si="187"/>
        <v>0015627</v>
      </c>
      <c r="P2390" s="3">
        <v>44638</v>
      </c>
      <c r="Q2390" t="s">
        <v>229</v>
      </c>
      <c r="T2390" s="12" t="str">
        <f t="shared" si="189"/>
        <v xml:space="preserve">WM+ HPG </v>
      </c>
      <c r="U2390" s="20" t="s">
        <v>4215</v>
      </c>
      <c r="V2390" s="20"/>
      <c r="W2390" s="10" t="e">
        <f>VLOOKUP(U2390,[2]Sheet1!$B$4:$C$893,2,0)</f>
        <v>#N/A</v>
      </c>
      <c r="X2390" s="20"/>
      <c r="Y2390" s="10" t="str">
        <f t="shared" si="188"/>
        <v>WINCOMHAIPHONG</v>
      </c>
      <c r="Z2390" s="2">
        <v>222380</v>
      </c>
    </row>
    <row r="2391" spans="1:26" x14ac:dyDescent="0.2">
      <c r="A2391" t="s">
        <v>0</v>
      </c>
      <c r="B2391" t="s">
        <v>3480</v>
      </c>
      <c r="C2391" t="s">
        <v>2</v>
      </c>
      <c r="D2391" t="s">
        <v>3</v>
      </c>
      <c r="E2391" s="2">
        <v>444232</v>
      </c>
      <c r="F2391" s="6">
        <v>479770.56000000006</v>
      </c>
      <c r="G2391" s="2">
        <v>4</v>
      </c>
      <c r="H2391" t="s">
        <v>4</v>
      </c>
      <c r="I2391" t="s">
        <v>5</v>
      </c>
      <c r="J2391" s="9" t="str">
        <f t="shared" si="186"/>
        <v>Gà muối gói 500g</v>
      </c>
      <c r="K2391" s="12" t="str">
        <f>VLOOKUP(J2391,'[1]Mã Misa'!$B$2:$D$74,2,0)</f>
        <v>Gà muối 500g</v>
      </c>
      <c r="L2391" s="12" t="str">
        <f>VLOOKUP(K2391,'[1]Mã Misa'!$C$2:$D$74,2,0)</f>
        <v>GM500</v>
      </c>
      <c r="M2391" s="2">
        <v>111058</v>
      </c>
      <c r="N2391" t="s">
        <v>3481</v>
      </c>
      <c r="O2391" s="10" t="str">
        <f t="shared" si="187"/>
        <v>0005181</v>
      </c>
      <c r="P2391" s="3">
        <v>44638</v>
      </c>
      <c r="Q2391" t="s">
        <v>1059</v>
      </c>
      <c r="T2391" s="12" t="str">
        <f t="shared" si="189"/>
        <v xml:space="preserve">WM+ HDG </v>
      </c>
      <c r="U2391" s="20" t="s">
        <v>4469</v>
      </c>
      <c r="V2391" s="20"/>
      <c r="W2391" s="10" t="e">
        <f>VLOOKUP(U2391,[2]Sheet1!$B$4:$C$893,2,0)</f>
        <v>#N/A</v>
      </c>
      <c r="X2391" s="20"/>
      <c r="Y2391" s="10" t="str">
        <f t="shared" si="188"/>
        <v>WINCOMHAIDUONG</v>
      </c>
      <c r="Z2391" s="2">
        <v>444232</v>
      </c>
    </row>
    <row r="2392" spans="1:26" x14ac:dyDescent="0.2">
      <c r="A2392" t="s">
        <v>0</v>
      </c>
      <c r="B2392" t="s">
        <v>3482</v>
      </c>
      <c r="C2392" t="s">
        <v>2</v>
      </c>
      <c r="D2392" t="s">
        <v>3</v>
      </c>
      <c r="E2392" s="2">
        <v>222116</v>
      </c>
      <c r="F2392" s="6">
        <v>239885.28000000003</v>
      </c>
      <c r="G2392" s="2">
        <v>2</v>
      </c>
      <c r="H2392" t="s">
        <v>4</v>
      </c>
      <c r="I2392" t="s">
        <v>5</v>
      </c>
      <c r="J2392" s="9" t="str">
        <f t="shared" si="186"/>
        <v>Gà muối gói 500g</v>
      </c>
      <c r="K2392" s="12" t="str">
        <f>VLOOKUP(J2392,'[1]Mã Misa'!$B$2:$D$74,2,0)</f>
        <v>Gà muối 500g</v>
      </c>
      <c r="L2392" s="12" t="str">
        <f>VLOOKUP(K2392,'[1]Mã Misa'!$C$2:$D$74,2,0)</f>
        <v>GM500</v>
      </c>
      <c r="M2392" s="2">
        <v>111058</v>
      </c>
      <c r="N2392" t="s">
        <v>3483</v>
      </c>
      <c r="O2392" s="10" t="str">
        <f t="shared" si="187"/>
        <v>0005182</v>
      </c>
      <c r="P2392" s="3">
        <v>44638</v>
      </c>
      <c r="Q2392" t="s">
        <v>376</v>
      </c>
      <c r="T2392" s="12" t="str">
        <f t="shared" si="189"/>
        <v xml:space="preserve">WM+ HDG </v>
      </c>
      <c r="U2392" s="20" t="s">
        <v>4262</v>
      </c>
      <c r="V2392" s="20"/>
      <c r="W2392" s="10" t="e">
        <f>VLOOKUP(U2392,[2]Sheet1!$B$4:$C$893,2,0)</f>
        <v>#N/A</v>
      </c>
      <c r="X2392" s="20"/>
      <c r="Y2392" s="10" t="str">
        <f t="shared" si="188"/>
        <v>WINCOMHAIDUONG</v>
      </c>
      <c r="Z2392" s="2">
        <v>222116</v>
      </c>
    </row>
    <row r="2393" spans="1:26" x14ac:dyDescent="0.2">
      <c r="A2393" t="s">
        <v>0</v>
      </c>
      <c r="B2393" t="s">
        <v>3484</v>
      </c>
      <c r="C2393" t="s">
        <v>15</v>
      </c>
      <c r="D2393" t="s">
        <v>3</v>
      </c>
      <c r="E2393" s="2">
        <v>94013</v>
      </c>
      <c r="F2393" s="6">
        <v>101534.04000000001</v>
      </c>
      <c r="G2393" s="2">
        <v>1</v>
      </c>
      <c r="H2393" t="s">
        <v>4</v>
      </c>
      <c r="I2393" t="s">
        <v>16</v>
      </c>
      <c r="J2393" s="9" t="str">
        <f t="shared" si="186"/>
        <v xml:space="preserve"> Giò lụa 500g</v>
      </c>
      <c r="K2393" s="12" t="str">
        <f>VLOOKUP(J2393,'[1]Mã Misa'!$B$2:$D$74,2,0)</f>
        <v>Giò lụa 500g</v>
      </c>
      <c r="L2393" s="12" t="str">
        <f>VLOOKUP(K2393,'[1]Mã Misa'!$C$2:$D$74,2,0)</f>
        <v>GL500</v>
      </c>
      <c r="M2393" s="2">
        <v>94013</v>
      </c>
      <c r="N2393" t="s">
        <v>3485</v>
      </c>
      <c r="O2393" s="10" t="str">
        <f t="shared" si="187"/>
        <v>0207454</v>
      </c>
      <c r="P2393" s="3">
        <v>44638</v>
      </c>
      <c r="Q2393" t="s">
        <v>3486</v>
      </c>
      <c r="T2393" s="12" t="str">
        <f t="shared" si="189"/>
        <v xml:space="preserve">WM+ HNI </v>
      </c>
      <c r="U2393" s="20" t="s">
        <v>5121</v>
      </c>
      <c r="V2393" s="20"/>
      <c r="W2393" s="10" t="e">
        <f>VLOOKUP(U2393,[2]Sheet1!$B$4:$C$893,2,0)</f>
        <v>#N/A</v>
      </c>
      <c r="X2393" s="20"/>
      <c r="Y2393" s="10" t="str">
        <f t="shared" si="188"/>
        <v>WINCOMHANOI</v>
      </c>
      <c r="Z2393" s="2">
        <v>94013</v>
      </c>
    </row>
    <row r="2394" spans="1:26" x14ac:dyDescent="0.2">
      <c r="A2394" t="s">
        <v>0</v>
      </c>
      <c r="B2394" t="s">
        <v>3484</v>
      </c>
      <c r="C2394" t="s">
        <v>17</v>
      </c>
      <c r="D2394" t="s">
        <v>3</v>
      </c>
      <c r="E2394" s="2">
        <v>305967</v>
      </c>
      <c r="F2394" s="6">
        <v>330444.36000000004</v>
      </c>
      <c r="G2394" s="2">
        <v>3</v>
      </c>
      <c r="H2394" t="s">
        <v>4</v>
      </c>
      <c r="I2394" t="s">
        <v>18</v>
      </c>
      <c r="J2394" s="9" t="str">
        <f t="shared" si="186"/>
        <v>Giò tai nấm hương 500g</v>
      </c>
      <c r="K2394" s="12" t="str">
        <f>VLOOKUP(J2394,'[1]Mã Misa'!$B$2:$D$74,2,0)</f>
        <v>Giò tai nấm hương 500g</v>
      </c>
      <c r="L2394" s="12" t="str">
        <f>VLOOKUP(K2394,'[1]Mã Misa'!$C$2:$D$74,2,0)</f>
        <v>GTNH500</v>
      </c>
      <c r="M2394" s="2">
        <v>101989</v>
      </c>
      <c r="N2394" t="s">
        <v>3485</v>
      </c>
      <c r="O2394" s="10" t="str">
        <f t="shared" si="187"/>
        <v>0207454</v>
      </c>
      <c r="P2394" s="3">
        <v>44638</v>
      </c>
      <c r="Q2394" t="s">
        <v>3486</v>
      </c>
      <c r="T2394" s="12" t="str">
        <f t="shared" si="189"/>
        <v xml:space="preserve">WM+ HNI </v>
      </c>
      <c r="U2394" s="20" t="s">
        <v>5121</v>
      </c>
      <c r="V2394" s="20"/>
      <c r="W2394" s="10" t="e">
        <f>VLOOKUP(U2394,[2]Sheet1!$B$4:$C$893,2,0)</f>
        <v>#N/A</v>
      </c>
      <c r="X2394" s="20"/>
      <c r="Y2394" s="10" t="str">
        <f t="shared" si="188"/>
        <v>WINCOMHANOI</v>
      </c>
      <c r="Z2394" s="2">
        <v>305967</v>
      </c>
    </row>
    <row r="2395" spans="1:26" x14ac:dyDescent="0.2">
      <c r="A2395" t="s">
        <v>0</v>
      </c>
      <c r="B2395" t="s">
        <v>3487</v>
      </c>
      <c r="C2395" t="s">
        <v>26</v>
      </c>
      <c r="D2395" t="s">
        <v>3</v>
      </c>
      <c r="E2395" s="2">
        <v>250910</v>
      </c>
      <c r="F2395" s="6">
        <v>270982.80000000005</v>
      </c>
      <c r="G2395" s="2">
        <v>5</v>
      </c>
      <c r="H2395" t="s">
        <v>4</v>
      </c>
      <c r="I2395" t="s">
        <v>27</v>
      </c>
      <c r="J2395" s="9" t="str">
        <f t="shared" si="186"/>
        <v>Giò tai lưỡi xào gói 250g</v>
      </c>
      <c r="K2395" s="12" t="str">
        <f>VLOOKUP(J2395,'[1]Mã Misa'!$B$2:$D$74,2,0)</f>
        <v>Giò Tai Lưỡi Xào 250g</v>
      </c>
      <c r="L2395" s="12" t="str">
        <f>VLOOKUP(K2395,'[1]Mã Misa'!$C$2:$D$74,2,0)</f>
        <v>GTLX250G</v>
      </c>
      <c r="M2395" s="2">
        <v>50182</v>
      </c>
      <c r="N2395" t="s">
        <v>3488</v>
      </c>
      <c r="O2395" s="10" t="str">
        <f t="shared" si="187"/>
        <v>0207474</v>
      </c>
      <c r="P2395" s="3">
        <v>44638</v>
      </c>
      <c r="Q2395" t="s">
        <v>3489</v>
      </c>
      <c r="T2395" s="12" t="str">
        <f t="shared" si="189"/>
        <v xml:space="preserve">WM+ HNI </v>
      </c>
      <c r="U2395" s="20" t="s">
        <v>5122</v>
      </c>
      <c r="V2395" s="20"/>
      <c r="W2395" s="10" t="e">
        <f>VLOOKUP(U2395,[2]Sheet1!$B$4:$C$893,2,0)</f>
        <v>#N/A</v>
      </c>
      <c r="X2395" s="20"/>
      <c r="Y2395" s="10" t="str">
        <f t="shared" si="188"/>
        <v>WINCOMHANOI</v>
      </c>
      <c r="Z2395" s="2">
        <v>250910</v>
      </c>
    </row>
    <row r="2396" spans="1:26" x14ac:dyDescent="0.2">
      <c r="A2396" t="s">
        <v>0</v>
      </c>
      <c r="B2396" t="s">
        <v>3487</v>
      </c>
      <c r="C2396" t="s">
        <v>2</v>
      </c>
      <c r="D2396" t="s">
        <v>3</v>
      </c>
      <c r="E2396" s="2">
        <v>222116</v>
      </c>
      <c r="F2396" s="6">
        <v>239885.28000000003</v>
      </c>
      <c r="G2396" s="2">
        <v>2</v>
      </c>
      <c r="H2396" t="s">
        <v>4</v>
      </c>
      <c r="I2396" t="s">
        <v>5</v>
      </c>
      <c r="J2396" s="9" t="str">
        <f t="shared" si="186"/>
        <v>Gà muối gói 500g</v>
      </c>
      <c r="K2396" s="12" t="str">
        <f>VLOOKUP(J2396,'[1]Mã Misa'!$B$2:$D$74,2,0)</f>
        <v>Gà muối 500g</v>
      </c>
      <c r="L2396" s="12" t="str">
        <f>VLOOKUP(K2396,'[1]Mã Misa'!$C$2:$D$74,2,0)</f>
        <v>GM500</v>
      </c>
      <c r="M2396" s="2">
        <v>111058</v>
      </c>
      <c r="N2396" t="s">
        <v>3488</v>
      </c>
      <c r="O2396" s="10" t="str">
        <f t="shared" si="187"/>
        <v>0207474</v>
      </c>
      <c r="P2396" s="3">
        <v>44638</v>
      </c>
      <c r="Q2396" t="s">
        <v>3489</v>
      </c>
      <c r="T2396" s="12" t="str">
        <f t="shared" si="189"/>
        <v xml:space="preserve">WM+ HNI </v>
      </c>
      <c r="U2396" s="20" t="s">
        <v>5122</v>
      </c>
      <c r="V2396" s="20"/>
      <c r="W2396" s="10" t="e">
        <f>VLOOKUP(U2396,[2]Sheet1!$B$4:$C$893,2,0)</f>
        <v>#N/A</v>
      </c>
      <c r="X2396" s="20"/>
      <c r="Y2396" s="10" t="str">
        <f t="shared" si="188"/>
        <v>WINCOMHANOI</v>
      </c>
      <c r="Z2396" s="2">
        <v>222116</v>
      </c>
    </row>
    <row r="2397" spans="1:26" x14ac:dyDescent="0.2">
      <c r="A2397" t="s">
        <v>0</v>
      </c>
      <c r="B2397" t="s">
        <v>3487</v>
      </c>
      <c r="C2397" t="s">
        <v>17</v>
      </c>
      <c r="D2397" t="s">
        <v>3</v>
      </c>
      <c r="E2397" s="2">
        <v>509945</v>
      </c>
      <c r="F2397" s="6">
        <v>550740.60000000009</v>
      </c>
      <c r="G2397" s="2">
        <v>5</v>
      </c>
      <c r="H2397" t="s">
        <v>4</v>
      </c>
      <c r="I2397" t="s">
        <v>18</v>
      </c>
      <c r="J2397" s="9" t="str">
        <f t="shared" si="186"/>
        <v>Giò tai nấm hương 500g</v>
      </c>
      <c r="K2397" s="12" t="str">
        <f>VLOOKUP(J2397,'[1]Mã Misa'!$B$2:$D$74,2,0)</f>
        <v>Giò tai nấm hương 500g</v>
      </c>
      <c r="L2397" s="12" t="str">
        <f>VLOOKUP(K2397,'[1]Mã Misa'!$C$2:$D$74,2,0)</f>
        <v>GTNH500</v>
      </c>
      <c r="M2397" s="2">
        <v>101989</v>
      </c>
      <c r="N2397" t="s">
        <v>3488</v>
      </c>
      <c r="O2397" s="10" t="str">
        <f t="shared" si="187"/>
        <v>0207474</v>
      </c>
      <c r="P2397" s="3">
        <v>44638</v>
      </c>
      <c r="Q2397" t="s">
        <v>3489</v>
      </c>
      <c r="T2397" s="12" t="str">
        <f t="shared" si="189"/>
        <v xml:space="preserve">WM+ HNI </v>
      </c>
      <c r="U2397" s="20" t="s">
        <v>5122</v>
      </c>
      <c r="V2397" s="20"/>
      <c r="W2397" s="10" t="e">
        <f>VLOOKUP(U2397,[2]Sheet1!$B$4:$C$893,2,0)</f>
        <v>#N/A</v>
      </c>
      <c r="X2397" s="20"/>
      <c r="Y2397" s="10" t="str">
        <f t="shared" si="188"/>
        <v>WINCOMHANOI</v>
      </c>
      <c r="Z2397" s="2">
        <v>509945</v>
      </c>
    </row>
    <row r="2398" spans="1:26" x14ac:dyDescent="0.2">
      <c r="A2398" t="s">
        <v>0</v>
      </c>
      <c r="B2398" t="s">
        <v>3490</v>
      </c>
      <c r="C2398" t="s">
        <v>67</v>
      </c>
      <c r="D2398" t="s">
        <v>3</v>
      </c>
      <c r="E2398" s="2">
        <v>59400</v>
      </c>
      <c r="F2398" s="6">
        <v>64152.000000000007</v>
      </c>
      <c r="G2398" s="2">
        <v>1</v>
      </c>
      <c r="H2398" t="s">
        <v>4</v>
      </c>
      <c r="I2398" t="s">
        <v>68</v>
      </c>
      <c r="J2398" s="9" t="str">
        <f t="shared" si="186"/>
        <v>_Giò lụa 250g</v>
      </c>
      <c r="K2398" s="12" t="str">
        <f>VLOOKUP(J2398,'[1]Mã Misa'!$B$2:$D$74,2,0)</f>
        <v>Giò lụa 250g</v>
      </c>
      <c r="L2398" s="12" t="str">
        <f>VLOOKUP(K2398,'[1]Mã Misa'!$C$2:$D$74,2,0)</f>
        <v>GL250</v>
      </c>
      <c r="M2398" s="2">
        <v>59400</v>
      </c>
      <c r="N2398" t="s">
        <v>3491</v>
      </c>
      <c r="O2398" s="10" t="str">
        <f t="shared" si="187"/>
        <v>0207491</v>
      </c>
      <c r="P2398" s="3">
        <v>44638</v>
      </c>
      <c r="Q2398" t="s">
        <v>3492</v>
      </c>
      <c r="T2398" s="12" t="str">
        <f t="shared" si="189"/>
        <v xml:space="preserve">WM+ HNI </v>
      </c>
      <c r="U2398" s="20" t="s">
        <v>5123</v>
      </c>
      <c r="V2398" s="20"/>
      <c r="W2398" s="10" t="e">
        <f>VLOOKUP(U2398,[2]Sheet1!$B$4:$C$893,2,0)</f>
        <v>#N/A</v>
      </c>
      <c r="X2398" s="20"/>
      <c r="Y2398" s="10" t="str">
        <f t="shared" si="188"/>
        <v>WINCOMHANOI</v>
      </c>
      <c r="Z2398" s="2">
        <v>59400</v>
      </c>
    </row>
    <row r="2399" spans="1:26" x14ac:dyDescent="0.2">
      <c r="A2399" t="s">
        <v>0</v>
      </c>
      <c r="B2399" t="s">
        <v>3490</v>
      </c>
      <c r="C2399" t="s">
        <v>13</v>
      </c>
      <c r="D2399" t="s">
        <v>3</v>
      </c>
      <c r="E2399" s="2">
        <v>635250</v>
      </c>
      <c r="F2399" s="6">
        <v>686070</v>
      </c>
      <c r="G2399" s="2">
        <v>7</v>
      </c>
      <c r="H2399" t="s">
        <v>4</v>
      </c>
      <c r="I2399" t="s">
        <v>14</v>
      </c>
      <c r="J2399" s="9" t="str">
        <f t="shared" si="186"/>
        <v>_Chân gà sốt cay 400g</v>
      </c>
      <c r="K2399" s="12" t="str">
        <f>VLOOKUP(J2399,'[1]Mã Misa'!$B$2:$D$74,2,0)</f>
        <v>Chân gà sốt cay 400g</v>
      </c>
      <c r="L2399" s="12" t="str">
        <f>VLOOKUP(K2399,'[1]Mã Misa'!$C$2:$D$74,2,0)</f>
        <v>CGSC400</v>
      </c>
      <c r="M2399" s="2">
        <v>90750</v>
      </c>
      <c r="N2399" t="s">
        <v>3491</v>
      </c>
      <c r="O2399" s="10" t="str">
        <f t="shared" si="187"/>
        <v>0207491</v>
      </c>
      <c r="P2399" s="3">
        <v>44638</v>
      </c>
      <c r="Q2399" t="s">
        <v>3492</v>
      </c>
      <c r="T2399" s="12" t="str">
        <f t="shared" si="189"/>
        <v xml:space="preserve">WM+ HNI </v>
      </c>
      <c r="U2399" s="20" t="s">
        <v>5123</v>
      </c>
      <c r="V2399" s="20"/>
      <c r="W2399" s="10" t="e">
        <f>VLOOKUP(U2399,[2]Sheet1!$B$4:$C$893,2,0)</f>
        <v>#N/A</v>
      </c>
      <c r="X2399" s="20"/>
      <c r="Y2399" s="10" t="str">
        <f t="shared" si="188"/>
        <v>WINCOMHANOI</v>
      </c>
      <c r="Z2399" s="2">
        <v>635250</v>
      </c>
    </row>
    <row r="2400" spans="1:26" x14ac:dyDescent="0.2">
      <c r="A2400" t="s">
        <v>0</v>
      </c>
      <c r="B2400" t="s">
        <v>3493</v>
      </c>
      <c r="C2400" t="s">
        <v>26</v>
      </c>
      <c r="D2400" t="s">
        <v>3</v>
      </c>
      <c r="E2400" s="2">
        <v>150546</v>
      </c>
      <c r="F2400" s="6">
        <v>162589.68000000002</v>
      </c>
      <c r="G2400" s="2">
        <v>3</v>
      </c>
      <c r="H2400" t="s">
        <v>4</v>
      </c>
      <c r="I2400" t="s">
        <v>27</v>
      </c>
      <c r="J2400" s="9" t="str">
        <f t="shared" si="186"/>
        <v>Giò tai lưỡi xào gói 250g</v>
      </c>
      <c r="K2400" s="12" t="str">
        <f>VLOOKUP(J2400,'[1]Mã Misa'!$B$2:$D$74,2,0)</f>
        <v>Giò Tai Lưỡi Xào 250g</v>
      </c>
      <c r="L2400" s="12" t="str">
        <f>VLOOKUP(K2400,'[1]Mã Misa'!$C$2:$D$74,2,0)</f>
        <v>GTLX250G</v>
      </c>
      <c r="M2400" s="2">
        <v>50182</v>
      </c>
      <c r="N2400" t="s">
        <v>3494</v>
      </c>
      <c r="O2400" s="10" t="str">
        <f t="shared" si="187"/>
        <v>0207497</v>
      </c>
      <c r="P2400" s="3">
        <v>44638</v>
      </c>
      <c r="Q2400" t="s">
        <v>3495</v>
      </c>
      <c r="T2400" s="12" t="str">
        <f t="shared" si="189"/>
        <v xml:space="preserve">WM+ HNI </v>
      </c>
      <c r="U2400" s="20" t="s">
        <v>5124</v>
      </c>
      <c r="V2400" s="20"/>
      <c r="W2400" s="10" t="e">
        <f>VLOOKUP(U2400,[2]Sheet1!$B$4:$C$893,2,0)</f>
        <v>#N/A</v>
      </c>
      <c r="X2400" s="20"/>
      <c r="Y2400" s="10" t="str">
        <f t="shared" si="188"/>
        <v>WINCOMHANOI</v>
      </c>
      <c r="Z2400" s="2">
        <v>150546</v>
      </c>
    </row>
    <row r="2401" spans="1:26" x14ac:dyDescent="0.2">
      <c r="A2401" t="s">
        <v>0</v>
      </c>
      <c r="B2401" t="s">
        <v>3493</v>
      </c>
      <c r="C2401" t="s">
        <v>30</v>
      </c>
      <c r="D2401" t="s">
        <v>3</v>
      </c>
      <c r="E2401" s="2">
        <v>105400</v>
      </c>
      <c r="F2401" s="6">
        <v>113832.00000000001</v>
      </c>
      <c r="G2401" s="2">
        <v>1</v>
      </c>
      <c r="H2401" t="s">
        <v>4</v>
      </c>
      <c r="I2401" t="s">
        <v>31</v>
      </c>
      <c r="J2401" s="9" t="str">
        <f t="shared" si="186"/>
        <v>_Đùi gà sốt cay 500g</v>
      </c>
      <c r="K2401" s="12" t="str">
        <f>VLOOKUP(J2401,'[1]Mã Misa'!$B$2:$D$74,2,0)</f>
        <v>Đùi gà sốt cay 500g</v>
      </c>
      <c r="L2401" s="12" t="str">
        <f>VLOOKUP(K2401,'[1]Mã Misa'!$C$2:$D$74,2,0)</f>
        <v>DGSC500</v>
      </c>
      <c r="M2401" s="2">
        <v>105400</v>
      </c>
      <c r="N2401" t="s">
        <v>3494</v>
      </c>
      <c r="O2401" s="10" t="str">
        <f t="shared" si="187"/>
        <v>0207497</v>
      </c>
      <c r="P2401" s="3">
        <v>44638</v>
      </c>
      <c r="Q2401" t="s">
        <v>3495</v>
      </c>
      <c r="T2401" s="12" t="str">
        <f t="shared" si="189"/>
        <v xml:space="preserve">WM+ HNI </v>
      </c>
      <c r="U2401" s="20" t="s">
        <v>5124</v>
      </c>
      <c r="V2401" s="20"/>
      <c r="W2401" s="10" t="e">
        <f>VLOOKUP(U2401,[2]Sheet1!$B$4:$C$893,2,0)</f>
        <v>#N/A</v>
      </c>
      <c r="X2401" s="20"/>
      <c r="Y2401" s="10" t="str">
        <f t="shared" si="188"/>
        <v>WINCOMHANOI</v>
      </c>
      <c r="Z2401" s="2">
        <v>105400</v>
      </c>
    </row>
    <row r="2402" spans="1:26" x14ac:dyDescent="0.2">
      <c r="A2402" t="s">
        <v>0</v>
      </c>
      <c r="B2402" t="s">
        <v>3493</v>
      </c>
      <c r="C2402" t="s">
        <v>13</v>
      </c>
      <c r="D2402" t="s">
        <v>3</v>
      </c>
      <c r="E2402" s="2">
        <v>90750</v>
      </c>
      <c r="F2402" s="6">
        <v>98010</v>
      </c>
      <c r="G2402" s="2">
        <v>1</v>
      </c>
      <c r="H2402" t="s">
        <v>4</v>
      </c>
      <c r="I2402" t="s">
        <v>14</v>
      </c>
      <c r="J2402" s="9" t="str">
        <f t="shared" si="186"/>
        <v>_Chân gà sốt cay 400g</v>
      </c>
      <c r="K2402" s="12" t="str">
        <f>VLOOKUP(J2402,'[1]Mã Misa'!$B$2:$D$74,2,0)</f>
        <v>Chân gà sốt cay 400g</v>
      </c>
      <c r="L2402" s="12" t="str">
        <f>VLOOKUP(K2402,'[1]Mã Misa'!$C$2:$D$74,2,0)</f>
        <v>CGSC400</v>
      </c>
      <c r="M2402" s="2">
        <v>90750</v>
      </c>
      <c r="N2402" t="s">
        <v>3494</v>
      </c>
      <c r="O2402" s="10" t="str">
        <f t="shared" si="187"/>
        <v>0207497</v>
      </c>
      <c r="P2402" s="3">
        <v>44638</v>
      </c>
      <c r="Q2402" t="s">
        <v>3495</v>
      </c>
      <c r="T2402" s="12" t="str">
        <f t="shared" si="189"/>
        <v xml:space="preserve">WM+ HNI </v>
      </c>
      <c r="U2402" s="20" t="s">
        <v>5124</v>
      </c>
      <c r="V2402" s="20"/>
      <c r="W2402" s="10" t="e">
        <f>VLOOKUP(U2402,[2]Sheet1!$B$4:$C$893,2,0)</f>
        <v>#N/A</v>
      </c>
      <c r="X2402" s="20"/>
      <c r="Y2402" s="10" t="str">
        <f t="shared" si="188"/>
        <v>WINCOMHANOI</v>
      </c>
      <c r="Z2402" s="2">
        <v>90750</v>
      </c>
    </row>
    <row r="2403" spans="1:26" x14ac:dyDescent="0.2">
      <c r="A2403" t="s">
        <v>0</v>
      </c>
      <c r="B2403" t="s">
        <v>3496</v>
      </c>
      <c r="C2403" t="s">
        <v>50</v>
      </c>
      <c r="D2403" t="s">
        <v>3</v>
      </c>
      <c r="E2403" s="2">
        <v>122100</v>
      </c>
      <c r="F2403" s="6">
        <v>131868</v>
      </c>
      <c r="G2403" s="2">
        <v>2</v>
      </c>
      <c r="H2403" t="s">
        <v>4</v>
      </c>
      <c r="I2403" t="s">
        <v>51</v>
      </c>
      <c r="J2403" s="9" t="str">
        <f t="shared" si="186"/>
        <v>_Giò sụn gà 250g</v>
      </c>
      <c r="K2403" s="12" t="str">
        <f>VLOOKUP(J2403,'[1]Mã Misa'!$B$2:$D$74,2,0)</f>
        <v>Giò sụn gà 250g</v>
      </c>
      <c r="L2403" s="12" t="str">
        <f>VLOOKUP(K2403,'[1]Mã Misa'!$C$2:$D$74,2,0)</f>
        <v>GSG250</v>
      </c>
      <c r="M2403" s="2">
        <v>61050</v>
      </c>
      <c r="N2403" t="s">
        <v>3497</v>
      </c>
      <c r="O2403" s="10" t="str">
        <f t="shared" si="187"/>
        <v>0207498</v>
      </c>
      <c r="P2403" s="3">
        <v>44638</v>
      </c>
      <c r="Q2403" t="s">
        <v>1844</v>
      </c>
      <c r="T2403" s="12" t="str">
        <f t="shared" si="189"/>
        <v xml:space="preserve">WM+ HNI </v>
      </c>
      <c r="U2403" s="20" t="s">
        <v>4702</v>
      </c>
      <c r="V2403" s="20"/>
      <c r="W2403" s="10" t="e">
        <f>VLOOKUP(U2403,[2]Sheet1!$B$4:$C$893,2,0)</f>
        <v>#N/A</v>
      </c>
      <c r="X2403" s="20"/>
      <c r="Y2403" s="10" t="str">
        <f t="shared" si="188"/>
        <v>WINCOMHANOI</v>
      </c>
      <c r="Z2403" s="2">
        <v>122100</v>
      </c>
    </row>
    <row r="2404" spans="1:26" x14ac:dyDescent="0.2">
      <c r="A2404" t="s">
        <v>0</v>
      </c>
      <c r="B2404" t="s">
        <v>3498</v>
      </c>
      <c r="C2404" t="s">
        <v>13</v>
      </c>
      <c r="D2404" t="s">
        <v>3</v>
      </c>
      <c r="E2404" s="2">
        <v>272250</v>
      </c>
      <c r="F2404" s="6">
        <v>294030</v>
      </c>
      <c r="G2404" s="2">
        <v>3</v>
      </c>
      <c r="H2404" t="s">
        <v>4</v>
      </c>
      <c r="I2404" t="s">
        <v>14</v>
      </c>
      <c r="J2404" s="9" t="str">
        <f t="shared" si="186"/>
        <v>_Chân gà sốt cay 400g</v>
      </c>
      <c r="K2404" s="12" t="str">
        <f>VLOOKUP(J2404,'[1]Mã Misa'!$B$2:$D$74,2,0)</f>
        <v>Chân gà sốt cay 400g</v>
      </c>
      <c r="L2404" s="12" t="str">
        <f>VLOOKUP(K2404,'[1]Mã Misa'!$C$2:$D$74,2,0)</f>
        <v>CGSC400</v>
      </c>
      <c r="M2404" s="2">
        <v>90750</v>
      </c>
      <c r="N2404" t="s">
        <v>3499</v>
      </c>
      <c r="O2404" s="10" t="str">
        <f t="shared" si="187"/>
        <v>0003008</v>
      </c>
      <c r="P2404" s="3">
        <v>44638</v>
      </c>
      <c r="Q2404" t="s">
        <v>3500</v>
      </c>
      <c r="T2404" s="12" t="str">
        <f t="shared" si="189"/>
        <v xml:space="preserve">WM+ HTH </v>
      </c>
      <c r="U2404" s="20" t="s">
        <v>5125</v>
      </c>
      <c r="V2404" s="20"/>
      <c r="W2404" s="10" t="e">
        <f>VLOOKUP(U2404,[2]Sheet1!$B$4:$C$893,2,0)</f>
        <v>#N/A</v>
      </c>
      <c r="X2404" s="20"/>
      <c r="Y2404" s="10" t="str">
        <f t="shared" si="188"/>
        <v>WINCOMHATINH</v>
      </c>
      <c r="Z2404" s="2">
        <v>272250</v>
      </c>
    </row>
    <row r="2405" spans="1:26" x14ac:dyDescent="0.2">
      <c r="A2405" t="s">
        <v>0</v>
      </c>
      <c r="B2405" t="s">
        <v>3501</v>
      </c>
      <c r="C2405" t="s">
        <v>13</v>
      </c>
      <c r="D2405" t="s">
        <v>3</v>
      </c>
      <c r="E2405" s="2">
        <v>90750</v>
      </c>
      <c r="F2405" s="6">
        <v>98010</v>
      </c>
      <c r="G2405" s="2">
        <v>1</v>
      </c>
      <c r="H2405" t="s">
        <v>4</v>
      </c>
      <c r="I2405" t="s">
        <v>14</v>
      </c>
      <c r="J2405" s="9" t="str">
        <f t="shared" si="186"/>
        <v>_Chân gà sốt cay 400g</v>
      </c>
      <c r="K2405" s="12" t="str">
        <f>VLOOKUP(J2405,'[1]Mã Misa'!$B$2:$D$74,2,0)</f>
        <v>Chân gà sốt cay 400g</v>
      </c>
      <c r="L2405" s="12" t="str">
        <f>VLOOKUP(K2405,'[1]Mã Misa'!$C$2:$D$74,2,0)</f>
        <v>CGSC400</v>
      </c>
      <c r="M2405" s="2">
        <v>90750</v>
      </c>
      <c r="N2405" t="s">
        <v>3502</v>
      </c>
      <c r="O2405" s="10" t="str">
        <f t="shared" si="187"/>
        <v>0015634</v>
      </c>
      <c r="P2405" s="3">
        <v>44638</v>
      </c>
      <c r="Q2405" t="s">
        <v>1109</v>
      </c>
      <c r="T2405" s="12" t="str">
        <f t="shared" si="189"/>
        <v xml:space="preserve">WM+ HPG </v>
      </c>
      <c r="U2405" s="20" t="s">
        <v>4485</v>
      </c>
      <c r="V2405" s="20"/>
      <c r="W2405" s="10" t="e">
        <f>VLOOKUP(U2405,[2]Sheet1!$B$4:$C$893,2,0)</f>
        <v>#N/A</v>
      </c>
      <c r="X2405" s="20"/>
      <c r="Y2405" s="10" t="str">
        <f t="shared" si="188"/>
        <v>WINCOMHAIPHONG</v>
      </c>
      <c r="Z2405" s="2">
        <v>90750</v>
      </c>
    </row>
    <row r="2406" spans="1:26" x14ac:dyDescent="0.2">
      <c r="A2406" t="s">
        <v>0</v>
      </c>
      <c r="B2406" t="s">
        <v>3501</v>
      </c>
      <c r="C2406" t="s">
        <v>82</v>
      </c>
      <c r="D2406" t="s">
        <v>3</v>
      </c>
      <c r="E2406" s="2">
        <v>46000</v>
      </c>
      <c r="F2406" s="6">
        <v>49680</v>
      </c>
      <c r="G2406" s="2">
        <v>1</v>
      </c>
      <c r="H2406" t="s">
        <v>4</v>
      </c>
      <c r="I2406" t="s">
        <v>83</v>
      </c>
      <c r="J2406" s="9" t="str">
        <f t="shared" si="186"/>
        <v>Mộc nấm hương gói 250g</v>
      </c>
      <c r="K2406" s="12" t="str">
        <f>VLOOKUP(J2406,'[1]Mã Misa'!$B$2:$D$74,2,0)</f>
        <v>Mộc Nấm Hương 250g</v>
      </c>
      <c r="L2406" s="12" t="str">
        <f>VLOOKUP(K2406,'[1]Mã Misa'!$C$2:$D$74,2,0)</f>
        <v>MNH250</v>
      </c>
      <c r="M2406" s="2">
        <v>46000</v>
      </c>
      <c r="N2406" t="s">
        <v>3502</v>
      </c>
      <c r="O2406" s="10" t="str">
        <f t="shared" si="187"/>
        <v>0015634</v>
      </c>
      <c r="P2406" s="3">
        <v>44638</v>
      </c>
      <c r="Q2406" t="s">
        <v>1109</v>
      </c>
      <c r="T2406" s="12" t="str">
        <f t="shared" si="189"/>
        <v xml:space="preserve">WM+ HPG </v>
      </c>
      <c r="U2406" s="20" t="s">
        <v>4485</v>
      </c>
      <c r="V2406" s="20"/>
      <c r="W2406" s="10" t="e">
        <f>VLOOKUP(U2406,[2]Sheet1!$B$4:$C$893,2,0)</f>
        <v>#N/A</v>
      </c>
      <c r="X2406" s="20"/>
      <c r="Y2406" s="10" t="str">
        <f t="shared" si="188"/>
        <v>WINCOMHAIPHONG</v>
      </c>
      <c r="Z2406" s="2">
        <v>46000</v>
      </c>
    </row>
    <row r="2407" spans="1:26" x14ac:dyDescent="0.2">
      <c r="A2407" t="s">
        <v>0</v>
      </c>
      <c r="B2407" t="s">
        <v>3501</v>
      </c>
      <c r="C2407" t="s">
        <v>2</v>
      </c>
      <c r="D2407" t="s">
        <v>3</v>
      </c>
      <c r="E2407" s="2">
        <v>111058</v>
      </c>
      <c r="F2407" s="6">
        <v>119942.64000000001</v>
      </c>
      <c r="G2407" s="2">
        <v>1</v>
      </c>
      <c r="H2407" t="s">
        <v>4</v>
      </c>
      <c r="I2407" t="s">
        <v>5</v>
      </c>
      <c r="J2407" s="9" t="str">
        <f t="shared" si="186"/>
        <v>Gà muối gói 500g</v>
      </c>
      <c r="K2407" s="12" t="str">
        <f>VLOOKUP(J2407,'[1]Mã Misa'!$B$2:$D$74,2,0)</f>
        <v>Gà muối 500g</v>
      </c>
      <c r="L2407" s="12" t="str">
        <f>VLOOKUP(K2407,'[1]Mã Misa'!$C$2:$D$74,2,0)</f>
        <v>GM500</v>
      </c>
      <c r="M2407" s="2">
        <v>111058</v>
      </c>
      <c r="N2407" t="s">
        <v>3502</v>
      </c>
      <c r="O2407" s="10" t="str">
        <f t="shared" si="187"/>
        <v>0015634</v>
      </c>
      <c r="P2407" s="3">
        <v>44638</v>
      </c>
      <c r="Q2407" t="s">
        <v>1109</v>
      </c>
      <c r="T2407" s="12" t="str">
        <f t="shared" si="189"/>
        <v xml:space="preserve">WM+ HPG </v>
      </c>
      <c r="U2407" s="20" t="s">
        <v>4485</v>
      </c>
      <c r="V2407" s="20"/>
      <c r="W2407" s="10" t="e">
        <f>VLOOKUP(U2407,[2]Sheet1!$B$4:$C$893,2,0)</f>
        <v>#N/A</v>
      </c>
      <c r="X2407" s="20"/>
      <c r="Y2407" s="10" t="str">
        <f t="shared" si="188"/>
        <v>WINCOMHAIPHONG</v>
      </c>
      <c r="Z2407" s="2">
        <v>111058</v>
      </c>
    </row>
    <row r="2408" spans="1:26" x14ac:dyDescent="0.2">
      <c r="A2408" t="s">
        <v>0</v>
      </c>
      <c r="B2408" t="s">
        <v>3501</v>
      </c>
      <c r="C2408" t="s">
        <v>26</v>
      </c>
      <c r="D2408" t="s">
        <v>3</v>
      </c>
      <c r="E2408" s="2">
        <v>100364</v>
      </c>
      <c r="F2408" s="6">
        <v>108393.12000000001</v>
      </c>
      <c r="G2408" s="2">
        <v>2</v>
      </c>
      <c r="H2408" t="s">
        <v>4</v>
      </c>
      <c r="I2408" t="s">
        <v>27</v>
      </c>
      <c r="J2408" s="9" t="str">
        <f t="shared" si="186"/>
        <v>Giò tai lưỡi xào gói 250g</v>
      </c>
      <c r="K2408" s="12" t="str">
        <f>VLOOKUP(J2408,'[1]Mã Misa'!$B$2:$D$74,2,0)</f>
        <v>Giò Tai Lưỡi Xào 250g</v>
      </c>
      <c r="L2408" s="12" t="str">
        <f>VLOOKUP(K2408,'[1]Mã Misa'!$C$2:$D$74,2,0)</f>
        <v>GTLX250G</v>
      </c>
      <c r="M2408" s="2">
        <v>50182</v>
      </c>
      <c r="N2408" t="s">
        <v>3502</v>
      </c>
      <c r="O2408" s="10" t="str">
        <f t="shared" si="187"/>
        <v>0015634</v>
      </c>
      <c r="P2408" s="3">
        <v>44638</v>
      </c>
      <c r="Q2408" t="s">
        <v>1109</v>
      </c>
      <c r="T2408" s="12" t="str">
        <f t="shared" si="189"/>
        <v xml:space="preserve">WM+ HPG </v>
      </c>
      <c r="U2408" s="20" t="s">
        <v>4485</v>
      </c>
      <c r="V2408" s="20"/>
      <c r="W2408" s="10" t="e">
        <f>VLOOKUP(U2408,[2]Sheet1!$B$4:$C$893,2,0)</f>
        <v>#N/A</v>
      </c>
      <c r="X2408" s="20"/>
      <c r="Y2408" s="10" t="str">
        <f t="shared" si="188"/>
        <v>WINCOMHAIPHONG</v>
      </c>
      <c r="Z2408" s="2">
        <v>100364</v>
      </c>
    </row>
    <row r="2409" spans="1:26" x14ac:dyDescent="0.2">
      <c r="A2409" t="s">
        <v>0</v>
      </c>
      <c r="B2409" t="s">
        <v>3501</v>
      </c>
      <c r="C2409" t="s">
        <v>32</v>
      </c>
      <c r="D2409" t="s">
        <v>3</v>
      </c>
      <c r="E2409" s="2">
        <v>146862</v>
      </c>
      <c r="F2409" s="6">
        <v>158610.96000000002</v>
      </c>
      <c r="G2409" s="2">
        <v>2</v>
      </c>
      <c r="H2409" t="s">
        <v>4</v>
      </c>
      <c r="I2409" t="s">
        <v>33</v>
      </c>
      <c r="J2409" s="9" t="str">
        <f t="shared" si="186"/>
        <v>Chân giò heo muối gói 300g</v>
      </c>
      <c r="K2409" s="12" t="str">
        <f>VLOOKUP(J2409,'[1]Mã Misa'!$B$2:$D$74,2,0)</f>
        <v>Chân giò heo muối 300g</v>
      </c>
      <c r="L2409" s="12" t="str">
        <f>VLOOKUP(K2409,'[1]Mã Misa'!$C$2:$D$74,2,0)</f>
        <v>CGM300</v>
      </c>
      <c r="M2409" s="2">
        <v>73431</v>
      </c>
      <c r="N2409" t="s">
        <v>3502</v>
      </c>
      <c r="O2409" s="10" t="str">
        <f t="shared" si="187"/>
        <v>0015634</v>
      </c>
      <c r="P2409" s="3">
        <v>44638</v>
      </c>
      <c r="Q2409" t="s">
        <v>1109</v>
      </c>
      <c r="T2409" s="12" t="str">
        <f t="shared" si="189"/>
        <v xml:space="preserve">WM+ HPG </v>
      </c>
      <c r="U2409" s="20" t="s">
        <v>4485</v>
      </c>
      <c r="V2409" s="20"/>
      <c r="W2409" s="10" t="e">
        <f>VLOOKUP(U2409,[2]Sheet1!$B$4:$C$893,2,0)</f>
        <v>#N/A</v>
      </c>
      <c r="X2409" s="20"/>
      <c r="Y2409" s="10" t="str">
        <f t="shared" si="188"/>
        <v>WINCOMHAIPHONG</v>
      </c>
      <c r="Z2409" s="2">
        <v>146862</v>
      </c>
    </row>
    <row r="2410" spans="1:26" x14ac:dyDescent="0.2">
      <c r="A2410" t="s">
        <v>0</v>
      </c>
      <c r="B2410" t="s">
        <v>3503</v>
      </c>
      <c r="C2410" t="s">
        <v>50</v>
      </c>
      <c r="D2410" t="s">
        <v>3</v>
      </c>
      <c r="E2410" s="2">
        <v>61050</v>
      </c>
      <c r="F2410" s="6">
        <v>65934</v>
      </c>
      <c r="G2410" s="2">
        <v>1</v>
      </c>
      <c r="H2410" t="s">
        <v>4</v>
      </c>
      <c r="I2410" t="s">
        <v>51</v>
      </c>
      <c r="J2410" s="9" t="str">
        <f t="shared" si="186"/>
        <v>_Giò sụn gà 250g</v>
      </c>
      <c r="K2410" s="12" t="str">
        <f>VLOOKUP(J2410,'[1]Mã Misa'!$B$2:$D$74,2,0)</f>
        <v>Giò sụn gà 250g</v>
      </c>
      <c r="L2410" s="12" t="str">
        <f>VLOOKUP(K2410,'[1]Mã Misa'!$C$2:$D$74,2,0)</f>
        <v>GSG250</v>
      </c>
      <c r="M2410" s="2">
        <v>61050</v>
      </c>
      <c r="N2410" t="s">
        <v>3504</v>
      </c>
      <c r="O2410" s="10" t="str">
        <f t="shared" si="187"/>
        <v>0003850</v>
      </c>
      <c r="P2410" s="3">
        <v>44638</v>
      </c>
      <c r="Q2410" t="s">
        <v>24</v>
      </c>
      <c r="T2410" s="12" t="str">
        <f t="shared" si="189"/>
        <v xml:space="preserve">WM+ PTO </v>
      </c>
      <c r="U2410" s="20" t="s">
        <v>4155</v>
      </c>
      <c r="V2410" s="20"/>
      <c r="W2410" s="10" t="e">
        <f>VLOOKUP(U2410,[2]Sheet1!$B$4:$C$893,2,0)</f>
        <v>#N/A</v>
      </c>
      <c r="X2410" s="20"/>
      <c r="Y2410" s="10" t="str">
        <f t="shared" si="188"/>
        <v>WINCOMPHUTHO</v>
      </c>
      <c r="Z2410" s="2">
        <v>61050</v>
      </c>
    </row>
    <row r="2411" spans="1:26" x14ac:dyDescent="0.2">
      <c r="A2411" t="s">
        <v>0</v>
      </c>
      <c r="B2411" t="s">
        <v>3503</v>
      </c>
      <c r="C2411" t="s">
        <v>67</v>
      </c>
      <c r="D2411" t="s">
        <v>3</v>
      </c>
      <c r="E2411" s="2">
        <v>59400</v>
      </c>
      <c r="F2411" s="6">
        <v>64152.000000000007</v>
      </c>
      <c r="G2411" s="2">
        <v>1</v>
      </c>
      <c r="H2411" t="s">
        <v>4</v>
      </c>
      <c r="I2411" t="s">
        <v>68</v>
      </c>
      <c r="J2411" s="9" t="str">
        <f t="shared" si="186"/>
        <v>_Giò lụa 250g</v>
      </c>
      <c r="K2411" s="12" t="str">
        <f>VLOOKUP(J2411,'[1]Mã Misa'!$B$2:$D$74,2,0)</f>
        <v>Giò lụa 250g</v>
      </c>
      <c r="L2411" s="12" t="str">
        <f>VLOOKUP(K2411,'[1]Mã Misa'!$C$2:$D$74,2,0)</f>
        <v>GL250</v>
      </c>
      <c r="M2411" s="2">
        <v>59400</v>
      </c>
      <c r="N2411" t="s">
        <v>3504</v>
      </c>
      <c r="O2411" s="10" t="str">
        <f t="shared" si="187"/>
        <v>0003850</v>
      </c>
      <c r="P2411" s="3">
        <v>44638</v>
      </c>
      <c r="Q2411" t="s">
        <v>24</v>
      </c>
      <c r="T2411" s="12" t="str">
        <f t="shared" si="189"/>
        <v xml:space="preserve">WM+ PTO </v>
      </c>
      <c r="U2411" s="20" t="s">
        <v>4155</v>
      </c>
      <c r="V2411" s="20"/>
      <c r="W2411" s="10" t="e">
        <f>VLOOKUP(U2411,[2]Sheet1!$B$4:$C$893,2,0)</f>
        <v>#N/A</v>
      </c>
      <c r="X2411" s="20"/>
      <c r="Y2411" s="10" t="str">
        <f t="shared" si="188"/>
        <v>WINCOMPHUTHO</v>
      </c>
      <c r="Z2411" s="2">
        <v>59400</v>
      </c>
    </row>
    <row r="2412" spans="1:26" x14ac:dyDescent="0.2">
      <c r="A2412" t="s">
        <v>0</v>
      </c>
      <c r="B2412" t="s">
        <v>3505</v>
      </c>
      <c r="C2412" t="s">
        <v>9</v>
      </c>
      <c r="D2412" t="s">
        <v>3</v>
      </c>
      <c r="E2412" s="2">
        <v>166785</v>
      </c>
      <c r="F2412" s="6">
        <v>180127.80000000002</v>
      </c>
      <c r="G2412" s="2">
        <v>3</v>
      </c>
      <c r="H2412" t="s">
        <v>4</v>
      </c>
      <c r="I2412" t="s">
        <v>10</v>
      </c>
      <c r="J2412" s="9" t="str">
        <f t="shared" si="186"/>
        <v>Tai heo muối gói 200g</v>
      </c>
      <c r="K2412" s="12" t="str">
        <f>VLOOKUP(J2412,'[1]Mã Misa'!$B$2:$D$74,2,0)</f>
        <v>Tai heo muối 200g</v>
      </c>
      <c r="L2412" s="12" t="str">
        <f>VLOOKUP(K2412,'[1]Mã Misa'!$C$2:$D$74,2,0)</f>
        <v>TH200</v>
      </c>
      <c r="M2412" s="2">
        <v>55595</v>
      </c>
      <c r="N2412" t="s">
        <v>3506</v>
      </c>
      <c r="O2412" s="10" t="str">
        <f t="shared" si="187"/>
        <v>0005299</v>
      </c>
      <c r="P2412" s="3">
        <v>44638</v>
      </c>
      <c r="Q2412" t="s">
        <v>3507</v>
      </c>
      <c r="T2412" s="12" t="str">
        <f t="shared" si="189"/>
        <v xml:space="preserve">WM+ BNH </v>
      </c>
      <c r="U2412" s="20" t="s">
        <v>5126</v>
      </c>
      <c r="V2412" s="20"/>
      <c r="W2412" s="10" t="e">
        <f>VLOOKUP(U2412,[2]Sheet1!$B$4:$C$893,2,0)</f>
        <v>#N/A</v>
      </c>
      <c r="X2412" s="20"/>
      <c r="Y2412" s="10" t="str">
        <f t="shared" si="188"/>
        <v>WINCOMBACNINH</v>
      </c>
      <c r="Z2412" s="2">
        <v>166785</v>
      </c>
    </row>
    <row r="2413" spans="1:26" x14ac:dyDescent="0.2">
      <c r="A2413" t="s">
        <v>0</v>
      </c>
      <c r="B2413" t="s">
        <v>3508</v>
      </c>
      <c r="C2413" t="s">
        <v>2</v>
      </c>
      <c r="D2413" t="s">
        <v>3</v>
      </c>
      <c r="E2413" s="2">
        <v>111058</v>
      </c>
      <c r="F2413" s="6">
        <v>119942.64000000001</v>
      </c>
      <c r="G2413" s="2">
        <v>1</v>
      </c>
      <c r="H2413" t="s">
        <v>4</v>
      </c>
      <c r="I2413" t="s">
        <v>5</v>
      </c>
      <c r="J2413" s="9" t="str">
        <f t="shared" si="186"/>
        <v>Gà muối gói 500g</v>
      </c>
      <c r="K2413" s="12" t="str">
        <f>VLOOKUP(J2413,'[1]Mã Misa'!$B$2:$D$74,2,0)</f>
        <v>Gà muối 500g</v>
      </c>
      <c r="L2413" s="12" t="str">
        <f>VLOOKUP(K2413,'[1]Mã Misa'!$C$2:$D$74,2,0)</f>
        <v>GM500</v>
      </c>
      <c r="M2413" s="2">
        <v>111058</v>
      </c>
      <c r="N2413" t="s">
        <v>3509</v>
      </c>
      <c r="O2413" s="10" t="str">
        <f t="shared" si="187"/>
        <v>0005184</v>
      </c>
      <c r="P2413" s="3">
        <v>44638</v>
      </c>
      <c r="Q2413" t="s">
        <v>1605</v>
      </c>
      <c r="T2413" s="12" t="str">
        <f t="shared" si="189"/>
        <v xml:space="preserve">WM+ HDG </v>
      </c>
      <c r="U2413" s="20" t="s">
        <v>4635</v>
      </c>
      <c r="V2413" s="20"/>
      <c r="W2413" s="10" t="e">
        <f>VLOOKUP(U2413,[2]Sheet1!$B$4:$C$893,2,0)</f>
        <v>#N/A</v>
      </c>
      <c r="X2413" s="20"/>
      <c r="Y2413" s="10" t="str">
        <f t="shared" si="188"/>
        <v>WINCOMHAIDUONG</v>
      </c>
      <c r="Z2413" s="2">
        <v>111058</v>
      </c>
    </row>
    <row r="2414" spans="1:26" x14ac:dyDescent="0.2">
      <c r="A2414" t="s">
        <v>0</v>
      </c>
      <c r="B2414" t="s">
        <v>3510</v>
      </c>
      <c r="C2414" t="s">
        <v>2</v>
      </c>
      <c r="D2414" t="s">
        <v>3</v>
      </c>
      <c r="E2414" s="2">
        <v>111058</v>
      </c>
      <c r="F2414" s="6">
        <v>119942.64000000001</v>
      </c>
      <c r="G2414" s="2">
        <v>1</v>
      </c>
      <c r="H2414" t="s">
        <v>4</v>
      </c>
      <c r="I2414" t="s">
        <v>5</v>
      </c>
      <c r="J2414" s="9" t="str">
        <f t="shared" si="186"/>
        <v>Gà muối gói 500g</v>
      </c>
      <c r="K2414" s="12" t="str">
        <f>VLOOKUP(J2414,'[1]Mã Misa'!$B$2:$D$74,2,0)</f>
        <v>Gà muối 500g</v>
      </c>
      <c r="L2414" s="12" t="str">
        <f>VLOOKUP(K2414,'[1]Mã Misa'!$C$2:$D$74,2,0)</f>
        <v>GM500</v>
      </c>
      <c r="M2414" s="2">
        <v>111058</v>
      </c>
      <c r="N2414" t="s">
        <v>3511</v>
      </c>
      <c r="O2414" s="10" t="str">
        <f t="shared" si="187"/>
        <v>0015637</v>
      </c>
      <c r="P2414" s="3">
        <v>44638</v>
      </c>
      <c r="Q2414" t="s">
        <v>3512</v>
      </c>
      <c r="T2414" s="12" t="str">
        <f t="shared" si="189"/>
        <v xml:space="preserve">WM+ HPG </v>
      </c>
      <c r="U2414" s="20" t="s">
        <v>5127</v>
      </c>
      <c r="V2414" s="20"/>
      <c r="W2414" s="10" t="e">
        <f>VLOOKUP(U2414,[2]Sheet1!$B$4:$C$893,2,0)</f>
        <v>#N/A</v>
      </c>
      <c r="X2414" s="20"/>
      <c r="Y2414" s="10" t="str">
        <f t="shared" si="188"/>
        <v>WINCOMHAIPHONG</v>
      </c>
      <c r="Z2414" s="2">
        <v>111058</v>
      </c>
    </row>
    <row r="2415" spans="1:26" x14ac:dyDescent="0.2">
      <c r="A2415" t="s">
        <v>0</v>
      </c>
      <c r="B2415" t="s">
        <v>3513</v>
      </c>
      <c r="C2415" t="s">
        <v>26</v>
      </c>
      <c r="D2415" t="s">
        <v>3</v>
      </c>
      <c r="E2415" s="2">
        <v>50182</v>
      </c>
      <c r="F2415" s="6">
        <v>54196.560000000005</v>
      </c>
      <c r="G2415" s="2">
        <v>1</v>
      </c>
      <c r="H2415" t="s">
        <v>4</v>
      </c>
      <c r="I2415" t="s">
        <v>27</v>
      </c>
      <c r="J2415" s="9" t="str">
        <f t="shared" si="186"/>
        <v>Giò tai lưỡi xào gói 250g</v>
      </c>
      <c r="K2415" s="12" t="str">
        <f>VLOOKUP(J2415,'[1]Mã Misa'!$B$2:$D$74,2,0)</f>
        <v>Giò Tai Lưỡi Xào 250g</v>
      </c>
      <c r="L2415" s="12" t="str">
        <f>VLOOKUP(K2415,'[1]Mã Misa'!$C$2:$D$74,2,0)</f>
        <v>GTLX250G</v>
      </c>
      <c r="M2415" s="2">
        <v>50182</v>
      </c>
      <c r="N2415" t="s">
        <v>3514</v>
      </c>
      <c r="O2415" s="10" t="str">
        <f t="shared" si="187"/>
        <v>0003159</v>
      </c>
      <c r="P2415" s="3">
        <v>44638</v>
      </c>
      <c r="Q2415" t="s">
        <v>3515</v>
      </c>
      <c r="T2415" s="12" t="str">
        <f t="shared" si="189"/>
        <v xml:space="preserve">WM+ HYN </v>
      </c>
      <c r="U2415" s="20" t="s">
        <v>5128</v>
      </c>
      <c r="V2415" s="20"/>
      <c r="W2415" s="10" t="e">
        <f>VLOOKUP(U2415,[2]Sheet1!$B$4:$C$893,2,0)</f>
        <v>#N/A</v>
      </c>
      <c r="X2415" s="20"/>
      <c r="Y2415" s="10" t="str">
        <f t="shared" si="188"/>
        <v>WINCOMHUNGYEN</v>
      </c>
      <c r="Z2415" s="2">
        <v>50182</v>
      </c>
    </row>
    <row r="2416" spans="1:26" x14ac:dyDescent="0.2">
      <c r="A2416" t="s">
        <v>0</v>
      </c>
      <c r="B2416" t="s">
        <v>3516</v>
      </c>
      <c r="C2416" t="s">
        <v>45</v>
      </c>
      <c r="D2416" t="s">
        <v>3</v>
      </c>
      <c r="E2416" s="2">
        <v>74250</v>
      </c>
      <c r="F2416" s="6">
        <v>80190</v>
      </c>
      <c r="G2416" s="2">
        <v>1</v>
      </c>
      <c r="H2416" t="s">
        <v>4</v>
      </c>
      <c r="I2416" t="s">
        <v>46</v>
      </c>
      <c r="J2416" s="9" t="str">
        <f t="shared" si="186"/>
        <v>_Chả cốm 300g</v>
      </c>
      <c r="K2416" s="12" t="str">
        <f>VLOOKUP(J2416,'[1]Mã Misa'!$B$2:$D$74,2,0)</f>
        <v>Chả cốm 300g</v>
      </c>
      <c r="L2416" s="12" t="str">
        <f>VLOOKUP(K2416,'[1]Mã Misa'!$C$2:$D$74,2,0)</f>
        <v>CC300</v>
      </c>
      <c r="M2416" s="2">
        <v>74250</v>
      </c>
      <c r="N2416" t="s">
        <v>3517</v>
      </c>
      <c r="O2416" s="10" t="str">
        <f t="shared" si="187"/>
        <v>0062931</v>
      </c>
      <c r="P2416" s="3">
        <v>44638</v>
      </c>
      <c r="Q2416" t="s">
        <v>3518</v>
      </c>
      <c r="T2416" s="12" t="str">
        <f t="shared" si="189"/>
        <v xml:space="preserve">WM+ HCM </v>
      </c>
      <c r="U2416" s="20" t="s">
        <v>5129</v>
      </c>
      <c r="V2416" s="20"/>
      <c r="W2416" s="10" t="e">
        <f>VLOOKUP(U2416,[2]Sheet1!$B$4:$C$893,2,0)</f>
        <v>#N/A</v>
      </c>
      <c r="X2416" s="20"/>
      <c r="Y2416" s="10" t="str">
        <f t="shared" si="188"/>
        <v>WINCOMHOCHIMINH</v>
      </c>
      <c r="Z2416" s="2">
        <v>742500</v>
      </c>
    </row>
    <row r="2417" spans="1:26" x14ac:dyDescent="0.2">
      <c r="A2417" t="s">
        <v>0</v>
      </c>
      <c r="B2417" t="s">
        <v>3516</v>
      </c>
      <c r="C2417" t="s">
        <v>13</v>
      </c>
      <c r="D2417" t="s">
        <v>3</v>
      </c>
      <c r="E2417" s="2">
        <v>181500</v>
      </c>
      <c r="F2417" s="6">
        <v>196020</v>
      </c>
      <c r="G2417" s="2">
        <v>2</v>
      </c>
      <c r="H2417" t="s">
        <v>4</v>
      </c>
      <c r="I2417" t="s">
        <v>14</v>
      </c>
      <c r="J2417" s="9" t="str">
        <f t="shared" si="186"/>
        <v>_Chân gà sốt cay 400g</v>
      </c>
      <c r="K2417" s="12" t="str">
        <f>VLOOKUP(J2417,'[1]Mã Misa'!$B$2:$D$74,2,0)</f>
        <v>Chân gà sốt cay 400g</v>
      </c>
      <c r="L2417" s="12" t="str">
        <f>VLOOKUP(K2417,'[1]Mã Misa'!$C$2:$D$74,2,0)</f>
        <v>CGSC400</v>
      </c>
      <c r="M2417" s="2">
        <v>90750</v>
      </c>
      <c r="N2417" t="s">
        <v>3517</v>
      </c>
      <c r="O2417" s="10" t="str">
        <f t="shared" si="187"/>
        <v>0062931</v>
      </c>
      <c r="P2417" s="3">
        <v>44638</v>
      </c>
      <c r="Q2417" t="s">
        <v>3518</v>
      </c>
      <c r="T2417" s="12" t="str">
        <f t="shared" si="189"/>
        <v xml:space="preserve">WM+ HCM </v>
      </c>
      <c r="U2417" s="20" t="s">
        <v>5129</v>
      </c>
      <c r="V2417" s="20"/>
      <c r="W2417" s="10" t="e">
        <f>VLOOKUP(U2417,[2]Sheet1!$B$4:$C$893,2,0)</f>
        <v>#N/A</v>
      </c>
      <c r="X2417" s="20"/>
      <c r="Y2417" s="10" t="str">
        <f t="shared" si="188"/>
        <v>WINCOMHOCHIMINH</v>
      </c>
      <c r="Z2417" s="2">
        <v>181500</v>
      </c>
    </row>
    <row r="2418" spans="1:26" x14ac:dyDescent="0.2">
      <c r="A2418" t="s">
        <v>0</v>
      </c>
      <c r="B2418" t="s">
        <v>3519</v>
      </c>
      <c r="C2418" t="s">
        <v>2</v>
      </c>
      <c r="D2418" t="s">
        <v>3</v>
      </c>
      <c r="E2418" s="2">
        <v>111058</v>
      </c>
      <c r="F2418" s="6">
        <v>119942.64000000001</v>
      </c>
      <c r="G2418" s="2">
        <v>1</v>
      </c>
      <c r="H2418" t="s">
        <v>4</v>
      </c>
      <c r="I2418" t="s">
        <v>5</v>
      </c>
      <c r="J2418" s="9" t="str">
        <f t="shared" si="186"/>
        <v>Gà muối gói 500g</v>
      </c>
      <c r="K2418" s="12" t="str">
        <f>VLOOKUP(J2418,'[1]Mã Misa'!$B$2:$D$74,2,0)</f>
        <v>Gà muối 500g</v>
      </c>
      <c r="L2418" s="12" t="str">
        <f>VLOOKUP(K2418,'[1]Mã Misa'!$C$2:$D$74,2,0)</f>
        <v>GM500</v>
      </c>
      <c r="M2418" s="2">
        <v>111058</v>
      </c>
      <c r="N2418" t="s">
        <v>3520</v>
      </c>
      <c r="O2418" s="10" t="str">
        <f t="shared" si="187"/>
        <v>0027211</v>
      </c>
      <c r="P2418" s="3">
        <v>44638</v>
      </c>
      <c r="Q2418" t="s">
        <v>3521</v>
      </c>
      <c r="T2418" s="12" t="str">
        <f t="shared" si="189"/>
        <v xml:space="preserve">WM+ DNG </v>
      </c>
      <c r="U2418" s="20" t="s">
        <v>5130</v>
      </c>
      <c r="V2418" s="20"/>
      <c r="W2418" s="10" t="e">
        <f>VLOOKUP(U2418,[2]Sheet1!$B$4:$C$893,2,0)</f>
        <v>#N/A</v>
      </c>
      <c r="X2418" s="20"/>
      <c r="Y2418" s="10" t="str">
        <f t="shared" si="188"/>
        <v>WINCOMDANANG</v>
      </c>
      <c r="Z2418" s="2">
        <v>111058</v>
      </c>
    </row>
    <row r="2419" spans="1:26" x14ac:dyDescent="0.2">
      <c r="A2419" t="s">
        <v>0</v>
      </c>
      <c r="B2419" t="s">
        <v>3522</v>
      </c>
      <c r="C2419" t="s">
        <v>9</v>
      </c>
      <c r="D2419" t="s">
        <v>3</v>
      </c>
      <c r="E2419" s="2">
        <v>55595</v>
      </c>
      <c r="F2419" s="6">
        <v>60042.600000000006</v>
      </c>
      <c r="G2419" s="2">
        <v>1</v>
      </c>
      <c r="H2419" t="s">
        <v>4</v>
      </c>
      <c r="I2419" t="s">
        <v>10</v>
      </c>
      <c r="J2419" s="9" t="str">
        <f t="shared" si="186"/>
        <v>Tai heo muối gói 200g</v>
      </c>
      <c r="K2419" s="12" t="str">
        <f>VLOOKUP(J2419,'[1]Mã Misa'!$B$2:$D$74,2,0)</f>
        <v>Tai heo muối 200g</v>
      </c>
      <c r="L2419" s="12" t="str">
        <f>VLOOKUP(K2419,'[1]Mã Misa'!$C$2:$D$74,2,0)</f>
        <v>TH200</v>
      </c>
      <c r="M2419" s="2">
        <v>55595</v>
      </c>
      <c r="N2419" t="s">
        <v>3523</v>
      </c>
      <c r="O2419" s="10" t="str">
        <f t="shared" si="187"/>
        <v>0207561</v>
      </c>
      <c r="P2419" s="3">
        <v>44638</v>
      </c>
      <c r="Q2419" t="s">
        <v>1097</v>
      </c>
      <c r="T2419" s="12" t="str">
        <f t="shared" si="189"/>
        <v xml:space="preserve">WM+ HNI </v>
      </c>
      <c r="U2419" s="20" t="s">
        <v>4481</v>
      </c>
      <c r="V2419" s="20"/>
      <c r="W2419" s="10" t="e">
        <f>VLOOKUP(U2419,[2]Sheet1!$B$4:$C$893,2,0)</f>
        <v>#N/A</v>
      </c>
      <c r="X2419" s="20"/>
      <c r="Y2419" s="10" t="str">
        <f t="shared" si="188"/>
        <v>WINCOMHANOI</v>
      </c>
      <c r="Z2419" s="2">
        <v>55595</v>
      </c>
    </row>
    <row r="2420" spans="1:26" x14ac:dyDescent="0.2">
      <c r="A2420" t="s">
        <v>0</v>
      </c>
      <c r="B2420" t="s">
        <v>3522</v>
      </c>
      <c r="C2420" t="s">
        <v>13</v>
      </c>
      <c r="D2420" t="s">
        <v>3</v>
      </c>
      <c r="E2420" s="2">
        <v>181500</v>
      </c>
      <c r="F2420" s="6">
        <v>196020</v>
      </c>
      <c r="G2420" s="2">
        <v>2</v>
      </c>
      <c r="H2420" t="s">
        <v>4</v>
      </c>
      <c r="I2420" t="s">
        <v>14</v>
      </c>
      <c r="J2420" s="9" t="str">
        <f t="shared" si="186"/>
        <v>_Chân gà sốt cay 400g</v>
      </c>
      <c r="K2420" s="12" t="str">
        <f>VLOOKUP(J2420,'[1]Mã Misa'!$B$2:$D$74,2,0)</f>
        <v>Chân gà sốt cay 400g</v>
      </c>
      <c r="L2420" s="12" t="str">
        <f>VLOOKUP(K2420,'[1]Mã Misa'!$C$2:$D$74,2,0)</f>
        <v>CGSC400</v>
      </c>
      <c r="M2420" s="2">
        <v>90750</v>
      </c>
      <c r="N2420" t="s">
        <v>3523</v>
      </c>
      <c r="O2420" s="10" t="str">
        <f t="shared" si="187"/>
        <v>0207561</v>
      </c>
      <c r="P2420" s="3">
        <v>44638</v>
      </c>
      <c r="Q2420" t="s">
        <v>1097</v>
      </c>
      <c r="T2420" s="12" t="str">
        <f t="shared" si="189"/>
        <v xml:space="preserve">WM+ HNI </v>
      </c>
      <c r="U2420" s="20" t="s">
        <v>4481</v>
      </c>
      <c r="V2420" s="20"/>
      <c r="W2420" s="10" t="e">
        <f>VLOOKUP(U2420,[2]Sheet1!$B$4:$C$893,2,0)</f>
        <v>#N/A</v>
      </c>
      <c r="X2420" s="20"/>
      <c r="Y2420" s="10" t="str">
        <f t="shared" si="188"/>
        <v>WINCOMHANOI</v>
      </c>
      <c r="Z2420" s="2">
        <v>181500</v>
      </c>
    </row>
    <row r="2421" spans="1:26" x14ac:dyDescent="0.2">
      <c r="A2421" t="s">
        <v>0</v>
      </c>
      <c r="B2421" t="s">
        <v>3524</v>
      </c>
      <c r="C2421" t="s">
        <v>2</v>
      </c>
      <c r="D2421" t="s">
        <v>3</v>
      </c>
      <c r="E2421" s="2">
        <v>222116</v>
      </c>
      <c r="F2421" s="6">
        <v>239885.28000000003</v>
      </c>
      <c r="G2421" s="2">
        <v>2</v>
      </c>
      <c r="H2421" t="s">
        <v>4</v>
      </c>
      <c r="I2421" t="s">
        <v>5</v>
      </c>
      <c r="J2421" s="9" t="str">
        <f t="shared" si="186"/>
        <v>Gà muối gói 500g</v>
      </c>
      <c r="K2421" s="12" t="str">
        <f>VLOOKUP(J2421,'[1]Mã Misa'!$B$2:$D$74,2,0)</f>
        <v>Gà muối 500g</v>
      </c>
      <c r="L2421" s="12" t="str">
        <f>VLOOKUP(K2421,'[1]Mã Misa'!$C$2:$D$74,2,0)</f>
        <v>GM500</v>
      </c>
      <c r="M2421" s="2">
        <v>111058</v>
      </c>
      <c r="N2421" t="s">
        <v>3525</v>
      </c>
      <c r="O2421" s="10" t="str">
        <f t="shared" si="187"/>
        <v>0207562</v>
      </c>
      <c r="P2421" s="3">
        <v>44638</v>
      </c>
      <c r="Q2421" t="s">
        <v>3526</v>
      </c>
      <c r="T2421" s="12" t="str">
        <f t="shared" si="189"/>
        <v xml:space="preserve">WM+ HNI </v>
      </c>
      <c r="U2421" s="20" t="s">
        <v>5131</v>
      </c>
      <c r="V2421" s="20"/>
      <c r="W2421" s="10" t="e">
        <f>VLOOKUP(U2421,[2]Sheet1!$B$4:$C$893,2,0)</f>
        <v>#N/A</v>
      </c>
      <c r="X2421" s="20"/>
      <c r="Y2421" s="10" t="str">
        <f t="shared" si="188"/>
        <v>WINCOMHANOI</v>
      </c>
      <c r="Z2421" s="2">
        <v>222116</v>
      </c>
    </row>
    <row r="2422" spans="1:26" x14ac:dyDescent="0.2">
      <c r="A2422" t="s">
        <v>0</v>
      </c>
      <c r="B2422" t="s">
        <v>3527</v>
      </c>
      <c r="C2422" t="s">
        <v>82</v>
      </c>
      <c r="D2422" t="s">
        <v>3</v>
      </c>
      <c r="E2422" s="2">
        <v>92000</v>
      </c>
      <c r="F2422" s="6">
        <v>99360</v>
      </c>
      <c r="G2422" s="2">
        <v>2</v>
      </c>
      <c r="H2422" t="s">
        <v>4</v>
      </c>
      <c r="I2422" t="s">
        <v>83</v>
      </c>
      <c r="J2422" s="9" t="str">
        <f t="shared" si="186"/>
        <v>Mộc nấm hương gói 250g</v>
      </c>
      <c r="K2422" s="12" t="str">
        <f>VLOOKUP(J2422,'[1]Mã Misa'!$B$2:$D$74,2,0)</f>
        <v>Mộc Nấm Hương 250g</v>
      </c>
      <c r="L2422" s="12" t="str">
        <f>VLOOKUP(K2422,'[1]Mã Misa'!$C$2:$D$74,2,0)</f>
        <v>MNH250</v>
      </c>
      <c r="M2422" s="2">
        <v>46000</v>
      </c>
      <c r="N2422" t="s">
        <v>3528</v>
      </c>
      <c r="O2422" s="10" t="str">
        <f t="shared" si="187"/>
        <v>0207563</v>
      </c>
      <c r="P2422" s="3">
        <v>44638</v>
      </c>
      <c r="Q2422" t="s">
        <v>3529</v>
      </c>
      <c r="T2422" s="12" t="str">
        <f t="shared" si="189"/>
        <v xml:space="preserve">WM+ HNI </v>
      </c>
      <c r="U2422" s="20" t="s">
        <v>5132</v>
      </c>
      <c r="V2422" s="20"/>
      <c r="W2422" s="10" t="e">
        <f>VLOOKUP(U2422,[2]Sheet1!$B$4:$C$893,2,0)</f>
        <v>#N/A</v>
      </c>
      <c r="X2422" s="20"/>
      <c r="Y2422" s="10" t="str">
        <f t="shared" si="188"/>
        <v>WINCOMHANOI</v>
      </c>
      <c r="Z2422" s="2">
        <v>92000</v>
      </c>
    </row>
    <row r="2423" spans="1:26" x14ac:dyDescent="0.2">
      <c r="A2423" t="s">
        <v>0</v>
      </c>
      <c r="B2423" t="s">
        <v>3530</v>
      </c>
      <c r="C2423" t="s">
        <v>2</v>
      </c>
      <c r="D2423" t="s">
        <v>3</v>
      </c>
      <c r="E2423" s="2">
        <v>111058</v>
      </c>
      <c r="F2423" s="6">
        <v>119942.64000000001</v>
      </c>
      <c r="G2423" s="2">
        <v>1</v>
      </c>
      <c r="H2423" t="s">
        <v>4</v>
      </c>
      <c r="I2423" t="s">
        <v>5</v>
      </c>
      <c r="J2423" s="9" t="str">
        <f t="shared" si="186"/>
        <v>Gà muối gói 500g</v>
      </c>
      <c r="K2423" s="12" t="str">
        <f>VLOOKUP(J2423,'[1]Mã Misa'!$B$2:$D$74,2,0)</f>
        <v>Gà muối 500g</v>
      </c>
      <c r="L2423" s="12" t="str">
        <f>VLOOKUP(K2423,'[1]Mã Misa'!$C$2:$D$74,2,0)</f>
        <v>GM500</v>
      </c>
      <c r="M2423" s="2">
        <v>111058</v>
      </c>
      <c r="N2423" t="s">
        <v>3531</v>
      </c>
      <c r="O2423" s="10" t="str">
        <f t="shared" si="187"/>
        <v>0027212</v>
      </c>
      <c r="P2423" s="3">
        <v>44638</v>
      </c>
      <c r="Q2423" t="s">
        <v>3532</v>
      </c>
      <c r="T2423" s="12" t="str">
        <f t="shared" si="189"/>
        <v xml:space="preserve">WM+ DNG </v>
      </c>
      <c r="U2423" s="20" t="s">
        <v>5133</v>
      </c>
      <c r="V2423" s="20"/>
      <c r="W2423" s="10" t="e">
        <f>VLOOKUP(U2423,[2]Sheet1!$B$4:$C$893,2,0)</f>
        <v>#N/A</v>
      </c>
      <c r="X2423" s="20"/>
      <c r="Y2423" s="10" t="str">
        <f t="shared" si="188"/>
        <v>WINCOMDANANG</v>
      </c>
      <c r="Z2423" s="2">
        <v>111058</v>
      </c>
    </row>
    <row r="2424" spans="1:26" x14ac:dyDescent="0.2">
      <c r="A2424" t="s">
        <v>0</v>
      </c>
      <c r="B2424" t="s">
        <v>3530</v>
      </c>
      <c r="C2424" t="s">
        <v>32</v>
      </c>
      <c r="D2424" t="s">
        <v>3</v>
      </c>
      <c r="E2424" s="2">
        <v>73431</v>
      </c>
      <c r="F2424" s="6">
        <v>79305.48000000001</v>
      </c>
      <c r="G2424" s="2">
        <v>1</v>
      </c>
      <c r="H2424" t="s">
        <v>4</v>
      </c>
      <c r="I2424" t="s">
        <v>33</v>
      </c>
      <c r="J2424" s="9" t="str">
        <f t="shared" si="186"/>
        <v>Chân giò heo muối gói 300g</v>
      </c>
      <c r="K2424" s="12" t="str">
        <f>VLOOKUP(J2424,'[1]Mã Misa'!$B$2:$D$74,2,0)</f>
        <v>Chân giò heo muối 300g</v>
      </c>
      <c r="L2424" s="12" t="str">
        <f>VLOOKUP(K2424,'[1]Mã Misa'!$C$2:$D$74,2,0)</f>
        <v>CGM300</v>
      </c>
      <c r="M2424" s="2">
        <v>73431</v>
      </c>
      <c r="N2424" t="s">
        <v>3531</v>
      </c>
      <c r="O2424" s="10" t="str">
        <f t="shared" si="187"/>
        <v>0027212</v>
      </c>
      <c r="P2424" s="3">
        <v>44638</v>
      </c>
      <c r="Q2424" t="s">
        <v>3532</v>
      </c>
      <c r="T2424" s="12" t="str">
        <f t="shared" si="189"/>
        <v xml:space="preserve">WM+ DNG </v>
      </c>
      <c r="U2424" s="20" t="s">
        <v>5133</v>
      </c>
      <c r="V2424" s="20"/>
      <c r="W2424" s="10" t="e">
        <f>VLOOKUP(U2424,[2]Sheet1!$B$4:$C$893,2,0)</f>
        <v>#N/A</v>
      </c>
      <c r="X2424" s="20"/>
      <c r="Y2424" s="10" t="str">
        <f t="shared" si="188"/>
        <v>WINCOMDANANG</v>
      </c>
      <c r="Z2424" s="2">
        <v>73431</v>
      </c>
    </row>
    <row r="2425" spans="1:26" x14ac:dyDescent="0.2">
      <c r="A2425" t="s">
        <v>0</v>
      </c>
      <c r="B2425" t="s">
        <v>3530</v>
      </c>
      <c r="C2425" t="s">
        <v>82</v>
      </c>
      <c r="D2425" t="s">
        <v>3</v>
      </c>
      <c r="E2425" s="2">
        <v>46000</v>
      </c>
      <c r="F2425" s="6">
        <v>49680</v>
      </c>
      <c r="G2425" s="2">
        <v>1</v>
      </c>
      <c r="H2425" t="s">
        <v>4</v>
      </c>
      <c r="I2425" t="s">
        <v>83</v>
      </c>
      <c r="J2425" s="9" t="str">
        <f t="shared" si="186"/>
        <v>Mộc nấm hương gói 250g</v>
      </c>
      <c r="K2425" s="12" t="str">
        <f>VLOOKUP(J2425,'[1]Mã Misa'!$B$2:$D$74,2,0)</f>
        <v>Mộc Nấm Hương 250g</v>
      </c>
      <c r="L2425" s="12" t="str">
        <f>VLOOKUP(K2425,'[1]Mã Misa'!$C$2:$D$74,2,0)</f>
        <v>MNH250</v>
      </c>
      <c r="M2425" s="2">
        <v>46000</v>
      </c>
      <c r="N2425" t="s">
        <v>3531</v>
      </c>
      <c r="O2425" s="10" t="str">
        <f t="shared" si="187"/>
        <v>0027212</v>
      </c>
      <c r="P2425" s="3">
        <v>44638</v>
      </c>
      <c r="Q2425" t="s">
        <v>3532</v>
      </c>
      <c r="T2425" s="12" t="str">
        <f t="shared" si="189"/>
        <v xml:space="preserve">WM+ DNG </v>
      </c>
      <c r="U2425" s="20" t="s">
        <v>5133</v>
      </c>
      <c r="V2425" s="20"/>
      <c r="W2425" s="10" t="e">
        <f>VLOOKUP(U2425,[2]Sheet1!$B$4:$C$893,2,0)</f>
        <v>#N/A</v>
      </c>
      <c r="X2425" s="20"/>
      <c r="Y2425" s="10" t="str">
        <f t="shared" si="188"/>
        <v>WINCOMDANANG</v>
      </c>
      <c r="Z2425" s="2">
        <v>46000</v>
      </c>
    </row>
    <row r="2426" spans="1:26" x14ac:dyDescent="0.2">
      <c r="A2426" t="s">
        <v>0</v>
      </c>
      <c r="B2426" t="s">
        <v>3533</v>
      </c>
      <c r="C2426" t="s">
        <v>45</v>
      </c>
      <c r="D2426" t="s">
        <v>3</v>
      </c>
      <c r="E2426" s="2">
        <v>297000</v>
      </c>
      <c r="F2426" s="6">
        <v>320760</v>
      </c>
      <c r="G2426" s="2">
        <v>4</v>
      </c>
      <c r="H2426" t="s">
        <v>4</v>
      </c>
      <c r="I2426" t="s">
        <v>46</v>
      </c>
      <c r="J2426" s="9" t="str">
        <f t="shared" si="186"/>
        <v>_Chả cốm 300g</v>
      </c>
      <c r="K2426" s="12" t="str">
        <f>VLOOKUP(J2426,'[1]Mã Misa'!$B$2:$D$74,2,0)</f>
        <v>Chả cốm 300g</v>
      </c>
      <c r="L2426" s="12" t="str">
        <f>VLOOKUP(K2426,'[1]Mã Misa'!$C$2:$D$74,2,0)</f>
        <v>CC300</v>
      </c>
      <c r="M2426" s="2">
        <v>74250</v>
      </c>
      <c r="N2426" t="s">
        <v>3534</v>
      </c>
      <c r="O2426" s="10" t="str">
        <f t="shared" si="187"/>
        <v>0015642</v>
      </c>
      <c r="P2426" s="3">
        <v>44638</v>
      </c>
      <c r="Q2426" t="s">
        <v>1109</v>
      </c>
      <c r="T2426" s="12" t="str">
        <f t="shared" si="189"/>
        <v xml:space="preserve">WM+ HPG </v>
      </c>
      <c r="U2426" s="20" t="s">
        <v>4485</v>
      </c>
      <c r="V2426" s="20"/>
      <c r="W2426" s="10" t="e">
        <f>VLOOKUP(U2426,[2]Sheet1!$B$4:$C$893,2,0)</f>
        <v>#N/A</v>
      </c>
      <c r="X2426" s="20"/>
      <c r="Y2426" s="10" t="str">
        <f t="shared" si="188"/>
        <v>WINCOMHAIPHONG</v>
      </c>
      <c r="Z2426" s="2">
        <v>297000</v>
      </c>
    </row>
    <row r="2427" spans="1:26" x14ac:dyDescent="0.2">
      <c r="A2427" t="s">
        <v>0</v>
      </c>
      <c r="B2427" t="s">
        <v>3533</v>
      </c>
      <c r="C2427" t="s">
        <v>67</v>
      </c>
      <c r="D2427" t="s">
        <v>3</v>
      </c>
      <c r="E2427" s="2">
        <v>59400</v>
      </c>
      <c r="F2427" s="6">
        <v>64152.000000000007</v>
      </c>
      <c r="G2427" s="2">
        <v>1</v>
      </c>
      <c r="H2427" t="s">
        <v>4</v>
      </c>
      <c r="I2427" t="s">
        <v>68</v>
      </c>
      <c r="J2427" s="9" t="str">
        <f t="shared" si="186"/>
        <v>_Giò lụa 250g</v>
      </c>
      <c r="K2427" s="12" t="str">
        <f>VLOOKUP(J2427,'[1]Mã Misa'!$B$2:$D$74,2,0)</f>
        <v>Giò lụa 250g</v>
      </c>
      <c r="L2427" s="12" t="str">
        <f>VLOOKUP(K2427,'[1]Mã Misa'!$C$2:$D$74,2,0)</f>
        <v>GL250</v>
      </c>
      <c r="M2427" s="2">
        <v>59400</v>
      </c>
      <c r="N2427" t="s">
        <v>3534</v>
      </c>
      <c r="O2427" s="10" t="str">
        <f t="shared" si="187"/>
        <v>0015642</v>
      </c>
      <c r="P2427" s="3">
        <v>44638</v>
      </c>
      <c r="Q2427" t="s">
        <v>1109</v>
      </c>
      <c r="T2427" s="12" t="str">
        <f t="shared" si="189"/>
        <v xml:space="preserve">WM+ HPG </v>
      </c>
      <c r="U2427" s="20" t="s">
        <v>4485</v>
      </c>
      <c r="V2427" s="20"/>
      <c r="W2427" s="10" t="e">
        <f>VLOOKUP(U2427,[2]Sheet1!$B$4:$C$893,2,0)</f>
        <v>#N/A</v>
      </c>
      <c r="X2427" s="20"/>
      <c r="Y2427" s="10" t="str">
        <f t="shared" si="188"/>
        <v>WINCOMHAIPHONG</v>
      </c>
      <c r="Z2427" s="2">
        <v>59400</v>
      </c>
    </row>
    <row r="2428" spans="1:26" x14ac:dyDescent="0.2">
      <c r="A2428" t="s">
        <v>0</v>
      </c>
      <c r="B2428" t="s">
        <v>3533</v>
      </c>
      <c r="C2428" t="s">
        <v>26</v>
      </c>
      <c r="D2428" t="s">
        <v>3</v>
      </c>
      <c r="E2428" s="2">
        <v>100364</v>
      </c>
      <c r="F2428" s="6">
        <v>108393.12000000001</v>
      </c>
      <c r="G2428" s="2">
        <v>2</v>
      </c>
      <c r="H2428" t="s">
        <v>4</v>
      </c>
      <c r="I2428" t="s">
        <v>27</v>
      </c>
      <c r="J2428" s="9" t="str">
        <f t="shared" si="186"/>
        <v>Giò tai lưỡi xào gói 250g</v>
      </c>
      <c r="K2428" s="12" t="str">
        <f>VLOOKUP(J2428,'[1]Mã Misa'!$B$2:$D$74,2,0)</f>
        <v>Giò Tai Lưỡi Xào 250g</v>
      </c>
      <c r="L2428" s="12" t="str">
        <f>VLOOKUP(K2428,'[1]Mã Misa'!$C$2:$D$74,2,0)</f>
        <v>GTLX250G</v>
      </c>
      <c r="M2428" s="2">
        <v>50182</v>
      </c>
      <c r="N2428" t="s">
        <v>3534</v>
      </c>
      <c r="O2428" s="10" t="str">
        <f t="shared" si="187"/>
        <v>0015642</v>
      </c>
      <c r="P2428" s="3">
        <v>44638</v>
      </c>
      <c r="Q2428" t="s">
        <v>1109</v>
      </c>
      <c r="T2428" s="12" t="str">
        <f t="shared" si="189"/>
        <v xml:space="preserve">WM+ HPG </v>
      </c>
      <c r="U2428" s="20" t="s">
        <v>4485</v>
      </c>
      <c r="V2428" s="20"/>
      <c r="W2428" s="10" t="e">
        <f>VLOOKUP(U2428,[2]Sheet1!$B$4:$C$893,2,0)</f>
        <v>#N/A</v>
      </c>
      <c r="X2428" s="20"/>
      <c r="Y2428" s="10" t="str">
        <f t="shared" si="188"/>
        <v>WINCOMHAIPHONG</v>
      </c>
      <c r="Z2428" s="2">
        <v>100364</v>
      </c>
    </row>
    <row r="2429" spans="1:26" x14ac:dyDescent="0.2">
      <c r="A2429" t="s">
        <v>0</v>
      </c>
      <c r="B2429" t="s">
        <v>3533</v>
      </c>
      <c r="C2429" t="s">
        <v>82</v>
      </c>
      <c r="D2429" t="s">
        <v>3</v>
      </c>
      <c r="E2429" s="2">
        <v>92000</v>
      </c>
      <c r="F2429" s="6">
        <v>99360</v>
      </c>
      <c r="G2429" s="2">
        <v>2</v>
      </c>
      <c r="H2429" t="s">
        <v>4</v>
      </c>
      <c r="I2429" t="s">
        <v>83</v>
      </c>
      <c r="J2429" s="9" t="str">
        <f t="shared" si="186"/>
        <v>Mộc nấm hương gói 250g</v>
      </c>
      <c r="K2429" s="12" t="str">
        <f>VLOOKUP(J2429,'[1]Mã Misa'!$B$2:$D$74,2,0)</f>
        <v>Mộc Nấm Hương 250g</v>
      </c>
      <c r="L2429" s="12" t="str">
        <f>VLOOKUP(K2429,'[1]Mã Misa'!$C$2:$D$74,2,0)</f>
        <v>MNH250</v>
      </c>
      <c r="M2429" s="2">
        <v>46000</v>
      </c>
      <c r="N2429" t="s">
        <v>3534</v>
      </c>
      <c r="O2429" s="10" t="str">
        <f t="shared" si="187"/>
        <v>0015642</v>
      </c>
      <c r="P2429" s="3">
        <v>44638</v>
      </c>
      <c r="Q2429" t="s">
        <v>1109</v>
      </c>
      <c r="T2429" s="12" t="str">
        <f t="shared" si="189"/>
        <v xml:space="preserve">WM+ HPG </v>
      </c>
      <c r="U2429" s="20" t="s">
        <v>4485</v>
      </c>
      <c r="V2429" s="20"/>
      <c r="W2429" s="10" t="e">
        <f>VLOOKUP(U2429,[2]Sheet1!$B$4:$C$893,2,0)</f>
        <v>#N/A</v>
      </c>
      <c r="X2429" s="20"/>
      <c r="Y2429" s="10" t="str">
        <f t="shared" si="188"/>
        <v>WINCOMHAIPHONG</v>
      </c>
      <c r="Z2429" s="2">
        <v>92000</v>
      </c>
    </row>
    <row r="2430" spans="1:26" x14ac:dyDescent="0.2">
      <c r="A2430" t="s">
        <v>0</v>
      </c>
      <c r="B2430" t="s">
        <v>3533</v>
      </c>
      <c r="C2430" t="s">
        <v>9</v>
      </c>
      <c r="D2430" t="s">
        <v>3</v>
      </c>
      <c r="E2430" s="2">
        <v>277975</v>
      </c>
      <c r="F2430" s="6">
        <v>300213</v>
      </c>
      <c r="G2430" s="2">
        <v>5</v>
      </c>
      <c r="H2430" t="s">
        <v>4</v>
      </c>
      <c r="I2430" t="s">
        <v>10</v>
      </c>
      <c r="J2430" s="9" t="str">
        <f t="shared" si="186"/>
        <v>Tai heo muối gói 200g</v>
      </c>
      <c r="K2430" s="12" t="str">
        <f>VLOOKUP(J2430,'[1]Mã Misa'!$B$2:$D$74,2,0)</f>
        <v>Tai heo muối 200g</v>
      </c>
      <c r="L2430" s="12" t="str">
        <f>VLOOKUP(K2430,'[1]Mã Misa'!$C$2:$D$74,2,0)</f>
        <v>TH200</v>
      </c>
      <c r="M2430" s="2">
        <v>55595</v>
      </c>
      <c r="N2430" t="s">
        <v>3534</v>
      </c>
      <c r="O2430" s="10" t="str">
        <f t="shared" si="187"/>
        <v>0015642</v>
      </c>
      <c r="P2430" s="3">
        <v>44638</v>
      </c>
      <c r="Q2430" t="s">
        <v>1109</v>
      </c>
      <c r="T2430" s="12" t="str">
        <f t="shared" si="189"/>
        <v xml:space="preserve">WM+ HPG </v>
      </c>
      <c r="U2430" s="20" t="s">
        <v>4485</v>
      </c>
      <c r="V2430" s="20"/>
      <c r="W2430" s="10" t="e">
        <f>VLOOKUP(U2430,[2]Sheet1!$B$4:$C$893,2,0)</f>
        <v>#N/A</v>
      </c>
      <c r="X2430" s="20"/>
      <c r="Y2430" s="10" t="str">
        <f t="shared" si="188"/>
        <v>WINCOMHAIPHONG</v>
      </c>
      <c r="Z2430" s="2">
        <v>277975</v>
      </c>
    </row>
    <row r="2431" spans="1:26" x14ac:dyDescent="0.2">
      <c r="A2431" t="s">
        <v>0</v>
      </c>
      <c r="B2431" t="s">
        <v>3535</v>
      </c>
      <c r="C2431" t="s">
        <v>32</v>
      </c>
      <c r="D2431" t="s">
        <v>3</v>
      </c>
      <c r="E2431" s="2">
        <v>73431</v>
      </c>
      <c r="F2431" s="6">
        <v>79305.48000000001</v>
      </c>
      <c r="G2431" s="2">
        <v>1</v>
      </c>
      <c r="H2431" t="s">
        <v>4</v>
      </c>
      <c r="I2431" t="s">
        <v>33</v>
      </c>
      <c r="J2431" s="9" t="str">
        <f t="shared" si="186"/>
        <v>Chân giò heo muối gói 300g</v>
      </c>
      <c r="K2431" s="12" t="str">
        <f>VLOOKUP(J2431,'[1]Mã Misa'!$B$2:$D$74,2,0)</f>
        <v>Chân giò heo muối 300g</v>
      </c>
      <c r="L2431" s="12" t="str">
        <f>VLOOKUP(K2431,'[1]Mã Misa'!$C$2:$D$74,2,0)</f>
        <v>CGM300</v>
      </c>
      <c r="M2431" s="2">
        <v>73431</v>
      </c>
      <c r="N2431" t="s">
        <v>3536</v>
      </c>
      <c r="O2431" s="10" t="str">
        <f t="shared" si="187"/>
        <v>0207567</v>
      </c>
      <c r="P2431" s="3">
        <v>44638</v>
      </c>
      <c r="Q2431" t="s">
        <v>3537</v>
      </c>
      <c r="T2431" s="12" t="str">
        <f t="shared" si="189"/>
        <v xml:space="preserve">WM+ HNI </v>
      </c>
      <c r="U2431" s="20" t="s">
        <v>5134</v>
      </c>
      <c r="V2431" s="20"/>
      <c r="W2431" s="10" t="e">
        <f>VLOOKUP(U2431,[2]Sheet1!$B$4:$C$893,2,0)</f>
        <v>#N/A</v>
      </c>
      <c r="X2431" s="20"/>
      <c r="Y2431" s="10" t="str">
        <f t="shared" si="188"/>
        <v>WINCOMHANOI</v>
      </c>
      <c r="Z2431" s="2">
        <v>73431</v>
      </c>
    </row>
    <row r="2432" spans="1:26" x14ac:dyDescent="0.2">
      <c r="A2432" t="s">
        <v>0</v>
      </c>
      <c r="B2432" t="s">
        <v>3538</v>
      </c>
      <c r="C2432" t="s">
        <v>30</v>
      </c>
      <c r="D2432" t="s">
        <v>3</v>
      </c>
      <c r="E2432" s="2">
        <v>316200</v>
      </c>
      <c r="F2432" s="6">
        <v>341496</v>
      </c>
      <c r="G2432" s="2">
        <v>3</v>
      </c>
      <c r="H2432" t="s">
        <v>4</v>
      </c>
      <c r="I2432" t="s">
        <v>31</v>
      </c>
      <c r="J2432" s="9" t="str">
        <f t="shared" si="186"/>
        <v>_Đùi gà sốt cay 500g</v>
      </c>
      <c r="K2432" s="12" t="str">
        <f>VLOOKUP(J2432,'[1]Mã Misa'!$B$2:$D$74,2,0)</f>
        <v>Đùi gà sốt cay 500g</v>
      </c>
      <c r="L2432" s="12" t="str">
        <f>VLOOKUP(K2432,'[1]Mã Misa'!$C$2:$D$74,2,0)</f>
        <v>DGSC500</v>
      </c>
      <c r="M2432" s="2">
        <v>105400</v>
      </c>
      <c r="N2432" t="s">
        <v>3539</v>
      </c>
      <c r="O2432" s="10" t="str">
        <f t="shared" si="187"/>
        <v>0062940</v>
      </c>
      <c r="P2432" s="3">
        <v>44638</v>
      </c>
      <c r="Q2432" t="s">
        <v>3540</v>
      </c>
      <c r="T2432" s="12" t="str">
        <f t="shared" si="189"/>
        <v xml:space="preserve">WM+ HCM </v>
      </c>
      <c r="U2432" s="20" t="s">
        <v>5135</v>
      </c>
      <c r="V2432" s="20"/>
      <c r="W2432" s="10" t="e">
        <f>VLOOKUP(U2432,[2]Sheet1!$B$4:$C$893,2,0)</f>
        <v>#N/A</v>
      </c>
      <c r="X2432" s="20"/>
      <c r="Y2432" s="10" t="str">
        <f t="shared" si="188"/>
        <v>WINCOMHOCHIMINH</v>
      </c>
      <c r="Z2432" s="2">
        <v>316200</v>
      </c>
    </row>
    <row r="2433" spans="1:26" x14ac:dyDescent="0.2">
      <c r="A2433" t="s">
        <v>0</v>
      </c>
      <c r="B2433" t="s">
        <v>3541</v>
      </c>
      <c r="C2433" t="s">
        <v>2</v>
      </c>
      <c r="D2433" t="s">
        <v>3</v>
      </c>
      <c r="E2433" s="2">
        <v>111058</v>
      </c>
      <c r="F2433" s="6">
        <v>119942.64000000001</v>
      </c>
      <c r="G2433" s="2">
        <v>1</v>
      </c>
      <c r="H2433" t="s">
        <v>4</v>
      </c>
      <c r="I2433" t="s">
        <v>5</v>
      </c>
      <c r="J2433" s="9" t="str">
        <f t="shared" si="186"/>
        <v>Gà muối gói 500g</v>
      </c>
      <c r="K2433" s="12" t="str">
        <f>VLOOKUP(J2433,'[1]Mã Misa'!$B$2:$D$74,2,0)</f>
        <v>Gà muối 500g</v>
      </c>
      <c r="L2433" s="12" t="str">
        <f>VLOOKUP(K2433,'[1]Mã Misa'!$C$2:$D$74,2,0)</f>
        <v>GM500</v>
      </c>
      <c r="M2433" s="2">
        <v>111058</v>
      </c>
      <c r="N2433" t="s">
        <v>3542</v>
      </c>
      <c r="O2433" s="10" t="str">
        <f t="shared" si="187"/>
        <v>0207570</v>
      </c>
      <c r="P2433" s="3">
        <v>44638</v>
      </c>
      <c r="Q2433" t="s">
        <v>3543</v>
      </c>
      <c r="T2433" s="12" t="str">
        <f t="shared" si="189"/>
        <v xml:space="preserve">WM+ HNI </v>
      </c>
      <c r="U2433" s="20" t="s">
        <v>5136</v>
      </c>
      <c r="V2433" s="20"/>
      <c r="W2433" s="10" t="e">
        <f>VLOOKUP(U2433,[2]Sheet1!$B$4:$C$893,2,0)</f>
        <v>#N/A</v>
      </c>
      <c r="X2433" s="20"/>
      <c r="Y2433" s="10" t="str">
        <f t="shared" si="188"/>
        <v>WINCOMHANOI</v>
      </c>
      <c r="Z2433" s="2">
        <v>111058</v>
      </c>
    </row>
    <row r="2434" spans="1:26" x14ac:dyDescent="0.2">
      <c r="A2434" t="s">
        <v>0</v>
      </c>
      <c r="B2434" t="s">
        <v>3544</v>
      </c>
      <c r="C2434" t="s">
        <v>2</v>
      </c>
      <c r="D2434" t="s">
        <v>3</v>
      </c>
      <c r="E2434" s="2">
        <v>111058</v>
      </c>
      <c r="F2434" s="6">
        <v>119942.64000000001</v>
      </c>
      <c r="G2434" s="2">
        <v>1</v>
      </c>
      <c r="H2434" t="s">
        <v>4</v>
      </c>
      <c r="I2434" t="s">
        <v>5</v>
      </c>
      <c r="J2434" s="9" t="str">
        <f t="shared" si="186"/>
        <v>Gà muối gói 500g</v>
      </c>
      <c r="K2434" s="12" t="str">
        <f>VLOOKUP(J2434,'[1]Mã Misa'!$B$2:$D$74,2,0)</f>
        <v>Gà muối 500g</v>
      </c>
      <c r="L2434" s="12" t="str">
        <f>VLOOKUP(K2434,'[1]Mã Misa'!$C$2:$D$74,2,0)</f>
        <v>GM500</v>
      </c>
      <c r="M2434" s="2">
        <v>111058</v>
      </c>
      <c r="N2434" t="s">
        <v>3545</v>
      </c>
      <c r="O2434" s="10" t="str">
        <f t="shared" si="187"/>
        <v>0207573</v>
      </c>
      <c r="P2434" s="3">
        <v>44638</v>
      </c>
      <c r="Q2434" t="s">
        <v>3546</v>
      </c>
      <c r="T2434" s="12" t="str">
        <f t="shared" si="189"/>
        <v xml:space="preserve">WM+ HNI </v>
      </c>
      <c r="U2434" s="20" t="s">
        <v>5137</v>
      </c>
      <c r="V2434" s="20"/>
      <c r="W2434" s="10" t="e">
        <f>VLOOKUP(U2434,[2]Sheet1!$B$4:$C$893,2,0)</f>
        <v>#N/A</v>
      </c>
      <c r="X2434" s="20"/>
      <c r="Y2434" s="10" t="str">
        <f t="shared" si="188"/>
        <v>WINCOMHANOI</v>
      </c>
      <c r="Z2434" s="2">
        <v>111058</v>
      </c>
    </row>
    <row r="2435" spans="1:26" x14ac:dyDescent="0.2">
      <c r="A2435" t="s">
        <v>0</v>
      </c>
      <c r="B2435" t="s">
        <v>3547</v>
      </c>
      <c r="C2435" t="s">
        <v>30</v>
      </c>
      <c r="D2435" t="s">
        <v>3</v>
      </c>
      <c r="E2435" s="2">
        <v>210800</v>
      </c>
      <c r="F2435" s="6">
        <v>227664.00000000003</v>
      </c>
      <c r="G2435" s="2">
        <v>2</v>
      </c>
      <c r="H2435" t="s">
        <v>4</v>
      </c>
      <c r="I2435" t="s">
        <v>31</v>
      </c>
      <c r="J2435" s="9" t="str">
        <f t="shared" si="186"/>
        <v>_Đùi gà sốt cay 500g</v>
      </c>
      <c r="K2435" s="12" t="str">
        <f>VLOOKUP(J2435,'[1]Mã Misa'!$B$2:$D$74,2,0)</f>
        <v>Đùi gà sốt cay 500g</v>
      </c>
      <c r="L2435" s="12" t="str">
        <f>VLOOKUP(K2435,'[1]Mã Misa'!$C$2:$D$74,2,0)</f>
        <v>DGSC500</v>
      </c>
      <c r="M2435" s="2">
        <v>105400</v>
      </c>
      <c r="N2435" t="s">
        <v>3548</v>
      </c>
      <c r="O2435" s="10" t="str">
        <f t="shared" si="187"/>
        <v>0062943</v>
      </c>
      <c r="P2435" s="3">
        <v>44638</v>
      </c>
      <c r="Q2435" t="s">
        <v>3549</v>
      </c>
      <c r="T2435" s="12" t="str">
        <f t="shared" si="189"/>
        <v xml:space="preserve">WM+ HCM </v>
      </c>
      <c r="U2435" s="20" t="s">
        <v>5138</v>
      </c>
      <c r="V2435" s="20"/>
      <c r="W2435" s="10" t="e">
        <f>VLOOKUP(U2435,[2]Sheet1!$B$4:$C$893,2,0)</f>
        <v>#N/A</v>
      </c>
      <c r="X2435" s="20"/>
      <c r="Y2435" s="10" t="str">
        <f t="shared" si="188"/>
        <v>WINCOMHOCHIMINH</v>
      </c>
      <c r="Z2435" s="2">
        <v>210800</v>
      </c>
    </row>
    <row r="2436" spans="1:26" x14ac:dyDescent="0.2">
      <c r="A2436" t="s">
        <v>0</v>
      </c>
      <c r="B2436" t="s">
        <v>3547</v>
      </c>
      <c r="C2436" t="s">
        <v>13</v>
      </c>
      <c r="D2436" t="s">
        <v>3</v>
      </c>
      <c r="E2436" s="2">
        <v>272250</v>
      </c>
      <c r="F2436" s="6">
        <v>294030</v>
      </c>
      <c r="G2436" s="2">
        <v>3</v>
      </c>
      <c r="H2436" t="s">
        <v>4</v>
      </c>
      <c r="I2436" t="s">
        <v>14</v>
      </c>
      <c r="J2436" s="9" t="str">
        <f t="shared" ref="J2436:J2499" si="190">MID(I2436,10,26)</f>
        <v>_Chân gà sốt cay 400g</v>
      </c>
      <c r="K2436" s="12" t="str">
        <f>VLOOKUP(J2436,'[1]Mã Misa'!$B$2:$D$74,2,0)</f>
        <v>Chân gà sốt cay 400g</v>
      </c>
      <c r="L2436" s="12" t="str">
        <f>VLOOKUP(K2436,'[1]Mã Misa'!$C$2:$D$74,2,0)</f>
        <v>CGSC400</v>
      </c>
      <c r="M2436" s="2">
        <v>90750</v>
      </c>
      <c r="N2436" t="s">
        <v>3548</v>
      </c>
      <c r="O2436" s="10" t="str">
        <f t="shared" ref="O2436:O2499" si="191">RIGHT(N2436,7)</f>
        <v>0062943</v>
      </c>
      <c r="P2436" s="3">
        <v>44638</v>
      </c>
      <c r="Q2436" t="s">
        <v>3549</v>
      </c>
      <c r="T2436" s="12" t="str">
        <f t="shared" si="189"/>
        <v xml:space="preserve">WM+ HCM </v>
      </c>
      <c r="U2436" s="20" t="s">
        <v>5138</v>
      </c>
      <c r="V2436" s="20"/>
      <c r="W2436" s="10" t="e">
        <f>VLOOKUP(U2436,[2]Sheet1!$B$4:$C$893,2,0)</f>
        <v>#N/A</v>
      </c>
      <c r="X2436" s="20"/>
      <c r="Y2436" s="10" t="str">
        <f t="shared" ref="Y2436:Y2499" si="192">IF(ISNUMBER(SEARCH($V$3,T2436)),"WINCOMHANOI",IF(ISNUMBER(SEARCH($V$4,T2436)),"WINCOMHOCHIMINH",IF(ISNUMBER(SEARCH($V$5,T2436)),"WINCOMDANANG",IF(ISNUMBER(SEARCH($V$6,T2436)),"WINCOMHAIDUONG",IF(ISNUMBER(SEARCH($V$7,T2436)),"WINCOMQUANGNINH",IF(ISNUMBER(SEARCH($V$8,T2436)),"WINCOMHAIPHONG",IF(ISNUMBER(SEARCH($V$9,T2436)),"WINCOMBACGIANG",IF(ISNUMBER(SEARCH($V$10,T2436)),"WINCOMBACNINH",IF(ISNUMBER(SEARCH($V$11,T2436)),"WINCOMPHUTHO",IF(ISNUMBER(SEARCH($V$12,T2436)),"WINCOMHATINH",IF(ISNUMBER(SEARCH($V$13,T2436)),"WINCOMTHAINGUYEN",IF(ISNUMBER(SEARCH($V$14,T2436)),"WINCOMKHANHHOA",IF(ISNUMBER(SEARCH($V$15,T2436)),"WINCOMHUNGYEN",IF(ISNUMBER(SEARCH($V$16,T2436)),"WINCOMNGHEAN",IF(ISNUMBER(SEARCH($V$17,T2436)),"WINCOMLAOCAI",IF(ISNUMBER(SEARCH($V$18,T2436)),"WINCOMVUNGTAU",IF(ISNUMBER(SEARCH($V$19,T2436)),"WINCOMBINHDUONG",IF(ISNUMBER(SEARCH($V$20,T2436)),"WINCOMKIENGIANG",IF(ISNUMBER(SEARCH($V$21,T2436)),"WINCOMHANAM",IF(ISNUMBER(SEARCH($V$22,T2436)),"WINCOMNAMDINH",IF(ISNUMBER(SEARCH($V$23,T2436)),"WINCOMLANGSON",IF(ISNUMBER(SEARCH($V$24,T2436)),"WINCOMTHANHHOA",IF(ISNUMBER(SEARCH($V$25,T2436)),"WINCOMYENBAI",IF(ISNUMBER(SEARCH($V$26,T2436)),"WINCOMTUYENQUANG",IF(ISNUMBER(SEARCH($V$27,T2436)),"WINCOMHUE",IF(ISNUMBER(SEARCH($V$28,T2436)),"WINCOMQUANGNAM",IF(ISNUMBER(SEARCH($V$29,T2436)),"WINCOMVINHPHUC",IF(ISNUMBER(SEARCH($V$30,T2436)),"WINCOMHAGIANG",IF(ISNUMBER(SEARCH($V$31,T2436)),"WINCOMNINHBINH",IF(ISNUMBER(SEARCH($V$32,T2436)),"WINCOMTRAVINH",IF(ISNUMBER(SEARCH($V$33,T2436)),"WINCOMCANTHO",IF(ISNUMBER(SEARCH($V$34,T2436)),"WINCOMBENTRE",IF(ISNUMBER(SEARCH($V$35,T2436)),"WINCOMCAMAU",IF(ISNUMBER(SEARCH($V$36,T2436)),"WINCOMANGIANG",IF(ISNUMBER(SEARCH($V$37,T2436)),"WINCOMNINHTHUAN",IF(ISNUMBER(SEARCH($V$38,T2436)),"WINCOMTHAIBINH",IF(ISNUMBER(SEARCH($V$39,T2436)),"WINCOMGIALAI",IF(ISNUMBER(SEARCH($V$40,T2436)),"WINCOMHOABINH",IF(ISNUMBER(SEARCH($V$41,T2436)),"WINCOMQUANGNGAI",IF(ISNUMBER(SEARCH($V$42,T2436)),"WINCOMBINHTHUAN",IF(ISNUMBER(SEARCH($V$43,T2436)),"WINCOMDAKLAK",IF(ISNUMBER(SEARCH($V$44,T2436)),"WINCOMSOCTRANG",IF(ISNUMBER(SEARCH($V$45,T2436)),"WINCOMSONLA",IF(ISNUMBER(SEARCH($V$46,T2436)),"WINCOMKONTUM",IF(ISNUMBER(SEARCH($V$47,T2436)),"WINCOMPHUYEN",IF(ISNUMBER(SEARCH($V$48,T2436)),"WINCOMQUANGTRI",IF(ISNUMBER(SEARCH($V$49,T2436)),"WINCOMBINHDINH",IF(ISNUMBER(SEARCH($V$50,T2436)),"WINCOMCAOBANG",IF(ISNUMBER(SEARCH($V$51,T2436)),"WINCOMQUANGBINH",IF(ISNUMBER(SEARCH($V$52,T2436)),"WINCOMLAMDONG",IF(ISNUMBER(SEARCH($V$53,T2436)),"WINCOMVINHLONG",IF(ISNUMBER(SEARCH($V$54,T2436)),"WINCOMDONGTHAP",IF(ISNUMBER(SEARCH($V$55,T2436)),"WINCOMTIENGIANG",IF(ISNUMBER(SEARCH($V$56,T2436)),"WINCOMQUANGNINH",IF(ISNUMBER(SEARCH($V$57,T2436)),"WINCOMDONGNAI",IF(ISNUMBER(SEARCH($V$58,T2436)),"WINCOMHAUGIANG",0))))))))))))))))))))))))))))))))))))))))))))))))))))))))</f>
        <v>WINCOMHOCHIMINH</v>
      </c>
      <c r="Z2436" s="2">
        <v>272250</v>
      </c>
    </row>
    <row r="2437" spans="1:26" x14ac:dyDescent="0.2">
      <c r="A2437" t="s">
        <v>0</v>
      </c>
      <c r="B2437" t="s">
        <v>3550</v>
      </c>
      <c r="C2437" t="s">
        <v>82</v>
      </c>
      <c r="D2437" t="s">
        <v>3</v>
      </c>
      <c r="E2437" s="2">
        <v>138000</v>
      </c>
      <c r="F2437" s="6">
        <v>149040</v>
      </c>
      <c r="G2437" s="2">
        <v>3</v>
      </c>
      <c r="H2437" t="s">
        <v>4</v>
      </c>
      <c r="I2437" t="s">
        <v>83</v>
      </c>
      <c r="J2437" s="9" t="str">
        <f t="shared" si="190"/>
        <v>Mộc nấm hương gói 250g</v>
      </c>
      <c r="K2437" s="12" t="str">
        <f>VLOOKUP(J2437,'[1]Mã Misa'!$B$2:$D$74,2,0)</f>
        <v>Mộc Nấm Hương 250g</v>
      </c>
      <c r="L2437" s="12" t="str">
        <f>VLOOKUP(K2437,'[1]Mã Misa'!$C$2:$D$74,2,0)</f>
        <v>MNH250</v>
      </c>
      <c r="M2437" s="2">
        <v>46000</v>
      </c>
      <c r="N2437" t="s">
        <v>3551</v>
      </c>
      <c r="O2437" s="10" t="str">
        <f t="shared" si="191"/>
        <v>0207579</v>
      </c>
      <c r="P2437" s="3">
        <v>44638</v>
      </c>
      <c r="Q2437" t="s">
        <v>1941</v>
      </c>
      <c r="T2437" s="12" t="str">
        <f t="shared" si="189"/>
        <v xml:space="preserve">WM+ HNI </v>
      </c>
      <c r="U2437" s="20" t="s">
        <v>4729</v>
      </c>
      <c r="V2437" s="20"/>
      <c r="W2437" s="10" t="e">
        <f>VLOOKUP(U2437,[2]Sheet1!$B$4:$C$893,2,0)</f>
        <v>#N/A</v>
      </c>
      <c r="X2437" s="20"/>
      <c r="Y2437" s="10" t="str">
        <f t="shared" si="192"/>
        <v>WINCOMHANOI</v>
      </c>
      <c r="Z2437" s="2">
        <v>138000</v>
      </c>
    </row>
    <row r="2438" spans="1:26" x14ac:dyDescent="0.2">
      <c r="A2438" t="s">
        <v>0</v>
      </c>
      <c r="B2438" t="s">
        <v>3550</v>
      </c>
      <c r="C2438" t="s">
        <v>2</v>
      </c>
      <c r="D2438" t="s">
        <v>3</v>
      </c>
      <c r="E2438" s="2">
        <v>111058</v>
      </c>
      <c r="F2438" s="6">
        <v>119942.64000000001</v>
      </c>
      <c r="G2438" s="2">
        <v>1</v>
      </c>
      <c r="H2438" t="s">
        <v>4</v>
      </c>
      <c r="I2438" t="s">
        <v>5</v>
      </c>
      <c r="J2438" s="9" t="str">
        <f t="shared" si="190"/>
        <v>Gà muối gói 500g</v>
      </c>
      <c r="K2438" s="12" t="str">
        <f>VLOOKUP(J2438,'[1]Mã Misa'!$B$2:$D$74,2,0)</f>
        <v>Gà muối 500g</v>
      </c>
      <c r="L2438" s="12" t="str">
        <f>VLOOKUP(K2438,'[1]Mã Misa'!$C$2:$D$74,2,0)</f>
        <v>GM500</v>
      </c>
      <c r="M2438" s="2">
        <v>111058</v>
      </c>
      <c r="N2438" t="s">
        <v>3551</v>
      </c>
      <c r="O2438" s="10" t="str">
        <f t="shared" si="191"/>
        <v>0207579</v>
      </c>
      <c r="P2438" s="3">
        <v>44638</v>
      </c>
      <c r="Q2438" t="s">
        <v>1941</v>
      </c>
      <c r="T2438" s="12" t="str">
        <f t="shared" si="189"/>
        <v xml:space="preserve">WM+ HNI </v>
      </c>
      <c r="U2438" s="20" t="s">
        <v>4729</v>
      </c>
      <c r="V2438" s="20"/>
      <c r="W2438" s="10" t="e">
        <f>VLOOKUP(U2438,[2]Sheet1!$B$4:$C$893,2,0)</f>
        <v>#N/A</v>
      </c>
      <c r="X2438" s="20"/>
      <c r="Y2438" s="10" t="str">
        <f t="shared" si="192"/>
        <v>WINCOMHANOI</v>
      </c>
      <c r="Z2438" s="2">
        <v>111058</v>
      </c>
    </row>
    <row r="2439" spans="1:26" x14ac:dyDescent="0.2">
      <c r="A2439" t="s">
        <v>0</v>
      </c>
      <c r="B2439" t="s">
        <v>3552</v>
      </c>
      <c r="C2439" t="s">
        <v>2</v>
      </c>
      <c r="D2439" t="s">
        <v>3</v>
      </c>
      <c r="E2439" s="2">
        <v>111058</v>
      </c>
      <c r="F2439" s="6">
        <v>119942.64000000001</v>
      </c>
      <c r="G2439" s="2">
        <v>1</v>
      </c>
      <c r="H2439" t="s">
        <v>4</v>
      </c>
      <c r="I2439" t="s">
        <v>5</v>
      </c>
      <c r="J2439" s="9" t="str">
        <f t="shared" si="190"/>
        <v>Gà muối gói 500g</v>
      </c>
      <c r="K2439" s="12" t="str">
        <f>VLOOKUP(J2439,'[1]Mã Misa'!$B$2:$D$74,2,0)</f>
        <v>Gà muối 500g</v>
      </c>
      <c r="L2439" s="12" t="str">
        <f>VLOOKUP(K2439,'[1]Mã Misa'!$C$2:$D$74,2,0)</f>
        <v>GM500</v>
      </c>
      <c r="M2439" s="2">
        <v>111058</v>
      </c>
      <c r="N2439" t="s">
        <v>3553</v>
      </c>
      <c r="O2439" s="10" t="str">
        <f t="shared" si="191"/>
        <v>0003162</v>
      </c>
      <c r="P2439" s="3">
        <v>44638</v>
      </c>
      <c r="Q2439" t="s">
        <v>97</v>
      </c>
      <c r="T2439" s="12" t="str">
        <f t="shared" si="189"/>
        <v xml:space="preserve">WM+ HYN </v>
      </c>
      <c r="U2439" s="20" t="s">
        <v>4174</v>
      </c>
      <c r="V2439" s="20"/>
      <c r="W2439" s="10" t="e">
        <f>VLOOKUP(U2439,[2]Sheet1!$B$4:$C$893,2,0)</f>
        <v>#N/A</v>
      </c>
      <c r="X2439" s="20"/>
      <c r="Y2439" s="10" t="str">
        <f t="shared" si="192"/>
        <v>WINCOMHUNGYEN</v>
      </c>
      <c r="Z2439" s="2">
        <v>111058</v>
      </c>
    </row>
    <row r="2440" spans="1:26" x14ac:dyDescent="0.2">
      <c r="A2440" t="s">
        <v>0</v>
      </c>
      <c r="B2440" t="s">
        <v>3554</v>
      </c>
      <c r="C2440" t="s">
        <v>2</v>
      </c>
      <c r="D2440" t="s">
        <v>3</v>
      </c>
      <c r="E2440" s="2">
        <v>333174</v>
      </c>
      <c r="F2440" s="6">
        <v>359827.92000000004</v>
      </c>
      <c r="G2440" s="2">
        <v>3</v>
      </c>
      <c r="H2440" t="s">
        <v>4</v>
      </c>
      <c r="I2440" t="s">
        <v>5</v>
      </c>
      <c r="J2440" s="9" t="str">
        <f t="shared" si="190"/>
        <v>Gà muối gói 500g</v>
      </c>
      <c r="K2440" s="12" t="str">
        <f>VLOOKUP(J2440,'[1]Mã Misa'!$B$2:$D$74,2,0)</f>
        <v>Gà muối 500g</v>
      </c>
      <c r="L2440" s="12" t="str">
        <f>VLOOKUP(K2440,'[1]Mã Misa'!$C$2:$D$74,2,0)</f>
        <v>GM500</v>
      </c>
      <c r="M2440" s="2">
        <v>111058</v>
      </c>
      <c r="N2440" t="s">
        <v>3555</v>
      </c>
      <c r="O2440" s="10" t="str">
        <f t="shared" si="191"/>
        <v>0062954</v>
      </c>
      <c r="P2440" s="3">
        <v>44638</v>
      </c>
      <c r="Q2440" t="s">
        <v>3556</v>
      </c>
      <c r="T2440" s="12" t="str">
        <f t="shared" si="189"/>
        <v xml:space="preserve">WM+ HCM </v>
      </c>
      <c r="U2440" s="20" t="s">
        <v>5139</v>
      </c>
      <c r="V2440" s="20"/>
      <c r="W2440" s="10" t="e">
        <f>VLOOKUP(U2440,[2]Sheet1!$B$4:$C$893,2,0)</f>
        <v>#N/A</v>
      </c>
      <c r="X2440" s="20"/>
      <c r="Y2440" s="10" t="str">
        <f t="shared" si="192"/>
        <v>WINCOMHOCHIMINH</v>
      </c>
      <c r="Z2440" s="2">
        <v>333174</v>
      </c>
    </row>
    <row r="2441" spans="1:26" x14ac:dyDescent="0.2">
      <c r="A2441" t="s">
        <v>0</v>
      </c>
      <c r="B2441" t="s">
        <v>3554</v>
      </c>
      <c r="C2441" t="s">
        <v>26</v>
      </c>
      <c r="D2441" t="s">
        <v>3</v>
      </c>
      <c r="E2441" s="2">
        <v>250910</v>
      </c>
      <c r="F2441" s="6">
        <v>270982.80000000005</v>
      </c>
      <c r="G2441" s="2">
        <v>5</v>
      </c>
      <c r="H2441" t="s">
        <v>4</v>
      </c>
      <c r="I2441" t="s">
        <v>27</v>
      </c>
      <c r="J2441" s="9" t="str">
        <f t="shared" si="190"/>
        <v>Giò tai lưỡi xào gói 250g</v>
      </c>
      <c r="K2441" s="12" t="str">
        <f>VLOOKUP(J2441,'[1]Mã Misa'!$B$2:$D$74,2,0)</f>
        <v>Giò Tai Lưỡi Xào 250g</v>
      </c>
      <c r="L2441" s="12" t="str">
        <f>VLOOKUP(K2441,'[1]Mã Misa'!$C$2:$D$74,2,0)</f>
        <v>GTLX250G</v>
      </c>
      <c r="M2441" s="2">
        <v>50182</v>
      </c>
      <c r="N2441" t="s">
        <v>3555</v>
      </c>
      <c r="O2441" s="10" t="str">
        <f t="shared" si="191"/>
        <v>0062954</v>
      </c>
      <c r="P2441" s="3">
        <v>44638</v>
      </c>
      <c r="Q2441" t="s">
        <v>3556</v>
      </c>
      <c r="T2441" s="12" t="str">
        <f t="shared" si="189"/>
        <v xml:space="preserve">WM+ HCM </v>
      </c>
      <c r="U2441" s="20" t="s">
        <v>5139</v>
      </c>
      <c r="V2441" s="20"/>
      <c r="W2441" s="10" t="e">
        <f>VLOOKUP(U2441,[2]Sheet1!$B$4:$C$893,2,0)</f>
        <v>#N/A</v>
      </c>
      <c r="X2441" s="20"/>
      <c r="Y2441" s="10" t="str">
        <f t="shared" si="192"/>
        <v>WINCOMHOCHIMINH</v>
      </c>
      <c r="Z2441" s="2">
        <v>250910</v>
      </c>
    </row>
    <row r="2442" spans="1:26" x14ac:dyDescent="0.2">
      <c r="A2442" t="s">
        <v>0</v>
      </c>
      <c r="B2442" t="s">
        <v>3554</v>
      </c>
      <c r="C2442" t="s">
        <v>82</v>
      </c>
      <c r="D2442" t="s">
        <v>3</v>
      </c>
      <c r="E2442" s="2">
        <v>92000</v>
      </c>
      <c r="F2442" s="6">
        <v>99360</v>
      </c>
      <c r="G2442" s="2">
        <v>2</v>
      </c>
      <c r="H2442" t="s">
        <v>4</v>
      </c>
      <c r="I2442" t="s">
        <v>83</v>
      </c>
      <c r="J2442" s="9" t="str">
        <f t="shared" si="190"/>
        <v>Mộc nấm hương gói 250g</v>
      </c>
      <c r="K2442" s="12" t="str">
        <f>VLOOKUP(J2442,'[1]Mã Misa'!$B$2:$D$74,2,0)</f>
        <v>Mộc Nấm Hương 250g</v>
      </c>
      <c r="L2442" s="12" t="str">
        <f>VLOOKUP(K2442,'[1]Mã Misa'!$C$2:$D$74,2,0)</f>
        <v>MNH250</v>
      </c>
      <c r="M2442" s="2">
        <v>46000</v>
      </c>
      <c r="N2442" t="s">
        <v>3555</v>
      </c>
      <c r="O2442" s="10" t="str">
        <f t="shared" si="191"/>
        <v>0062954</v>
      </c>
      <c r="P2442" s="3">
        <v>44638</v>
      </c>
      <c r="Q2442" t="s">
        <v>3556</v>
      </c>
      <c r="T2442" s="12" t="str">
        <f t="shared" si="189"/>
        <v xml:space="preserve">WM+ HCM </v>
      </c>
      <c r="U2442" s="20" t="s">
        <v>5139</v>
      </c>
      <c r="V2442" s="20"/>
      <c r="W2442" s="10" t="e">
        <f>VLOOKUP(U2442,[2]Sheet1!$B$4:$C$893,2,0)</f>
        <v>#N/A</v>
      </c>
      <c r="X2442" s="20"/>
      <c r="Y2442" s="10" t="str">
        <f t="shared" si="192"/>
        <v>WINCOMHOCHIMINH</v>
      </c>
      <c r="Z2442" s="2">
        <v>92000</v>
      </c>
    </row>
    <row r="2443" spans="1:26" x14ac:dyDescent="0.2">
      <c r="A2443" t="s">
        <v>0</v>
      </c>
      <c r="B2443" t="s">
        <v>3557</v>
      </c>
      <c r="C2443" t="s">
        <v>2</v>
      </c>
      <c r="D2443" t="s">
        <v>3</v>
      </c>
      <c r="E2443" s="2">
        <v>111058</v>
      </c>
      <c r="F2443" s="6">
        <v>119942.64000000001</v>
      </c>
      <c r="G2443" s="2">
        <v>1</v>
      </c>
      <c r="H2443" t="s">
        <v>4</v>
      </c>
      <c r="I2443" t="s">
        <v>5</v>
      </c>
      <c r="J2443" s="9" t="str">
        <f t="shared" si="190"/>
        <v>Gà muối gói 500g</v>
      </c>
      <c r="K2443" s="12" t="str">
        <f>VLOOKUP(J2443,'[1]Mã Misa'!$B$2:$D$74,2,0)</f>
        <v>Gà muối 500g</v>
      </c>
      <c r="L2443" s="12" t="str">
        <f>VLOOKUP(K2443,'[1]Mã Misa'!$C$2:$D$74,2,0)</f>
        <v>GM500</v>
      </c>
      <c r="M2443" s="2">
        <v>111058</v>
      </c>
      <c r="N2443" t="s">
        <v>3558</v>
      </c>
      <c r="O2443" s="10" t="str">
        <f t="shared" si="191"/>
        <v>0062956</v>
      </c>
      <c r="P2443" s="3">
        <v>44638</v>
      </c>
      <c r="Q2443" t="s">
        <v>3559</v>
      </c>
      <c r="T2443" s="12" t="str">
        <f t="shared" si="189"/>
        <v xml:space="preserve">WM+ HCM </v>
      </c>
      <c r="U2443" s="20" t="s">
        <v>5140</v>
      </c>
      <c r="V2443" s="20"/>
      <c r="W2443" s="10" t="e">
        <f>VLOOKUP(U2443,[2]Sheet1!$B$4:$C$893,2,0)</f>
        <v>#N/A</v>
      </c>
      <c r="X2443" s="20"/>
      <c r="Y2443" s="10" t="str">
        <f t="shared" si="192"/>
        <v>WINCOMHOCHIMINH</v>
      </c>
      <c r="Z2443" s="2">
        <v>111058</v>
      </c>
    </row>
    <row r="2444" spans="1:26" x14ac:dyDescent="0.2">
      <c r="A2444" t="s">
        <v>0</v>
      </c>
      <c r="B2444" t="s">
        <v>3560</v>
      </c>
      <c r="C2444" t="s">
        <v>2</v>
      </c>
      <c r="D2444" t="s">
        <v>3</v>
      </c>
      <c r="E2444" s="2">
        <v>333174</v>
      </c>
      <c r="F2444" s="6">
        <v>359827.92000000004</v>
      </c>
      <c r="G2444" s="2">
        <v>3</v>
      </c>
      <c r="H2444" t="s">
        <v>4</v>
      </c>
      <c r="I2444" t="s">
        <v>5</v>
      </c>
      <c r="J2444" s="9" t="str">
        <f t="shared" si="190"/>
        <v>Gà muối gói 500g</v>
      </c>
      <c r="K2444" s="12" t="str">
        <f>VLOOKUP(J2444,'[1]Mã Misa'!$B$2:$D$74,2,0)</f>
        <v>Gà muối 500g</v>
      </c>
      <c r="L2444" s="12" t="str">
        <f>VLOOKUP(K2444,'[1]Mã Misa'!$C$2:$D$74,2,0)</f>
        <v>GM500</v>
      </c>
      <c r="M2444" s="2">
        <v>111058</v>
      </c>
      <c r="N2444" t="s">
        <v>3561</v>
      </c>
      <c r="O2444" s="10" t="str">
        <f t="shared" si="191"/>
        <v>0004550</v>
      </c>
      <c r="P2444" s="3">
        <v>44638</v>
      </c>
      <c r="Q2444" t="s">
        <v>3131</v>
      </c>
      <c r="T2444" s="12" t="str">
        <f t="shared" si="189"/>
        <v xml:space="preserve">WM+ AGG </v>
      </c>
      <c r="U2444" s="20" t="s">
        <v>5036</v>
      </c>
      <c r="V2444" s="20"/>
      <c r="W2444" s="10" t="e">
        <f>VLOOKUP(U2444,[2]Sheet1!$B$4:$C$893,2,0)</f>
        <v>#N/A</v>
      </c>
      <c r="X2444" s="20"/>
      <c r="Y2444" s="10" t="str">
        <f t="shared" si="192"/>
        <v>WINCOMANGIANG</v>
      </c>
      <c r="Z2444" s="2">
        <v>333174</v>
      </c>
    </row>
    <row r="2445" spans="1:26" x14ac:dyDescent="0.2">
      <c r="A2445" t="s">
        <v>0</v>
      </c>
      <c r="B2445" t="s">
        <v>3562</v>
      </c>
      <c r="C2445" t="s">
        <v>30</v>
      </c>
      <c r="D2445" t="s">
        <v>3</v>
      </c>
      <c r="E2445" s="2">
        <v>421600</v>
      </c>
      <c r="F2445" s="6">
        <v>455328.00000000006</v>
      </c>
      <c r="G2445" s="2">
        <v>4</v>
      </c>
      <c r="H2445" t="s">
        <v>4</v>
      </c>
      <c r="I2445" t="s">
        <v>31</v>
      </c>
      <c r="J2445" s="9" t="str">
        <f t="shared" si="190"/>
        <v>_Đùi gà sốt cay 500g</v>
      </c>
      <c r="K2445" s="12" t="str">
        <f>VLOOKUP(J2445,'[1]Mã Misa'!$B$2:$D$74,2,0)</f>
        <v>Đùi gà sốt cay 500g</v>
      </c>
      <c r="L2445" s="12" t="str">
        <f>VLOOKUP(K2445,'[1]Mã Misa'!$C$2:$D$74,2,0)</f>
        <v>DGSC500</v>
      </c>
      <c r="M2445" s="2">
        <v>105400</v>
      </c>
      <c r="N2445" t="s">
        <v>3563</v>
      </c>
      <c r="O2445" s="10" t="str">
        <f t="shared" si="191"/>
        <v>0062959</v>
      </c>
      <c r="P2445" s="3">
        <v>44638</v>
      </c>
      <c r="Q2445" t="s">
        <v>753</v>
      </c>
      <c r="T2445" s="12" t="str">
        <f t="shared" si="189"/>
        <v xml:space="preserve">WM+ HCM </v>
      </c>
      <c r="U2445" s="20" t="s">
        <v>4380</v>
      </c>
      <c r="V2445" s="20"/>
      <c r="W2445" s="10" t="e">
        <f>VLOOKUP(U2445,[2]Sheet1!$B$4:$C$893,2,0)</f>
        <v>#N/A</v>
      </c>
      <c r="X2445" s="20"/>
      <c r="Y2445" s="10" t="str">
        <f t="shared" si="192"/>
        <v>WINCOMHOCHIMINH</v>
      </c>
      <c r="Z2445" s="2">
        <v>421600</v>
      </c>
    </row>
    <row r="2446" spans="1:26" x14ac:dyDescent="0.2">
      <c r="A2446" t="s">
        <v>0</v>
      </c>
      <c r="B2446" t="s">
        <v>3562</v>
      </c>
      <c r="C2446" t="s">
        <v>13</v>
      </c>
      <c r="D2446" t="s">
        <v>3</v>
      </c>
      <c r="E2446" s="2">
        <v>272250</v>
      </c>
      <c r="F2446" s="6">
        <v>294030</v>
      </c>
      <c r="G2446" s="2">
        <v>3</v>
      </c>
      <c r="H2446" t="s">
        <v>4</v>
      </c>
      <c r="I2446" t="s">
        <v>14</v>
      </c>
      <c r="J2446" s="9" t="str">
        <f t="shared" si="190"/>
        <v>_Chân gà sốt cay 400g</v>
      </c>
      <c r="K2446" s="12" t="str">
        <f>VLOOKUP(J2446,'[1]Mã Misa'!$B$2:$D$74,2,0)</f>
        <v>Chân gà sốt cay 400g</v>
      </c>
      <c r="L2446" s="12" t="str">
        <f>VLOOKUP(K2446,'[1]Mã Misa'!$C$2:$D$74,2,0)</f>
        <v>CGSC400</v>
      </c>
      <c r="M2446" s="2">
        <v>90750</v>
      </c>
      <c r="N2446" t="s">
        <v>3563</v>
      </c>
      <c r="O2446" s="10" t="str">
        <f t="shared" si="191"/>
        <v>0062959</v>
      </c>
      <c r="P2446" s="3">
        <v>44638</v>
      </c>
      <c r="Q2446" t="s">
        <v>753</v>
      </c>
      <c r="T2446" s="12" t="str">
        <f t="shared" ref="T2446:T2509" si="193">LEFT(U2446,8)</f>
        <v xml:space="preserve">WM+ HCM </v>
      </c>
      <c r="U2446" s="20" t="s">
        <v>4380</v>
      </c>
      <c r="V2446" s="20"/>
      <c r="W2446" s="10" t="e">
        <f>VLOOKUP(U2446,[2]Sheet1!$B$4:$C$893,2,0)</f>
        <v>#N/A</v>
      </c>
      <c r="X2446" s="20"/>
      <c r="Y2446" s="10" t="str">
        <f t="shared" si="192"/>
        <v>WINCOMHOCHIMINH</v>
      </c>
      <c r="Z2446" s="2">
        <v>272250</v>
      </c>
    </row>
    <row r="2447" spans="1:26" x14ac:dyDescent="0.2">
      <c r="A2447" t="s">
        <v>0</v>
      </c>
      <c r="B2447" t="s">
        <v>3562</v>
      </c>
      <c r="C2447" t="s">
        <v>43</v>
      </c>
      <c r="D2447" t="s">
        <v>3</v>
      </c>
      <c r="E2447" s="2">
        <v>70950</v>
      </c>
      <c r="F2447" s="6">
        <v>76626</v>
      </c>
      <c r="G2447" s="2">
        <v>1</v>
      </c>
      <c r="H2447" t="s">
        <v>4</v>
      </c>
      <c r="I2447" t="s">
        <v>44</v>
      </c>
      <c r="J2447" s="9" t="str">
        <f t="shared" si="190"/>
        <v>_Chả nướng 300g</v>
      </c>
      <c r="K2447" s="12" t="str">
        <f>VLOOKUP(J2447,'[1]Mã Misa'!$B$2:$D$74,2,0)</f>
        <v>Chả nướng 300g</v>
      </c>
      <c r="L2447" s="12" t="str">
        <f>VLOOKUP(K2447,'[1]Mã Misa'!$C$2:$D$74,2,0)</f>
        <v>CN300</v>
      </c>
      <c r="M2447" s="2">
        <v>70950</v>
      </c>
      <c r="N2447" t="s">
        <v>3563</v>
      </c>
      <c r="O2447" s="10" t="str">
        <f t="shared" si="191"/>
        <v>0062959</v>
      </c>
      <c r="P2447" s="3">
        <v>44638</v>
      </c>
      <c r="Q2447" t="s">
        <v>753</v>
      </c>
      <c r="T2447" s="12" t="str">
        <f t="shared" si="193"/>
        <v xml:space="preserve">WM+ HCM </v>
      </c>
      <c r="U2447" s="20" t="s">
        <v>4380</v>
      </c>
      <c r="V2447" s="20"/>
      <c r="W2447" s="10" t="e">
        <f>VLOOKUP(U2447,[2]Sheet1!$B$4:$C$893,2,0)</f>
        <v>#N/A</v>
      </c>
      <c r="X2447" s="20"/>
      <c r="Y2447" s="10" t="str">
        <f t="shared" si="192"/>
        <v>WINCOMHOCHIMINH</v>
      </c>
      <c r="Z2447" s="2">
        <v>70950</v>
      </c>
    </row>
    <row r="2448" spans="1:26" x14ac:dyDescent="0.2">
      <c r="A2448" t="s">
        <v>0</v>
      </c>
      <c r="B2448" t="s">
        <v>3562</v>
      </c>
      <c r="C2448" t="s">
        <v>82</v>
      </c>
      <c r="D2448" t="s">
        <v>3</v>
      </c>
      <c r="E2448" s="2">
        <v>46000</v>
      </c>
      <c r="F2448" s="6">
        <v>49680</v>
      </c>
      <c r="G2448" s="2">
        <v>1</v>
      </c>
      <c r="H2448" t="s">
        <v>4</v>
      </c>
      <c r="I2448" t="s">
        <v>83</v>
      </c>
      <c r="J2448" s="9" t="str">
        <f t="shared" si="190"/>
        <v>Mộc nấm hương gói 250g</v>
      </c>
      <c r="K2448" s="12" t="str">
        <f>VLOOKUP(J2448,'[1]Mã Misa'!$B$2:$D$74,2,0)</f>
        <v>Mộc Nấm Hương 250g</v>
      </c>
      <c r="L2448" s="12" t="str">
        <f>VLOOKUP(K2448,'[1]Mã Misa'!$C$2:$D$74,2,0)</f>
        <v>MNH250</v>
      </c>
      <c r="M2448" s="2">
        <v>46000</v>
      </c>
      <c r="N2448" t="s">
        <v>3563</v>
      </c>
      <c r="O2448" s="10" t="str">
        <f t="shared" si="191"/>
        <v>0062959</v>
      </c>
      <c r="P2448" s="3">
        <v>44638</v>
      </c>
      <c r="Q2448" t="s">
        <v>753</v>
      </c>
      <c r="T2448" s="12" t="str">
        <f t="shared" si="193"/>
        <v xml:space="preserve">WM+ HCM </v>
      </c>
      <c r="U2448" s="20" t="s">
        <v>4380</v>
      </c>
      <c r="V2448" s="20"/>
      <c r="W2448" s="10" t="e">
        <f>VLOOKUP(U2448,[2]Sheet1!$B$4:$C$893,2,0)</f>
        <v>#N/A</v>
      </c>
      <c r="X2448" s="20"/>
      <c r="Y2448" s="10" t="str">
        <f t="shared" si="192"/>
        <v>WINCOMHOCHIMINH</v>
      </c>
      <c r="Z2448" s="2">
        <v>46000</v>
      </c>
    </row>
    <row r="2449" spans="1:26" x14ac:dyDescent="0.2">
      <c r="A2449" t="s">
        <v>0</v>
      </c>
      <c r="B2449" t="s">
        <v>3562</v>
      </c>
      <c r="C2449" t="s">
        <v>2</v>
      </c>
      <c r="D2449" t="s">
        <v>3</v>
      </c>
      <c r="E2449" s="2">
        <v>111058</v>
      </c>
      <c r="F2449" s="6">
        <v>119942.64000000001</v>
      </c>
      <c r="G2449" s="2">
        <v>1</v>
      </c>
      <c r="H2449" t="s">
        <v>4</v>
      </c>
      <c r="I2449" t="s">
        <v>5</v>
      </c>
      <c r="J2449" s="9" t="str">
        <f t="shared" si="190"/>
        <v>Gà muối gói 500g</v>
      </c>
      <c r="K2449" s="12" t="str">
        <f>VLOOKUP(J2449,'[1]Mã Misa'!$B$2:$D$74,2,0)</f>
        <v>Gà muối 500g</v>
      </c>
      <c r="L2449" s="12" t="str">
        <f>VLOOKUP(K2449,'[1]Mã Misa'!$C$2:$D$74,2,0)</f>
        <v>GM500</v>
      </c>
      <c r="M2449" s="2">
        <v>111058</v>
      </c>
      <c r="N2449" t="s">
        <v>3563</v>
      </c>
      <c r="O2449" s="10" t="str">
        <f t="shared" si="191"/>
        <v>0062959</v>
      </c>
      <c r="P2449" s="3">
        <v>44638</v>
      </c>
      <c r="Q2449" t="s">
        <v>753</v>
      </c>
      <c r="T2449" s="12" t="str">
        <f t="shared" si="193"/>
        <v xml:space="preserve">WM+ HCM </v>
      </c>
      <c r="U2449" s="20" t="s">
        <v>4380</v>
      </c>
      <c r="V2449" s="20"/>
      <c r="W2449" s="10" t="e">
        <f>VLOOKUP(U2449,[2]Sheet1!$B$4:$C$893,2,0)</f>
        <v>#N/A</v>
      </c>
      <c r="X2449" s="20"/>
      <c r="Y2449" s="10" t="str">
        <f t="shared" si="192"/>
        <v>WINCOMHOCHIMINH</v>
      </c>
      <c r="Z2449" s="2">
        <v>111058</v>
      </c>
    </row>
    <row r="2450" spans="1:26" x14ac:dyDescent="0.2">
      <c r="A2450" t="s">
        <v>0</v>
      </c>
      <c r="B2450" t="s">
        <v>3562</v>
      </c>
      <c r="C2450" t="s">
        <v>26</v>
      </c>
      <c r="D2450" t="s">
        <v>3</v>
      </c>
      <c r="E2450" s="2">
        <v>50182</v>
      </c>
      <c r="F2450" s="6">
        <v>54196.560000000005</v>
      </c>
      <c r="G2450" s="2">
        <v>1</v>
      </c>
      <c r="H2450" t="s">
        <v>4</v>
      </c>
      <c r="I2450" t="s">
        <v>27</v>
      </c>
      <c r="J2450" s="9" t="str">
        <f t="shared" si="190"/>
        <v>Giò tai lưỡi xào gói 250g</v>
      </c>
      <c r="K2450" s="12" t="str">
        <f>VLOOKUP(J2450,'[1]Mã Misa'!$B$2:$D$74,2,0)</f>
        <v>Giò Tai Lưỡi Xào 250g</v>
      </c>
      <c r="L2450" s="12" t="str">
        <f>VLOOKUP(K2450,'[1]Mã Misa'!$C$2:$D$74,2,0)</f>
        <v>GTLX250G</v>
      </c>
      <c r="M2450" s="2">
        <v>50182</v>
      </c>
      <c r="N2450" t="s">
        <v>3563</v>
      </c>
      <c r="O2450" s="10" t="str">
        <f t="shared" si="191"/>
        <v>0062959</v>
      </c>
      <c r="P2450" s="3">
        <v>44638</v>
      </c>
      <c r="Q2450" t="s">
        <v>753</v>
      </c>
      <c r="T2450" s="12" t="str">
        <f t="shared" si="193"/>
        <v xml:space="preserve">WM+ HCM </v>
      </c>
      <c r="U2450" s="20" t="s">
        <v>4380</v>
      </c>
      <c r="V2450" s="20"/>
      <c r="W2450" s="10" t="e">
        <f>VLOOKUP(U2450,[2]Sheet1!$B$4:$C$893,2,0)</f>
        <v>#N/A</v>
      </c>
      <c r="X2450" s="20"/>
      <c r="Y2450" s="10" t="str">
        <f t="shared" si="192"/>
        <v>WINCOMHOCHIMINH</v>
      </c>
      <c r="Z2450" s="2">
        <v>50182</v>
      </c>
    </row>
    <row r="2451" spans="1:26" x14ac:dyDescent="0.2">
      <c r="A2451" t="s">
        <v>0</v>
      </c>
      <c r="B2451" t="s">
        <v>3564</v>
      </c>
      <c r="C2451" t="s">
        <v>2</v>
      </c>
      <c r="D2451" t="s">
        <v>3</v>
      </c>
      <c r="E2451" s="2">
        <v>555290</v>
      </c>
      <c r="F2451" s="6">
        <v>599713.20000000007</v>
      </c>
      <c r="G2451" s="2">
        <v>5</v>
      </c>
      <c r="H2451" t="s">
        <v>4</v>
      </c>
      <c r="I2451" t="s">
        <v>5</v>
      </c>
      <c r="J2451" s="9" t="str">
        <f t="shared" si="190"/>
        <v>Gà muối gói 500g</v>
      </c>
      <c r="K2451" s="12" t="str">
        <f>VLOOKUP(J2451,'[1]Mã Misa'!$B$2:$D$74,2,0)</f>
        <v>Gà muối 500g</v>
      </c>
      <c r="L2451" s="12" t="str">
        <f>VLOOKUP(K2451,'[1]Mã Misa'!$C$2:$D$74,2,0)</f>
        <v>GM500</v>
      </c>
      <c r="M2451" s="2">
        <v>111058</v>
      </c>
      <c r="N2451" t="s">
        <v>3565</v>
      </c>
      <c r="O2451" s="10" t="str">
        <f t="shared" si="191"/>
        <v>0062960</v>
      </c>
      <c r="P2451" s="3">
        <v>44638</v>
      </c>
      <c r="Q2451" t="s">
        <v>753</v>
      </c>
      <c r="T2451" s="12" t="str">
        <f t="shared" si="193"/>
        <v xml:space="preserve">WM+ HCM </v>
      </c>
      <c r="U2451" s="20" t="s">
        <v>4380</v>
      </c>
      <c r="V2451" s="20"/>
      <c r="W2451" s="10" t="e">
        <f>VLOOKUP(U2451,[2]Sheet1!$B$4:$C$893,2,0)</f>
        <v>#N/A</v>
      </c>
      <c r="X2451" s="20"/>
      <c r="Y2451" s="10" t="str">
        <f t="shared" si="192"/>
        <v>WINCOMHOCHIMINH</v>
      </c>
      <c r="Z2451" s="2">
        <v>555290</v>
      </c>
    </row>
    <row r="2452" spans="1:26" x14ac:dyDescent="0.2">
      <c r="A2452" t="s">
        <v>0</v>
      </c>
      <c r="B2452" t="s">
        <v>3564</v>
      </c>
      <c r="C2452" t="s">
        <v>26</v>
      </c>
      <c r="D2452" t="s">
        <v>3</v>
      </c>
      <c r="E2452" s="2">
        <v>200728</v>
      </c>
      <c r="F2452" s="6">
        <v>216786.24000000002</v>
      </c>
      <c r="G2452" s="2">
        <v>4</v>
      </c>
      <c r="H2452" t="s">
        <v>4</v>
      </c>
      <c r="I2452" t="s">
        <v>27</v>
      </c>
      <c r="J2452" s="9" t="str">
        <f t="shared" si="190"/>
        <v>Giò tai lưỡi xào gói 250g</v>
      </c>
      <c r="K2452" s="12" t="str">
        <f>VLOOKUP(J2452,'[1]Mã Misa'!$B$2:$D$74,2,0)</f>
        <v>Giò Tai Lưỡi Xào 250g</v>
      </c>
      <c r="L2452" s="12" t="str">
        <f>VLOOKUP(K2452,'[1]Mã Misa'!$C$2:$D$74,2,0)</f>
        <v>GTLX250G</v>
      </c>
      <c r="M2452" s="2">
        <v>50182</v>
      </c>
      <c r="N2452" t="s">
        <v>3565</v>
      </c>
      <c r="O2452" s="10" t="str">
        <f t="shared" si="191"/>
        <v>0062960</v>
      </c>
      <c r="P2452" s="3">
        <v>44638</v>
      </c>
      <c r="Q2452" t="s">
        <v>753</v>
      </c>
      <c r="T2452" s="12" t="str">
        <f t="shared" si="193"/>
        <v xml:space="preserve">WM+ HCM </v>
      </c>
      <c r="U2452" s="20" t="s">
        <v>4380</v>
      </c>
      <c r="V2452" s="20"/>
      <c r="W2452" s="10" t="e">
        <f>VLOOKUP(U2452,[2]Sheet1!$B$4:$C$893,2,0)</f>
        <v>#N/A</v>
      </c>
      <c r="X2452" s="20"/>
      <c r="Y2452" s="10" t="str">
        <f t="shared" si="192"/>
        <v>WINCOMHOCHIMINH</v>
      </c>
      <c r="Z2452" s="2">
        <v>200728</v>
      </c>
    </row>
    <row r="2453" spans="1:26" x14ac:dyDescent="0.2">
      <c r="A2453" t="s">
        <v>0</v>
      </c>
      <c r="B2453" t="s">
        <v>3564</v>
      </c>
      <c r="C2453" t="s">
        <v>9</v>
      </c>
      <c r="D2453" t="s">
        <v>3</v>
      </c>
      <c r="E2453" s="2">
        <v>667140</v>
      </c>
      <c r="F2453" s="6">
        <v>720511.20000000007</v>
      </c>
      <c r="G2453" s="2">
        <v>12</v>
      </c>
      <c r="H2453" t="s">
        <v>4</v>
      </c>
      <c r="I2453" t="s">
        <v>10</v>
      </c>
      <c r="J2453" s="9" t="str">
        <f t="shared" si="190"/>
        <v>Tai heo muối gói 200g</v>
      </c>
      <c r="K2453" s="12" t="str">
        <f>VLOOKUP(J2453,'[1]Mã Misa'!$B$2:$D$74,2,0)</f>
        <v>Tai heo muối 200g</v>
      </c>
      <c r="L2453" s="12" t="str">
        <f>VLOOKUP(K2453,'[1]Mã Misa'!$C$2:$D$74,2,0)</f>
        <v>TH200</v>
      </c>
      <c r="M2453" s="2">
        <v>55595</v>
      </c>
      <c r="N2453" t="s">
        <v>3565</v>
      </c>
      <c r="O2453" s="10" t="str">
        <f t="shared" si="191"/>
        <v>0062960</v>
      </c>
      <c r="P2453" s="3">
        <v>44638</v>
      </c>
      <c r="Q2453" t="s">
        <v>753</v>
      </c>
      <c r="T2453" s="12" t="str">
        <f t="shared" si="193"/>
        <v xml:space="preserve">WM+ HCM </v>
      </c>
      <c r="U2453" s="20" t="s">
        <v>4380</v>
      </c>
      <c r="V2453" s="20"/>
      <c r="W2453" s="10" t="e">
        <f>VLOOKUP(U2453,[2]Sheet1!$B$4:$C$893,2,0)</f>
        <v>#N/A</v>
      </c>
      <c r="X2453" s="20"/>
      <c r="Y2453" s="10" t="str">
        <f t="shared" si="192"/>
        <v>WINCOMHOCHIMINH</v>
      </c>
      <c r="Z2453" s="2">
        <v>667140</v>
      </c>
    </row>
    <row r="2454" spans="1:26" x14ac:dyDescent="0.2">
      <c r="A2454" t="s">
        <v>0</v>
      </c>
      <c r="B2454" t="s">
        <v>3566</v>
      </c>
      <c r="C2454" t="s">
        <v>13</v>
      </c>
      <c r="D2454" t="s">
        <v>3</v>
      </c>
      <c r="E2454" s="2">
        <v>181500</v>
      </c>
      <c r="F2454" s="6">
        <v>196020</v>
      </c>
      <c r="G2454" s="2">
        <v>2</v>
      </c>
      <c r="H2454" t="s">
        <v>4</v>
      </c>
      <c r="I2454" t="s">
        <v>14</v>
      </c>
      <c r="J2454" s="9" t="str">
        <f t="shared" si="190"/>
        <v>_Chân gà sốt cay 400g</v>
      </c>
      <c r="K2454" s="12" t="str">
        <f>VLOOKUP(J2454,'[1]Mã Misa'!$B$2:$D$74,2,0)</f>
        <v>Chân gà sốt cay 400g</v>
      </c>
      <c r="L2454" s="12" t="str">
        <f>VLOOKUP(K2454,'[1]Mã Misa'!$C$2:$D$74,2,0)</f>
        <v>CGSC400</v>
      </c>
      <c r="M2454" s="2">
        <v>90750</v>
      </c>
      <c r="N2454" t="s">
        <v>3567</v>
      </c>
      <c r="O2454" s="10" t="str">
        <f t="shared" si="191"/>
        <v>0005186</v>
      </c>
      <c r="P2454" s="3">
        <v>44638</v>
      </c>
      <c r="Q2454" t="s">
        <v>3568</v>
      </c>
      <c r="T2454" s="12" t="str">
        <f t="shared" si="193"/>
        <v xml:space="preserve">WM+ HDG </v>
      </c>
      <c r="U2454" s="20" t="s">
        <v>5141</v>
      </c>
      <c r="V2454" s="20"/>
      <c r="W2454" s="10" t="e">
        <f>VLOOKUP(U2454,[2]Sheet1!$B$4:$C$893,2,0)</f>
        <v>#N/A</v>
      </c>
      <c r="X2454" s="20"/>
      <c r="Y2454" s="10" t="str">
        <f t="shared" si="192"/>
        <v>WINCOMHAIDUONG</v>
      </c>
      <c r="Z2454" s="2">
        <v>181500</v>
      </c>
    </row>
    <row r="2455" spans="1:26" x14ac:dyDescent="0.2">
      <c r="A2455" t="s">
        <v>0</v>
      </c>
      <c r="B2455" t="s">
        <v>3566</v>
      </c>
      <c r="C2455" t="s">
        <v>9</v>
      </c>
      <c r="D2455" t="s">
        <v>3</v>
      </c>
      <c r="E2455" s="2">
        <v>166785</v>
      </c>
      <c r="F2455" s="6">
        <v>180127.80000000002</v>
      </c>
      <c r="G2455" s="2">
        <v>3</v>
      </c>
      <c r="H2455" t="s">
        <v>4</v>
      </c>
      <c r="I2455" t="s">
        <v>10</v>
      </c>
      <c r="J2455" s="9" t="str">
        <f t="shared" si="190"/>
        <v>Tai heo muối gói 200g</v>
      </c>
      <c r="K2455" s="12" t="str">
        <f>VLOOKUP(J2455,'[1]Mã Misa'!$B$2:$D$74,2,0)</f>
        <v>Tai heo muối 200g</v>
      </c>
      <c r="L2455" s="12" t="str">
        <f>VLOOKUP(K2455,'[1]Mã Misa'!$C$2:$D$74,2,0)</f>
        <v>TH200</v>
      </c>
      <c r="M2455" s="2">
        <v>55595</v>
      </c>
      <c r="N2455" t="s">
        <v>3567</v>
      </c>
      <c r="O2455" s="10" t="str">
        <f t="shared" si="191"/>
        <v>0005186</v>
      </c>
      <c r="P2455" s="3">
        <v>44638</v>
      </c>
      <c r="Q2455" t="s">
        <v>3568</v>
      </c>
      <c r="T2455" s="12" t="str">
        <f t="shared" si="193"/>
        <v xml:space="preserve">WM+ HDG </v>
      </c>
      <c r="U2455" s="20" t="s">
        <v>5141</v>
      </c>
      <c r="V2455" s="20"/>
      <c r="W2455" s="10" t="e">
        <f>VLOOKUP(U2455,[2]Sheet1!$B$4:$C$893,2,0)</f>
        <v>#N/A</v>
      </c>
      <c r="X2455" s="20"/>
      <c r="Y2455" s="10" t="str">
        <f t="shared" si="192"/>
        <v>WINCOMHAIDUONG</v>
      </c>
      <c r="Z2455" s="2">
        <v>166785</v>
      </c>
    </row>
    <row r="2456" spans="1:26" x14ac:dyDescent="0.2">
      <c r="A2456" t="s">
        <v>0</v>
      </c>
      <c r="B2456" t="s">
        <v>3566</v>
      </c>
      <c r="C2456" t="s">
        <v>30</v>
      </c>
      <c r="D2456" t="s">
        <v>3</v>
      </c>
      <c r="E2456" s="2">
        <v>316200</v>
      </c>
      <c r="F2456" s="6">
        <v>341496</v>
      </c>
      <c r="G2456" s="2">
        <v>3</v>
      </c>
      <c r="H2456" t="s">
        <v>4</v>
      </c>
      <c r="I2456" t="s">
        <v>31</v>
      </c>
      <c r="J2456" s="9" t="str">
        <f t="shared" si="190"/>
        <v>_Đùi gà sốt cay 500g</v>
      </c>
      <c r="K2456" s="12" t="str">
        <f>VLOOKUP(J2456,'[1]Mã Misa'!$B$2:$D$74,2,0)</f>
        <v>Đùi gà sốt cay 500g</v>
      </c>
      <c r="L2456" s="12" t="str">
        <f>VLOOKUP(K2456,'[1]Mã Misa'!$C$2:$D$74,2,0)</f>
        <v>DGSC500</v>
      </c>
      <c r="M2456" s="2">
        <v>105400</v>
      </c>
      <c r="N2456" t="s">
        <v>3567</v>
      </c>
      <c r="O2456" s="10" t="str">
        <f t="shared" si="191"/>
        <v>0005186</v>
      </c>
      <c r="P2456" s="3">
        <v>44638</v>
      </c>
      <c r="Q2456" t="s">
        <v>3568</v>
      </c>
      <c r="T2456" s="12" t="str">
        <f t="shared" si="193"/>
        <v xml:space="preserve">WM+ HDG </v>
      </c>
      <c r="U2456" s="20" t="s">
        <v>5141</v>
      </c>
      <c r="V2456" s="20"/>
      <c r="W2456" s="10" t="e">
        <f>VLOOKUP(U2456,[2]Sheet1!$B$4:$C$893,2,0)</f>
        <v>#N/A</v>
      </c>
      <c r="X2456" s="20"/>
      <c r="Y2456" s="10" t="str">
        <f t="shared" si="192"/>
        <v>WINCOMHAIDUONG</v>
      </c>
      <c r="Z2456" s="2">
        <v>316200</v>
      </c>
    </row>
    <row r="2457" spans="1:26" x14ac:dyDescent="0.2">
      <c r="A2457" t="s">
        <v>0</v>
      </c>
      <c r="B2457" t="s">
        <v>3566</v>
      </c>
      <c r="C2457" t="s">
        <v>32</v>
      </c>
      <c r="D2457" t="s">
        <v>3</v>
      </c>
      <c r="E2457" s="2">
        <v>220293</v>
      </c>
      <c r="F2457" s="6">
        <v>237916.44</v>
      </c>
      <c r="G2457" s="2">
        <v>3</v>
      </c>
      <c r="H2457" t="s">
        <v>4</v>
      </c>
      <c r="I2457" t="s">
        <v>33</v>
      </c>
      <c r="J2457" s="9" t="str">
        <f t="shared" si="190"/>
        <v>Chân giò heo muối gói 300g</v>
      </c>
      <c r="K2457" s="12" t="str">
        <f>VLOOKUP(J2457,'[1]Mã Misa'!$B$2:$D$74,2,0)</f>
        <v>Chân giò heo muối 300g</v>
      </c>
      <c r="L2457" s="12" t="str">
        <f>VLOOKUP(K2457,'[1]Mã Misa'!$C$2:$D$74,2,0)</f>
        <v>CGM300</v>
      </c>
      <c r="M2457" s="2">
        <v>73431</v>
      </c>
      <c r="N2457" t="s">
        <v>3567</v>
      </c>
      <c r="O2457" s="10" t="str">
        <f t="shared" si="191"/>
        <v>0005186</v>
      </c>
      <c r="P2457" s="3">
        <v>44638</v>
      </c>
      <c r="Q2457" t="s">
        <v>3568</v>
      </c>
      <c r="T2457" s="12" t="str">
        <f t="shared" si="193"/>
        <v xml:space="preserve">WM+ HDG </v>
      </c>
      <c r="U2457" s="20" t="s">
        <v>5141</v>
      </c>
      <c r="V2457" s="20"/>
      <c r="W2457" s="10" t="e">
        <f>VLOOKUP(U2457,[2]Sheet1!$B$4:$C$893,2,0)</f>
        <v>#N/A</v>
      </c>
      <c r="X2457" s="20"/>
      <c r="Y2457" s="10" t="str">
        <f t="shared" si="192"/>
        <v>WINCOMHAIDUONG</v>
      </c>
      <c r="Z2457" s="2">
        <v>220293</v>
      </c>
    </row>
    <row r="2458" spans="1:26" x14ac:dyDescent="0.2">
      <c r="A2458" t="s">
        <v>0</v>
      </c>
      <c r="B2458" t="s">
        <v>3566</v>
      </c>
      <c r="C2458" t="s">
        <v>82</v>
      </c>
      <c r="D2458" t="s">
        <v>3</v>
      </c>
      <c r="E2458" s="2">
        <v>92000</v>
      </c>
      <c r="F2458" s="6">
        <v>99360</v>
      </c>
      <c r="G2458" s="2">
        <v>2</v>
      </c>
      <c r="H2458" t="s">
        <v>4</v>
      </c>
      <c r="I2458" t="s">
        <v>83</v>
      </c>
      <c r="J2458" s="9" t="str">
        <f t="shared" si="190"/>
        <v>Mộc nấm hương gói 250g</v>
      </c>
      <c r="K2458" s="12" t="str">
        <f>VLOOKUP(J2458,'[1]Mã Misa'!$B$2:$D$74,2,0)</f>
        <v>Mộc Nấm Hương 250g</v>
      </c>
      <c r="L2458" s="12" t="str">
        <f>VLOOKUP(K2458,'[1]Mã Misa'!$C$2:$D$74,2,0)</f>
        <v>MNH250</v>
      </c>
      <c r="M2458" s="2">
        <v>46000</v>
      </c>
      <c r="N2458" t="s">
        <v>3567</v>
      </c>
      <c r="O2458" s="10" t="str">
        <f t="shared" si="191"/>
        <v>0005186</v>
      </c>
      <c r="P2458" s="3">
        <v>44638</v>
      </c>
      <c r="Q2458" t="s">
        <v>3568</v>
      </c>
      <c r="T2458" s="12" t="str">
        <f t="shared" si="193"/>
        <v xml:space="preserve">WM+ HDG </v>
      </c>
      <c r="U2458" s="20" t="s">
        <v>5141</v>
      </c>
      <c r="V2458" s="20"/>
      <c r="W2458" s="10" t="e">
        <f>VLOOKUP(U2458,[2]Sheet1!$B$4:$C$893,2,0)</f>
        <v>#N/A</v>
      </c>
      <c r="X2458" s="20"/>
      <c r="Y2458" s="10" t="str">
        <f t="shared" si="192"/>
        <v>WINCOMHAIDUONG</v>
      </c>
      <c r="Z2458" s="2">
        <v>92000</v>
      </c>
    </row>
    <row r="2459" spans="1:26" x14ac:dyDescent="0.2">
      <c r="A2459" t="s">
        <v>0</v>
      </c>
      <c r="B2459" t="s">
        <v>3569</v>
      </c>
      <c r="C2459" t="s">
        <v>45</v>
      </c>
      <c r="D2459" t="s">
        <v>3</v>
      </c>
      <c r="E2459" s="2">
        <v>148500</v>
      </c>
      <c r="F2459" s="6">
        <v>160380</v>
      </c>
      <c r="G2459" s="2">
        <v>2</v>
      </c>
      <c r="H2459" t="s">
        <v>4</v>
      </c>
      <c r="I2459" t="s">
        <v>46</v>
      </c>
      <c r="J2459" s="9" t="str">
        <f t="shared" si="190"/>
        <v>_Chả cốm 300g</v>
      </c>
      <c r="K2459" s="12" t="str">
        <f>VLOOKUP(J2459,'[1]Mã Misa'!$B$2:$D$74,2,0)</f>
        <v>Chả cốm 300g</v>
      </c>
      <c r="L2459" s="12" t="str">
        <f>VLOOKUP(K2459,'[1]Mã Misa'!$C$2:$D$74,2,0)</f>
        <v>CC300</v>
      </c>
      <c r="M2459" s="2">
        <v>74250</v>
      </c>
      <c r="N2459" t="s">
        <v>3570</v>
      </c>
      <c r="O2459" s="10" t="str">
        <f t="shared" si="191"/>
        <v>0207598</v>
      </c>
      <c r="P2459" s="3">
        <v>44638</v>
      </c>
      <c r="Q2459" t="s">
        <v>3321</v>
      </c>
      <c r="T2459" s="12" t="str">
        <f t="shared" si="193"/>
        <v xml:space="preserve">WM+ HNI </v>
      </c>
      <c r="U2459" s="20" t="s">
        <v>5081</v>
      </c>
      <c r="V2459" s="20"/>
      <c r="W2459" s="10" t="e">
        <f>VLOOKUP(U2459,[2]Sheet1!$B$4:$C$893,2,0)</f>
        <v>#N/A</v>
      </c>
      <c r="X2459" s="20"/>
      <c r="Y2459" s="10" t="str">
        <f t="shared" si="192"/>
        <v>WINCOMHANOI</v>
      </c>
      <c r="Z2459" s="2">
        <v>148500</v>
      </c>
    </row>
    <row r="2460" spans="1:26" x14ac:dyDescent="0.2">
      <c r="A2460" t="s">
        <v>0</v>
      </c>
      <c r="B2460" t="s">
        <v>3571</v>
      </c>
      <c r="C2460" t="s">
        <v>30</v>
      </c>
      <c r="D2460" t="s">
        <v>3</v>
      </c>
      <c r="E2460" s="2">
        <v>316200</v>
      </c>
      <c r="F2460" s="6">
        <v>341496</v>
      </c>
      <c r="G2460" s="2">
        <v>3</v>
      </c>
      <c r="H2460" t="s">
        <v>4</v>
      </c>
      <c r="I2460" t="s">
        <v>31</v>
      </c>
      <c r="J2460" s="9" t="str">
        <f t="shared" si="190"/>
        <v>_Đùi gà sốt cay 500g</v>
      </c>
      <c r="K2460" s="12" t="str">
        <f>VLOOKUP(J2460,'[1]Mã Misa'!$B$2:$D$74,2,0)</f>
        <v>Đùi gà sốt cay 500g</v>
      </c>
      <c r="L2460" s="12" t="str">
        <f>VLOOKUP(K2460,'[1]Mã Misa'!$C$2:$D$74,2,0)</f>
        <v>DGSC500</v>
      </c>
      <c r="M2460" s="2">
        <v>105400</v>
      </c>
      <c r="N2460" t="s">
        <v>3572</v>
      </c>
      <c r="O2460" s="10" t="str">
        <f t="shared" si="191"/>
        <v>0207607</v>
      </c>
      <c r="P2460" s="3">
        <v>44638</v>
      </c>
      <c r="Q2460" t="s">
        <v>3573</v>
      </c>
      <c r="T2460" s="12" t="str">
        <f t="shared" si="193"/>
        <v xml:space="preserve">WM+ HNI </v>
      </c>
      <c r="U2460" s="20" t="s">
        <v>5142</v>
      </c>
      <c r="V2460" s="20"/>
      <c r="W2460" s="10" t="e">
        <f>VLOOKUP(U2460,[2]Sheet1!$B$4:$C$893,2,0)</f>
        <v>#N/A</v>
      </c>
      <c r="X2460" s="20"/>
      <c r="Y2460" s="10" t="str">
        <f t="shared" si="192"/>
        <v>WINCOMHANOI</v>
      </c>
      <c r="Z2460" s="2">
        <v>316200</v>
      </c>
    </row>
    <row r="2461" spans="1:26" x14ac:dyDescent="0.2">
      <c r="A2461" t="s">
        <v>0</v>
      </c>
      <c r="B2461" t="s">
        <v>3574</v>
      </c>
      <c r="C2461" t="s">
        <v>2</v>
      </c>
      <c r="D2461" t="s">
        <v>3</v>
      </c>
      <c r="E2461" s="2">
        <v>111058</v>
      </c>
      <c r="F2461" s="6">
        <v>119942.64000000001</v>
      </c>
      <c r="G2461" s="2">
        <v>1</v>
      </c>
      <c r="H2461" t="s">
        <v>4</v>
      </c>
      <c r="I2461" t="s">
        <v>5</v>
      </c>
      <c r="J2461" s="9" t="str">
        <f t="shared" si="190"/>
        <v>Gà muối gói 500g</v>
      </c>
      <c r="K2461" s="12" t="str">
        <f>VLOOKUP(J2461,'[1]Mã Misa'!$B$2:$D$74,2,0)</f>
        <v>Gà muối 500g</v>
      </c>
      <c r="L2461" s="12" t="str">
        <f>VLOOKUP(K2461,'[1]Mã Misa'!$C$2:$D$74,2,0)</f>
        <v>GM500</v>
      </c>
      <c r="M2461" s="2">
        <v>111058</v>
      </c>
      <c r="N2461" t="s">
        <v>3575</v>
      </c>
      <c r="O2461" s="10" t="str">
        <f t="shared" si="191"/>
        <v>0207610</v>
      </c>
      <c r="P2461" s="3">
        <v>44638</v>
      </c>
      <c r="Q2461" t="s">
        <v>3576</v>
      </c>
      <c r="T2461" s="12" t="str">
        <f t="shared" si="193"/>
        <v xml:space="preserve">WM+ HNI </v>
      </c>
      <c r="U2461" s="20" t="s">
        <v>5143</v>
      </c>
      <c r="V2461" s="20"/>
      <c r="W2461" s="10" t="e">
        <f>VLOOKUP(U2461,[2]Sheet1!$B$4:$C$893,2,0)</f>
        <v>#N/A</v>
      </c>
      <c r="X2461" s="20"/>
      <c r="Y2461" s="10" t="str">
        <f t="shared" si="192"/>
        <v>WINCOMHANOI</v>
      </c>
      <c r="Z2461" s="2">
        <v>111058</v>
      </c>
    </row>
    <row r="2462" spans="1:26" x14ac:dyDescent="0.2">
      <c r="A2462" t="s">
        <v>0</v>
      </c>
      <c r="B2462" t="s">
        <v>3574</v>
      </c>
      <c r="C2462" t="s">
        <v>26</v>
      </c>
      <c r="D2462" t="s">
        <v>3</v>
      </c>
      <c r="E2462" s="2">
        <v>200728</v>
      </c>
      <c r="F2462" s="6">
        <v>216786.24000000002</v>
      </c>
      <c r="G2462" s="2">
        <v>4</v>
      </c>
      <c r="H2462" t="s">
        <v>4</v>
      </c>
      <c r="I2462" t="s">
        <v>27</v>
      </c>
      <c r="J2462" s="9" t="str">
        <f t="shared" si="190"/>
        <v>Giò tai lưỡi xào gói 250g</v>
      </c>
      <c r="K2462" s="12" t="str">
        <f>VLOOKUP(J2462,'[1]Mã Misa'!$B$2:$D$74,2,0)</f>
        <v>Giò Tai Lưỡi Xào 250g</v>
      </c>
      <c r="L2462" s="12" t="str">
        <f>VLOOKUP(K2462,'[1]Mã Misa'!$C$2:$D$74,2,0)</f>
        <v>GTLX250G</v>
      </c>
      <c r="M2462" s="2">
        <v>50182</v>
      </c>
      <c r="N2462" t="s">
        <v>3575</v>
      </c>
      <c r="O2462" s="10" t="str">
        <f t="shared" si="191"/>
        <v>0207610</v>
      </c>
      <c r="P2462" s="3">
        <v>44638</v>
      </c>
      <c r="Q2462" t="s">
        <v>3576</v>
      </c>
      <c r="T2462" s="12" t="str">
        <f t="shared" si="193"/>
        <v xml:space="preserve">WM+ HNI </v>
      </c>
      <c r="U2462" s="20" t="s">
        <v>5143</v>
      </c>
      <c r="V2462" s="20"/>
      <c r="W2462" s="10" t="e">
        <f>VLOOKUP(U2462,[2]Sheet1!$B$4:$C$893,2,0)</f>
        <v>#N/A</v>
      </c>
      <c r="X2462" s="20"/>
      <c r="Y2462" s="10" t="str">
        <f t="shared" si="192"/>
        <v>WINCOMHANOI</v>
      </c>
      <c r="Z2462" s="2">
        <v>200728</v>
      </c>
    </row>
    <row r="2463" spans="1:26" x14ac:dyDescent="0.2">
      <c r="A2463" t="s">
        <v>0</v>
      </c>
      <c r="B2463" t="s">
        <v>3574</v>
      </c>
      <c r="C2463" t="s">
        <v>82</v>
      </c>
      <c r="D2463" t="s">
        <v>3</v>
      </c>
      <c r="E2463" s="2">
        <v>138000</v>
      </c>
      <c r="F2463" s="6">
        <v>149040</v>
      </c>
      <c r="G2463" s="2">
        <v>3</v>
      </c>
      <c r="H2463" t="s">
        <v>4</v>
      </c>
      <c r="I2463" t="s">
        <v>83</v>
      </c>
      <c r="J2463" s="9" t="str">
        <f t="shared" si="190"/>
        <v>Mộc nấm hương gói 250g</v>
      </c>
      <c r="K2463" s="12" t="str">
        <f>VLOOKUP(J2463,'[1]Mã Misa'!$B$2:$D$74,2,0)</f>
        <v>Mộc Nấm Hương 250g</v>
      </c>
      <c r="L2463" s="12" t="str">
        <f>VLOOKUP(K2463,'[1]Mã Misa'!$C$2:$D$74,2,0)</f>
        <v>MNH250</v>
      </c>
      <c r="M2463" s="2">
        <v>46000</v>
      </c>
      <c r="N2463" t="s">
        <v>3575</v>
      </c>
      <c r="O2463" s="10" t="str">
        <f t="shared" si="191"/>
        <v>0207610</v>
      </c>
      <c r="P2463" s="3">
        <v>44638</v>
      </c>
      <c r="Q2463" t="s">
        <v>3576</v>
      </c>
      <c r="T2463" s="12" t="str">
        <f t="shared" si="193"/>
        <v xml:space="preserve">WM+ HNI </v>
      </c>
      <c r="U2463" s="20" t="s">
        <v>5143</v>
      </c>
      <c r="V2463" s="20"/>
      <c r="W2463" s="10" t="e">
        <f>VLOOKUP(U2463,[2]Sheet1!$B$4:$C$893,2,0)</f>
        <v>#N/A</v>
      </c>
      <c r="X2463" s="20"/>
      <c r="Y2463" s="10" t="str">
        <f t="shared" si="192"/>
        <v>WINCOMHANOI</v>
      </c>
      <c r="Z2463" s="2">
        <v>138000</v>
      </c>
    </row>
    <row r="2464" spans="1:26" x14ac:dyDescent="0.2">
      <c r="A2464" t="s">
        <v>0</v>
      </c>
      <c r="B2464" t="s">
        <v>3577</v>
      </c>
      <c r="C2464" t="s">
        <v>26</v>
      </c>
      <c r="D2464" t="s">
        <v>3</v>
      </c>
      <c r="E2464" s="2">
        <v>150546</v>
      </c>
      <c r="F2464" s="6">
        <v>162589.68000000002</v>
      </c>
      <c r="G2464" s="2">
        <v>3</v>
      </c>
      <c r="H2464" t="s">
        <v>4</v>
      </c>
      <c r="I2464" t="s">
        <v>27</v>
      </c>
      <c r="J2464" s="9" t="str">
        <f t="shared" si="190"/>
        <v>Giò tai lưỡi xào gói 250g</v>
      </c>
      <c r="K2464" s="12" t="str">
        <f>VLOOKUP(J2464,'[1]Mã Misa'!$B$2:$D$74,2,0)</f>
        <v>Giò Tai Lưỡi Xào 250g</v>
      </c>
      <c r="L2464" s="12" t="str">
        <f>VLOOKUP(K2464,'[1]Mã Misa'!$C$2:$D$74,2,0)</f>
        <v>GTLX250G</v>
      </c>
      <c r="M2464" s="2">
        <v>50182</v>
      </c>
      <c r="N2464" t="s">
        <v>3578</v>
      </c>
      <c r="O2464" s="10" t="str">
        <f t="shared" si="191"/>
        <v>0001404</v>
      </c>
      <c r="P2464" s="3">
        <v>44638</v>
      </c>
      <c r="Q2464" t="s">
        <v>3579</v>
      </c>
      <c r="T2464" s="12" t="str">
        <f t="shared" si="193"/>
        <v xml:space="preserve">WM+ QNM </v>
      </c>
      <c r="U2464" s="20" t="s">
        <v>5144</v>
      </c>
      <c r="V2464" s="20"/>
      <c r="W2464" s="10" t="e">
        <f>VLOOKUP(U2464,[2]Sheet1!$B$4:$C$893,2,0)</f>
        <v>#N/A</v>
      </c>
      <c r="X2464" s="20"/>
      <c r="Y2464" s="10" t="str">
        <f t="shared" si="192"/>
        <v>WINCOMQUANGNAM</v>
      </c>
      <c r="Z2464" s="2">
        <v>150546</v>
      </c>
    </row>
    <row r="2465" spans="1:26" x14ac:dyDescent="0.2">
      <c r="A2465" t="s">
        <v>0</v>
      </c>
      <c r="B2465" t="s">
        <v>3580</v>
      </c>
      <c r="C2465" t="s">
        <v>2</v>
      </c>
      <c r="D2465" t="s">
        <v>3</v>
      </c>
      <c r="E2465" s="2">
        <v>222116</v>
      </c>
      <c r="F2465" s="6">
        <v>239885.28000000003</v>
      </c>
      <c r="G2465" s="2">
        <v>2</v>
      </c>
      <c r="H2465" t="s">
        <v>4</v>
      </c>
      <c r="I2465" t="s">
        <v>5</v>
      </c>
      <c r="J2465" s="9" t="str">
        <f t="shared" si="190"/>
        <v>Gà muối gói 500g</v>
      </c>
      <c r="K2465" s="12" t="str">
        <f>VLOOKUP(J2465,'[1]Mã Misa'!$B$2:$D$74,2,0)</f>
        <v>Gà muối 500g</v>
      </c>
      <c r="L2465" s="12" t="str">
        <f>VLOOKUP(K2465,'[1]Mã Misa'!$C$2:$D$74,2,0)</f>
        <v>GM500</v>
      </c>
      <c r="M2465" s="2">
        <v>111058</v>
      </c>
      <c r="N2465" t="s">
        <v>3581</v>
      </c>
      <c r="O2465" s="10" t="str">
        <f t="shared" si="191"/>
        <v>0207613</v>
      </c>
      <c r="P2465" s="3">
        <v>44638</v>
      </c>
      <c r="Q2465" t="s">
        <v>3582</v>
      </c>
      <c r="T2465" s="12" t="str">
        <f t="shared" si="193"/>
        <v xml:space="preserve">WM+ HNI </v>
      </c>
      <c r="U2465" s="20" t="s">
        <v>5145</v>
      </c>
      <c r="V2465" s="20"/>
      <c r="W2465" s="10" t="e">
        <f>VLOOKUP(U2465,[2]Sheet1!$B$4:$C$893,2,0)</f>
        <v>#N/A</v>
      </c>
      <c r="X2465" s="20"/>
      <c r="Y2465" s="10" t="str">
        <f t="shared" si="192"/>
        <v>WINCOMHANOI</v>
      </c>
      <c r="Z2465" s="2">
        <v>222116</v>
      </c>
    </row>
    <row r="2466" spans="1:26" x14ac:dyDescent="0.2">
      <c r="A2466" t="s">
        <v>0</v>
      </c>
      <c r="B2466" t="s">
        <v>3583</v>
      </c>
      <c r="C2466" t="s">
        <v>50</v>
      </c>
      <c r="D2466" t="s">
        <v>3</v>
      </c>
      <c r="E2466" s="2">
        <v>61050</v>
      </c>
      <c r="F2466" s="6">
        <v>65934</v>
      </c>
      <c r="G2466" s="2">
        <v>1</v>
      </c>
      <c r="H2466" t="s">
        <v>4</v>
      </c>
      <c r="I2466" t="s">
        <v>51</v>
      </c>
      <c r="J2466" s="9" t="str">
        <f t="shared" si="190"/>
        <v>_Giò sụn gà 250g</v>
      </c>
      <c r="K2466" s="12" t="str">
        <f>VLOOKUP(J2466,'[1]Mã Misa'!$B$2:$D$74,2,0)</f>
        <v>Giò sụn gà 250g</v>
      </c>
      <c r="L2466" s="12" t="str">
        <f>VLOOKUP(K2466,'[1]Mã Misa'!$C$2:$D$74,2,0)</f>
        <v>GSG250</v>
      </c>
      <c r="M2466" s="2">
        <v>61050</v>
      </c>
      <c r="N2466" t="s">
        <v>3584</v>
      </c>
      <c r="O2466" s="10" t="str">
        <f t="shared" si="191"/>
        <v>0207617</v>
      </c>
      <c r="P2466" s="3">
        <v>44638</v>
      </c>
      <c r="Q2466" t="s">
        <v>3585</v>
      </c>
      <c r="T2466" s="12" t="str">
        <f t="shared" si="193"/>
        <v xml:space="preserve">WM+ HNI </v>
      </c>
      <c r="U2466" s="20" t="s">
        <v>5146</v>
      </c>
      <c r="V2466" s="20"/>
      <c r="W2466" s="10" t="e">
        <f>VLOOKUP(U2466,[2]Sheet1!$B$4:$C$893,2,0)</f>
        <v>#N/A</v>
      </c>
      <c r="X2466" s="20"/>
      <c r="Y2466" s="10" t="str">
        <f t="shared" si="192"/>
        <v>WINCOMHANOI</v>
      </c>
      <c r="Z2466" s="2">
        <v>61050</v>
      </c>
    </row>
    <row r="2467" spans="1:26" x14ac:dyDescent="0.2">
      <c r="A2467" t="s">
        <v>0</v>
      </c>
      <c r="B2467" t="s">
        <v>3583</v>
      </c>
      <c r="C2467" t="s">
        <v>236</v>
      </c>
      <c r="D2467" t="s">
        <v>3</v>
      </c>
      <c r="E2467" s="2">
        <v>87787</v>
      </c>
      <c r="F2467" s="6">
        <v>94809.96</v>
      </c>
      <c r="G2467" s="2">
        <v>1</v>
      </c>
      <c r="H2467" t="s">
        <v>4</v>
      </c>
      <c r="I2467" t="s">
        <v>237</v>
      </c>
      <c r="J2467" s="9" t="str">
        <f t="shared" si="190"/>
        <v>Bắp bò muối gói 200g</v>
      </c>
      <c r="K2467" s="12" t="str">
        <f>VLOOKUP(J2467,'[1]Mã Misa'!$B$2:$D$74,2,0)</f>
        <v>Bắp bò muối 200g</v>
      </c>
      <c r="L2467" s="12" t="str">
        <f>VLOOKUP(K2467,'[1]Mã Misa'!$C$2:$D$74,2,0)</f>
        <v>BBM200</v>
      </c>
      <c r="M2467" s="2">
        <v>87787</v>
      </c>
      <c r="N2467" t="s">
        <v>3584</v>
      </c>
      <c r="O2467" s="10" t="str">
        <f t="shared" si="191"/>
        <v>0207617</v>
      </c>
      <c r="P2467" s="3">
        <v>44638</v>
      </c>
      <c r="Q2467" t="s">
        <v>3585</v>
      </c>
      <c r="T2467" s="12" t="str">
        <f t="shared" si="193"/>
        <v xml:space="preserve">WM+ HNI </v>
      </c>
      <c r="U2467" s="20" t="s">
        <v>5146</v>
      </c>
      <c r="V2467" s="20"/>
      <c r="W2467" s="10" t="e">
        <f>VLOOKUP(U2467,[2]Sheet1!$B$4:$C$893,2,0)</f>
        <v>#N/A</v>
      </c>
      <c r="X2467" s="20"/>
      <c r="Y2467" s="10" t="str">
        <f t="shared" si="192"/>
        <v>WINCOMHANOI</v>
      </c>
      <c r="Z2467" s="2">
        <v>87787</v>
      </c>
    </row>
    <row r="2468" spans="1:26" x14ac:dyDescent="0.2">
      <c r="A2468" t="s">
        <v>0</v>
      </c>
      <c r="B2468" t="s">
        <v>3586</v>
      </c>
      <c r="C2468" t="s">
        <v>26</v>
      </c>
      <c r="D2468" t="s">
        <v>3</v>
      </c>
      <c r="E2468" s="2">
        <v>200728</v>
      </c>
      <c r="F2468" s="6">
        <v>216786.24000000002</v>
      </c>
      <c r="G2468" s="2">
        <v>4</v>
      </c>
      <c r="H2468" t="s">
        <v>4</v>
      </c>
      <c r="I2468" t="s">
        <v>27</v>
      </c>
      <c r="J2468" s="9" t="str">
        <f t="shared" si="190"/>
        <v>Giò tai lưỡi xào gói 250g</v>
      </c>
      <c r="K2468" s="12" t="str">
        <f>VLOOKUP(J2468,'[1]Mã Misa'!$B$2:$D$74,2,0)</f>
        <v>Giò Tai Lưỡi Xào 250g</v>
      </c>
      <c r="L2468" s="12" t="str">
        <f>VLOOKUP(K2468,'[1]Mã Misa'!$C$2:$D$74,2,0)</f>
        <v>GTLX250G</v>
      </c>
      <c r="M2468" s="2">
        <v>50182</v>
      </c>
      <c r="N2468" t="s">
        <v>3587</v>
      </c>
      <c r="O2468" s="10" t="str">
        <f t="shared" si="191"/>
        <v>0004554</v>
      </c>
      <c r="P2468" s="3">
        <v>44638</v>
      </c>
      <c r="Q2468" t="s">
        <v>3588</v>
      </c>
      <c r="T2468" s="12" t="str">
        <f t="shared" si="193"/>
        <v xml:space="preserve">WM+ AGG </v>
      </c>
      <c r="U2468" s="20" t="s">
        <v>5147</v>
      </c>
      <c r="V2468" s="20"/>
      <c r="W2468" s="10" t="e">
        <f>VLOOKUP(U2468,[2]Sheet1!$B$4:$C$893,2,0)</f>
        <v>#N/A</v>
      </c>
      <c r="X2468" s="20"/>
      <c r="Y2468" s="10" t="str">
        <f t="shared" si="192"/>
        <v>WINCOMANGIANG</v>
      </c>
      <c r="Z2468" s="2">
        <v>200728</v>
      </c>
    </row>
    <row r="2469" spans="1:26" x14ac:dyDescent="0.2">
      <c r="A2469" t="s">
        <v>0</v>
      </c>
      <c r="B2469" t="s">
        <v>3589</v>
      </c>
      <c r="C2469" t="s">
        <v>43</v>
      </c>
      <c r="D2469" t="s">
        <v>3</v>
      </c>
      <c r="E2469" s="2">
        <v>141900</v>
      </c>
      <c r="F2469" s="6">
        <v>153252</v>
      </c>
      <c r="G2469" s="2">
        <v>2</v>
      </c>
      <c r="H2469" t="s">
        <v>4</v>
      </c>
      <c r="I2469" t="s">
        <v>44</v>
      </c>
      <c r="J2469" s="9" t="str">
        <f t="shared" si="190"/>
        <v>_Chả nướng 300g</v>
      </c>
      <c r="K2469" s="12" t="str">
        <f>VLOOKUP(J2469,'[1]Mã Misa'!$B$2:$D$74,2,0)</f>
        <v>Chả nướng 300g</v>
      </c>
      <c r="L2469" s="12" t="str">
        <f>VLOOKUP(K2469,'[1]Mã Misa'!$C$2:$D$74,2,0)</f>
        <v>CN300</v>
      </c>
      <c r="M2469" s="2">
        <v>70950</v>
      </c>
      <c r="N2469" t="s">
        <v>3590</v>
      </c>
      <c r="O2469" s="10" t="str">
        <f t="shared" si="191"/>
        <v>0207618</v>
      </c>
      <c r="P2469" s="3">
        <v>44638</v>
      </c>
      <c r="Q2469" t="s">
        <v>3591</v>
      </c>
      <c r="T2469" s="12" t="str">
        <f t="shared" si="193"/>
        <v>WM HNI H</v>
      </c>
      <c r="U2469" s="20" t="s">
        <v>5148</v>
      </c>
      <c r="V2469" s="20"/>
      <c r="W2469" s="10" t="e">
        <f>VLOOKUP(U2469,[2]Sheet1!$B$4:$C$893,2,0)</f>
        <v>#N/A</v>
      </c>
      <c r="X2469" s="20"/>
      <c r="Y2469" s="10" t="str">
        <f t="shared" si="192"/>
        <v>WINCOMHANOI</v>
      </c>
      <c r="Z2469" s="2">
        <v>141900</v>
      </c>
    </row>
    <row r="2470" spans="1:26" x14ac:dyDescent="0.2">
      <c r="A2470" t="s">
        <v>0</v>
      </c>
      <c r="B2470" t="s">
        <v>3589</v>
      </c>
      <c r="C2470" t="s">
        <v>13</v>
      </c>
      <c r="D2470" t="s">
        <v>3</v>
      </c>
      <c r="E2470" s="2">
        <v>181500</v>
      </c>
      <c r="F2470" s="6">
        <v>196020</v>
      </c>
      <c r="G2470" s="2">
        <v>2</v>
      </c>
      <c r="H2470" t="s">
        <v>4</v>
      </c>
      <c r="I2470" t="s">
        <v>14</v>
      </c>
      <c r="J2470" s="9" t="str">
        <f t="shared" si="190"/>
        <v>_Chân gà sốt cay 400g</v>
      </c>
      <c r="K2470" s="12" t="str">
        <f>VLOOKUP(J2470,'[1]Mã Misa'!$B$2:$D$74,2,0)</f>
        <v>Chân gà sốt cay 400g</v>
      </c>
      <c r="L2470" s="12" t="str">
        <f>VLOOKUP(K2470,'[1]Mã Misa'!$C$2:$D$74,2,0)</f>
        <v>CGSC400</v>
      </c>
      <c r="M2470" s="2">
        <v>90750</v>
      </c>
      <c r="N2470" t="s">
        <v>3590</v>
      </c>
      <c r="O2470" s="10" t="str">
        <f t="shared" si="191"/>
        <v>0207618</v>
      </c>
      <c r="P2470" s="3">
        <v>44638</v>
      </c>
      <c r="Q2470" t="s">
        <v>3591</v>
      </c>
      <c r="T2470" s="12" t="str">
        <f t="shared" si="193"/>
        <v>WM HNI H</v>
      </c>
      <c r="U2470" s="20" t="s">
        <v>5148</v>
      </c>
      <c r="V2470" s="20"/>
      <c r="W2470" s="10" t="e">
        <f>VLOOKUP(U2470,[2]Sheet1!$B$4:$C$893,2,0)</f>
        <v>#N/A</v>
      </c>
      <c r="X2470" s="20"/>
      <c r="Y2470" s="10" t="str">
        <f t="shared" si="192"/>
        <v>WINCOMHANOI</v>
      </c>
      <c r="Z2470" s="2">
        <v>181500</v>
      </c>
    </row>
    <row r="2471" spans="1:26" x14ac:dyDescent="0.2">
      <c r="A2471" t="s">
        <v>0</v>
      </c>
      <c r="B2471" t="s">
        <v>3589</v>
      </c>
      <c r="C2471" t="s">
        <v>30</v>
      </c>
      <c r="D2471" t="s">
        <v>3</v>
      </c>
      <c r="E2471" s="2">
        <v>105400</v>
      </c>
      <c r="F2471" s="6">
        <v>113832.00000000001</v>
      </c>
      <c r="G2471" s="2">
        <v>1</v>
      </c>
      <c r="H2471" t="s">
        <v>4</v>
      </c>
      <c r="I2471" t="s">
        <v>31</v>
      </c>
      <c r="J2471" s="9" t="str">
        <f t="shared" si="190"/>
        <v>_Đùi gà sốt cay 500g</v>
      </c>
      <c r="K2471" s="12" t="str">
        <f>VLOOKUP(J2471,'[1]Mã Misa'!$B$2:$D$74,2,0)</f>
        <v>Đùi gà sốt cay 500g</v>
      </c>
      <c r="L2471" s="12" t="str">
        <f>VLOOKUP(K2471,'[1]Mã Misa'!$C$2:$D$74,2,0)</f>
        <v>DGSC500</v>
      </c>
      <c r="M2471" s="2">
        <v>105400</v>
      </c>
      <c r="N2471" t="s">
        <v>3590</v>
      </c>
      <c r="O2471" s="10" t="str">
        <f t="shared" si="191"/>
        <v>0207618</v>
      </c>
      <c r="P2471" s="3">
        <v>44638</v>
      </c>
      <c r="Q2471" t="s">
        <v>3591</v>
      </c>
      <c r="T2471" s="12" t="str">
        <f t="shared" si="193"/>
        <v>WM HNI H</v>
      </c>
      <c r="U2471" s="20" t="s">
        <v>5148</v>
      </c>
      <c r="V2471" s="20"/>
      <c r="W2471" s="10" t="e">
        <f>VLOOKUP(U2471,[2]Sheet1!$B$4:$C$893,2,0)</f>
        <v>#N/A</v>
      </c>
      <c r="X2471" s="20"/>
      <c r="Y2471" s="10" t="str">
        <f t="shared" si="192"/>
        <v>WINCOMHANOI</v>
      </c>
      <c r="Z2471" s="2">
        <v>105400</v>
      </c>
    </row>
    <row r="2472" spans="1:26" x14ac:dyDescent="0.2">
      <c r="A2472" t="s">
        <v>0</v>
      </c>
      <c r="B2472" t="s">
        <v>3589</v>
      </c>
      <c r="C2472" t="s">
        <v>15</v>
      </c>
      <c r="D2472" t="s">
        <v>3</v>
      </c>
      <c r="E2472" s="2">
        <v>94013</v>
      </c>
      <c r="F2472" s="6">
        <v>101534.04000000001</v>
      </c>
      <c r="G2472" s="2">
        <v>1</v>
      </c>
      <c r="H2472" t="s">
        <v>4</v>
      </c>
      <c r="I2472" t="s">
        <v>16</v>
      </c>
      <c r="J2472" s="9" t="str">
        <f t="shared" si="190"/>
        <v xml:space="preserve"> Giò lụa 500g</v>
      </c>
      <c r="K2472" s="12" t="str">
        <f>VLOOKUP(J2472,'[1]Mã Misa'!$B$2:$D$74,2,0)</f>
        <v>Giò lụa 500g</v>
      </c>
      <c r="L2472" s="12" t="str">
        <f>VLOOKUP(K2472,'[1]Mã Misa'!$C$2:$D$74,2,0)</f>
        <v>GL500</v>
      </c>
      <c r="M2472" s="2">
        <v>94013</v>
      </c>
      <c r="N2472" t="s">
        <v>3590</v>
      </c>
      <c r="O2472" s="10" t="str">
        <f t="shared" si="191"/>
        <v>0207618</v>
      </c>
      <c r="P2472" s="3">
        <v>44638</v>
      </c>
      <c r="Q2472" t="s">
        <v>3591</v>
      </c>
      <c r="T2472" s="12" t="str">
        <f t="shared" si="193"/>
        <v>WM HNI H</v>
      </c>
      <c r="U2472" s="20" t="s">
        <v>5148</v>
      </c>
      <c r="V2472" s="20"/>
      <c r="W2472" s="10" t="e">
        <f>VLOOKUP(U2472,[2]Sheet1!$B$4:$C$893,2,0)</f>
        <v>#N/A</v>
      </c>
      <c r="X2472" s="20"/>
      <c r="Y2472" s="10" t="str">
        <f t="shared" si="192"/>
        <v>WINCOMHANOI</v>
      </c>
      <c r="Z2472" s="2">
        <v>94013</v>
      </c>
    </row>
    <row r="2473" spans="1:26" x14ac:dyDescent="0.2">
      <c r="A2473" t="s">
        <v>0</v>
      </c>
      <c r="B2473" t="s">
        <v>3589</v>
      </c>
      <c r="C2473" t="s">
        <v>50</v>
      </c>
      <c r="D2473" t="s">
        <v>3</v>
      </c>
      <c r="E2473" s="2">
        <v>61050</v>
      </c>
      <c r="F2473" s="6">
        <v>65934</v>
      </c>
      <c r="G2473" s="2">
        <v>1</v>
      </c>
      <c r="H2473" t="s">
        <v>4</v>
      </c>
      <c r="I2473" t="s">
        <v>51</v>
      </c>
      <c r="J2473" s="9" t="str">
        <f t="shared" si="190"/>
        <v>_Giò sụn gà 250g</v>
      </c>
      <c r="K2473" s="12" t="str">
        <f>VLOOKUP(J2473,'[1]Mã Misa'!$B$2:$D$74,2,0)</f>
        <v>Giò sụn gà 250g</v>
      </c>
      <c r="L2473" s="12" t="str">
        <f>VLOOKUP(K2473,'[1]Mã Misa'!$C$2:$D$74,2,0)</f>
        <v>GSG250</v>
      </c>
      <c r="M2473" s="2">
        <v>61050</v>
      </c>
      <c r="N2473" t="s">
        <v>3590</v>
      </c>
      <c r="O2473" s="10" t="str">
        <f t="shared" si="191"/>
        <v>0207618</v>
      </c>
      <c r="P2473" s="3">
        <v>44638</v>
      </c>
      <c r="Q2473" t="s">
        <v>3591</v>
      </c>
      <c r="T2473" s="12" t="str">
        <f t="shared" si="193"/>
        <v>WM HNI H</v>
      </c>
      <c r="U2473" s="20" t="s">
        <v>5148</v>
      </c>
      <c r="V2473" s="20"/>
      <c r="W2473" s="10" t="e">
        <f>VLOOKUP(U2473,[2]Sheet1!$B$4:$C$893,2,0)</f>
        <v>#N/A</v>
      </c>
      <c r="X2473" s="20"/>
      <c r="Y2473" s="10" t="str">
        <f t="shared" si="192"/>
        <v>WINCOMHANOI</v>
      </c>
      <c r="Z2473" s="2">
        <v>61050</v>
      </c>
    </row>
    <row r="2474" spans="1:26" x14ac:dyDescent="0.2">
      <c r="A2474" t="s">
        <v>0</v>
      </c>
      <c r="B2474" t="s">
        <v>3589</v>
      </c>
      <c r="C2474" t="s">
        <v>17</v>
      </c>
      <c r="D2474" t="s">
        <v>3</v>
      </c>
      <c r="E2474" s="2">
        <v>611934</v>
      </c>
      <c r="F2474" s="6">
        <v>660888.72000000009</v>
      </c>
      <c r="G2474" s="2">
        <v>6</v>
      </c>
      <c r="H2474" t="s">
        <v>4</v>
      </c>
      <c r="I2474" t="s">
        <v>18</v>
      </c>
      <c r="J2474" s="9" t="str">
        <f t="shared" si="190"/>
        <v>Giò tai nấm hương 500g</v>
      </c>
      <c r="K2474" s="12" t="str">
        <f>VLOOKUP(J2474,'[1]Mã Misa'!$B$2:$D$74,2,0)</f>
        <v>Giò tai nấm hương 500g</v>
      </c>
      <c r="L2474" s="12" t="str">
        <f>VLOOKUP(K2474,'[1]Mã Misa'!$C$2:$D$74,2,0)</f>
        <v>GTNH500</v>
      </c>
      <c r="M2474" s="2">
        <v>101989</v>
      </c>
      <c r="N2474" t="s">
        <v>3590</v>
      </c>
      <c r="O2474" s="10" t="str">
        <f t="shared" si="191"/>
        <v>0207618</v>
      </c>
      <c r="P2474" s="3">
        <v>44638</v>
      </c>
      <c r="Q2474" t="s">
        <v>3591</v>
      </c>
      <c r="T2474" s="12" t="str">
        <f t="shared" si="193"/>
        <v>WM HNI H</v>
      </c>
      <c r="U2474" s="20" t="s">
        <v>5148</v>
      </c>
      <c r="V2474" s="20"/>
      <c r="W2474" s="10" t="e">
        <f>VLOOKUP(U2474,[2]Sheet1!$B$4:$C$893,2,0)</f>
        <v>#N/A</v>
      </c>
      <c r="X2474" s="20"/>
      <c r="Y2474" s="10" t="str">
        <f t="shared" si="192"/>
        <v>WINCOMHANOI</v>
      </c>
      <c r="Z2474" s="2">
        <v>611934</v>
      </c>
    </row>
    <row r="2475" spans="1:26" x14ac:dyDescent="0.2">
      <c r="A2475" t="s">
        <v>0</v>
      </c>
      <c r="B2475" t="s">
        <v>3589</v>
      </c>
      <c r="C2475" t="s">
        <v>2</v>
      </c>
      <c r="D2475" t="s">
        <v>3</v>
      </c>
      <c r="E2475" s="2">
        <v>111058</v>
      </c>
      <c r="F2475" s="6">
        <v>119942.64000000001</v>
      </c>
      <c r="G2475" s="2">
        <v>1</v>
      </c>
      <c r="H2475" t="s">
        <v>4</v>
      </c>
      <c r="I2475" t="s">
        <v>5</v>
      </c>
      <c r="J2475" s="9" t="str">
        <f t="shared" si="190"/>
        <v>Gà muối gói 500g</v>
      </c>
      <c r="K2475" s="12" t="str">
        <f>VLOOKUP(J2475,'[1]Mã Misa'!$B$2:$D$74,2,0)</f>
        <v>Gà muối 500g</v>
      </c>
      <c r="L2475" s="12" t="str">
        <f>VLOOKUP(K2475,'[1]Mã Misa'!$C$2:$D$74,2,0)</f>
        <v>GM500</v>
      </c>
      <c r="M2475" s="2">
        <v>111058</v>
      </c>
      <c r="N2475" t="s">
        <v>3590</v>
      </c>
      <c r="O2475" s="10" t="str">
        <f t="shared" si="191"/>
        <v>0207618</v>
      </c>
      <c r="P2475" s="3">
        <v>44638</v>
      </c>
      <c r="Q2475" t="s">
        <v>3591</v>
      </c>
      <c r="T2475" s="12" t="str">
        <f t="shared" si="193"/>
        <v>WM HNI H</v>
      </c>
      <c r="U2475" s="20" t="s">
        <v>5148</v>
      </c>
      <c r="V2475" s="20"/>
      <c r="W2475" s="10" t="e">
        <f>VLOOKUP(U2475,[2]Sheet1!$B$4:$C$893,2,0)</f>
        <v>#N/A</v>
      </c>
      <c r="X2475" s="20"/>
      <c r="Y2475" s="10" t="str">
        <f t="shared" si="192"/>
        <v>WINCOMHANOI</v>
      </c>
      <c r="Z2475" s="2">
        <v>111058</v>
      </c>
    </row>
    <row r="2476" spans="1:26" x14ac:dyDescent="0.2">
      <c r="A2476" t="s">
        <v>0</v>
      </c>
      <c r="B2476" t="s">
        <v>3592</v>
      </c>
      <c r="C2476" t="s">
        <v>2</v>
      </c>
      <c r="D2476" t="s">
        <v>3</v>
      </c>
      <c r="E2476" s="2">
        <v>111058</v>
      </c>
      <c r="F2476" s="6">
        <v>119942.64000000001</v>
      </c>
      <c r="G2476" s="2">
        <v>1</v>
      </c>
      <c r="H2476" t="s">
        <v>4</v>
      </c>
      <c r="I2476" t="s">
        <v>5</v>
      </c>
      <c r="J2476" s="9" t="str">
        <f t="shared" si="190"/>
        <v>Gà muối gói 500g</v>
      </c>
      <c r="K2476" s="12" t="str">
        <f>VLOOKUP(J2476,'[1]Mã Misa'!$B$2:$D$74,2,0)</f>
        <v>Gà muối 500g</v>
      </c>
      <c r="L2476" s="12" t="str">
        <f>VLOOKUP(K2476,'[1]Mã Misa'!$C$2:$D$74,2,0)</f>
        <v>GM500</v>
      </c>
      <c r="M2476" s="2">
        <v>111058</v>
      </c>
      <c r="N2476" t="s">
        <v>3593</v>
      </c>
      <c r="O2476" s="10" t="str">
        <f t="shared" si="191"/>
        <v>0002150</v>
      </c>
      <c r="P2476" s="3">
        <v>44638</v>
      </c>
      <c r="Q2476" t="s">
        <v>3594</v>
      </c>
      <c r="T2476" s="12" t="str">
        <f t="shared" si="193"/>
        <v xml:space="preserve">WM+ DLK </v>
      </c>
      <c r="U2476" s="20" t="s">
        <v>5149</v>
      </c>
      <c r="V2476" s="20"/>
      <c r="W2476" s="10" t="e">
        <f>VLOOKUP(U2476,[2]Sheet1!$B$4:$C$893,2,0)</f>
        <v>#N/A</v>
      </c>
      <c r="X2476" s="20"/>
      <c r="Y2476" s="10" t="str">
        <f t="shared" si="192"/>
        <v>WINCOMDAKLAK</v>
      </c>
      <c r="Z2476" s="2">
        <v>111058</v>
      </c>
    </row>
    <row r="2477" spans="1:26" x14ac:dyDescent="0.2">
      <c r="A2477" t="s">
        <v>0</v>
      </c>
      <c r="B2477" t="s">
        <v>3595</v>
      </c>
      <c r="C2477" t="s">
        <v>26</v>
      </c>
      <c r="D2477" t="s">
        <v>3</v>
      </c>
      <c r="E2477" s="2">
        <v>250910</v>
      </c>
      <c r="F2477" s="6">
        <v>270982.80000000005</v>
      </c>
      <c r="G2477" s="2">
        <v>5</v>
      </c>
      <c r="H2477" t="s">
        <v>4</v>
      </c>
      <c r="I2477" t="s">
        <v>27</v>
      </c>
      <c r="J2477" s="9" t="str">
        <f t="shared" si="190"/>
        <v>Giò tai lưỡi xào gói 250g</v>
      </c>
      <c r="K2477" s="12" t="str">
        <f>VLOOKUP(J2477,'[1]Mã Misa'!$B$2:$D$74,2,0)</f>
        <v>Giò Tai Lưỡi Xào 250g</v>
      </c>
      <c r="L2477" s="12" t="str">
        <f>VLOOKUP(K2477,'[1]Mã Misa'!$C$2:$D$74,2,0)</f>
        <v>GTLX250G</v>
      </c>
      <c r="M2477" s="2">
        <v>50182</v>
      </c>
      <c r="N2477" t="s">
        <v>3596</v>
      </c>
      <c r="O2477" s="10" t="str">
        <f t="shared" si="191"/>
        <v>0207626</v>
      </c>
      <c r="P2477" s="3">
        <v>44638</v>
      </c>
      <c r="Q2477" t="s">
        <v>844</v>
      </c>
      <c r="T2477" s="12" t="str">
        <f t="shared" si="193"/>
        <v xml:space="preserve">WM+ HNI </v>
      </c>
      <c r="U2477" s="20" t="s">
        <v>4405</v>
      </c>
      <c r="V2477" s="20"/>
      <c r="W2477" s="10" t="e">
        <f>VLOOKUP(U2477,[2]Sheet1!$B$4:$C$893,2,0)</f>
        <v>#N/A</v>
      </c>
      <c r="X2477" s="20"/>
      <c r="Y2477" s="10" t="str">
        <f t="shared" si="192"/>
        <v>WINCOMHANOI</v>
      </c>
      <c r="Z2477" s="2">
        <v>250910</v>
      </c>
    </row>
    <row r="2478" spans="1:26" x14ac:dyDescent="0.2">
      <c r="A2478" t="s">
        <v>0</v>
      </c>
      <c r="B2478" t="s">
        <v>3597</v>
      </c>
      <c r="C2478" t="s">
        <v>2</v>
      </c>
      <c r="D2478" t="s">
        <v>3</v>
      </c>
      <c r="E2478" s="2">
        <v>222116</v>
      </c>
      <c r="F2478" s="6">
        <v>239885.28000000003</v>
      </c>
      <c r="G2478" s="2">
        <v>2</v>
      </c>
      <c r="H2478" t="s">
        <v>4</v>
      </c>
      <c r="I2478" t="s">
        <v>5</v>
      </c>
      <c r="J2478" s="9" t="str">
        <f t="shared" si="190"/>
        <v>Gà muối gói 500g</v>
      </c>
      <c r="K2478" s="12" t="str">
        <f>VLOOKUP(J2478,'[1]Mã Misa'!$B$2:$D$74,2,0)</f>
        <v>Gà muối 500g</v>
      </c>
      <c r="L2478" s="12" t="str">
        <f>VLOOKUP(K2478,'[1]Mã Misa'!$C$2:$D$74,2,0)</f>
        <v>GM500</v>
      </c>
      <c r="M2478" s="2">
        <v>111058</v>
      </c>
      <c r="N2478" t="s">
        <v>3598</v>
      </c>
      <c r="O2478" s="10" t="str">
        <f t="shared" si="191"/>
        <v>0001184</v>
      </c>
      <c r="P2478" s="3">
        <v>44638</v>
      </c>
      <c r="Q2478" t="s">
        <v>3599</v>
      </c>
      <c r="T2478" s="12" t="str">
        <f t="shared" si="193"/>
        <v xml:space="preserve">WM+ YBI </v>
      </c>
      <c r="U2478" s="20" t="s">
        <v>5150</v>
      </c>
      <c r="V2478" s="20"/>
      <c r="W2478" s="10" t="e">
        <f>VLOOKUP(U2478,[2]Sheet1!$B$4:$C$893,2,0)</f>
        <v>#N/A</v>
      </c>
      <c r="X2478" s="20"/>
      <c r="Y2478" s="10" t="str">
        <f t="shared" si="192"/>
        <v>WINCOMYENBAI</v>
      </c>
      <c r="Z2478" s="2">
        <v>222116</v>
      </c>
    </row>
    <row r="2479" spans="1:26" x14ac:dyDescent="0.2">
      <c r="A2479" t="s">
        <v>0</v>
      </c>
      <c r="B2479" t="s">
        <v>3600</v>
      </c>
      <c r="C2479" t="s">
        <v>32</v>
      </c>
      <c r="D2479" t="s">
        <v>3</v>
      </c>
      <c r="E2479" s="2">
        <v>220293</v>
      </c>
      <c r="F2479" s="6">
        <v>237916.44</v>
      </c>
      <c r="G2479" s="2">
        <v>3</v>
      </c>
      <c r="H2479" t="s">
        <v>4</v>
      </c>
      <c r="I2479" t="s">
        <v>33</v>
      </c>
      <c r="J2479" s="9" t="str">
        <f t="shared" si="190"/>
        <v>Chân giò heo muối gói 300g</v>
      </c>
      <c r="K2479" s="12" t="str">
        <f>VLOOKUP(J2479,'[1]Mã Misa'!$B$2:$D$74,2,0)</f>
        <v>Chân giò heo muối 300g</v>
      </c>
      <c r="L2479" s="12" t="str">
        <f>VLOOKUP(K2479,'[1]Mã Misa'!$C$2:$D$74,2,0)</f>
        <v>CGM300</v>
      </c>
      <c r="M2479" s="2">
        <v>73431</v>
      </c>
      <c r="N2479" t="s">
        <v>3601</v>
      </c>
      <c r="O2479" s="10" t="str">
        <f t="shared" si="191"/>
        <v>0004556</v>
      </c>
      <c r="P2479" s="3">
        <v>44638</v>
      </c>
      <c r="Q2479" t="s">
        <v>3588</v>
      </c>
      <c r="T2479" s="12" t="str">
        <f t="shared" si="193"/>
        <v xml:space="preserve">WM+ AGG </v>
      </c>
      <c r="U2479" s="20" t="s">
        <v>5147</v>
      </c>
      <c r="V2479" s="20"/>
      <c r="W2479" s="10" t="e">
        <f>VLOOKUP(U2479,[2]Sheet1!$B$4:$C$893,2,0)</f>
        <v>#N/A</v>
      </c>
      <c r="X2479" s="20"/>
      <c r="Y2479" s="10" t="str">
        <f t="shared" si="192"/>
        <v>WINCOMANGIANG</v>
      </c>
      <c r="Z2479" s="2">
        <v>220293</v>
      </c>
    </row>
    <row r="2480" spans="1:26" x14ac:dyDescent="0.2">
      <c r="A2480" t="s">
        <v>0</v>
      </c>
      <c r="B2480" t="s">
        <v>3602</v>
      </c>
      <c r="C2480" t="s">
        <v>45</v>
      </c>
      <c r="D2480" t="s">
        <v>3</v>
      </c>
      <c r="E2480" s="2">
        <v>148500</v>
      </c>
      <c r="F2480" s="6">
        <v>160380</v>
      </c>
      <c r="G2480" s="2">
        <v>2</v>
      </c>
      <c r="H2480" t="s">
        <v>4</v>
      </c>
      <c r="I2480" t="s">
        <v>46</v>
      </c>
      <c r="J2480" s="9" t="str">
        <f t="shared" si="190"/>
        <v>_Chả cốm 300g</v>
      </c>
      <c r="K2480" s="12" t="str">
        <f>VLOOKUP(J2480,'[1]Mã Misa'!$B$2:$D$74,2,0)</f>
        <v>Chả cốm 300g</v>
      </c>
      <c r="L2480" s="12" t="str">
        <f>VLOOKUP(K2480,'[1]Mã Misa'!$C$2:$D$74,2,0)</f>
        <v>CC300</v>
      </c>
      <c r="M2480" s="2">
        <v>74250</v>
      </c>
      <c r="N2480" t="s">
        <v>3603</v>
      </c>
      <c r="O2480" s="10" t="str">
        <f t="shared" si="191"/>
        <v>0003009</v>
      </c>
      <c r="P2480" s="3">
        <v>44638</v>
      </c>
      <c r="Q2480" t="s">
        <v>3604</v>
      </c>
      <c r="T2480" s="12" t="str">
        <f>LEFT(U2480,11)</f>
        <v xml:space="preserve">WM VCP HTH </v>
      </c>
      <c r="U2480" s="20" t="s">
        <v>5151</v>
      </c>
      <c r="V2480" s="20"/>
      <c r="W2480" s="10" t="e">
        <f>VLOOKUP(U2480,[2]Sheet1!$B$4:$C$893,2,0)</f>
        <v>#N/A</v>
      </c>
      <c r="X2480" s="20"/>
      <c r="Y2480" s="10" t="str">
        <f t="shared" si="192"/>
        <v>WINCOMHATINH</v>
      </c>
      <c r="Z2480" s="2">
        <v>148500</v>
      </c>
    </row>
    <row r="2481" spans="1:26" x14ac:dyDescent="0.2">
      <c r="A2481" t="s">
        <v>0</v>
      </c>
      <c r="B2481" t="s">
        <v>3605</v>
      </c>
      <c r="C2481" t="s">
        <v>17</v>
      </c>
      <c r="D2481" t="s">
        <v>3</v>
      </c>
      <c r="E2481" s="2">
        <v>101989</v>
      </c>
      <c r="F2481" s="6">
        <v>110148.12000000001</v>
      </c>
      <c r="G2481" s="2">
        <v>1</v>
      </c>
      <c r="H2481" t="s">
        <v>4</v>
      </c>
      <c r="I2481" t="s">
        <v>18</v>
      </c>
      <c r="J2481" s="9" t="str">
        <f t="shared" si="190"/>
        <v>Giò tai nấm hương 500g</v>
      </c>
      <c r="K2481" s="12" t="str">
        <f>VLOOKUP(J2481,'[1]Mã Misa'!$B$2:$D$74,2,0)</f>
        <v>Giò tai nấm hương 500g</v>
      </c>
      <c r="L2481" s="12" t="str">
        <f>VLOOKUP(K2481,'[1]Mã Misa'!$C$2:$D$74,2,0)</f>
        <v>GTNH500</v>
      </c>
      <c r="M2481" s="2">
        <v>101989</v>
      </c>
      <c r="N2481" t="s">
        <v>3606</v>
      </c>
      <c r="O2481" s="10" t="str">
        <f t="shared" si="191"/>
        <v>0207636</v>
      </c>
      <c r="P2481" s="3">
        <v>44638</v>
      </c>
      <c r="Q2481" t="s">
        <v>3607</v>
      </c>
      <c r="T2481" s="12" t="str">
        <f t="shared" si="193"/>
        <v xml:space="preserve">WM+ HNI </v>
      </c>
      <c r="U2481" s="20" t="s">
        <v>5152</v>
      </c>
      <c r="V2481" s="20"/>
      <c r="W2481" s="10" t="e">
        <f>VLOOKUP(U2481,[2]Sheet1!$B$4:$C$893,2,0)</f>
        <v>#N/A</v>
      </c>
      <c r="X2481" s="20"/>
      <c r="Y2481" s="10" t="str">
        <f t="shared" si="192"/>
        <v>WINCOMHANOI</v>
      </c>
      <c r="Z2481" s="2">
        <v>101989</v>
      </c>
    </row>
    <row r="2482" spans="1:26" x14ac:dyDescent="0.2">
      <c r="A2482" t="s">
        <v>0</v>
      </c>
      <c r="B2482" t="s">
        <v>3608</v>
      </c>
      <c r="C2482" t="s">
        <v>82</v>
      </c>
      <c r="D2482" t="s">
        <v>3</v>
      </c>
      <c r="E2482" s="2">
        <v>92000</v>
      </c>
      <c r="F2482" s="6">
        <v>99360</v>
      </c>
      <c r="G2482" s="2">
        <v>2</v>
      </c>
      <c r="H2482" t="s">
        <v>4</v>
      </c>
      <c r="I2482" t="s">
        <v>83</v>
      </c>
      <c r="J2482" s="9" t="str">
        <f t="shared" si="190"/>
        <v>Mộc nấm hương gói 250g</v>
      </c>
      <c r="K2482" s="12" t="str">
        <f>VLOOKUP(J2482,'[1]Mã Misa'!$B$2:$D$74,2,0)</f>
        <v>Mộc Nấm Hương 250g</v>
      </c>
      <c r="L2482" s="12" t="str">
        <f>VLOOKUP(K2482,'[1]Mã Misa'!$C$2:$D$74,2,0)</f>
        <v>MNH250</v>
      </c>
      <c r="M2482" s="2">
        <v>46000</v>
      </c>
      <c r="N2482" t="s">
        <v>3609</v>
      </c>
      <c r="O2482" s="10" t="str">
        <f t="shared" si="191"/>
        <v>0207639</v>
      </c>
      <c r="P2482" s="3">
        <v>44638</v>
      </c>
      <c r="Q2482" t="s">
        <v>3610</v>
      </c>
      <c r="T2482" s="12" t="str">
        <f t="shared" si="193"/>
        <v xml:space="preserve">WM+ HNI </v>
      </c>
      <c r="U2482" s="20" t="s">
        <v>5153</v>
      </c>
      <c r="V2482" s="20"/>
      <c r="W2482" s="10" t="e">
        <f>VLOOKUP(U2482,[2]Sheet1!$B$4:$C$893,2,0)</f>
        <v>#N/A</v>
      </c>
      <c r="X2482" s="20"/>
      <c r="Y2482" s="10" t="str">
        <f t="shared" si="192"/>
        <v>WINCOMHANOI</v>
      </c>
      <c r="Z2482" s="2">
        <v>92000</v>
      </c>
    </row>
    <row r="2483" spans="1:26" x14ac:dyDescent="0.2">
      <c r="A2483" t="s">
        <v>0</v>
      </c>
      <c r="B2483" t="s">
        <v>3608</v>
      </c>
      <c r="C2483" t="s">
        <v>26</v>
      </c>
      <c r="D2483" t="s">
        <v>3</v>
      </c>
      <c r="E2483" s="2">
        <v>150546</v>
      </c>
      <c r="F2483" s="6">
        <v>162589.68000000002</v>
      </c>
      <c r="G2483" s="2">
        <v>3</v>
      </c>
      <c r="H2483" t="s">
        <v>4</v>
      </c>
      <c r="I2483" t="s">
        <v>27</v>
      </c>
      <c r="J2483" s="9" t="str">
        <f t="shared" si="190"/>
        <v>Giò tai lưỡi xào gói 250g</v>
      </c>
      <c r="K2483" s="12" t="str">
        <f>VLOOKUP(J2483,'[1]Mã Misa'!$B$2:$D$74,2,0)</f>
        <v>Giò Tai Lưỡi Xào 250g</v>
      </c>
      <c r="L2483" s="12" t="str">
        <f>VLOOKUP(K2483,'[1]Mã Misa'!$C$2:$D$74,2,0)</f>
        <v>GTLX250G</v>
      </c>
      <c r="M2483" s="2">
        <v>50182</v>
      </c>
      <c r="N2483" t="s">
        <v>3609</v>
      </c>
      <c r="O2483" s="10" t="str">
        <f t="shared" si="191"/>
        <v>0207639</v>
      </c>
      <c r="P2483" s="3">
        <v>44638</v>
      </c>
      <c r="Q2483" t="s">
        <v>3610</v>
      </c>
      <c r="T2483" s="12" t="str">
        <f t="shared" si="193"/>
        <v xml:space="preserve">WM+ HNI </v>
      </c>
      <c r="U2483" s="20" t="s">
        <v>5153</v>
      </c>
      <c r="V2483" s="20"/>
      <c r="W2483" s="10" t="e">
        <f>VLOOKUP(U2483,[2]Sheet1!$B$4:$C$893,2,0)</f>
        <v>#N/A</v>
      </c>
      <c r="X2483" s="20"/>
      <c r="Y2483" s="10" t="str">
        <f t="shared" si="192"/>
        <v>WINCOMHANOI</v>
      </c>
      <c r="Z2483" s="2">
        <v>150546</v>
      </c>
    </row>
    <row r="2484" spans="1:26" x14ac:dyDescent="0.2">
      <c r="A2484" t="s">
        <v>0</v>
      </c>
      <c r="B2484" t="s">
        <v>3611</v>
      </c>
      <c r="C2484" t="s">
        <v>67</v>
      </c>
      <c r="D2484" t="s">
        <v>3</v>
      </c>
      <c r="E2484" s="2">
        <v>178200</v>
      </c>
      <c r="F2484" s="6">
        <v>192456</v>
      </c>
      <c r="G2484" s="2">
        <v>3</v>
      </c>
      <c r="H2484" t="s">
        <v>4</v>
      </c>
      <c r="I2484" t="s">
        <v>68</v>
      </c>
      <c r="J2484" s="9" t="str">
        <f t="shared" si="190"/>
        <v>_Giò lụa 250g</v>
      </c>
      <c r="K2484" s="12" t="str">
        <f>VLOOKUP(J2484,'[1]Mã Misa'!$B$2:$D$74,2,0)</f>
        <v>Giò lụa 250g</v>
      </c>
      <c r="L2484" s="12" t="str">
        <f>VLOOKUP(K2484,'[1]Mã Misa'!$C$2:$D$74,2,0)</f>
        <v>GL250</v>
      </c>
      <c r="M2484" s="2">
        <v>59400</v>
      </c>
      <c r="N2484" t="s">
        <v>3612</v>
      </c>
      <c r="O2484" s="10" t="str">
        <f t="shared" si="191"/>
        <v>0207641</v>
      </c>
      <c r="P2484" s="3">
        <v>44638</v>
      </c>
      <c r="Q2484" t="s">
        <v>3610</v>
      </c>
      <c r="T2484" s="12" t="str">
        <f t="shared" si="193"/>
        <v xml:space="preserve">WM+ HNI </v>
      </c>
      <c r="U2484" s="20" t="s">
        <v>5153</v>
      </c>
      <c r="V2484" s="20"/>
      <c r="W2484" s="10" t="e">
        <f>VLOOKUP(U2484,[2]Sheet1!$B$4:$C$893,2,0)</f>
        <v>#N/A</v>
      </c>
      <c r="X2484" s="20"/>
      <c r="Y2484" s="10" t="str">
        <f t="shared" si="192"/>
        <v>WINCOMHANOI</v>
      </c>
      <c r="Z2484" s="2">
        <v>178200</v>
      </c>
    </row>
    <row r="2485" spans="1:26" x14ac:dyDescent="0.2">
      <c r="A2485" t="s">
        <v>0</v>
      </c>
      <c r="B2485" t="s">
        <v>3611</v>
      </c>
      <c r="C2485" t="s">
        <v>30</v>
      </c>
      <c r="D2485" t="s">
        <v>3</v>
      </c>
      <c r="E2485" s="2">
        <v>421600</v>
      </c>
      <c r="F2485" s="6">
        <v>455328.00000000006</v>
      </c>
      <c r="G2485" s="2">
        <v>4</v>
      </c>
      <c r="H2485" t="s">
        <v>4</v>
      </c>
      <c r="I2485" t="s">
        <v>31</v>
      </c>
      <c r="J2485" s="9" t="str">
        <f t="shared" si="190"/>
        <v>_Đùi gà sốt cay 500g</v>
      </c>
      <c r="K2485" s="12" t="str">
        <f>VLOOKUP(J2485,'[1]Mã Misa'!$B$2:$D$74,2,0)</f>
        <v>Đùi gà sốt cay 500g</v>
      </c>
      <c r="L2485" s="12" t="str">
        <f>VLOOKUP(K2485,'[1]Mã Misa'!$C$2:$D$74,2,0)</f>
        <v>DGSC500</v>
      </c>
      <c r="M2485" s="2">
        <v>105400</v>
      </c>
      <c r="N2485" t="s">
        <v>3612</v>
      </c>
      <c r="O2485" s="10" t="str">
        <f t="shared" si="191"/>
        <v>0207641</v>
      </c>
      <c r="P2485" s="3">
        <v>44638</v>
      </c>
      <c r="Q2485" t="s">
        <v>3610</v>
      </c>
      <c r="T2485" s="12" t="str">
        <f t="shared" si="193"/>
        <v xml:space="preserve">WM+ HNI </v>
      </c>
      <c r="U2485" s="20" t="s">
        <v>5153</v>
      </c>
      <c r="V2485" s="20"/>
      <c r="W2485" s="10" t="e">
        <f>VLOOKUP(U2485,[2]Sheet1!$B$4:$C$893,2,0)</f>
        <v>#N/A</v>
      </c>
      <c r="X2485" s="20"/>
      <c r="Y2485" s="10" t="str">
        <f t="shared" si="192"/>
        <v>WINCOMHANOI</v>
      </c>
      <c r="Z2485" s="2">
        <v>421600</v>
      </c>
    </row>
    <row r="2486" spans="1:26" x14ac:dyDescent="0.2">
      <c r="A2486" t="s">
        <v>0</v>
      </c>
      <c r="B2486" t="s">
        <v>3611</v>
      </c>
      <c r="C2486" t="s">
        <v>45</v>
      </c>
      <c r="D2486" t="s">
        <v>3</v>
      </c>
      <c r="E2486" s="2">
        <v>519750</v>
      </c>
      <c r="F2486" s="6">
        <v>561330</v>
      </c>
      <c r="G2486" s="2">
        <v>7</v>
      </c>
      <c r="H2486" t="s">
        <v>4</v>
      </c>
      <c r="I2486" t="s">
        <v>46</v>
      </c>
      <c r="J2486" s="9" t="str">
        <f t="shared" si="190"/>
        <v>_Chả cốm 300g</v>
      </c>
      <c r="K2486" s="12" t="str">
        <f>VLOOKUP(J2486,'[1]Mã Misa'!$B$2:$D$74,2,0)</f>
        <v>Chả cốm 300g</v>
      </c>
      <c r="L2486" s="12" t="str">
        <f>VLOOKUP(K2486,'[1]Mã Misa'!$C$2:$D$74,2,0)</f>
        <v>CC300</v>
      </c>
      <c r="M2486" s="2">
        <v>74250</v>
      </c>
      <c r="N2486" t="s">
        <v>3612</v>
      </c>
      <c r="O2486" s="10" t="str">
        <f t="shared" si="191"/>
        <v>0207641</v>
      </c>
      <c r="P2486" s="3">
        <v>44638</v>
      </c>
      <c r="Q2486" t="s">
        <v>3610</v>
      </c>
      <c r="T2486" s="12" t="str">
        <f t="shared" si="193"/>
        <v xml:space="preserve">WM+ HNI </v>
      </c>
      <c r="U2486" s="20" t="s">
        <v>5153</v>
      </c>
      <c r="V2486" s="20"/>
      <c r="W2486" s="10" t="e">
        <f>VLOOKUP(U2486,[2]Sheet1!$B$4:$C$893,2,0)</f>
        <v>#N/A</v>
      </c>
      <c r="X2486" s="20"/>
      <c r="Y2486" s="10" t="str">
        <f t="shared" si="192"/>
        <v>WINCOMHANOI</v>
      </c>
      <c r="Z2486" s="2">
        <v>519750</v>
      </c>
    </row>
    <row r="2487" spans="1:26" x14ac:dyDescent="0.2">
      <c r="A2487" t="s">
        <v>0</v>
      </c>
      <c r="B2487" t="s">
        <v>3611</v>
      </c>
      <c r="C2487" t="s">
        <v>13</v>
      </c>
      <c r="D2487" t="s">
        <v>3</v>
      </c>
      <c r="E2487" s="2">
        <v>544500</v>
      </c>
      <c r="F2487" s="6">
        <v>588060</v>
      </c>
      <c r="G2487" s="2">
        <v>6</v>
      </c>
      <c r="H2487" t="s">
        <v>4</v>
      </c>
      <c r="I2487" t="s">
        <v>14</v>
      </c>
      <c r="J2487" s="9" t="str">
        <f t="shared" si="190"/>
        <v>_Chân gà sốt cay 400g</v>
      </c>
      <c r="K2487" s="12" t="str">
        <f>VLOOKUP(J2487,'[1]Mã Misa'!$B$2:$D$74,2,0)</f>
        <v>Chân gà sốt cay 400g</v>
      </c>
      <c r="L2487" s="12" t="str">
        <f>VLOOKUP(K2487,'[1]Mã Misa'!$C$2:$D$74,2,0)</f>
        <v>CGSC400</v>
      </c>
      <c r="M2487" s="2">
        <v>90750</v>
      </c>
      <c r="N2487" t="s">
        <v>3612</v>
      </c>
      <c r="O2487" s="10" t="str">
        <f t="shared" si="191"/>
        <v>0207641</v>
      </c>
      <c r="P2487" s="3">
        <v>44638</v>
      </c>
      <c r="Q2487" t="s">
        <v>3610</v>
      </c>
      <c r="T2487" s="12" t="str">
        <f t="shared" si="193"/>
        <v xml:space="preserve">WM+ HNI </v>
      </c>
      <c r="U2487" s="20" t="s">
        <v>5153</v>
      </c>
      <c r="V2487" s="20"/>
      <c r="W2487" s="10" t="e">
        <f>VLOOKUP(U2487,[2]Sheet1!$B$4:$C$893,2,0)</f>
        <v>#N/A</v>
      </c>
      <c r="X2487" s="20"/>
      <c r="Y2487" s="10" t="str">
        <f t="shared" si="192"/>
        <v>WINCOMHANOI</v>
      </c>
      <c r="Z2487" s="2">
        <v>544500</v>
      </c>
    </row>
    <row r="2488" spans="1:26" x14ac:dyDescent="0.2">
      <c r="A2488" t="s">
        <v>0</v>
      </c>
      <c r="B2488" t="s">
        <v>3613</v>
      </c>
      <c r="C2488" t="s">
        <v>45</v>
      </c>
      <c r="D2488" t="s">
        <v>3</v>
      </c>
      <c r="E2488" s="2">
        <v>222750</v>
      </c>
      <c r="F2488" s="6">
        <v>240570.00000000003</v>
      </c>
      <c r="G2488" s="2">
        <v>3</v>
      </c>
      <c r="H2488" t="s">
        <v>4</v>
      </c>
      <c r="I2488" t="s">
        <v>46</v>
      </c>
      <c r="J2488" s="9" t="str">
        <f t="shared" si="190"/>
        <v>_Chả cốm 300g</v>
      </c>
      <c r="K2488" s="12" t="str">
        <f>VLOOKUP(J2488,'[1]Mã Misa'!$B$2:$D$74,2,0)</f>
        <v>Chả cốm 300g</v>
      </c>
      <c r="L2488" s="12" t="str">
        <f>VLOOKUP(K2488,'[1]Mã Misa'!$C$2:$D$74,2,0)</f>
        <v>CC300</v>
      </c>
      <c r="M2488" s="2">
        <v>74250</v>
      </c>
      <c r="N2488" t="s">
        <v>3614</v>
      </c>
      <c r="O2488" s="10" t="str">
        <f t="shared" si="191"/>
        <v>0207643</v>
      </c>
      <c r="P2488" s="3">
        <v>44638</v>
      </c>
      <c r="Q2488" t="s">
        <v>3615</v>
      </c>
      <c r="T2488" s="12" t="str">
        <f t="shared" si="193"/>
        <v xml:space="preserve">WM+ HNI </v>
      </c>
      <c r="U2488" s="20" t="s">
        <v>5154</v>
      </c>
      <c r="V2488" s="20"/>
      <c r="W2488" s="10" t="e">
        <f>VLOOKUP(U2488,[2]Sheet1!$B$4:$C$893,2,0)</f>
        <v>#N/A</v>
      </c>
      <c r="X2488" s="20"/>
      <c r="Y2488" s="10" t="str">
        <f t="shared" si="192"/>
        <v>WINCOMHANOI</v>
      </c>
      <c r="Z2488" s="2">
        <v>222750</v>
      </c>
    </row>
    <row r="2489" spans="1:26" x14ac:dyDescent="0.2">
      <c r="A2489" t="s">
        <v>0</v>
      </c>
      <c r="B2489" t="s">
        <v>3616</v>
      </c>
      <c r="C2489" t="s">
        <v>32</v>
      </c>
      <c r="D2489" t="s">
        <v>3</v>
      </c>
      <c r="E2489" s="2">
        <v>146862</v>
      </c>
      <c r="F2489" s="6">
        <v>158610.96000000002</v>
      </c>
      <c r="G2489" s="2">
        <v>2</v>
      </c>
      <c r="H2489" t="s">
        <v>4</v>
      </c>
      <c r="I2489" t="s">
        <v>33</v>
      </c>
      <c r="J2489" s="9" t="str">
        <f t="shared" si="190"/>
        <v>Chân giò heo muối gói 300g</v>
      </c>
      <c r="K2489" s="12" t="str">
        <f>VLOOKUP(J2489,'[1]Mã Misa'!$B$2:$D$74,2,0)</f>
        <v>Chân giò heo muối 300g</v>
      </c>
      <c r="L2489" s="12" t="str">
        <f>VLOOKUP(K2489,'[1]Mã Misa'!$C$2:$D$74,2,0)</f>
        <v>CGM300</v>
      </c>
      <c r="M2489" s="2">
        <v>73431</v>
      </c>
      <c r="N2489" t="s">
        <v>3617</v>
      </c>
      <c r="O2489" s="10" t="str">
        <f t="shared" si="191"/>
        <v>0062979</v>
      </c>
      <c r="P2489" s="3">
        <v>44638</v>
      </c>
      <c r="Q2489" t="s">
        <v>3618</v>
      </c>
      <c r="T2489" s="12" t="str">
        <f t="shared" si="193"/>
        <v xml:space="preserve">WM+ HCM </v>
      </c>
      <c r="U2489" s="20" t="s">
        <v>5155</v>
      </c>
      <c r="V2489" s="20"/>
      <c r="W2489" s="10" t="e">
        <f>VLOOKUP(U2489,[2]Sheet1!$B$4:$C$893,2,0)</f>
        <v>#N/A</v>
      </c>
      <c r="X2489" s="20"/>
      <c r="Y2489" s="10" t="str">
        <f t="shared" si="192"/>
        <v>WINCOMHOCHIMINH</v>
      </c>
      <c r="Z2489" s="2">
        <v>146862</v>
      </c>
    </row>
    <row r="2490" spans="1:26" x14ac:dyDescent="0.2">
      <c r="A2490" t="s">
        <v>0</v>
      </c>
      <c r="B2490" t="s">
        <v>3616</v>
      </c>
      <c r="C2490" t="s">
        <v>2</v>
      </c>
      <c r="D2490" t="s">
        <v>3</v>
      </c>
      <c r="E2490" s="2">
        <v>111058</v>
      </c>
      <c r="F2490" s="6">
        <v>119942.64000000001</v>
      </c>
      <c r="G2490" s="2">
        <v>1</v>
      </c>
      <c r="H2490" t="s">
        <v>4</v>
      </c>
      <c r="I2490" t="s">
        <v>5</v>
      </c>
      <c r="J2490" s="9" t="str">
        <f t="shared" si="190"/>
        <v>Gà muối gói 500g</v>
      </c>
      <c r="K2490" s="12" t="str">
        <f>VLOOKUP(J2490,'[1]Mã Misa'!$B$2:$D$74,2,0)</f>
        <v>Gà muối 500g</v>
      </c>
      <c r="L2490" s="12" t="str">
        <f>VLOOKUP(K2490,'[1]Mã Misa'!$C$2:$D$74,2,0)</f>
        <v>GM500</v>
      </c>
      <c r="M2490" s="2">
        <v>111058</v>
      </c>
      <c r="N2490" t="s">
        <v>3617</v>
      </c>
      <c r="O2490" s="10" t="str">
        <f t="shared" si="191"/>
        <v>0062979</v>
      </c>
      <c r="P2490" s="3">
        <v>44638</v>
      </c>
      <c r="Q2490" t="s">
        <v>3618</v>
      </c>
      <c r="T2490" s="12" t="str">
        <f t="shared" si="193"/>
        <v xml:space="preserve">WM+ HCM </v>
      </c>
      <c r="U2490" s="20" t="s">
        <v>5155</v>
      </c>
      <c r="V2490" s="20"/>
      <c r="W2490" s="10" t="e">
        <f>VLOOKUP(U2490,[2]Sheet1!$B$4:$C$893,2,0)</f>
        <v>#N/A</v>
      </c>
      <c r="X2490" s="20"/>
      <c r="Y2490" s="10" t="str">
        <f t="shared" si="192"/>
        <v>WINCOMHOCHIMINH</v>
      </c>
      <c r="Z2490" s="2">
        <v>111058</v>
      </c>
    </row>
    <row r="2491" spans="1:26" x14ac:dyDescent="0.2">
      <c r="A2491" t="s">
        <v>0</v>
      </c>
      <c r="B2491" t="s">
        <v>3616</v>
      </c>
      <c r="C2491" t="s">
        <v>67</v>
      </c>
      <c r="D2491" t="s">
        <v>3</v>
      </c>
      <c r="E2491" s="2">
        <v>237600</v>
      </c>
      <c r="F2491" s="6">
        <v>256608.00000000003</v>
      </c>
      <c r="G2491" s="2">
        <v>4</v>
      </c>
      <c r="H2491" t="s">
        <v>4</v>
      </c>
      <c r="I2491" t="s">
        <v>68</v>
      </c>
      <c r="J2491" s="9" t="str">
        <f t="shared" si="190"/>
        <v>_Giò lụa 250g</v>
      </c>
      <c r="K2491" s="12" t="str">
        <f>VLOOKUP(J2491,'[1]Mã Misa'!$B$2:$D$74,2,0)</f>
        <v>Giò lụa 250g</v>
      </c>
      <c r="L2491" s="12" t="str">
        <f>VLOOKUP(K2491,'[1]Mã Misa'!$C$2:$D$74,2,0)</f>
        <v>GL250</v>
      </c>
      <c r="M2491" s="2">
        <v>59400</v>
      </c>
      <c r="N2491" t="s">
        <v>3617</v>
      </c>
      <c r="O2491" s="10" t="str">
        <f t="shared" si="191"/>
        <v>0062979</v>
      </c>
      <c r="P2491" s="3">
        <v>44638</v>
      </c>
      <c r="Q2491" t="s">
        <v>3618</v>
      </c>
      <c r="T2491" s="12" t="str">
        <f t="shared" si="193"/>
        <v xml:space="preserve">WM+ HCM </v>
      </c>
      <c r="U2491" s="20" t="s">
        <v>5155</v>
      </c>
      <c r="V2491" s="20"/>
      <c r="W2491" s="10" t="e">
        <f>VLOOKUP(U2491,[2]Sheet1!$B$4:$C$893,2,0)</f>
        <v>#N/A</v>
      </c>
      <c r="X2491" s="20"/>
      <c r="Y2491" s="10" t="str">
        <f t="shared" si="192"/>
        <v>WINCOMHOCHIMINH</v>
      </c>
      <c r="Z2491" s="2">
        <v>237600</v>
      </c>
    </row>
    <row r="2492" spans="1:26" x14ac:dyDescent="0.2">
      <c r="A2492" t="s">
        <v>0</v>
      </c>
      <c r="B2492" t="s">
        <v>3616</v>
      </c>
      <c r="C2492" t="s">
        <v>50</v>
      </c>
      <c r="D2492" t="s">
        <v>3</v>
      </c>
      <c r="E2492" s="2">
        <v>122100</v>
      </c>
      <c r="F2492" s="6">
        <v>131868</v>
      </c>
      <c r="G2492" s="2">
        <v>2</v>
      </c>
      <c r="H2492" t="s">
        <v>4</v>
      </c>
      <c r="I2492" t="s">
        <v>51</v>
      </c>
      <c r="J2492" s="9" t="str">
        <f t="shared" si="190"/>
        <v>_Giò sụn gà 250g</v>
      </c>
      <c r="K2492" s="12" t="str">
        <f>VLOOKUP(J2492,'[1]Mã Misa'!$B$2:$D$74,2,0)</f>
        <v>Giò sụn gà 250g</v>
      </c>
      <c r="L2492" s="12" t="str">
        <f>VLOOKUP(K2492,'[1]Mã Misa'!$C$2:$D$74,2,0)</f>
        <v>GSG250</v>
      </c>
      <c r="M2492" s="2">
        <v>61050</v>
      </c>
      <c r="N2492" t="s">
        <v>3617</v>
      </c>
      <c r="O2492" s="10" t="str">
        <f t="shared" si="191"/>
        <v>0062979</v>
      </c>
      <c r="P2492" s="3">
        <v>44638</v>
      </c>
      <c r="Q2492" t="s">
        <v>3618</v>
      </c>
      <c r="T2492" s="12" t="str">
        <f t="shared" si="193"/>
        <v xml:space="preserve">WM+ HCM </v>
      </c>
      <c r="U2492" s="20" t="s">
        <v>5155</v>
      </c>
      <c r="V2492" s="20"/>
      <c r="W2492" s="10" t="e">
        <f>VLOOKUP(U2492,[2]Sheet1!$B$4:$C$893,2,0)</f>
        <v>#N/A</v>
      </c>
      <c r="X2492" s="20"/>
      <c r="Y2492" s="10" t="str">
        <f t="shared" si="192"/>
        <v>WINCOMHOCHIMINH</v>
      </c>
      <c r="Z2492" s="2">
        <v>122100</v>
      </c>
    </row>
    <row r="2493" spans="1:26" x14ac:dyDescent="0.2">
      <c r="A2493" t="s">
        <v>0</v>
      </c>
      <c r="B2493" t="s">
        <v>3619</v>
      </c>
      <c r="C2493" t="s">
        <v>82</v>
      </c>
      <c r="D2493" t="s">
        <v>3</v>
      </c>
      <c r="E2493" s="2">
        <v>46000</v>
      </c>
      <c r="F2493" s="6">
        <v>49680</v>
      </c>
      <c r="G2493" s="2">
        <v>1</v>
      </c>
      <c r="H2493" t="s">
        <v>4</v>
      </c>
      <c r="I2493" t="s">
        <v>83</v>
      </c>
      <c r="J2493" s="9" t="str">
        <f t="shared" si="190"/>
        <v>Mộc nấm hương gói 250g</v>
      </c>
      <c r="K2493" s="12" t="str">
        <f>VLOOKUP(J2493,'[1]Mã Misa'!$B$2:$D$74,2,0)</f>
        <v>Mộc Nấm Hương 250g</v>
      </c>
      <c r="L2493" s="12" t="str">
        <f>VLOOKUP(K2493,'[1]Mã Misa'!$C$2:$D$74,2,0)</f>
        <v>MNH250</v>
      </c>
      <c r="M2493" s="2">
        <v>46000</v>
      </c>
      <c r="N2493" t="s">
        <v>3620</v>
      </c>
      <c r="O2493" s="10" t="str">
        <f t="shared" si="191"/>
        <v>0207650</v>
      </c>
      <c r="P2493" s="3">
        <v>44638</v>
      </c>
      <c r="Q2493" t="s">
        <v>3621</v>
      </c>
      <c r="T2493" s="12" t="str">
        <f t="shared" si="193"/>
        <v xml:space="preserve">WM+ HNI </v>
      </c>
      <c r="U2493" s="20" t="s">
        <v>5156</v>
      </c>
      <c r="V2493" s="20"/>
      <c r="W2493" s="10" t="e">
        <f>VLOOKUP(U2493,[2]Sheet1!$B$4:$C$893,2,0)</f>
        <v>#N/A</v>
      </c>
      <c r="X2493" s="20"/>
      <c r="Y2493" s="10" t="str">
        <f t="shared" si="192"/>
        <v>WINCOMHANOI</v>
      </c>
      <c r="Z2493" s="2">
        <v>46000</v>
      </c>
    </row>
    <row r="2494" spans="1:26" x14ac:dyDescent="0.2">
      <c r="A2494" t="s">
        <v>0</v>
      </c>
      <c r="B2494" t="s">
        <v>3619</v>
      </c>
      <c r="C2494" t="s">
        <v>67</v>
      </c>
      <c r="D2494" t="s">
        <v>3</v>
      </c>
      <c r="E2494" s="2">
        <v>178200</v>
      </c>
      <c r="F2494" s="6">
        <v>192456</v>
      </c>
      <c r="G2494" s="2">
        <v>3</v>
      </c>
      <c r="H2494" t="s">
        <v>4</v>
      </c>
      <c r="I2494" t="s">
        <v>68</v>
      </c>
      <c r="J2494" s="9" t="str">
        <f t="shared" si="190"/>
        <v>_Giò lụa 250g</v>
      </c>
      <c r="K2494" s="12" t="str">
        <f>VLOOKUP(J2494,'[1]Mã Misa'!$B$2:$D$74,2,0)</f>
        <v>Giò lụa 250g</v>
      </c>
      <c r="L2494" s="12" t="str">
        <f>VLOOKUP(K2494,'[1]Mã Misa'!$C$2:$D$74,2,0)</f>
        <v>GL250</v>
      </c>
      <c r="M2494" s="2">
        <v>59400</v>
      </c>
      <c r="N2494" t="s">
        <v>3620</v>
      </c>
      <c r="O2494" s="10" t="str">
        <f t="shared" si="191"/>
        <v>0207650</v>
      </c>
      <c r="P2494" s="3">
        <v>44638</v>
      </c>
      <c r="Q2494" t="s">
        <v>3621</v>
      </c>
      <c r="T2494" s="12" t="str">
        <f t="shared" si="193"/>
        <v xml:space="preserve">WM+ HNI </v>
      </c>
      <c r="U2494" s="20" t="s">
        <v>5156</v>
      </c>
      <c r="V2494" s="20"/>
      <c r="W2494" s="10" t="e">
        <f>VLOOKUP(U2494,[2]Sheet1!$B$4:$C$893,2,0)</f>
        <v>#N/A</v>
      </c>
      <c r="X2494" s="20"/>
      <c r="Y2494" s="10" t="str">
        <f t="shared" si="192"/>
        <v>WINCOMHANOI</v>
      </c>
      <c r="Z2494" s="2">
        <v>178200</v>
      </c>
    </row>
    <row r="2495" spans="1:26" x14ac:dyDescent="0.2">
      <c r="A2495" t="s">
        <v>0</v>
      </c>
      <c r="B2495" t="s">
        <v>3619</v>
      </c>
      <c r="C2495" t="s">
        <v>13</v>
      </c>
      <c r="D2495" t="s">
        <v>3</v>
      </c>
      <c r="E2495" s="2">
        <v>544500</v>
      </c>
      <c r="F2495" s="6">
        <v>588060</v>
      </c>
      <c r="G2495" s="2">
        <v>6</v>
      </c>
      <c r="H2495" t="s">
        <v>4</v>
      </c>
      <c r="I2495" t="s">
        <v>14</v>
      </c>
      <c r="J2495" s="9" t="str">
        <f t="shared" si="190"/>
        <v>_Chân gà sốt cay 400g</v>
      </c>
      <c r="K2495" s="12" t="str">
        <f>VLOOKUP(J2495,'[1]Mã Misa'!$B$2:$D$74,2,0)</f>
        <v>Chân gà sốt cay 400g</v>
      </c>
      <c r="L2495" s="12" t="str">
        <f>VLOOKUP(K2495,'[1]Mã Misa'!$C$2:$D$74,2,0)</f>
        <v>CGSC400</v>
      </c>
      <c r="M2495" s="2">
        <v>90750</v>
      </c>
      <c r="N2495" t="s">
        <v>3620</v>
      </c>
      <c r="O2495" s="10" t="str">
        <f t="shared" si="191"/>
        <v>0207650</v>
      </c>
      <c r="P2495" s="3">
        <v>44638</v>
      </c>
      <c r="Q2495" t="s">
        <v>3621</v>
      </c>
      <c r="T2495" s="12" t="str">
        <f t="shared" si="193"/>
        <v xml:space="preserve">WM+ HNI </v>
      </c>
      <c r="U2495" s="20" t="s">
        <v>5156</v>
      </c>
      <c r="V2495" s="20"/>
      <c r="W2495" s="10" t="e">
        <f>VLOOKUP(U2495,[2]Sheet1!$B$4:$C$893,2,0)</f>
        <v>#N/A</v>
      </c>
      <c r="X2495" s="20"/>
      <c r="Y2495" s="10" t="str">
        <f t="shared" si="192"/>
        <v>WINCOMHANOI</v>
      </c>
      <c r="Z2495" s="2">
        <v>544500</v>
      </c>
    </row>
    <row r="2496" spans="1:26" x14ac:dyDescent="0.2">
      <c r="A2496" t="s">
        <v>0</v>
      </c>
      <c r="B2496" t="s">
        <v>3622</v>
      </c>
      <c r="C2496" t="s">
        <v>2</v>
      </c>
      <c r="D2496" t="s">
        <v>3</v>
      </c>
      <c r="E2496" s="2">
        <v>111058</v>
      </c>
      <c r="F2496" s="6">
        <v>119942.64000000001</v>
      </c>
      <c r="G2496" s="2">
        <v>1</v>
      </c>
      <c r="H2496" t="s">
        <v>4</v>
      </c>
      <c r="I2496" t="s">
        <v>5</v>
      </c>
      <c r="J2496" s="9" t="str">
        <f t="shared" si="190"/>
        <v>Gà muối gói 500g</v>
      </c>
      <c r="K2496" s="12" t="str">
        <f>VLOOKUP(J2496,'[1]Mã Misa'!$B$2:$D$74,2,0)</f>
        <v>Gà muối 500g</v>
      </c>
      <c r="L2496" s="12" t="str">
        <f>VLOOKUP(K2496,'[1]Mã Misa'!$C$2:$D$74,2,0)</f>
        <v>GM500</v>
      </c>
      <c r="M2496" s="2">
        <v>111058</v>
      </c>
      <c r="N2496" t="s">
        <v>3623</v>
      </c>
      <c r="O2496" s="10" t="str">
        <f t="shared" si="191"/>
        <v>0002294</v>
      </c>
      <c r="P2496" s="3">
        <v>44638</v>
      </c>
      <c r="Q2496" t="s">
        <v>3624</v>
      </c>
      <c r="T2496" s="12" t="str">
        <f t="shared" si="193"/>
        <v xml:space="preserve">WM+ TBH </v>
      </c>
      <c r="U2496" s="20" t="s">
        <v>5157</v>
      </c>
      <c r="V2496" s="20"/>
      <c r="W2496" s="10" t="e">
        <f>VLOOKUP(U2496,[2]Sheet1!$B$4:$C$893,2,0)</f>
        <v>#N/A</v>
      </c>
      <c r="X2496" s="20"/>
      <c r="Y2496" s="10" t="str">
        <f t="shared" si="192"/>
        <v>WINCOMTHAIBINH</v>
      </c>
      <c r="Z2496" s="2">
        <v>111058</v>
      </c>
    </row>
    <row r="2497" spans="1:26" x14ac:dyDescent="0.2">
      <c r="A2497" t="s">
        <v>0</v>
      </c>
      <c r="B2497" t="s">
        <v>3625</v>
      </c>
      <c r="C2497" t="s">
        <v>50</v>
      </c>
      <c r="D2497" t="s">
        <v>3</v>
      </c>
      <c r="E2497" s="2">
        <v>122100</v>
      </c>
      <c r="F2497" s="6">
        <v>131868</v>
      </c>
      <c r="G2497" s="2">
        <v>2</v>
      </c>
      <c r="H2497" t="s">
        <v>4</v>
      </c>
      <c r="I2497" t="s">
        <v>51</v>
      </c>
      <c r="J2497" s="9" t="str">
        <f t="shared" si="190"/>
        <v>_Giò sụn gà 250g</v>
      </c>
      <c r="K2497" s="12" t="str">
        <f>VLOOKUP(J2497,'[1]Mã Misa'!$B$2:$D$74,2,0)</f>
        <v>Giò sụn gà 250g</v>
      </c>
      <c r="L2497" s="12" t="str">
        <f>VLOOKUP(K2497,'[1]Mã Misa'!$C$2:$D$74,2,0)</f>
        <v>GSG250</v>
      </c>
      <c r="M2497" s="2">
        <v>61050</v>
      </c>
      <c r="N2497" t="s">
        <v>3626</v>
      </c>
      <c r="O2497" s="10" t="str">
        <f t="shared" si="191"/>
        <v>0018482</v>
      </c>
      <c r="P2497" s="3">
        <v>44638</v>
      </c>
      <c r="Q2497" t="s">
        <v>77</v>
      </c>
      <c r="T2497" s="12" t="str">
        <f t="shared" si="193"/>
        <v xml:space="preserve">WM+ QNH </v>
      </c>
      <c r="U2497" s="20" t="s">
        <v>4168</v>
      </c>
      <c r="V2497" s="20"/>
      <c r="W2497" s="10" t="e">
        <f>VLOOKUP(U2497,[2]Sheet1!$B$4:$C$893,2,0)</f>
        <v>#N/A</v>
      </c>
      <c r="X2497" s="20"/>
      <c r="Y2497" s="10" t="str">
        <f t="shared" si="192"/>
        <v>WINCOMQUANGNINH</v>
      </c>
      <c r="Z2497" s="2">
        <v>122100</v>
      </c>
    </row>
    <row r="2498" spans="1:26" x14ac:dyDescent="0.2">
      <c r="A2498" t="s">
        <v>0</v>
      </c>
      <c r="B2498" t="s">
        <v>3625</v>
      </c>
      <c r="C2498" t="s">
        <v>26</v>
      </c>
      <c r="D2498" t="s">
        <v>3</v>
      </c>
      <c r="E2498" s="2">
        <v>100364</v>
      </c>
      <c r="F2498" s="6">
        <v>108393.12000000001</v>
      </c>
      <c r="G2498" s="2">
        <v>2</v>
      </c>
      <c r="H2498" t="s">
        <v>4</v>
      </c>
      <c r="I2498" t="s">
        <v>27</v>
      </c>
      <c r="J2498" s="9" t="str">
        <f t="shared" si="190"/>
        <v>Giò tai lưỡi xào gói 250g</v>
      </c>
      <c r="K2498" s="12" t="str">
        <f>VLOOKUP(J2498,'[1]Mã Misa'!$B$2:$D$74,2,0)</f>
        <v>Giò Tai Lưỡi Xào 250g</v>
      </c>
      <c r="L2498" s="12" t="str">
        <f>VLOOKUP(K2498,'[1]Mã Misa'!$C$2:$D$74,2,0)</f>
        <v>GTLX250G</v>
      </c>
      <c r="M2498" s="2">
        <v>50182</v>
      </c>
      <c r="N2498" t="s">
        <v>3626</v>
      </c>
      <c r="O2498" s="10" t="str">
        <f t="shared" si="191"/>
        <v>0018482</v>
      </c>
      <c r="P2498" s="3">
        <v>44638</v>
      </c>
      <c r="Q2498" t="s">
        <v>77</v>
      </c>
      <c r="T2498" s="12" t="str">
        <f t="shared" si="193"/>
        <v xml:space="preserve">WM+ QNH </v>
      </c>
      <c r="U2498" s="20" t="s">
        <v>4168</v>
      </c>
      <c r="V2498" s="20"/>
      <c r="W2498" s="10" t="e">
        <f>VLOOKUP(U2498,[2]Sheet1!$B$4:$C$893,2,0)</f>
        <v>#N/A</v>
      </c>
      <c r="X2498" s="20"/>
      <c r="Y2498" s="10" t="str">
        <f t="shared" si="192"/>
        <v>WINCOMQUANGNINH</v>
      </c>
      <c r="Z2498" s="2">
        <v>100364</v>
      </c>
    </row>
    <row r="2499" spans="1:26" x14ac:dyDescent="0.2">
      <c r="A2499" t="s">
        <v>0</v>
      </c>
      <c r="B2499" t="s">
        <v>3627</v>
      </c>
      <c r="C2499" t="s">
        <v>82</v>
      </c>
      <c r="D2499" t="s">
        <v>3</v>
      </c>
      <c r="E2499" s="2">
        <v>138000</v>
      </c>
      <c r="F2499" s="6">
        <v>149040</v>
      </c>
      <c r="G2499" s="2">
        <v>3</v>
      </c>
      <c r="H2499" t="s">
        <v>4</v>
      </c>
      <c r="I2499" t="s">
        <v>83</v>
      </c>
      <c r="J2499" s="9" t="str">
        <f t="shared" si="190"/>
        <v>Mộc nấm hương gói 250g</v>
      </c>
      <c r="K2499" s="12" t="str">
        <f>VLOOKUP(J2499,'[1]Mã Misa'!$B$2:$D$74,2,0)</f>
        <v>Mộc Nấm Hương 250g</v>
      </c>
      <c r="L2499" s="12" t="str">
        <f>VLOOKUP(K2499,'[1]Mã Misa'!$C$2:$D$74,2,0)</f>
        <v>MNH250</v>
      </c>
      <c r="M2499" s="2">
        <v>46000</v>
      </c>
      <c r="N2499" t="s">
        <v>3628</v>
      </c>
      <c r="O2499" s="10" t="str">
        <f t="shared" si="191"/>
        <v>0062984</v>
      </c>
      <c r="P2499" s="3">
        <v>44638</v>
      </c>
      <c r="Q2499" t="s">
        <v>388</v>
      </c>
      <c r="T2499" s="12" t="str">
        <f t="shared" si="193"/>
        <v xml:space="preserve">WM+ HCM </v>
      </c>
      <c r="U2499" s="20" t="s">
        <v>4266</v>
      </c>
      <c r="V2499" s="20"/>
      <c r="W2499" s="10" t="e">
        <f>VLOOKUP(U2499,[2]Sheet1!$B$4:$C$893,2,0)</f>
        <v>#N/A</v>
      </c>
      <c r="X2499" s="20"/>
      <c r="Y2499" s="10" t="str">
        <f t="shared" si="192"/>
        <v>WINCOMHOCHIMINH</v>
      </c>
      <c r="Z2499" s="2">
        <v>138000</v>
      </c>
    </row>
    <row r="2500" spans="1:26" x14ac:dyDescent="0.2">
      <c r="A2500" t="s">
        <v>0</v>
      </c>
      <c r="B2500" t="s">
        <v>3627</v>
      </c>
      <c r="C2500" t="s">
        <v>30</v>
      </c>
      <c r="D2500" t="s">
        <v>3</v>
      </c>
      <c r="E2500" s="2">
        <v>948600</v>
      </c>
      <c r="F2500" s="6">
        <v>1024488.0000000001</v>
      </c>
      <c r="G2500" s="2">
        <v>9</v>
      </c>
      <c r="H2500" t="s">
        <v>4</v>
      </c>
      <c r="I2500" t="s">
        <v>31</v>
      </c>
      <c r="J2500" s="9" t="str">
        <f t="shared" ref="J2500:J2563" si="194">MID(I2500,10,26)</f>
        <v>_Đùi gà sốt cay 500g</v>
      </c>
      <c r="K2500" s="12" t="str">
        <f>VLOOKUP(J2500,'[1]Mã Misa'!$B$2:$D$74,2,0)</f>
        <v>Đùi gà sốt cay 500g</v>
      </c>
      <c r="L2500" s="12" t="str">
        <f>VLOOKUP(K2500,'[1]Mã Misa'!$C$2:$D$74,2,0)</f>
        <v>DGSC500</v>
      </c>
      <c r="M2500" s="2">
        <v>105400</v>
      </c>
      <c r="N2500" t="s">
        <v>3628</v>
      </c>
      <c r="O2500" s="10" t="str">
        <f t="shared" ref="O2500:O2563" si="195">RIGHT(N2500,7)</f>
        <v>0062984</v>
      </c>
      <c r="P2500" s="3">
        <v>44638</v>
      </c>
      <c r="Q2500" t="s">
        <v>388</v>
      </c>
      <c r="T2500" s="12" t="str">
        <f t="shared" si="193"/>
        <v xml:space="preserve">WM+ HCM </v>
      </c>
      <c r="U2500" s="20" t="s">
        <v>4266</v>
      </c>
      <c r="V2500" s="20"/>
      <c r="W2500" s="10" t="e">
        <f>VLOOKUP(U2500,[2]Sheet1!$B$4:$C$893,2,0)</f>
        <v>#N/A</v>
      </c>
      <c r="X2500" s="20"/>
      <c r="Y2500" s="10" t="str">
        <f t="shared" ref="Y2500:Y2563" si="196">IF(ISNUMBER(SEARCH($V$3,T2500)),"WINCOMHANOI",IF(ISNUMBER(SEARCH($V$4,T2500)),"WINCOMHOCHIMINH",IF(ISNUMBER(SEARCH($V$5,T2500)),"WINCOMDANANG",IF(ISNUMBER(SEARCH($V$6,T2500)),"WINCOMHAIDUONG",IF(ISNUMBER(SEARCH($V$7,T2500)),"WINCOMQUANGNINH",IF(ISNUMBER(SEARCH($V$8,T2500)),"WINCOMHAIPHONG",IF(ISNUMBER(SEARCH($V$9,T2500)),"WINCOMBACGIANG",IF(ISNUMBER(SEARCH($V$10,T2500)),"WINCOMBACNINH",IF(ISNUMBER(SEARCH($V$11,T2500)),"WINCOMPHUTHO",IF(ISNUMBER(SEARCH($V$12,T2500)),"WINCOMHATINH",IF(ISNUMBER(SEARCH($V$13,T2500)),"WINCOMTHAINGUYEN",IF(ISNUMBER(SEARCH($V$14,T2500)),"WINCOMKHANHHOA",IF(ISNUMBER(SEARCH($V$15,T2500)),"WINCOMHUNGYEN",IF(ISNUMBER(SEARCH($V$16,T2500)),"WINCOMNGHEAN",IF(ISNUMBER(SEARCH($V$17,T2500)),"WINCOMLAOCAI",IF(ISNUMBER(SEARCH($V$18,T2500)),"WINCOMVUNGTAU",IF(ISNUMBER(SEARCH($V$19,T2500)),"WINCOMBINHDUONG",IF(ISNUMBER(SEARCH($V$20,T2500)),"WINCOMKIENGIANG",IF(ISNUMBER(SEARCH($V$21,T2500)),"WINCOMHANAM",IF(ISNUMBER(SEARCH($V$22,T2500)),"WINCOMNAMDINH",IF(ISNUMBER(SEARCH($V$23,T2500)),"WINCOMLANGSON",IF(ISNUMBER(SEARCH($V$24,T2500)),"WINCOMTHANHHOA",IF(ISNUMBER(SEARCH($V$25,T2500)),"WINCOMYENBAI",IF(ISNUMBER(SEARCH($V$26,T2500)),"WINCOMTUYENQUANG",IF(ISNUMBER(SEARCH($V$27,T2500)),"WINCOMHUE",IF(ISNUMBER(SEARCH($V$28,T2500)),"WINCOMQUANGNAM",IF(ISNUMBER(SEARCH($V$29,T2500)),"WINCOMVINHPHUC",IF(ISNUMBER(SEARCH($V$30,T2500)),"WINCOMHAGIANG",IF(ISNUMBER(SEARCH($V$31,T2500)),"WINCOMNINHBINH",IF(ISNUMBER(SEARCH($V$32,T2500)),"WINCOMTRAVINH",IF(ISNUMBER(SEARCH($V$33,T2500)),"WINCOMCANTHO",IF(ISNUMBER(SEARCH($V$34,T2500)),"WINCOMBENTRE",IF(ISNUMBER(SEARCH($V$35,T2500)),"WINCOMCAMAU",IF(ISNUMBER(SEARCH($V$36,T2500)),"WINCOMANGIANG",IF(ISNUMBER(SEARCH($V$37,T2500)),"WINCOMNINHTHUAN",IF(ISNUMBER(SEARCH($V$38,T2500)),"WINCOMTHAIBINH",IF(ISNUMBER(SEARCH($V$39,T2500)),"WINCOMGIALAI",IF(ISNUMBER(SEARCH($V$40,T2500)),"WINCOMHOABINH",IF(ISNUMBER(SEARCH($V$41,T2500)),"WINCOMQUANGNGAI",IF(ISNUMBER(SEARCH($V$42,T2500)),"WINCOMBINHTHUAN",IF(ISNUMBER(SEARCH($V$43,T2500)),"WINCOMDAKLAK",IF(ISNUMBER(SEARCH($V$44,T2500)),"WINCOMSOCTRANG",IF(ISNUMBER(SEARCH($V$45,T2500)),"WINCOMSONLA",IF(ISNUMBER(SEARCH($V$46,T2500)),"WINCOMKONTUM",IF(ISNUMBER(SEARCH($V$47,T2500)),"WINCOMPHUYEN",IF(ISNUMBER(SEARCH($V$48,T2500)),"WINCOMQUANGTRI",IF(ISNUMBER(SEARCH($V$49,T2500)),"WINCOMBINHDINH",IF(ISNUMBER(SEARCH($V$50,T2500)),"WINCOMCAOBANG",IF(ISNUMBER(SEARCH($V$51,T2500)),"WINCOMQUANGBINH",IF(ISNUMBER(SEARCH($V$52,T2500)),"WINCOMLAMDONG",IF(ISNUMBER(SEARCH($V$53,T2500)),"WINCOMVINHLONG",IF(ISNUMBER(SEARCH($V$54,T2500)),"WINCOMDONGTHAP",IF(ISNUMBER(SEARCH($V$55,T2500)),"WINCOMTIENGIANG",IF(ISNUMBER(SEARCH($V$56,T2500)),"WINCOMQUANGNINH",IF(ISNUMBER(SEARCH($V$57,T2500)),"WINCOMDONGNAI",IF(ISNUMBER(SEARCH($V$58,T2500)),"WINCOMHAUGIANG",0))))))))))))))))))))))))))))))))))))))))))))))))))))))))</f>
        <v>WINCOMHOCHIMINH</v>
      </c>
      <c r="Z2500" s="2">
        <v>948600</v>
      </c>
    </row>
    <row r="2501" spans="1:26" x14ac:dyDescent="0.2">
      <c r="A2501" t="s">
        <v>0</v>
      </c>
      <c r="B2501" t="s">
        <v>3629</v>
      </c>
      <c r="C2501" t="s">
        <v>26</v>
      </c>
      <c r="D2501" t="s">
        <v>3</v>
      </c>
      <c r="E2501" s="2">
        <v>50182</v>
      </c>
      <c r="F2501" s="6">
        <v>54196.560000000005</v>
      </c>
      <c r="G2501" s="2">
        <v>1</v>
      </c>
      <c r="H2501" t="s">
        <v>4</v>
      </c>
      <c r="I2501" t="s">
        <v>27</v>
      </c>
      <c r="J2501" s="9" t="str">
        <f t="shared" si="194"/>
        <v>Giò tai lưỡi xào gói 250g</v>
      </c>
      <c r="K2501" s="12" t="str">
        <f>VLOOKUP(J2501,'[1]Mã Misa'!$B$2:$D$74,2,0)</f>
        <v>Giò Tai Lưỡi Xào 250g</v>
      </c>
      <c r="L2501" s="12" t="str">
        <f>VLOOKUP(K2501,'[1]Mã Misa'!$C$2:$D$74,2,0)</f>
        <v>GTLX250G</v>
      </c>
      <c r="M2501" s="2">
        <v>50182</v>
      </c>
      <c r="N2501" t="s">
        <v>3630</v>
      </c>
      <c r="O2501" s="10" t="str">
        <f t="shared" si="195"/>
        <v>0062986</v>
      </c>
      <c r="P2501" s="3">
        <v>44638</v>
      </c>
      <c r="Q2501" t="s">
        <v>3631</v>
      </c>
      <c r="T2501" s="12" t="str">
        <f t="shared" si="193"/>
        <v xml:space="preserve">WM+ HCM </v>
      </c>
      <c r="U2501" s="20" t="s">
        <v>5158</v>
      </c>
      <c r="V2501" s="20"/>
      <c r="W2501" s="10" t="e">
        <f>VLOOKUP(U2501,[2]Sheet1!$B$4:$C$893,2,0)</f>
        <v>#N/A</v>
      </c>
      <c r="X2501" s="20"/>
      <c r="Y2501" s="10" t="str">
        <f t="shared" si="196"/>
        <v>WINCOMHOCHIMINH</v>
      </c>
      <c r="Z2501" s="2">
        <v>50182</v>
      </c>
    </row>
    <row r="2502" spans="1:26" x14ac:dyDescent="0.2">
      <c r="A2502" t="s">
        <v>0</v>
      </c>
      <c r="B2502" t="s">
        <v>3632</v>
      </c>
      <c r="C2502" t="s">
        <v>2</v>
      </c>
      <c r="D2502" t="s">
        <v>3</v>
      </c>
      <c r="E2502" s="2">
        <v>111058</v>
      </c>
      <c r="F2502" s="6">
        <v>119942.64000000001</v>
      </c>
      <c r="G2502" s="2">
        <v>1</v>
      </c>
      <c r="H2502" t="s">
        <v>4</v>
      </c>
      <c r="I2502" t="s">
        <v>5</v>
      </c>
      <c r="J2502" s="9" t="str">
        <f t="shared" si="194"/>
        <v>Gà muối gói 500g</v>
      </c>
      <c r="K2502" s="12" t="str">
        <f>VLOOKUP(J2502,'[1]Mã Misa'!$B$2:$D$74,2,0)</f>
        <v>Gà muối 500g</v>
      </c>
      <c r="L2502" s="12" t="str">
        <f>VLOOKUP(K2502,'[1]Mã Misa'!$C$2:$D$74,2,0)</f>
        <v>GM500</v>
      </c>
      <c r="M2502" s="2">
        <v>111058</v>
      </c>
      <c r="N2502" t="s">
        <v>3633</v>
      </c>
      <c r="O2502" s="10" t="str">
        <f t="shared" si="195"/>
        <v>0207657</v>
      </c>
      <c r="P2502" s="3">
        <v>44638</v>
      </c>
      <c r="Q2502" t="s">
        <v>3634</v>
      </c>
      <c r="T2502" s="12" t="str">
        <f t="shared" si="193"/>
        <v xml:space="preserve">WM+ HNI </v>
      </c>
      <c r="U2502" s="20" t="s">
        <v>5159</v>
      </c>
      <c r="V2502" s="20"/>
      <c r="W2502" s="10" t="e">
        <f>VLOOKUP(U2502,[2]Sheet1!$B$4:$C$893,2,0)</f>
        <v>#N/A</v>
      </c>
      <c r="X2502" s="20"/>
      <c r="Y2502" s="10" t="str">
        <f t="shared" si="196"/>
        <v>WINCOMHANOI</v>
      </c>
      <c r="Z2502" s="2">
        <v>111058</v>
      </c>
    </row>
    <row r="2503" spans="1:26" x14ac:dyDescent="0.2">
      <c r="A2503" t="s">
        <v>0</v>
      </c>
      <c r="B2503" t="s">
        <v>3632</v>
      </c>
      <c r="C2503" t="s">
        <v>67</v>
      </c>
      <c r="D2503" t="s">
        <v>3</v>
      </c>
      <c r="E2503" s="2">
        <v>178200</v>
      </c>
      <c r="F2503" s="6">
        <v>192456</v>
      </c>
      <c r="G2503" s="2">
        <v>3</v>
      </c>
      <c r="H2503" t="s">
        <v>4</v>
      </c>
      <c r="I2503" t="s">
        <v>68</v>
      </c>
      <c r="J2503" s="9" t="str">
        <f t="shared" si="194"/>
        <v>_Giò lụa 250g</v>
      </c>
      <c r="K2503" s="12" t="str">
        <f>VLOOKUP(J2503,'[1]Mã Misa'!$B$2:$D$74,2,0)</f>
        <v>Giò lụa 250g</v>
      </c>
      <c r="L2503" s="12" t="str">
        <f>VLOOKUP(K2503,'[1]Mã Misa'!$C$2:$D$74,2,0)</f>
        <v>GL250</v>
      </c>
      <c r="M2503" s="2">
        <v>59400</v>
      </c>
      <c r="N2503" t="s">
        <v>3633</v>
      </c>
      <c r="O2503" s="10" t="str">
        <f t="shared" si="195"/>
        <v>0207657</v>
      </c>
      <c r="P2503" s="3">
        <v>44638</v>
      </c>
      <c r="Q2503" t="s">
        <v>3634</v>
      </c>
      <c r="T2503" s="12" t="str">
        <f t="shared" si="193"/>
        <v xml:space="preserve">WM+ HNI </v>
      </c>
      <c r="U2503" s="20" t="s">
        <v>5159</v>
      </c>
      <c r="V2503" s="20"/>
      <c r="W2503" s="10" t="e">
        <f>VLOOKUP(U2503,[2]Sheet1!$B$4:$C$893,2,0)</f>
        <v>#N/A</v>
      </c>
      <c r="X2503" s="20"/>
      <c r="Y2503" s="10" t="str">
        <f t="shared" si="196"/>
        <v>WINCOMHANOI</v>
      </c>
      <c r="Z2503" s="2">
        <v>178200</v>
      </c>
    </row>
    <row r="2504" spans="1:26" x14ac:dyDescent="0.2">
      <c r="A2504" t="s">
        <v>0</v>
      </c>
      <c r="B2504" t="s">
        <v>3635</v>
      </c>
      <c r="C2504" t="s">
        <v>45</v>
      </c>
      <c r="D2504" t="s">
        <v>3</v>
      </c>
      <c r="E2504" s="2">
        <v>148500</v>
      </c>
      <c r="F2504" s="6">
        <v>160380</v>
      </c>
      <c r="G2504" s="2">
        <v>2</v>
      </c>
      <c r="H2504" t="s">
        <v>4</v>
      </c>
      <c r="I2504" t="s">
        <v>46</v>
      </c>
      <c r="J2504" s="9" t="str">
        <f t="shared" si="194"/>
        <v>_Chả cốm 300g</v>
      </c>
      <c r="K2504" s="12" t="str">
        <f>VLOOKUP(J2504,'[1]Mã Misa'!$B$2:$D$74,2,0)</f>
        <v>Chả cốm 300g</v>
      </c>
      <c r="L2504" s="12" t="str">
        <f>VLOOKUP(K2504,'[1]Mã Misa'!$C$2:$D$74,2,0)</f>
        <v>CC300</v>
      </c>
      <c r="M2504" s="2">
        <v>74250</v>
      </c>
      <c r="N2504" t="s">
        <v>3636</v>
      </c>
      <c r="O2504" s="10" t="str">
        <f t="shared" si="195"/>
        <v>0015646</v>
      </c>
      <c r="P2504" s="3">
        <v>44638</v>
      </c>
      <c r="Q2504" t="s">
        <v>3637</v>
      </c>
      <c r="T2504" s="12" t="str">
        <f t="shared" si="193"/>
        <v xml:space="preserve">WM+ HPG </v>
      </c>
      <c r="U2504" s="20" t="s">
        <v>5160</v>
      </c>
      <c r="V2504" s="20"/>
      <c r="W2504" s="10" t="e">
        <f>VLOOKUP(U2504,[2]Sheet1!$B$4:$C$893,2,0)</f>
        <v>#N/A</v>
      </c>
      <c r="X2504" s="20"/>
      <c r="Y2504" s="10" t="str">
        <f t="shared" si="196"/>
        <v>WINCOMHAIPHONG</v>
      </c>
      <c r="Z2504" s="2">
        <v>148500</v>
      </c>
    </row>
    <row r="2505" spans="1:26" x14ac:dyDescent="0.2">
      <c r="A2505" t="s">
        <v>0</v>
      </c>
      <c r="B2505" t="s">
        <v>3635</v>
      </c>
      <c r="C2505" t="s">
        <v>26</v>
      </c>
      <c r="D2505" t="s">
        <v>3</v>
      </c>
      <c r="E2505" s="2">
        <v>150546</v>
      </c>
      <c r="F2505" s="6">
        <v>162589.68000000002</v>
      </c>
      <c r="G2505" s="2">
        <v>3</v>
      </c>
      <c r="H2505" t="s">
        <v>4</v>
      </c>
      <c r="I2505" t="s">
        <v>27</v>
      </c>
      <c r="J2505" s="9" t="str">
        <f t="shared" si="194"/>
        <v>Giò tai lưỡi xào gói 250g</v>
      </c>
      <c r="K2505" s="12" t="str">
        <f>VLOOKUP(J2505,'[1]Mã Misa'!$B$2:$D$74,2,0)</f>
        <v>Giò Tai Lưỡi Xào 250g</v>
      </c>
      <c r="L2505" s="12" t="str">
        <f>VLOOKUP(K2505,'[1]Mã Misa'!$C$2:$D$74,2,0)</f>
        <v>GTLX250G</v>
      </c>
      <c r="M2505" s="2">
        <v>50182</v>
      </c>
      <c r="N2505" t="s">
        <v>3636</v>
      </c>
      <c r="O2505" s="10" t="str">
        <f t="shared" si="195"/>
        <v>0015646</v>
      </c>
      <c r="P2505" s="3">
        <v>44638</v>
      </c>
      <c r="Q2505" t="s">
        <v>3637</v>
      </c>
      <c r="T2505" s="12" t="str">
        <f t="shared" si="193"/>
        <v xml:space="preserve">WM+ HPG </v>
      </c>
      <c r="U2505" s="20" t="s">
        <v>5160</v>
      </c>
      <c r="V2505" s="20"/>
      <c r="W2505" s="10" t="e">
        <f>VLOOKUP(U2505,[2]Sheet1!$B$4:$C$893,2,0)</f>
        <v>#N/A</v>
      </c>
      <c r="X2505" s="20"/>
      <c r="Y2505" s="10" t="str">
        <f t="shared" si="196"/>
        <v>WINCOMHAIPHONG</v>
      </c>
      <c r="Z2505" s="2">
        <v>150546</v>
      </c>
    </row>
    <row r="2506" spans="1:26" x14ac:dyDescent="0.2">
      <c r="A2506" t="s">
        <v>0</v>
      </c>
      <c r="B2506" t="s">
        <v>3638</v>
      </c>
      <c r="C2506" t="s">
        <v>32</v>
      </c>
      <c r="D2506" t="s">
        <v>3</v>
      </c>
      <c r="E2506" s="2">
        <v>73431</v>
      </c>
      <c r="F2506" s="6">
        <v>79305.48000000001</v>
      </c>
      <c r="G2506" s="2">
        <v>1</v>
      </c>
      <c r="H2506" t="s">
        <v>4</v>
      </c>
      <c r="I2506" t="s">
        <v>33</v>
      </c>
      <c r="J2506" s="9" t="str">
        <f t="shared" si="194"/>
        <v>Chân giò heo muối gói 300g</v>
      </c>
      <c r="K2506" s="12" t="str">
        <f>VLOOKUP(J2506,'[1]Mã Misa'!$B$2:$D$74,2,0)</f>
        <v>Chân giò heo muối 300g</v>
      </c>
      <c r="L2506" s="12" t="str">
        <f>VLOOKUP(K2506,'[1]Mã Misa'!$C$2:$D$74,2,0)</f>
        <v>CGM300</v>
      </c>
      <c r="M2506" s="2">
        <v>73431</v>
      </c>
      <c r="N2506" t="s">
        <v>3639</v>
      </c>
      <c r="O2506" s="10" t="str">
        <f t="shared" si="195"/>
        <v>0207663</v>
      </c>
      <c r="P2506" s="3">
        <v>44638</v>
      </c>
      <c r="Q2506" t="s">
        <v>3640</v>
      </c>
      <c r="T2506" s="12" t="str">
        <f t="shared" si="193"/>
        <v xml:space="preserve">WM+ HNI </v>
      </c>
      <c r="U2506" s="20" t="s">
        <v>5161</v>
      </c>
      <c r="V2506" s="20"/>
      <c r="W2506" s="10" t="e">
        <f>VLOOKUP(U2506,[2]Sheet1!$B$4:$C$893,2,0)</f>
        <v>#N/A</v>
      </c>
      <c r="X2506" s="20"/>
      <c r="Y2506" s="10" t="str">
        <f t="shared" si="196"/>
        <v>WINCOMHANOI</v>
      </c>
      <c r="Z2506" s="2">
        <v>73431</v>
      </c>
    </row>
    <row r="2507" spans="1:26" x14ac:dyDescent="0.2">
      <c r="A2507" t="s">
        <v>0</v>
      </c>
      <c r="B2507" t="s">
        <v>3641</v>
      </c>
      <c r="C2507" t="s">
        <v>26</v>
      </c>
      <c r="D2507" t="s">
        <v>3</v>
      </c>
      <c r="E2507" s="2">
        <v>100364</v>
      </c>
      <c r="F2507" s="6">
        <v>108393.12000000001</v>
      </c>
      <c r="G2507" s="2">
        <v>2</v>
      </c>
      <c r="H2507" t="s">
        <v>4</v>
      </c>
      <c r="I2507" t="s">
        <v>27</v>
      </c>
      <c r="J2507" s="9" t="str">
        <f t="shared" si="194"/>
        <v>Giò tai lưỡi xào gói 250g</v>
      </c>
      <c r="K2507" s="12" t="str">
        <f>VLOOKUP(J2507,'[1]Mã Misa'!$B$2:$D$74,2,0)</f>
        <v>Giò Tai Lưỡi Xào 250g</v>
      </c>
      <c r="L2507" s="12" t="str">
        <f>VLOOKUP(K2507,'[1]Mã Misa'!$C$2:$D$74,2,0)</f>
        <v>GTLX250G</v>
      </c>
      <c r="M2507" s="2">
        <v>50182</v>
      </c>
      <c r="N2507" t="s">
        <v>3642</v>
      </c>
      <c r="O2507" s="10" t="str">
        <f t="shared" si="195"/>
        <v>0207671</v>
      </c>
      <c r="P2507" s="3">
        <v>44638</v>
      </c>
      <c r="Q2507" t="s">
        <v>3643</v>
      </c>
      <c r="T2507" s="12" t="str">
        <f t="shared" si="193"/>
        <v xml:space="preserve">WM+ HNI </v>
      </c>
      <c r="U2507" s="20" t="s">
        <v>5162</v>
      </c>
      <c r="V2507" s="20"/>
      <c r="W2507" s="10" t="e">
        <f>VLOOKUP(U2507,[2]Sheet1!$B$4:$C$893,2,0)</f>
        <v>#N/A</v>
      </c>
      <c r="X2507" s="20"/>
      <c r="Y2507" s="10" t="str">
        <f t="shared" si="196"/>
        <v>WINCOMHANOI</v>
      </c>
      <c r="Z2507" s="2">
        <v>100364</v>
      </c>
    </row>
    <row r="2508" spans="1:26" x14ac:dyDescent="0.2">
      <c r="A2508" t="s">
        <v>0</v>
      </c>
      <c r="B2508" t="s">
        <v>3644</v>
      </c>
      <c r="C2508" t="s">
        <v>26</v>
      </c>
      <c r="D2508" t="s">
        <v>3</v>
      </c>
      <c r="E2508" s="2">
        <v>50182</v>
      </c>
      <c r="F2508" s="6">
        <v>54196.560000000005</v>
      </c>
      <c r="G2508" s="2">
        <v>1</v>
      </c>
      <c r="H2508" t="s">
        <v>4</v>
      </c>
      <c r="I2508" t="s">
        <v>27</v>
      </c>
      <c r="J2508" s="9" t="str">
        <f t="shared" si="194"/>
        <v>Giò tai lưỡi xào gói 250g</v>
      </c>
      <c r="K2508" s="12" t="str">
        <f>VLOOKUP(J2508,'[1]Mã Misa'!$B$2:$D$74,2,0)</f>
        <v>Giò Tai Lưỡi Xào 250g</v>
      </c>
      <c r="L2508" s="12" t="str">
        <f>VLOOKUP(K2508,'[1]Mã Misa'!$C$2:$D$74,2,0)</f>
        <v>GTLX250G</v>
      </c>
      <c r="M2508" s="2">
        <v>50182</v>
      </c>
      <c r="N2508" t="s">
        <v>3645</v>
      </c>
      <c r="O2508" s="10" t="str">
        <f t="shared" si="195"/>
        <v>0207672</v>
      </c>
      <c r="P2508" s="3">
        <v>44638</v>
      </c>
      <c r="Q2508" t="s">
        <v>3646</v>
      </c>
      <c r="T2508" s="12" t="str">
        <f t="shared" si="193"/>
        <v xml:space="preserve">WM+ HNI </v>
      </c>
      <c r="U2508" s="20" t="s">
        <v>5163</v>
      </c>
      <c r="V2508" s="20"/>
      <c r="W2508" s="10" t="e">
        <f>VLOOKUP(U2508,[2]Sheet1!$B$4:$C$893,2,0)</f>
        <v>#N/A</v>
      </c>
      <c r="X2508" s="20"/>
      <c r="Y2508" s="10" t="str">
        <f t="shared" si="196"/>
        <v>WINCOMHANOI</v>
      </c>
      <c r="Z2508" s="2">
        <v>50182</v>
      </c>
    </row>
    <row r="2509" spans="1:26" x14ac:dyDescent="0.2">
      <c r="A2509" t="s">
        <v>0</v>
      </c>
      <c r="B2509" t="s">
        <v>3647</v>
      </c>
      <c r="C2509" t="s">
        <v>9</v>
      </c>
      <c r="D2509" t="s">
        <v>3</v>
      </c>
      <c r="E2509" s="2">
        <v>277975</v>
      </c>
      <c r="F2509" s="6">
        <v>300213</v>
      </c>
      <c r="G2509" s="2">
        <v>5</v>
      </c>
      <c r="H2509" t="s">
        <v>4</v>
      </c>
      <c r="I2509" t="s">
        <v>10</v>
      </c>
      <c r="J2509" s="9" t="str">
        <f t="shared" si="194"/>
        <v>Tai heo muối gói 200g</v>
      </c>
      <c r="K2509" s="12" t="str">
        <f>VLOOKUP(J2509,'[1]Mã Misa'!$B$2:$D$74,2,0)</f>
        <v>Tai heo muối 200g</v>
      </c>
      <c r="L2509" s="12" t="str">
        <f>VLOOKUP(K2509,'[1]Mã Misa'!$C$2:$D$74,2,0)</f>
        <v>TH200</v>
      </c>
      <c r="M2509" s="2">
        <v>55595</v>
      </c>
      <c r="N2509" t="s">
        <v>3648</v>
      </c>
      <c r="O2509" s="10" t="str">
        <f t="shared" si="195"/>
        <v>0002296</v>
      </c>
      <c r="P2509" s="3">
        <v>44638</v>
      </c>
      <c r="Q2509" t="s">
        <v>3649</v>
      </c>
      <c r="T2509" s="12" t="str">
        <f t="shared" si="193"/>
        <v xml:space="preserve">WM+ TBH </v>
      </c>
      <c r="U2509" s="20" t="s">
        <v>5164</v>
      </c>
      <c r="V2509" s="20"/>
      <c r="W2509" s="10" t="e">
        <f>VLOOKUP(U2509,[2]Sheet1!$B$4:$C$893,2,0)</f>
        <v>#N/A</v>
      </c>
      <c r="X2509" s="20"/>
      <c r="Y2509" s="10" t="str">
        <f t="shared" si="196"/>
        <v>WINCOMTHAIBINH</v>
      </c>
      <c r="Z2509" s="2">
        <v>277975</v>
      </c>
    </row>
    <row r="2510" spans="1:26" x14ac:dyDescent="0.2">
      <c r="A2510" t="s">
        <v>0</v>
      </c>
      <c r="B2510" t="s">
        <v>3647</v>
      </c>
      <c r="C2510" t="s">
        <v>26</v>
      </c>
      <c r="D2510" t="s">
        <v>3</v>
      </c>
      <c r="E2510" s="2">
        <v>401456</v>
      </c>
      <c r="F2510" s="6">
        <v>433572.48000000004</v>
      </c>
      <c r="G2510" s="2">
        <v>8</v>
      </c>
      <c r="H2510" t="s">
        <v>4</v>
      </c>
      <c r="I2510" t="s">
        <v>27</v>
      </c>
      <c r="J2510" s="9" t="str">
        <f t="shared" si="194"/>
        <v>Giò tai lưỡi xào gói 250g</v>
      </c>
      <c r="K2510" s="12" t="str">
        <f>VLOOKUP(J2510,'[1]Mã Misa'!$B$2:$D$74,2,0)</f>
        <v>Giò Tai Lưỡi Xào 250g</v>
      </c>
      <c r="L2510" s="12" t="str">
        <f>VLOOKUP(K2510,'[1]Mã Misa'!$C$2:$D$74,2,0)</f>
        <v>GTLX250G</v>
      </c>
      <c r="M2510" s="2">
        <v>50182</v>
      </c>
      <c r="N2510" t="s">
        <v>3648</v>
      </c>
      <c r="O2510" s="10" t="str">
        <f t="shared" si="195"/>
        <v>0002296</v>
      </c>
      <c r="P2510" s="3">
        <v>44638</v>
      </c>
      <c r="Q2510" t="s">
        <v>3649</v>
      </c>
      <c r="T2510" s="12" t="str">
        <f t="shared" ref="T2510:T2573" si="197">LEFT(U2510,8)</f>
        <v xml:space="preserve">WM+ TBH </v>
      </c>
      <c r="U2510" s="20" t="s">
        <v>5164</v>
      </c>
      <c r="V2510" s="20"/>
      <c r="W2510" s="10" t="e">
        <f>VLOOKUP(U2510,[2]Sheet1!$B$4:$C$893,2,0)</f>
        <v>#N/A</v>
      </c>
      <c r="X2510" s="20"/>
      <c r="Y2510" s="10" t="str">
        <f t="shared" si="196"/>
        <v>WINCOMTHAIBINH</v>
      </c>
      <c r="Z2510" s="2">
        <v>401456</v>
      </c>
    </row>
    <row r="2511" spans="1:26" x14ac:dyDescent="0.2">
      <c r="A2511" t="s">
        <v>0</v>
      </c>
      <c r="B2511" t="s">
        <v>3650</v>
      </c>
      <c r="C2511" t="s">
        <v>2</v>
      </c>
      <c r="D2511" t="s">
        <v>3</v>
      </c>
      <c r="E2511" s="2">
        <v>111058</v>
      </c>
      <c r="F2511" s="6">
        <v>119942.64000000001</v>
      </c>
      <c r="G2511" s="2">
        <v>1</v>
      </c>
      <c r="H2511" t="s">
        <v>4</v>
      </c>
      <c r="I2511" t="s">
        <v>5</v>
      </c>
      <c r="J2511" s="9" t="str">
        <f t="shared" si="194"/>
        <v>Gà muối gói 500g</v>
      </c>
      <c r="K2511" s="12" t="str">
        <f>VLOOKUP(J2511,'[1]Mã Misa'!$B$2:$D$74,2,0)</f>
        <v>Gà muối 500g</v>
      </c>
      <c r="L2511" s="12" t="str">
        <f>VLOOKUP(K2511,'[1]Mã Misa'!$C$2:$D$74,2,0)</f>
        <v>GM500</v>
      </c>
      <c r="M2511" s="2">
        <v>111058</v>
      </c>
      <c r="N2511" t="s">
        <v>3651</v>
      </c>
      <c r="O2511" s="10" t="str">
        <f t="shared" si="195"/>
        <v>0018483</v>
      </c>
      <c r="P2511" s="3">
        <v>44638</v>
      </c>
      <c r="Q2511" t="s">
        <v>3652</v>
      </c>
      <c r="T2511" s="12" t="str">
        <f t="shared" si="197"/>
        <v xml:space="preserve">WM+ QNH </v>
      </c>
      <c r="U2511" s="20" t="s">
        <v>5165</v>
      </c>
      <c r="V2511" s="20"/>
      <c r="W2511" s="10" t="e">
        <f>VLOOKUP(U2511,[2]Sheet1!$B$4:$C$893,2,0)</f>
        <v>#N/A</v>
      </c>
      <c r="X2511" s="20"/>
      <c r="Y2511" s="10" t="str">
        <f t="shared" si="196"/>
        <v>WINCOMQUANGNINH</v>
      </c>
      <c r="Z2511" s="2">
        <v>111058</v>
      </c>
    </row>
    <row r="2512" spans="1:26" x14ac:dyDescent="0.2">
      <c r="A2512" t="s">
        <v>0</v>
      </c>
      <c r="B2512" t="s">
        <v>3653</v>
      </c>
      <c r="C2512" t="s">
        <v>26</v>
      </c>
      <c r="D2512" t="s">
        <v>3</v>
      </c>
      <c r="E2512" s="2">
        <v>150546</v>
      </c>
      <c r="F2512" s="6">
        <v>162589.68000000002</v>
      </c>
      <c r="G2512" s="2">
        <v>3</v>
      </c>
      <c r="H2512" t="s">
        <v>4</v>
      </c>
      <c r="I2512" t="s">
        <v>27</v>
      </c>
      <c r="J2512" s="9" t="str">
        <f t="shared" si="194"/>
        <v>Giò tai lưỡi xào gói 250g</v>
      </c>
      <c r="K2512" s="12" t="str">
        <f>VLOOKUP(J2512,'[1]Mã Misa'!$B$2:$D$74,2,0)</f>
        <v>Giò Tai Lưỡi Xào 250g</v>
      </c>
      <c r="L2512" s="12" t="str">
        <f>VLOOKUP(K2512,'[1]Mã Misa'!$C$2:$D$74,2,0)</f>
        <v>GTLX250G</v>
      </c>
      <c r="M2512" s="2">
        <v>50182</v>
      </c>
      <c r="N2512" t="s">
        <v>3654</v>
      </c>
      <c r="O2512" s="10" t="str">
        <f t="shared" si="195"/>
        <v>0207686</v>
      </c>
      <c r="P2512" s="3">
        <v>44638</v>
      </c>
      <c r="Q2512" t="s">
        <v>3655</v>
      </c>
      <c r="T2512" s="12" t="str">
        <f t="shared" si="197"/>
        <v xml:space="preserve">WM+ HNI </v>
      </c>
      <c r="U2512" s="20" t="s">
        <v>5166</v>
      </c>
      <c r="V2512" s="20"/>
      <c r="W2512" s="10" t="e">
        <f>VLOOKUP(U2512,[2]Sheet1!$B$4:$C$893,2,0)</f>
        <v>#N/A</v>
      </c>
      <c r="X2512" s="20"/>
      <c r="Y2512" s="10" t="str">
        <f t="shared" si="196"/>
        <v>WINCOMHANOI</v>
      </c>
      <c r="Z2512" s="2">
        <v>150546</v>
      </c>
    </row>
    <row r="2513" spans="1:26" x14ac:dyDescent="0.2">
      <c r="A2513" t="s">
        <v>0</v>
      </c>
      <c r="B2513" t="s">
        <v>3656</v>
      </c>
      <c r="C2513" t="s">
        <v>26</v>
      </c>
      <c r="D2513" t="s">
        <v>3</v>
      </c>
      <c r="E2513" s="2">
        <v>150546</v>
      </c>
      <c r="F2513" s="6">
        <v>162589.68000000002</v>
      </c>
      <c r="G2513" s="2">
        <v>3</v>
      </c>
      <c r="H2513" t="s">
        <v>4</v>
      </c>
      <c r="I2513" t="s">
        <v>27</v>
      </c>
      <c r="J2513" s="9" t="str">
        <f t="shared" si="194"/>
        <v>Giò tai lưỡi xào gói 250g</v>
      </c>
      <c r="K2513" s="12" t="str">
        <f>VLOOKUP(J2513,'[1]Mã Misa'!$B$2:$D$74,2,0)</f>
        <v>Giò Tai Lưỡi Xào 250g</v>
      </c>
      <c r="L2513" s="12" t="str">
        <f>VLOOKUP(K2513,'[1]Mã Misa'!$C$2:$D$74,2,0)</f>
        <v>GTLX250G</v>
      </c>
      <c r="M2513" s="2">
        <v>50182</v>
      </c>
      <c r="N2513" t="s">
        <v>3657</v>
      </c>
      <c r="O2513" s="10" t="str">
        <f t="shared" si="195"/>
        <v>0001289</v>
      </c>
      <c r="P2513" s="3">
        <v>44638</v>
      </c>
      <c r="Q2513" t="s">
        <v>2345</v>
      </c>
      <c r="T2513" s="12" t="str">
        <f t="shared" si="197"/>
        <v xml:space="preserve">WM+ VLG </v>
      </c>
      <c r="U2513" s="20" t="s">
        <v>4839</v>
      </c>
      <c r="V2513" s="20"/>
      <c r="W2513" s="10" t="e">
        <f>VLOOKUP(U2513,[2]Sheet1!$B$4:$C$893,2,0)</f>
        <v>#N/A</v>
      </c>
      <c r="X2513" s="20"/>
      <c r="Y2513" s="10" t="str">
        <f t="shared" si="196"/>
        <v>WINCOMVINHLONG</v>
      </c>
      <c r="Z2513" s="2">
        <v>150546</v>
      </c>
    </row>
    <row r="2514" spans="1:26" x14ac:dyDescent="0.2">
      <c r="A2514" t="s">
        <v>0</v>
      </c>
      <c r="B2514" t="s">
        <v>3658</v>
      </c>
      <c r="C2514" t="s">
        <v>26</v>
      </c>
      <c r="D2514" t="s">
        <v>3</v>
      </c>
      <c r="E2514" s="2">
        <v>100364</v>
      </c>
      <c r="F2514" s="6">
        <v>108393.12000000001</v>
      </c>
      <c r="G2514" s="2">
        <v>2</v>
      </c>
      <c r="H2514" t="s">
        <v>4</v>
      </c>
      <c r="I2514" t="s">
        <v>27</v>
      </c>
      <c r="J2514" s="9" t="str">
        <f t="shared" si="194"/>
        <v>Giò tai lưỡi xào gói 250g</v>
      </c>
      <c r="K2514" s="12" t="str">
        <f>VLOOKUP(J2514,'[1]Mã Misa'!$B$2:$D$74,2,0)</f>
        <v>Giò Tai Lưỡi Xào 250g</v>
      </c>
      <c r="L2514" s="12" t="str">
        <f>VLOOKUP(K2514,'[1]Mã Misa'!$C$2:$D$74,2,0)</f>
        <v>GTLX250G</v>
      </c>
      <c r="M2514" s="2">
        <v>50182</v>
      </c>
      <c r="N2514" t="s">
        <v>3659</v>
      </c>
      <c r="O2514" s="10" t="str">
        <f t="shared" si="195"/>
        <v>0207689</v>
      </c>
      <c r="P2514" s="3">
        <v>44638</v>
      </c>
      <c r="Q2514" t="s">
        <v>3660</v>
      </c>
      <c r="T2514" s="12" t="str">
        <f t="shared" si="197"/>
        <v xml:space="preserve">WM+ HNI </v>
      </c>
      <c r="U2514" s="20" t="s">
        <v>5167</v>
      </c>
      <c r="V2514" s="20"/>
      <c r="W2514" s="10" t="e">
        <f>VLOOKUP(U2514,[2]Sheet1!$B$4:$C$893,2,0)</f>
        <v>#N/A</v>
      </c>
      <c r="X2514" s="20"/>
      <c r="Y2514" s="10" t="str">
        <f t="shared" si="196"/>
        <v>WINCOMHANOI</v>
      </c>
      <c r="Z2514" s="2">
        <v>100364</v>
      </c>
    </row>
    <row r="2515" spans="1:26" x14ac:dyDescent="0.2">
      <c r="A2515" t="s">
        <v>0</v>
      </c>
      <c r="B2515" t="s">
        <v>3661</v>
      </c>
      <c r="C2515" t="s">
        <v>26</v>
      </c>
      <c r="D2515" t="s">
        <v>3</v>
      </c>
      <c r="E2515" s="2">
        <v>250910</v>
      </c>
      <c r="F2515" s="6">
        <v>270982.80000000005</v>
      </c>
      <c r="G2515" s="2">
        <v>5</v>
      </c>
      <c r="H2515" t="s">
        <v>4</v>
      </c>
      <c r="I2515" t="s">
        <v>27</v>
      </c>
      <c r="J2515" s="9" t="str">
        <f t="shared" si="194"/>
        <v>Giò tai lưỡi xào gói 250g</v>
      </c>
      <c r="K2515" s="12" t="str">
        <f>VLOOKUP(J2515,'[1]Mã Misa'!$B$2:$D$74,2,0)</f>
        <v>Giò Tai Lưỡi Xào 250g</v>
      </c>
      <c r="L2515" s="12" t="str">
        <f>VLOOKUP(K2515,'[1]Mã Misa'!$C$2:$D$74,2,0)</f>
        <v>GTLX250G</v>
      </c>
      <c r="M2515" s="2">
        <v>50182</v>
      </c>
      <c r="N2515" t="s">
        <v>3662</v>
      </c>
      <c r="O2515" s="10" t="str">
        <f t="shared" si="195"/>
        <v>0002373</v>
      </c>
      <c r="P2515" s="3">
        <v>44638</v>
      </c>
      <c r="Q2515" t="s">
        <v>451</v>
      </c>
      <c r="T2515" s="12" t="str">
        <f t="shared" si="197"/>
        <v xml:space="preserve">WM+ TNN </v>
      </c>
      <c r="U2515" s="20" t="s">
        <v>4287</v>
      </c>
      <c r="V2515" s="20"/>
      <c r="W2515" s="10" t="e">
        <f>VLOOKUP(U2515,[2]Sheet1!$B$4:$C$893,2,0)</f>
        <v>#N/A</v>
      </c>
      <c r="X2515" s="20"/>
      <c r="Y2515" s="10" t="str">
        <f t="shared" si="196"/>
        <v>WINCOMTHAINGUYEN</v>
      </c>
      <c r="Z2515" s="2">
        <v>250910</v>
      </c>
    </row>
    <row r="2516" spans="1:26" x14ac:dyDescent="0.2">
      <c r="A2516" t="s">
        <v>0</v>
      </c>
      <c r="B2516" t="s">
        <v>3663</v>
      </c>
      <c r="C2516" t="s">
        <v>82</v>
      </c>
      <c r="D2516" t="s">
        <v>3</v>
      </c>
      <c r="E2516" s="2">
        <v>322000</v>
      </c>
      <c r="F2516" s="6">
        <v>347760</v>
      </c>
      <c r="G2516" s="2">
        <v>7</v>
      </c>
      <c r="H2516" t="s">
        <v>4</v>
      </c>
      <c r="I2516" t="s">
        <v>83</v>
      </c>
      <c r="J2516" s="9" t="str">
        <f t="shared" si="194"/>
        <v>Mộc nấm hương gói 250g</v>
      </c>
      <c r="K2516" s="12" t="str">
        <f>VLOOKUP(J2516,'[1]Mã Misa'!$B$2:$D$74,2,0)</f>
        <v>Mộc Nấm Hương 250g</v>
      </c>
      <c r="L2516" s="12" t="str">
        <f>VLOOKUP(K2516,'[1]Mã Misa'!$C$2:$D$74,2,0)</f>
        <v>MNH250</v>
      </c>
      <c r="M2516" s="2">
        <v>46000</v>
      </c>
      <c r="N2516" t="s">
        <v>3664</v>
      </c>
      <c r="O2516" s="10" t="str">
        <f t="shared" si="195"/>
        <v>0015649</v>
      </c>
      <c r="P2516" s="3">
        <v>44638</v>
      </c>
      <c r="Q2516" t="s">
        <v>3333</v>
      </c>
      <c r="T2516" s="12" t="str">
        <f t="shared" si="197"/>
        <v xml:space="preserve">WM+ HPG </v>
      </c>
      <c r="U2516" s="20" t="s">
        <v>5085</v>
      </c>
      <c r="V2516" s="20"/>
      <c r="W2516" s="10" t="e">
        <f>VLOOKUP(U2516,[2]Sheet1!$B$4:$C$893,2,0)</f>
        <v>#N/A</v>
      </c>
      <c r="X2516" s="20"/>
      <c r="Y2516" s="10" t="str">
        <f t="shared" si="196"/>
        <v>WINCOMHAIPHONG</v>
      </c>
      <c r="Z2516" s="2">
        <v>322000</v>
      </c>
    </row>
    <row r="2517" spans="1:26" x14ac:dyDescent="0.2">
      <c r="A2517" t="s">
        <v>0</v>
      </c>
      <c r="B2517" t="s">
        <v>3665</v>
      </c>
      <c r="C2517" t="s">
        <v>9</v>
      </c>
      <c r="D2517" t="s">
        <v>3</v>
      </c>
      <c r="E2517" s="2">
        <v>111190</v>
      </c>
      <c r="F2517" s="6">
        <v>120085.20000000001</v>
      </c>
      <c r="G2517" s="2">
        <v>2</v>
      </c>
      <c r="H2517" t="s">
        <v>4</v>
      </c>
      <c r="I2517" t="s">
        <v>10</v>
      </c>
      <c r="J2517" s="9" t="str">
        <f t="shared" si="194"/>
        <v>Tai heo muối gói 200g</v>
      </c>
      <c r="K2517" s="12" t="str">
        <f>VLOOKUP(J2517,'[1]Mã Misa'!$B$2:$D$74,2,0)</f>
        <v>Tai heo muối 200g</v>
      </c>
      <c r="L2517" s="12" t="str">
        <f>VLOOKUP(K2517,'[1]Mã Misa'!$C$2:$D$74,2,0)</f>
        <v>TH200</v>
      </c>
      <c r="M2517" s="2">
        <v>55595</v>
      </c>
      <c r="N2517" t="s">
        <v>3666</v>
      </c>
      <c r="O2517" s="10" t="str">
        <f t="shared" si="195"/>
        <v>0062990</v>
      </c>
      <c r="P2517" s="3">
        <v>44638</v>
      </c>
      <c r="Q2517" t="s">
        <v>1312</v>
      </c>
      <c r="T2517" s="12" t="str">
        <f t="shared" si="197"/>
        <v xml:space="preserve">WM+ HCM </v>
      </c>
      <c r="U2517" s="20" t="s">
        <v>4547</v>
      </c>
      <c r="V2517" s="20"/>
      <c r="W2517" s="10" t="e">
        <f>VLOOKUP(U2517,[2]Sheet1!$B$4:$C$893,2,0)</f>
        <v>#N/A</v>
      </c>
      <c r="X2517" s="20"/>
      <c r="Y2517" s="10" t="str">
        <f t="shared" si="196"/>
        <v>WINCOMHOCHIMINH</v>
      </c>
      <c r="Z2517" s="2">
        <v>111190</v>
      </c>
    </row>
    <row r="2518" spans="1:26" x14ac:dyDescent="0.2">
      <c r="A2518" t="s">
        <v>0</v>
      </c>
      <c r="B2518" t="s">
        <v>3665</v>
      </c>
      <c r="C2518" t="s">
        <v>67</v>
      </c>
      <c r="D2518" t="s">
        <v>3</v>
      </c>
      <c r="E2518" s="2">
        <v>118800</v>
      </c>
      <c r="F2518" s="6">
        <v>128304.00000000001</v>
      </c>
      <c r="G2518" s="2">
        <v>2</v>
      </c>
      <c r="H2518" t="s">
        <v>4</v>
      </c>
      <c r="I2518" t="s">
        <v>68</v>
      </c>
      <c r="J2518" s="9" t="str">
        <f t="shared" si="194"/>
        <v>_Giò lụa 250g</v>
      </c>
      <c r="K2518" s="12" t="str">
        <f>VLOOKUP(J2518,'[1]Mã Misa'!$B$2:$D$74,2,0)</f>
        <v>Giò lụa 250g</v>
      </c>
      <c r="L2518" s="12" t="str">
        <f>VLOOKUP(K2518,'[1]Mã Misa'!$C$2:$D$74,2,0)</f>
        <v>GL250</v>
      </c>
      <c r="M2518" s="2">
        <v>59400</v>
      </c>
      <c r="N2518" t="s">
        <v>3666</v>
      </c>
      <c r="O2518" s="10" t="str">
        <f t="shared" si="195"/>
        <v>0062990</v>
      </c>
      <c r="P2518" s="3">
        <v>44638</v>
      </c>
      <c r="Q2518" t="s">
        <v>1312</v>
      </c>
      <c r="T2518" s="12" t="str">
        <f t="shared" si="197"/>
        <v xml:space="preserve">WM+ HCM </v>
      </c>
      <c r="U2518" s="20" t="s">
        <v>4547</v>
      </c>
      <c r="V2518" s="20"/>
      <c r="W2518" s="10" t="e">
        <f>VLOOKUP(U2518,[2]Sheet1!$B$4:$C$893,2,0)</f>
        <v>#N/A</v>
      </c>
      <c r="X2518" s="20"/>
      <c r="Y2518" s="10" t="str">
        <f t="shared" si="196"/>
        <v>WINCOMHOCHIMINH</v>
      </c>
      <c r="Z2518" s="2">
        <v>118800</v>
      </c>
    </row>
    <row r="2519" spans="1:26" x14ac:dyDescent="0.2">
      <c r="A2519" t="s">
        <v>0</v>
      </c>
      <c r="B2519" t="s">
        <v>3667</v>
      </c>
      <c r="C2519" t="s">
        <v>50</v>
      </c>
      <c r="D2519" t="s">
        <v>3</v>
      </c>
      <c r="E2519" s="2">
        <v>305250</v>
      </c>
      <c r="F2519" s="6">
        <v>329670</v>
      </c>
      <c r="G2519" s="2">
        <v>5</v>
      </c>
      <c r="H2519" t="s">
        <v>4</v>
      </c>
      <c r="I2519" t="s">
        <v>51</v>
      </c>
      <c r="J2519" s="9" t="str">
        <f t="shared" si="194"/>
        <v>_Giò sụn gà 250g</v>
      </c>
      <c r="K2519" s="12" t="str">
        <f>VLOOKUP(J2519,'[1]Mã Misa'!$B$2:$D$74,2,0)</f>
        <v>Giò sụn gà 250g</v>
      </c>
      <c r="L2519" s="12" t="str">
        <f>VLOOKUP(K2519,'[1]Mã Misa'!$C$2:$D$74,2,0)</f>
        <v>GSG250</v>
      </c>
      <c r="M2519" s="2">
        <v>61050</v>
      </c>
      <c r="N2519" t="s">
        <v>3668</v>
      </c>
      <c r="O2519" s="10" t="str">
        <f t="shared" si="195"/>
        <v>0018484</v>
      </c>
      <c r="P2519" s="3">
        <v>44638</v>
      </c>
      <c r="Q2519" t="s">
        <v>3170</v>
      </c>
      <c r="T2519" s="12" t="str">
        <f t="shared" si="197"/>
        <v xml:space="preserve">WM+ QNH </v>
      </c>
      <c r="U2519" s="20" t="s">
        <v>5045</v>
      </c>
      <c r="V2519" s="20"/>
      <c r="W2519" s="10" t="e">
        <f>VLOOKUP(U2519,[2]Sheet1!$B$4:$C$893,2,0)</f>
        <v>#N/A</v>
      </c>
      <c r="X2519" s="20"/>
      <c r="Y2519" s="10" t="str">
        <f t="shared" si="196"/>
        <v>WINCOMQUANGNINH</v>
      </c>
      <c r="Z2519" s="2">
        <v>305250</v>
      </c>
    </row>
    <row r="2520" spans="1:26" x14ac:dyDescent="0.2">
      <c r="A2520" t="s">
        <v>0</v>
      </c>
      <c r="B2520" t="s">
        <v>3669</v>
      </c>
      <c r="C2520" t="s">
        <v>30</v>
      </c>
      <c r="D2520" t="s">
        <v>3</v>
      </c>
      <c r="E2520" s="2">
        <v>316200</v>
      </c>
      <c r="F2520" s="6">
        <v>341496</v>
      </c>
      <c r="G2520" s="2">
        <v>3</v>
      </c>
      <c r="H2520" t="s">
        <v>4</v>
      </c>
      <c r="I2520" t="s">
        <v>31</v>
      </c>
      <c r="J2520" s="9" t="str">
        <f t="shared" si="194"/>
        <v>_Đùi gà sốt cay 500g</v>
      </c>
      <c r="K2520" s="12" t="str">
        <f>VLOOKUP(J2520,'[1]Mã Misa'!$B$2:$D$74,2,0)</f>
        <v>Đùi gà sốt cay 500g</v>
      </c>
      <c r="L2520" s="12" t="str">
        <f>VLOOKUP(K2520,'[1]Mã Misa'!$C$2:$D$74,2,0)</f>
        <v>DGSC500</v>
      </c>
      <c r="M2520" s="2">
        <v>105400</v>
      </c>
      <c r="N2520" t="s">
        <v>3670</v>
      </c>
      <c r="O2520" s="10" t="str">
        <f t="shared" si="195"/>
        <v>0005308</v>
      </c>
      <c r="P2520" s="3">
        <v>44638</v>
      </c>
      <c r="Q2520" t="s">
        <v>2376</v>
      </c>
      <c r="T2520" s="12" t="str">
        <f t="shared" si="197"/>
        <v xml:space="preserve">WM+ BNH </v>
      </c>
      <c r="U2520" s="20" t="s">
        <v>4849</v>
      </c>
      <c r="V2520" s="20"/>
      <c r="W2520" s="10" t="e">
        <f>VLOOKUP(U2520,[2]Sheet1!$B$4:$C$893,2,0)</f>
        <v>#N/A</v>
      </c>
      <c r="X2520" s="20"/>
      <c r="Y2520" s="10" t="str">
        <f t="shared" si="196"/>
        <v>WINCOMBACNINH</v>
      </c>
      <c r="Z2520" s="2">
        <v>316200</v>
      </c>
    </row>
    <row r="2521" spans="1:26" x14ac:dyDescent="0.2">
      <c r="A2521" t="s">
        <v>0</v>
      </c>
      <c r="B2521" t="s">
        <v>3669</v>
      </c>
      <c r="C2521" t="s">
        <v>26</v>
      </c>
      <c r="D2521" t="s">
        <v>3</v>
      </c>
      <c r="E2521" s="2">
        <v>150546</v>
      </c>
      <c r="F2521" s="6">
        <v>162589.68000000002</v>
      </c>
      <c r="G2521" s="2">
        <v>3</v>
      </c>
      <c r="H2521" t="s">
        <v>4</v>
      </c>
      <c r="I2521" t="s">
        <v>27</v>
      </c>
      <c r="J2521" s="9" t="str">
        <f t="shared" si="194"/>
        <v>Giò tai lưỡi xào gói 250g</v>
      </c>
      <c r="K2521" s="12" t="str">
        <f>VLOOKUP(J2521,'[1]Mã Misa'!$B$2:$D$74,2,0)</f>
        <v>Giò Tai Lưỡi Xào 250g</v>
      </c>
      <c r="L2521" s="12" t="str">
        <f>VLOOKUP(K2521,'[1]Mã Misa'!$C$2:$D$74,2,0)</f>
        <v>GTLX250G</v>
      </c>
      <c r="M2521" s="2">
        <v>50182</v>
      </c>
      <c r="N2521" t="s">
        <v>3670</v>
      </c>
      <c r="O2521" s="10" t="str">
        <f t="shared" si="195"/>
        <v>0005308</v>
      </c>
      <c r="P2521" s="3">
        <v>44638</v>
      </c>
      <c r="Q2521" t="s">
        <v>2376</v>
      </c>
      <c r="T2521" s="12" t="str">
        <f t="shared" si="197"/>
        <v xml:space="preserve">WM+ BNH </v>
      </c>
      <c r="U2521" s="20" t="s">
        <v>4849</v>
      </c>
      <c r="V2521" s="20"/>
      <c r="W2521" s="10" t="e">
        <f>VLOOKUP(U2521,[2]Sheet1!$B$4:$C$893,2,0)</f>
        <v>#N/A</v>
      </c>
      <c r="X2521" s="20"/>
      <c r="Y2521" s="10" t="str">
        <f t="shared" si="196"/>
        <v>WINCOMBACNINH</v>
      </c>
      <c r="Z2521" s="2">
        <v>150546</v>
      </c>
    </row>
    <row r="2522" spans="1:26" x14ac:dyDescent="0.2">
      <c r="A2522" t="s">
        <v>0</v>
      </c>
      <c r="B2522" t="s">
        <v>3671</v>
      </c>
      <c r="C2522" t="s">
        <v>13</v>
      </c>
      <c r="D2522" t="s">
        <v>3</v>
      </c>
      <c r="E2522" s="2">
        <v>272250</v>
      </c>
      <c r="F2522" s="6">
        <v>294030</v>
      </c>
      <c r="G2522" s="2">
        <v>3</v>
      </c>
      <c r="H2522" t="s">
        <v>4</v>
      </c>
      <c r="I2522" t="s">
        <v>14</v>
      </c>
      <c r="J2522" s="9" t="str">
        <f t="shared" si="194"/>
        <v>_Chân gà sốt cay 400g</v>
      </c>
      <c r="K2522" s="12" t="str">
        <f>VLOOKUP(J2522,'[1]Mã Misa'!$B$2:$D$74,2,0)</f>
        <v>Chân gà sốt cay 400g</v>
      </c>
      <c r="L2522" s="12" t="str">
        <f>VLOOKUP(K2522,'[1]Mã Misa'!$C$2:$D$74,2,0)</f>
        <v>CGSC400</v>
      </c>
      <c r="M2522" s="2">
        <v>90750</v>
      </c>
      <c r="N2522" t="s">
        <v>3672</v>
      </c>
      <c r="O2522" s="10" t="str">
        <f t="shared" si="195"/>
        <v>0207693</v>
      </c>
      <c r="P2522" s="3">
        <v>44638</v>
      </c>
      <c r="Q2522" t="s">
        <v>264</v>
      </c>
      <c r="T2522" s="12" t="str">
        <f t="shared" si="197"/>
        <v xml:space="preserve">WM+ HNI </v>
      </c>
      <c r="U2522" s="20" t="s">
        <v>4226</v>
      </c>
      <c r="V2522" s="20"/>
      <c r="W2522" s="10" t="e">
        <f>VLOOKUP(U2522,[2]Sheet1!$B$4:$C$893,2,0)</f>
        <v>#N/A</v>
      </c>
      <c r="X2522" s="20"/>
      <c r="Y2522" s="10" t="str">
        <f t="shared" si="196"/>
        <v>WINCOMHANOI</v>
      </c>
      <c r="Z2522" s="2">
        <v>272250</v>
      </c>
    </row>
    <row r="2523" spans="1:26" x14ac:dyDescent="0.2">
      <c r="A2523" t="s">
        <v>0</v>
      </c>
      <c r="B2523" t="s">
        <v>3673</v>
      </c>
      <c r="C2523" t="s">
        <v>30</v>
      </c>
      <c r="D2523" t="s">
        <v>3</v>
      </c>
      <c r="E2523" s="2">
        <v>105400</v>
      </c>
      <c r="F2523" s="6">
        <v>113832.00000000001</v>
      </c>
      <c r="G2523" s="2">
        <v>1</v>
      </c>
      <c r="H2523" t="s">
        <v>4</v>
      </c>
      <c r="I2523" t="s">
        <v>31</v>
      </c>
      <c r="J2523" s="9" t="str">
        <f t="shared" si="194"/>
        <v>_Đùi gà sốt cay 500g</v>
      </c>
      <c r="K2523" s="12" t="str">
        <f>VLOOKUP(J2523,'[1]Mã Misa'!$B$2:$D$74,2,0)</f>
        <v>Đùi gà sốt cay 500g</v>
      </c>
      <c r="L2523" s="12" t="str">
        <f>VLOOKUP(K2523,'[1]Mã Misa'!$C$2:$D$74,2,0)</f>
        <v>DGSC500</v>
      </c>
      <c r="M2523" s="2">
        <v>105400</v>
      </c>
      <c r="N2523" t="s">
        <v>3674</v>
      </c>
      <c r="O2523" s="10" t="str">
        <f t="shared" si="195"/>
        <v>0207694</v>
      </c>
      <c r="P2523" s="3">
        <v>44638</v>
      </c>
      <c r="Q2523" t="s">
        <v>1632</v>
      </c>
      <c r="T2523" s="12" t="str">
        <f t="shared" si="197"/>
        <v xml:space="preserve">WM+ HNI </v>
      </c>
      <c r="U2523" s="20" t="s">
        <v>4642</v>
      </c>
      <c r="V2523" s="20"/>
      <c r="W2523" s="10" t="e">
        <f>VLOOKUP(U2523,[2]Sheet1!$B$4:$C$893,2,0)</f>
        <v>#N/A</v>
      </c>
      <c r="X2523" s="20"/>
      <c r="Y2523" s="10" t="str">
        <f t="shared" si="196"/>
        <v>WINCOMHANOI</v>
      </c>
      <c r="Z2523" s="2">
        <v>105400</v>
      </c>
    </row>
    <row r="2524" spans="1:26" x14ac:dyDescent="0.2">
      <c r="A2524" t="s">
        <v>0</v>
      </c>
      <c r="B2524" t="s">
        <v>3675</v>
      </c>
      <c r="C2524" t="s">
        <v>26</v>
      </c>
      <c r="D2524" t="s">
        <v>3</v>
      </c>
      <c r="E2524" s="2">
        <v>100364</v>
      </c>
      <c r="F2524" s="6">
        <v>108393.12000000001</v>
      </c>
      <c r="G2524" s="2">
        <v>2</v>
      </c>
      <c r="H2524" t="s">
        <v>4</v>
      </c>
      <c r="I2524" t="s">
        <v>27</v>
      </c>
      <c r="J2524" s="9" t="str">
        <f t="shared" si="194"/>
        <v>Giò tai lưỡi xào gói 250g</v>
      </c>
      <c r="K2524" s="12" t="str">
        <f>VLOOKUP(J2524,'[1]Mã Misa'!$B$2:$D$74,2,0)</f>
        <v>Giò Tai Lưỡi Xào 250g</v>
      </c>
      <c r="L2524" s="12" t="str">
        <f>VLOOKUP(K2524,'[1]Mã Misa'!$C$2:$D$74,2,0)</f>
        <v>GTLX250G</v>
      </c>
      <c r="M2524" s="2">
        <v>50182</v>
      </c>
      <c r="N2524" t="s">
        <v>954</v>
      </c>
      <c r="O2524" s="10" t="str">
        <f t="shared" si="195"/>
        <v>0002001</v>
      </c>
      <c r="P2524" s="3">
        <v>44638</v>
      </c>
      <c r="Q2524" t="s">
        <v>3676</v>
      </c>
      <c r="T2524" s="12" t="str">
        <f t="shared" si="197"/>
        <v xml:space="preserve">WM+ BTE </v>
      </c>
      <c r="U2524" s="20" t="s">
        <v>5168</v>
      </c>
      <c r="V2524" s="20"/>
      <c r="W2524" s="10" t="e">
        <f>VLOOKUP(U2524,[2]Sheet1!$B$4:$C$893,2,0)</f>
        <v>#N/A</v>
      </c>
      <c r="X2524" s="20"/>
      <c r="Y2524" s="10" t="str">
        <f t="shared" si="196"/>
        <v>WINCOMBENTRE</v>
      </c>
      <c r="Z2524" s="2">
        <v>100364</v>
      </c>
    </row>
    <row r="2525" spans="1:26" x14ac:dyDescent="0.2">
      <c r="A2525" t="s">
        <v>0</v>
      </c>
      <c r="B2525" t="s">
        <v>3677</v>
      </c>
      <c r="C2525" t="s">
        <v>50</v>
      </c>
      <c r="D2525" t="s">
        <v>3</v>
      </c>
      <c r="E2525" s="2">
        <v>427350</v>
      </c>
      <c r="F2525" s="6">
        <v>461538.00000000006</v>
      </c>
      <c r="G2525" s="2">
        <v>7</v>
      </c>
      <c r="H2525" t="s">
        <v>4</v>
      </c>
      <c r="I2525" t="s">
        <v>51</v>
      </c>
      <c r="J2525" s="9" t="str">
        <f t="shared" si="194"/>
        <v>_Giò sụn gà 250g</v>
      </c>
      <c r="K2525" s="12" t="str">
        <f>VLOOKUP(J2525,'[1]Mã Misa'!$B$2:$D$74,2,0)</f>
        <v>Giò sụn gà 250g</v>
      </c>
      <c r="L2525" s="12" t="str">
        <f>VLOOKUP(K2525,'[1]Mã Misa'!$C$2:$D$74,2,0)</f>
        <v>GSG250</v>
      </c>
      <c r="M2525" s="2">
        <v>61050</v>
      </c>
      <c r="N2525" t="s">
        <v>3678</v>
      </c>
      <c r="O2525" s="10" t="str">
        <f t="shared" si="195"/>
        <v>0018485</v>
      </c>
      <c r="P2525" s="3">
        <v>44638</v>
      </c>
      <c r="Q2525" t="s">
        <v>1414</v>
      </c>
      <c r="T2525" s="12" t="str">
        <f t="shared" si="197"/>
        <v xml:space="preserve">WM+ QNH </v>
      </c>
      <c r="U2525" s="20" t="s">
        <v>4577</v>
      </c>
      <c r="V2525" s="20"/>
      <c r="W2525" s="10" t="e">
        <f>VLOOKUP(U2525,[2]Sheet1!$B$4:$C$893,2,0)</f>
        <v>#N/A</v>
      </c>
      <c r="X2525" s="20"/>
      <c r="Y2525" s="10" t="str">
        <f t="shared" si="196"/>
        <v>WINCOMQUANGNINH</v>
      </c>
      <c r="Z2525" s="2">
        <v>427350</v>
      </c>
    </row>
    <row r="2526" spans="1:26" x14ac:dyDescent="0.2">
      <c r="A2526" t="s">
        <v>0</v>
      </c>
      <c r="B2526" t="s">
        <v>3679</v>
      </c>
      <c r="C2526" t="s">
        <v>82</v>
      </c>
      <c r="D2526" t="s">
        <v>3</v>
      </c>
      <c r="E2526" s="2">
        <v>92000</v>
      </c>
      <c r="F2526" s="6">
        <v>99360</v>
      </c>
      <c r="G2526" s="2">
        <v>2</v>
      </c>
      <c r="H2526" t="s">
        <v>4</v>
      </c>
      <c r="I2526" t="s">
        <v>83</v>
      </c>
      <c r="J2526" s="9" t="str">
        <f t="shared" si="194"/>
        <v>Mộc nấm hương gói 250g</v>
      </c>
      <c r="K2526" s="12" t="str">
        <f>VLOOKUP(J2526,'[1]Mã Misa'!$B$2:$D$74,2,0)</f>
        <v>Mộc Nấm Hương 250g</v>
      </c>
      <c r="L2526" s="12" t="str">
        <f>VLOOKUP(K2526,'[1]Mã Misa'!$C$2:$D$74,2,0)</f>
        <v>MNH250</v>
      </c>
      <c r="M2526" s="2">
        <v>46000</v>
      </c>
      <c r="N2526" t="s">
        <v>3680</v>
      </c>
      <c r="O2526" s="10" t="str">
        <f t="shared" si="195"/>
        <v>0207702</v>
      </c>
      <c r="P2526" s="3">
        <v>44638</v>
      </c>
      <c r="Q2526" t="s">
        <v>3681</v>
      </c>
      <c r="T2526" s="12" t="str">
        <f t="shared" si="197"/>
        <v xml:space="preserve">WM+ HNI </v>
      </c>
      <c r="U2526" s="20" t="s">
        <v>5169</v>
      </c>
      <c r="V2526" s="20"/>
      <c r="W2526" s="10" t="e">
        <f>VLOOKUP(U2526,[2]Sheet1!$B$4:$C$893,2,0)</f>
        <v>#N/A</v>
      </c>
      <c r="X2526" s="20"/>
      <c r="Y2526" s="10" t="str">
        <f t="shared" si="196"/>
        <v>WINCOMHANOI</v>
      </c>
      <c r="Z2526" s="2">
        <v>92000</v>
      </c>
    </row>
    <row r="2527" spans="1:26" x14ac:dyDescent="0.2">
      <c r="A2527" t="s">
        <v>0</v>
      </c>
      <c r="B2527" t="s">
        <v>3682</v>
      </c>
      <c r="C2527" t="s">
        <v>13</v>
      </c>
      <c r="D2527" t="s">
        <v>3</v>
      </c>
      <c r="E2527" s="2">
        <v>363000</v>
      </c>
      <c r="F2527" s="6">
        <v>392040</v>
      </c>
      <c r="G2527" s="2">
        <v>4</v>
      </c>
      <c r="H2527" t="s">
        <v>4</v>
      </c>
      <c r="I2527" t="s">
        <v>14</v>
      </c>
      <c r="J2527" s="9" t="str">
        <f t="shared" si="194"/>
        <v>_Chân gà sốt cay 400g</v>
      </c>
      <c r="K2527" s="12" t="str">
        <f>VLOOKUP(J2527,'[1]Mã Misa'!$B$2:$D$74,2,0)</f>
        <v>Chân gà sốt cay 400g</v>
      </c>
      <c r="L2527" s="12" t="str">
        <f>VLOOKUP(K2527,'[1]Mã Misa'!$C$2:$D$74,2,0)</f>
        <v>CGSC400</v>
      </c>
      <c r="M2527" s="2">
        <v>90750</v>
      </c>
      <c r="N2527" t="s">
        <v>3683</v>
      </c>
      <c r="O2527" s="10" t="str">
        <f t="shared" si="195"/>
        <v>0018487</v>
      </c>
      <c r="P2527" s="3">
        <v>44638</v>
      </c>
      <c r="Q2527" t="s">
        <v>3684</v>
      </c>
      <c r="T2527" s="12" t="str">
        <f t="shared" si="197"/>
        <v xml:space="preserve">WM+ QNH </v>
      </c>
      <c r="U2527" s="20" t="s">
        <v>5170</v>
      </c>
      <c r="V2527" s="20"/>
      <c r="W2527" s="10" t="e">
        <f>VLOOKUP(U2527,[2]Sheet1!$B$4:$C$893,2,0)</f>
        <v>#N/A</v>
      </c>
      <c r="X2527" s="20"/>
      <c r="Y2527" s="10" t="str">
        <f t="shared" si="196"/>
        <v>WINCOMQUANGNINH</v>
      </c>
      <c r="Z2527" s="2">
        <v>363000</v>
      </c>
    </row>
    <row r="2528" spans="1:26" x14ac:dyDescent="0.2">
      <c r="A2528" t="s">
        <v>0</v>
      </c>
      <c r="B2528" t="s">
        <v>3685</v>
      </c>
      <c r="C2528" t="s">
        <v>82</v>
      </c>
      <c r="D2528" t="s">
        <v>3</v>
      </c>
      <c r="E2528" s="2">
        <v>138000</v>
      </c>
      <c r="F2528" s="6">
        <v>149040</v>
      </c>
      <c r="G2528" s="2">
        <v>3</v>
      </c>
      <c r="H2528" t="s">
        <v>4</v>
      </c>
      <c r="I2528" t="s">
        <v>83</v>
      </c>
      <c r="J2528" s="9" t="str">
        <f t="shared" si="194"/>
        <v>Mộc nấm hương gói 250g</v>
      </c>
      <c r="K2528" s="12" t="str">
        <f>VLOOKUP(J2528,'[1]Mã Misa'!$B$2:$D$74,2,0)</f>
        <v>Mộc Nấm Hương 250g</v>
      </c>
      <c r="L2528" s="12" t="str">
        <f>VLOOKUP(K2528,'[1]Mã Misa'!$C$2:$D$74,2,0)</f>
        <v>MNH250</v>
      </c>
      <c r="M2528" s="2">
        <v>46000</v>
      </c>
      <c r="N2528" t="s">
        <v>3686</v>
      </c>
      <c r="O2528" s="10" t="str">
        <f t="shared" si="195"/>
        <v>0009492</v>
      </c>
      <c r="P2528" s="3">
        <v>44638</v>
      </c>
      <c r="Q2528" t="s">
        <v>119</v>
      </c>
      <c r="T2528" s="12" t="str">
        <f t="shared" si="197"/>
        <v xml:space="preserve">WM+ CTO </v>
      </c>
      <c r="U2528" s="20" t="s">
        <v>4181</v>
      </c>
      <c r="V2528" s="20"/>
      <c r="W2528" s="10" t="e">
        <f>VLOOKUP(U2528,[2]Sheet1!$B$4:$C$893,2,0)</f>
        <v>#N/A</v>
      </c>
      <c r="X2528" s="20"/>
      <c r="Y2528" s="10" t="str">
        <f t="shared" si="196"/>
        <v>WINCOMCANTHO</v>
      </c>
      <c r="Z2528" s="2">
        <v>138000</v>
      </c>
    </row>
    <row r="2529" spans="1:26" x14ac:dyDescent="0.2">
      <c r="A2529" t="s">
        <v>0</v>
      </c>
      <c r="B2529" t="s">
        <v>3687</v>
      </c>
      <c r="C2529" t="s">
        <v>26</v>
      </c>
      <c r="D2529" t="s">
        <v>3</v>
      </c>
      <c r="E2529" s="2">
        <v>100364</v>
      </c>
      <c r="F2529" s="6">
        <v>108393.12000000001</v>
      </c>
      <c r="G2529" s="2">
        <v>2</v>
      </c>
      <c r="H2529" t="s">
        <v>4</v>
      </c>
      <c r="I2529" t="s">
        <v>27</v>
      </c>
      <c r="J2529" s="9" t="str">
        <f t="shared" si="194"/>
        <v>Giò tai lưỡi xào gói 250g</v>
      </c>
      <c r="K2529" s="12" t="str">
        <f>VLOOKUP(J2529,'[1]Mã Misa'!$B$2:$D$74,2,0)</f>
        <v>Giò Tai Lưỡi Xào 250g</v>
      </c>
      <c r="L2529" s="12" t="str">
        <f>VLOOKUP(K2529,'[1]Mã Misa'!$C$2:$D$74,2,0)</f>
        <v>GTLX250G</v>
      </c>
      <c r="M2529" s="2">
        <v>50182</v>
      </c>
      <c r="N2529" t="s">
        <v>3688</v>
      </c>
      <c r="O2529" s="10" t="str">
        <f t="shared" si="195"/>
        <v>0207707</v>
      </c>
      <c r="P2529" s="3">
        <v>44638</v>
      </c>
      <c r="Q2529" t="s">
        <v>1806</v>
      </c>
      <c r="T2529" s="12" t="str">
        <f t="shared" si="197"/>
        <v xml:space="preserve">WM+ HNI </v>
      </c>
      <c r="U2529" s="20" t="s">
        <v>4690</v>
      </c>
      <c r="V2529" s="20"/>
      <c r="W2529" s="10" t="e">
        <f>VLOOKUP(U2529,[2]Sheet1!$B$4:$C$893,2,0)</f>
        <v>#N/A</v>
      </c>
      <c r="X2529" s="20"/>
      <c r="Y2529" s="10" t="str">
        <f t="shared" si="196"/>
        <v>WINCOMHANOI</v>
      </c>
      <c r="Z2529" s="2">
        <v>100364</v>
      </c>
    </row>
    <row r="2530" spans="1:26" x14ac:dyDescent="0.2">
      <c r="A2530" t="s">
        <v>0</v>
      </c>
      <c r="B2530" t="s">
        <v>3689</v>
      </c>
      <c r="C2530" t="s">
        <v>2</v>
      </c>
      <c r="D2530" t="s">
        <v>3</v>
      </c>
      <c r="E2530" s="2">
        <v>111058</v>
      </c>
      <c r="F2530" s="6">
        <v>119942.64000000001</v>
      </c>
      <c r="G2530" s="2">
        <v>1</v>
      </c>
      <c r="H2530" t="s">
        <v>4</v>
      </c>
      <c r="I2530" t="s">
        <v>5</v>
      </c>
      <c r="J2530" s="9" t="str">
        <f t="shared" si="194"/>
        <v>Gà muối gói 500g</v>
      </c>
      <c r="K2530" s="12" t="str">
        <f>VLOOKUP(J2530,'[1]Mã Misa'!$B$2:$D$74,2,0)</f>
        <v>Gà muối 500g</v>
      </c>
      <c r="L2530" s="12" t="str">
        <f>VLOOKUP(K2530,'[1]Mã Misa'!$C$2:$D$74,2,0)</f>
        <v>GM500</v>
      </c>
      <c r="M2530" s="2">
        <v>111058</v>
      </c>
      <c r="N2530" t="s">
        <v>3690</v>
      </c>
      <c r="O2530" s="10" t="str">
        <f t="shared" si="195"/>
        <v>0018488</v>
      </c>
      <c r="P2530" s="3">
        <v>44638</v>
      </c>
      <c r="Q2530" t="s">
        <v>3691</v>
      </c>
      <c r="T2530" s="12" t="str">
        <f t="shared" si="197"/>
        <v xml:space="preserve">WM+ QNH </v>
      </c>
      <c r="U2530" s="20" t="s">
        <v>5171</v>
      </c>
      <c r="V2530" s="20"/>
      <c r="W2530" s="10" t="e">
        <f>VLOOKUP(U2530,[2]Sheet1!$B$4:$C$893,2,0)</f>
        <v>#N/A</v>
      </c>
      <c r="X2530" s="20"/>
      <c r="Y2530" s="10" t="str">
        <f t="shared" si="196"/>
        <v>WINCOMQUANGNINH</v>
      </c>
      <c r="Z2530" s="2">
        <v>111058</v>
      </c>
    </row>
    <row r="2531" spans="1:26" x14ac:dyDescent="0.2">
      <c r="A2531" t="s">
        <v>0</v>
      </c>
      <c r="B2531" t="s">
        <v>3692</v>
      </c>
      <c r="C2531" t="s">
        <v>2</v>
      </c>
      <c r="D2531" t="s">
        <v>3</v>
      </c>
      <c r="E2531" s="2">
        <v>111058</v>
      </c>
      <c r="F2531" s="6">
        <v>119942.64000000001</v>
      </c>
      <c r="G2531" s="2">
        <v>1</v>
      </c>
      <c r="H2531" t="s">
        <v>4</v>
      </c>
      <c r="I2531" t="s">
        <v>5</v>
      </c>
      <c r="J2531" s="9" t="str">
        <f t="shared" si="194"/>
        <v>Gà muối gói 500g</v>
      </c>
      <c r="K2531" s="12" t="str">
        <f>VLOOKUP(J2531,'[1]Mã Misa'!$B$2:$D$74,2,0)</f>
        <v>Gà muối 500g</v>
      </c>
      <c r="L2531" s="12" t="str">
        <f>VLOOKUP(K2531,'[1]Mã Misa'!$C$2:$D$74,2,0)</f>
        <v>GM500</v>
      </c>
      <c r="M2531" s="2">
        <v>111058</v>
      </c>
      <c r="N2531" t="s">
        <v>3693</v>
      </c>
      <c r="O2531" s="10" t="str">
        <f t="shared" si="195"/>
        <v>0004660</v>
      </c>
      <c r="P2531" s="3">
        <v>44638</v>
      </c>
      <c r="Q2531" t="s">
        <v>3694</v>
      </c>
      <c r="T2531" s="12" t="str">
        <f t="shared" si="197"/>
        <v xml:space="preserve">WM+ NAN </v>
      </c>
      <c r="U2531" s="20" t="s">
        <v>5172</v>
      </c>
      <c r="V2531" s="20"/>
      <c r="W2531" s="10" t="e">
        <f>VLOOKUP(U2531,[2]Sheet1!$B$4:$C$893,2,0)</f>
        <v>#N/A</v>
      </c>
      <c r="X2531" s="20"/>
      <c r="Y2531" s="10" t="str">
        <f t="shared" si="196"/>
        <v>WINCOMNGHEAN</v>
      </c>
      <c r="Z2531" s="2">
        <v>111058</v>
      </c>
    </row>
    <row r="2532" spans="1:26" x14ac:dyDescent="0.2">
      <c r="A2532" t="s">
        <v>0</v>
      </c>
      <c r="B2532" t="s">
        <v>3692</v>
      </c>
      <c r="C2532" t="s">
        <v>50</v>
      </c>
      <c r="D2532" t="s">
        <v>3</v>
      </c>
      <c r="E2532" s="2">
        <v>61050</v>
      </c>
      <c r="F2532" s="6">
        <v>65934</v>
      </c>
      <c r="G2532" s="2">
        <v>1</v>
      </c>
      <c r="H2532" t="s">
        <v>4</v>
      </c>
      <c r="I2532" t="s">
        <v>51</v>
      </c>
      <c r="J2532" s="9" t="str">
        <f t="shared" si="194"/>
        <v>_Giò sụn gà 250g</v>
      </c>
      <c r="K2532" s="12" t="str">
        <f>VLOOKUP(J2532,'[1]Mã Misa'!$B$2:$D$74,2,0)</f>
        <v>Giò sụn gà 250g</v>
      </c>
      <c r="L2532" s="12" t="str">
        <f>VLOOKUP(K2532,'[1]Mã Misa'!$C$2:$D$74,2,0)</f>
        <v>GSG250</v>
      </c>
      <c r="M2532" s="2">
        <v>61050</v>
      </c>
      <c r="N2532" t="s">
        <v>3693</v>
      </c>
      <c r="O2532" s="10" t="str">
        <f t="shared" si="195"/>
        <v>0004660</v>
      </c>
      <c r="P2532" s="3">
        <v>44638</v>
      </c>
      <c r="Q2532" t="s">
        <v>3694</v>
      </c>
      <c r="T2532" s="12" t="str">
        <f t="shared" si="197"/>
        <v xml:space="preserve">WM+ NAN </v>
      </c>
      <c r="U2532" s="20" t="s">
        <v>5172</v>
      </c>
      <c r="V2532" s="20"/>
      <c r="W2532" s="10" t="e">
        <f>VLOOKUP(U2532,[2]Sheet1!$B$4:$C$893,2,0)</f>
        <v>#N/A</v>
      </c>
      <c r="X2532" s="20"/>
      <c r="Y2532" s="10" t="str">
        <f t="shared" si="196"/>
        <v>WINCOMNGHEAN</v>
      </c>
      <c r="Z2532" s="2">
        <v>61050</v>
      </c>
    </row>
    <row r="2533" spans="1:26" x14ac:dyDescent="0.2">
      <c r="A2533" t="s">
        <v>0</v>
      </c>
      <c r="B2533" t="s">
        <v>3695</v>
      </c>
      <c r="C2533" t="s">
        <v>17</v>
      </c>
      <c r="D2533" t="s">
        <v>3</v>
      </c>
      <c r="E2533" s="2">
        <v>713923</v>
      </c>
      <c r="F2533" s="6">
        <v>771036.84000000008</v>
      </c>
      <c r="G2533" s="2">
        <v>7</v>
      </c>
      <c r="H2533" t="s">
        <v>4</v>
      </c>
      <c r="I2533" t="s">
        <v>18</v>
      </c>
      <c r="J2533" s="9" t="str">
        <f t="shared" si="194"/>
        <v>Giò tai nấm hương 500g</v>
      </c>
      <c r="K2533" s="12" t="str">
        <f>VLOOKUP(J2533,'[1]Mã Misa'!$B$2:$D$74,2,0)</f>
        <v>Giò tai nấm hương 500g</v>
      </c>
      <c r="L2533" s="12" t="str">
        <f>VLOOKUP(K2533,'[1]Mã Misa'!$C$2:$D$74,2,0)</f>
        <v>GTNH500</v>
      </c>
      <c r="M2533" s="2">
        <v>101989</v>
      </c>
      <c r="N2533" t="s">
        <v>3696</v>
      </c>
      <c r="O2533" s="10" t="str">
        <f t="shared" si="195"/>
        <v>0207709</v>
      </c>
      <c r="P2533" s="3">
        <v>44638</v>
      </c>
      <c r="Q2533" t="s">
        <v>3697</v>
      </c>
      <c r="T2533" s="12" t="str">
        <f t="shared" si="197"/>
        <v xml:space="preserve">WM+ HNI </v>
      </c>
      <c r="U2533" s="20" t="s">
        <v>5173</v>
      </c>
      <c r="V2533" s="20"/>
      <c r="W2533" s="10" t="e">
        <f>VLOOKUP(U2533,[2]Sheet1!$B$4:$C$893,2,0)</f>
        <v>#N/A</v>
      </c>
      <c r="X2533" s="20"/>
      <c r="Y2533" s="10" t="str">
        <f t="shared" si="196"/>
        <v>WINCOMHANOI</v>
      </c>
      <c r="Z2533" s="2">
        <v>713923</v>
      </c>
    </row>
    <row r="2534" spans="1:26" x14ac:dyDescent="0.2">
      <c r="A2534" t="s">
        <v>0</v>
      </c>
      <c r="B2534" t="s">
        <v>3695</v>
      </c>
      <c r="C2534" t="s">
        <v>67</v>
      </c>
      <c r="D2534" t="s">
        <v>3</v>
      </c>
      <c r="E2534" s="2">
        <v>118800</v>
      </c>
      <c r="F2534" s="6">
        <v>128304.00000000001</v>
      </c>
      <c r="G2534" s="2">
        <v>2</v>
      </c>
      <c r="H2534" t="s">
        <v>4</v>
      </c>
      <c r="I2534" t="s">
        <v>68</v>
      </c>
      <c r="J2534" s="9" t="str">
        <f t="shared" si="194"/>
        <v>_Giò lụa 250g</v>
      </c>
      <c r="K2534" s="12" t="str">
        <f>VLOOKUP(J2534,'[1]Mã Misa'!$B$2:$D$74,2,0)</f>
        <v>Giò lụa 250g</v>
      </c>
      <c r="L2534" s="12" t="str">
        <f>VLOOKUP(K2534,'[1]Mã Misa'!$C$2:$D$74,2,0)</f>
        <v>GL250</v>
      </c>
      <c r="M2534" s="2">
        <v>59400</v>
      </c>
      <c r="N2534" t="s">
        <v>3696</v>
      </c>
      <c r="O2534" s="10" t="str">
        <f t="shared" si="195"/>
        <v>0207709</v>
      </c>
      <c r="P2534" s="3">
        <v>44638</v>
      </c>
      <c r="Q2534" t="s">
        <v>3697</v>
      </c>
      <c r="T2534" s="12" t="str">
        <f t="shared" si="197"/>
        <v xml:space="preserve">WM+ HNI </v>
      </c>
      <c r="U2534" s="20" t="s">
        <v>5173</v>
      </c>
      <c r="V2534" s="20"/>
      <c r="W2534" s="10" t="e">
        <f>VLOOKUP(U2534,[2]Sheet1!$B$4:$C$893,2,0)</f>
        <v>#N/A</v>
      </c>
      <c r="X2534" s="20"/>
      <c r="Y2534" s="10" t="str">
        <f t="shared" si="196"/>
        <v>WINCOMHANOI</v>
      </c>
      <c r="Z2534" s="2">
        <v>118800</v>
      </c>
    </row>
    <row r="2535" spans="1:26" x14ac:dyDescent="0.2">
      <c r="A2535" t="s">
        <v>0</v>
      </c>
      <c r="B2535" t="s">
        <v>3698</v>
      </c>
      <c r="C2535" t="s">
        <v>50</v>
      </c>
      <c r="D2535" t="s">
        <v>3</v>
      </c>
      <c r="E2535" s="2">
        <v>488400</v>
      </c>
      <c r="F2535" s="6">
        <v>527472</v>
      </c>
      <c r="G2535" s="2">
        <v>8</v>
      </c>
      <c r="H2535" t="s">
        <v>4</v>
      </c>
      <c r="I2535" t="s">
        <v>51</v>
      </c>
      <c r="J2535" s="9" t="str">
        <f t="shared" si="194"/>
        <v>_Giò sụn gà 250g</v>
      </c>
      <c r="K2535" s="12" t="str">
        <f>VLOOKUP(J2535,'[1]Mã Misa'!$B$2:$D$74,2,0)</f>
        <v>Giò sụn gà 250g</v>
      </c>
      <c r="L2535" s="12" t="str">
        <f>VLOOKUP(K2535,'[1]Mã Misa'!$C$2:$D$74,2,0)</f>
        <v>GSG250</v>
      </c>
      <c r="M2535" s="2">
        <v>61050</v>
      </c>
      <c r="N2535" t="s">
        <v>3699</v>
      </c>
      <c r="O2535" s="10" t="str">
        <f t="shared" si="195"/>
        <v>0018491</v>
      </c>
      <c r="P2535" s="3">
        <v>44638</v>
      </c>
      <c r="Q2535" t="s">
        <v>603</v>
      </c>
      <c r="T2535" s="12" t="str">
        <f t="shared" si="197"/>
        <v xml:space="preserve">WM+ QNH </v>
      </c>
      <c r="U2535" s="20" t="s">
        <v>4332</v>
      </c>
      <c r="V2535" s="20"/>
      <c r="W2535" s="10" t="e">
        <f>VLOOKUP(U2535,[2]Sheet1!$B$4:$C$893,2,0)</f>
        <v>#N/A</v>
      </c>
      <c r="X2535" s="20"/>
      <c r="Y2535" s="10" t="str">
        <f t="shared" si="196"/>
        <v>WINCOMQUANGNINH</v>
      </c>
      <c r="Z2535" s="2">
        <v>488400</v>
      </c>
    </row>
    <row r="2536" spans="1:26" x14ac:dyDescent="0.2">
      <c r="A2536" t="s">
        <v>0</v>
      </c>
      <c r="B2536" t="s">
        <v>3698</v>
      </c>
      <c r="C2536" t="s">
        <v>32</v>
      </c>
      <c r="D2536" t="s">
        <v>3</v>
      </c>
      <c r="E2536" s="2">
        <v>293724</v>
      </c>
      <c r="F2536" s="6">
        <v>317221.92000000004</v>
      </c>
      <c r="G2536" s="2">
        <v>4</v>
      </c>
      <c r="H2536" t="s">
        <v>4</v>
      </c>
      <c r="I2536" t="s">
        <v>33</v>
      </c>
      <c r="J2536" s="9" t="str">
        <f t="shared" si="194"/>
        <v>Chân giò heo muối gói 300g</v>
      </c>
      <c r="K2536" s="12" t="str">
        <f>VLOOKUP(J2536,'[1]Mã Misa'!$B$2:$D$74,2,0)</f>
        <v>Chân giò heo muối 300g</v>
      </c>
      <c r="L2536" s="12" t="str">
        <f>VLOOKUP(K2536,'[1]Mã Misa'!$C$2:$D$74,2,0)</f>
        <v>CGM300</v>
      </c>
      <c r="M2536" s="2">
        <v>73431</v>
      </c>
      <c r="N2536" t="s">
        <v>3699</v>
      </c>
      <c r="O2536" s="10" t="str">
        <f t="shared" si="195"/>
        <v>0018491</v>
      </c>
      <c r="P2536" s="3">
        <v>44638</v>
      </c>
      <c r="Q2536" t="s">
        <v>603</v>
      </c>
      <c r="T2536" s="12" t="str">
        <f t="shared" si="197"/>
        <v xml:space="preserve">WM+ QNH </v>
      </c>
      <c r="U2536" s="20" t="s">
        <v>4332</v>
      </c>
      <c r="V2536" s="20"/>
      <c r="W2536" s="10" t="e">
        <f>VLOOKUP(U2536,[2]Sheet1!$B$4:$C$893,2,0)</f>
        <v>#N/A</v>
      </c>
      <c r="X2536" s="20"/>
      <c r="Y2536" s="10" t="str">
        <f t="shared" si="196"/>
        <v>WINCOMQUANGNINH</v>
      </c>
      <c r="Z2536" s="2">
        <v>293724</v>
      </c>
    </row>
    <row r="2537" spans="1:26" x14ac:dyDescent="0.2">
      <c r="A2537" t="s">
        <v>0</v>
      </c>
      <c r="B2537" t="s">
        <v>3700</v>
      </c>
      <c r="C2537" t="s">
        <v>2</v>
      </c>
      <c r="D2537" t="s">
        <v>3</v>
      </c>
      <c r="E2537" s="2">
        <v>333174</v>
      </c>
      <c r="F2537" s="6">
        <v>359827.92000000004</v>
      </c>
      <c r="G2537" s="2">
        <v>3</v>
      </c>
      <c r="H2537" t="s">
        <v>4</v>
      </c>
      <c r="I2537" t="s">
        <v>5</v>
      </c>
      <c r="J2537" s="9" t="str">
        <f t="shared" si="194"/>
        <v>Gà muối gói 500g</v>
      </c>
      <c r="K2537" s="12" t="str">
        <f>VLOOKUP(J2537,'[1]Mã Misa'!$B$2:$D$74,2,0)</f>
        <v>Gà muối 500g</v>
      </c>
      <c r="L2537" s="12" t="str">
        <f>VLOOKUP(K2537,'[1]Mã Misa'!$C$2:$D$74,2,0)</f>
        <v>GM500</v>
      </c>
      <c r="M2537" s="2">
        <v>111058</v>
      </c>
      <c r="N2537" t="s">
        <v>3701</v>
      </c>
      <c r="O2537" s="10" t="str">
        <f t="shared" si="195"/>
        <v>0003430</v>
      </c>
      <c r="P2537" s="3">
        <v>44638</v>
      </c>
      <c r="Q2537" t="s">
        <v>1381</v>
      </c>
      <c r="T2537" s="12" t="str">
        <f t="shared" si="197"/>
        <v xml:space="preserve">WM+ BGG </v>
      </c>
      <c r="U2537" s="20" t="s">
        <v>4568</v>
      </c>
      <c r="V2537" s="20"/>
      <c r="W2537" s="10" t="e">
        <f>VLOOKUP(U2537,[2]Sheet1!$B$4:$C$893,2,0)</f>
        <v>#N/A</v>
      </c>
      <c r="X2537" s="20"/>
      <c r="Y2537" s="10" t="str">
        <f t="shared" si="196"/>
        <v>WINCOMBACGIANG</v>
      </c>
      <c r="Z2537" s="2">
        <v>333174</v>
      </c>
    </row>
    <row r="2538" spans="1:26" x14ac:dyDescent="0.2">
      <c r="A2538" t="s">
        <v>0</v>
      </c>
      <c r="B2538" t="s">
        <v>3702</v>
      </c>
      <c r="C2538" t="s">
        <v>17</v>
      </c>
      <c r="D2538" t="s">
        <v>3</v>
      </c>
      <c r="E2538" s="2">
        <v>203978</v>
      </c>
      <c r="F2538" s="6">
        <v>220296.24000000002</v>
      </c>
      <c r="G2538" s="2">
        <v>2</v>
      </c>
      <c r="H2538" t="s">
        <v>4</v>
      </c>
      <c r="I2538" t="s">
        <v>18</v>
      </c>
      <c r="J2538" s="9" t="str">
        <f t="shared" si="194"/>
        <v>Giò tai nấm hương 500g</v>
      </c>
      <c r="K2538" s="12" t="str">
        <f>VLOOKUP(J2538,'[1]Mã Misa'!$B$2:$D$74,2,0)</f>
        <v>Giò tai nấm hương 500g</v>
      </c>
      <c r="L2538" s="12" t="str">
        <f>VLOOKUP(K2538,'[1]Mã Misa'!$C$2:$D$74,2,0)</f>
        <v>GTNH500</v>
      </c>
      <c r="M2538" s="2">
        <v>101989</v>
      </c>
      <c r="N2538" t="s">
        <v>3703</v>
      </c>
      <c r="O2538" s="10" t="str">
        <f t="shared" si="195"/>
        <v>0004661</v>
      </c>
      <c r="P2538" s="3">
        <v>44638</v>
      </c>
      <c r="Q2538" t="s">
        <v>3704</v>
      </c>
      <c r="T2538" s="12" t="str">
        <f t="shared" si="197"/>
        <v xml:space="preserve">WM+ NAN </v>
      </c>
      <c r="U2538" s="20" t="s">
        <v>5174</v>
      </c>
      <c r="V2538" s="20"/>
      <c r="W2538" s="10" t="e">
        <f>VLOOKUP(U2538,[2]Sheet1!$B$4:$C$893,2,0)</f>
        <v>#N/A</v>
      </c>
      <c r="X2538" s="20"/>
      <c r="Y2538" s="10" t="str">
        <f t="shared" si="196"/>
        <v>WINCOMNGHEAN</v>
      </c>
      <c r="Z2538" s="2">
        <v>203978</v>
      </c>
    </row>
    <row r="2539" spans="1:26" x14ac:dyDescent="0.2">
      <c r="A2539" t="s">
        <v>0</v>
      </c>
      <c r="B2539" t="s">
        <v>3702</v>
      </c>
      <c r="C2539" t="s">
        <v>32</v>
      </c>
      <c r="D2539" t="s">
        <v>3</v>
      </c>
      <c r="E2539" s="2">
        <v>146862</v>
      </c>
      <c r="F2539" s="6">
        <v>158610.96000000002</v>
      </c>
      <c r="G2539" s="2">
        <v>2</v>
      </c>
      <c r="H2539" t="s">
        <v>4</v>
      </c>
      <c r="I2539" t="s">
        <v>33</v>
      </c>
      <c r="J2539" s="9" t="str">
        <f t="shared" si="194"/>
        <v>Chân giò heo muối gói 300g</v>
      </c>
      <c r="K2539" s="12" t="str">
        <f>VLOOKUP(J2539,'[1]Mã Misa'!$B$2:$D$74,2,0)</f>
        <v>Chân giò heo muối 300g</v>
      </c>
      <c r="L2539" s="12" t="str">
        <f>VLOOKUP(K2539,'[1]Mã Misa'!$C$2:$D$74,2,0)</f>
        <v>CGM300</v>
      </c>
      <c r="M2539" s="2">
        <v>73431</v>
      </c>
      <c r="N2539" t="s">
        <v>3703</v>
      </c>
      <c r="O2539" s="10" t="str">
        <f t="shared" si="195"/>
        <v>0004661</v>
      </c>
      <c r="P2539" s="3">
        <v>44638</v>
      </c>
      <c r="Q2539" t="s">
        <v>3704</v>
      </c>
      <c r="T2539" s="12" t="str">
        <f t="shared" si="197"/>
        <v xml:space="preserve">WM+ NAN </v>
      </c>
      <c r="U2539" s="20" t="s">
        <v>5174</v>
      </c>
      <c r="V2539" s="20"/>
      <c r="W2539" s="10" t="e">
        <f>VLOOKUP(U2539,[2]Sheet1!$B$4:$C$893,2,0)</f>
        <v>#N/A</v>
      </c>
      <c r="X2539" s="20"/>
      <c r="Y2539" s="10" t="str">
        <f t="shared" si="196"/>
        <v>WINCOMNGHEAN</v>
      </c>
      <c r="Z2539" s="2">
        <v>146862</v>
      </c>
    </row>
    <row r="2540" spans="1:26" x14ac:dyDescent="0.2">
      <c r="A2540" t="s">
        <v>0</v>
      </c>
      <c r="B2540" t="s">
        <v>3705</v>
      </c>
      <c r="C2540" t="s">
        <v>67</v>
      </c>
      <c r="D2540" t="s">
        <v>3</v>
      </c>
      <c r="E2540" s="2">
        <v>118800</v>
      </c>
      <c r="F2540" s="6">
        <v>128304.00000000001</v>
      </c>
      <c r="G2540" s="2">
        <v>2</v>
      </c>
      <c r="H2540" t="s">
        <v>4</v>
      </c>
      <c r="I2540" t="s">
        <v>68</v>
      </c>
      <c r="J2540" s="9" t="str">
        <f t="shared" si="194"/>
        <v>_Giò lụa 250g</v>
      </c>
      <c r="K2540" s="12" t="str">
        <f>VLOOKUP(J2540,'[1]Mã Misa'!$B$2:$D$74,2,0)</f>
        <v>Giò lụa 250g</v>
      </c>
      <c r="L2540" s="12" t="str">
        <f>VLOOKUP(K2540,'[1]Mã Misa'!$C$2:$D$74,2,0)</f>
        <v>GL250</v>
      </c>
      <c r="M2540" s="2">
        <v>59400</v>
      </c>
      <c r="N2540" t="s">
        <v>3706</v>
      </c>
      <c r="O2540" s="10" t="str">
        <f t="shared" si="195"/>
        <v>0063012</v>
      </c>
      <c r="P2540" s="3">
        <v>44638</v>
      </c>
      <c r="Q2540" t="s">
        <v>2249</v>
      </c>
      <c r="T2540" s="12" t="str">
        <f t="shared" si="197"/>
        <v xml:space="preserve">WM+ HCM </v>
      </c>
      <c r="U2540" s="20" t="s">
        <v>4812</v>
      </c>
      <c r="V2540" s="20"/>
      <c r="W2540" s="10" t="e">
        <f>VLOOKUP(U2540,[2]Sheet1!$B$4:$C$893,2,0)</f>
        <v>#N/A</v>
      </c>
      <c r="X2540" s="20"/>
      <c r="Y2540" s="10" t="str">
        <f t="shared" si="196"/>
        <v>WINCOMHOCHIMINH</v>
      </c>
      <c r="Z2540" s="2">
        <v>118800</v>
      </c>
    </row>
    <row r="2541" spans="1:26" x14ac:dyDescent="0.2">
      <c r="A2541" t="s">
        <v>0</v>
      </c>
      <c r="B2541" t="s">
        <v>3707</v>
      </c>
      <c r="C2541" t="s">
        <v>2</v>
      </c>
      <c r="D2541" t="s">
        <v>3</v>
      </c>
      <c r="E2541" s="2">
        <v>111058</v>
      </c>
      <c r="F2541" s="6">
        <v>119942.64000000001</v>
      </c>
      <c r="G2541" s="2">
        <v>1</v>
      </c>
      <c r="H2541" t="s">
        <v>4</v>
      </c>
      <c r="I2541" t="s">
        <v>5</v>
      </c>
      <c r="J2541" s="9" t="str">
        <f t="shared" si="194"/>
        <v>Gà muối gói 500g</v>
      </c>
      <c r="K2541" s="12" t="str">
        <f>VLOOKUP(J2541,'[1]Mã Misa'!$B$2:$D$74,2,0)</f>
        <v>Gà muối 500g</v>
      </c>
      <c r="L2541" s="12" t="str">
        <f>VLOOKUP(K2541,'[1]Mã Misa'!$C$2:$D$74,2,0)</f>
        <v>GM500</v>
      </c>
      <c r="M2541" s="2">
        <v>111058</v>
      </c>
      <c r="N2541" t="s">
        <v>3708</v>
      </c>
      <c r="O2541" s="10" t="str">
        <f t="shared" si="195"/>
        <v>0207758</v>
      </c>
      <c r="P2541" s="3">
        <v>44638</v>
      </c>
      <c r="Q2541" t="s">
        <v>2772</v>
      </c>
      <c r="T2541" s="12" t="str">
        <f t="shared" si="197"/>
        <v xml:space="preserve">WM+ HNI </v>
      </c>
      <c r="U2541" s="20" t="s">
        <v>4952</v>
      </c>
      <c r="V2541" s="20"/>
      <c r="W2541" s="10" t="e">
        <f>VLOOKUP(U2541,[2]Sheet1!$B$4:$C$893,2,0)</f>
        <v>#N/A</v>
      </c>
      <c r="X2541" s="20"/>
      <c r="Y2541" s="10" t="str">
        <f t="shared" si="196"/>
        <v>WINCOMHANOI</v>
      </c>
      <c r="Z2541" s="2">
        <v>111058</v>
      </c>
    </row>
    <row r="2542" spans="1:26" x14ac:dyDescent="0.2">
      <c r="A2542" t="s">
        <v>0</v>
      </c>
      <c r="B2542" t="s">
        <v>3709</v>
      </c>
      <c r="C2542" t="s">
        <v>17</v>
      </c>
      <c r="D2542" t="s">
        <v>3</v>
      </c>
      <c r="E2542" s="2">
        <v>305967</v>
      </c>
      <c r="F2542" s="6">
        <v>330444.36000000004</v>
      </c>
      <c r="G2542" s="2">
        <v>3</v>
      </c>
      <c r="H2542" t="s">
        <v>4</v>
      </c>
      <c r="I2542" t="s">
        <v>18</v>
      </c>
      <c r="J2542" s="9" t="str">
        <f t="shared" si="194"/>
        <v>Giò tai nấm hương 500g</v>
      </c>
      <c r="K2542" s="12" t="str">
        <f>VLOOKUP(J2542,'[1]Mã Misa'!$B$2:$D$74,2,0)</f>
        <v>Giò tai nấm hương 500g</v>
      </c>
      <c r="L2542" s="12" t="str">
        <f>VLOOKUP(K2542,'[1]Mã Misa'!$C$2:$D$74,2,0)</f>
        <v>GTNH500</v>
      </c>
      <c r="M2542" s="2">
        <v>101989</v>
      </c>
      <c r="N2542" t="s">
        <v>3710</v>
      </c>
      <c r="O2542" s="10" t="str">
        <f t="shared" si="195"/>
        <v>0015659</v>
      </c>
      <c r="P2542" s="3">
        <v>44638</v>
      </c>
      <c r="Q2542" t="s">
        <v>3711</v>
      </c>
      <c r="T2542" s="12" t="str">
        <f t="shared" si="197"/>
        <v xml:space="preserve">WM+ HPG </v>
      </c>
      <c r="U2542" s="20" t="s">
        <v>5175</v>
      </c>
      <c r="V2542" s="20"/>
      <c r="W2542" s="10" t="e">
        <f>VLOOKUP(U2542,[2]Sheet1!$B$4:$C$893,2,0)</f>
        <v>#N/A</v>
      </c>
      <c r="X2542" s="20"/>
      <c r="Y2542" s="10" t="str">
        <f t="shared" si="196"/>
        <v>WINCOMHAIPHONG</v>
      </c>
      <c r="Z2542" s="2">
        <v>305967</v>
      </c>
    </row>
    <row r="2543" spans="1:26" x14ac:dyDescent="0.2">
      <c r="A2543" t="s">
        <v>0</v>
      </c>
      <c r="B2543" t="s">
        <v>3709</v>
      </c>
      <c r="C2543" t="s">
        <v>2</v>
      </c>
      <c r="D2543" t="s">
        <v>3</v>
      </c>
      <c r="E2543" s="2">
        <v>222116</v>
      </c>
      <c r="F2543" s="6">
        <v>239885.28000000003</v>
      </c>
      <c r="G2543" s="2">
        <v>2</v>
      </c>
      <c r="H2543" t="s">
        <v>4</v>
      </c>
      <c r="I2543" t="s">
        <v>5</v>
      </c>
      <c r="J2543" s="9" t="str">
        <f t="shared" si="194"/>
        <v>Gà muối gói 500g</v>
      </c>
      <c r="K2543" s="12" t="str">
        <f>VLOOKUP(J2543,'[1]Mã Misa'!$B$2:$D$74,2,0)</f>
        <v>Gà muối 500g</v>
      </c>
      <c r="L2543" s="12" t="str">
        <f>VLOOKUP(K2543,'[1]Mã Misa'!$C$2:$D$74,2,0)</f>
        <v>GM500</v>
      </c>
      <c r="M2543" s="2">
        <v>111058</v>
      </c>
      <c r="N2543" t="s">
        <v>3710</v>
      </c>
      <c r="O2543" s="10" t="str">
        <f t="shared" si="195"/>
        <v>0015659</v>
      </c>
      <c r="P2543" s="3">
        <v>44638</v>
      </c>
      <c r="Q2543" t="s">
        <v>3711</v>
      </c>
      <c r="T2543" s="12" t="str">
        <f t="shared" si="197"/>
        <v xml:space="preserve">WM+ HPG </v>
      </c>
      <c r="U2543" s="20" t="s">
        <v>5175</v>
      </c>
      <c r="V2543" s="20"/>
      <c r="W2543" s="10" t="e">
        <f>VLOOKUP(U2543,[2]Sheet1!$B$4:$C$893,2,0)</f>
        <v>#N/A</v>
      </c>
      <c r="X2543" s="20"/>
      <c r="Y2543" s="10" t="str">
        <f t="shared" si="196"/>
        <v>WINCOMHAIPHONG</v>
      </c>
      <c r="Z2543" s="2">
        <v>222116</v>
      </c>
    </row>
    <row r="2544" spans="1:26" x14ac:dyDescent="0.2">
      <c r="A2544" t="s">
        <v>0</v>
      </c>
      <c r="B2544" t="s">
        <v>3712</v>
      </c>
      <c r="C2544" t="s">
        <v>17</v>
      </c>
      <c r="D2544" t="s">
        <v>3</v>
      </c>
      <c r="E2544" s="2">
        <v>101989</v>
      </c>
      <c r="F2544" s="6">
        <v>110148.12000000001</v>
      </c>
      <c r="G2544" s="2">
        <v>1</v>
      </c>
      <c r="H2544" t="s">
        <v>4</v>
      </c>
      <c r="I2544" t="s">
        <v>18</v>
      </c>
      <c r="J2544" s="9" t="str">
        <f t="shared" si="194"/>
        <v>Giò tai nấm hương 500g</v>
      </c>
      <c r="K2544" s="12" t="str">
        <f>VLOOKUP(J2544,'[1]Mã Misa'!$B$2:$D$74,2,0)</f>
        <v>Giò tai nấm hương 500g</v>
      </c>
      <c r="L2544" s="12" t="str">
        <f>VLOOKUP(K2544,'[1]Mã Misa'!$C$2:$D$74,2,0)</f>
        <v>GTNH500</v>
      </c>
      <c r="M2544" s="2">
        <v>101989</v>
      </c>
      <c r="N2544" t="s">
        <v>3713</v>
      </c>
      <c r="O2544" s="10" t="str">
        <f t="shared" si="195"/>
        <v>0207762</v>
      </c>
      <c r="P2544" s="3">
        <v>44638</v>
      </c>
      <c r="Q2544" t="s">
        <v>3714</v>
      </c>
      <c r="T2544" s="12" t="str">
        <f t="shared" si="197"/>
        <v xml:space="preserve">WM+ HNI </v>
      </c>
      <c r="U2544" s="20" t="s">
        <v>5176</v>
      </c>
      <c r="V2544" s="20"/>
      <c r="W2544" s="10" t="e">
        <f>VLOOKUP(U2544,[2]Sheet1!$B$4:$C$893,2,0)</f>
        <v>#N/A</v>
      </c>
      <c r="X2544" s="20"/>
      <c r="Y2544" s="10" t="str">
        <f t="shared" si="196"/>
        <v>WINCOMHANOI</v>
      </c>
      <c r="Z2544" s="2">
        <v>101989</v>
      </c>
    </row>
    <row r="2545" spans="1:26" x14ac:dyDescent="0.2">
      <c r="A2545" t="s">
        <v>0</v>
      </c>
      <c r="B2545" t="s">
        <v>3715</v>
      </c>
      <c r="C2545" t="s">
        <v>236</v>
      </c>
      <c r="D2545" t="s">
        <v>3</v>
      </c>
      <c r="E2545" s="2">
        <v>175574</v>
      </c>
      <c r="F2545" s="6">
        <v>189619.92</v>
      </c>
      <c r="G2545" s="2">
        <v>2</v>
      </c>
      <c r="H2545" t="s">
        <v>4</v>
      </c>
      <c r="I2545" t="s">
        <v>237</v>
      </c>
      <c r="J2545" s="9" t="str">
        <f t="shared" si="194"/>
        <v>Bắp bò muối gói 200g</v>
      </c>
      <c r="K2545" s="12" t="str">
        <f>VLOOKUP(J2545,'[1]Mã Misa'!$B$2:$D$74,2,0)</f>
        <v>Bắp bò muối 200g</v>
      </c>
      <c r="L2545" s="12" t="str">
        <f>VLOOKUP(K2545,'[1]Mã Misa'!$C$2:$D$74,2,0)</f>
        <v>BBM200</v>
      </c>
      <c r="M2545" s="2">
        <v>87787</v>
      </c>
      <c r="N2545" t="s">
        <v>3716</v>
      </c>
      <c r="O2545" s="10" t="str">
        <f t="shared" si="195"/>
        <v>0018498</v>
      </c>
      <c r="P2545" s="3">
        <v>44638</v>
      </c>
      <c r="Q2545" t="s">
        <v>293</v>
      </c>
      <c r="T2545" s="12" t="str">
        <f t="shared" si="197"/>
        <v xml:space="preserve">WM+ QNH </v>
      </c>
      <c r="U2545" s="20" t="s">
        <v>4235</v>
      </c>
      <c r="V2545" s="20"/>
      <c r="W2545" s="10" t="e">
        <f>VLOOKUP(U2545,[2]Sheet1!$B$4:$C$893,2,0)</f>
        <v>#N/A</v>
      </c>
      <c r="X2545" s="20"/>
      <c r="Y2545" s="10" t="str">
        <f t="shared" si="196"/>
        <v>WINCOMQUANGNINH</v>
      </c>
      <c r="Z2545" s="2">
        <v>175574</v>
      </c>
    </row>
    <row r="2546" spans="1:26" x14ac:dyDescent="0.2">
      <c r="A2546" t="s">
        <v>0</v>
      </c>
      <c r="B2546" t="s">
        <v>3715</v>
      </c>
      <c r="C2546" t="s">
        <v>67</v>
      </c>
      <c r="D2546" t="s">
        <v>3</v>
      </c>
      <c r="E2546" s="2">
        <v>118800</v>
      </c>
      <c r="F2546" s="6">
        <v>128304.00000000001</v>
      </c>
      <c r="G2546" s="2">
        <v>2</v>
      </c>
      <c r="H2546" t="s">
        <v>4</v>
      </c>
      <c r="I2546" t="s">
        <v>68</v>
      </c>
      <c r="J2546" s="9" t="str">
        <f t="shared" si="194"/>
        <v>_Giò lụa 250g</v>
      </c>
      <c r="K2546" s="12" t="str">
        <f>VLOOKUP(J2546,'[1]Mã Misa'!$B$2:$D$74,2,0)</f>
        <v>Giò lụa 250g</v>
      </c>
      <c r="L2546" s="12" t="str">
        <f>VLOOKUP(K2546,'[1]Mã Misa'!$C$2:$D$74,2,0)</f>
        <v>GL250</v>
      </c>
      <c r="M2546" s="2">
        <v>59400</v>
      </c>
      <c r="N2546" t="s">
        <v>3716</v>
      </c>
      <c r="O2546" s="10" t="str">
        <f t="shared" si="195"/>
        <v>0018498</v>
      </c>
      <c r="P2546" s="3">
        <v>44638</v>
      </c>
      <c r="Q2546" t="s">
        <v>293</v>
      </c>
      <c r="T2546" s="12" t="str">
        <f t="shared" si="197"/>
        <v xml:space="preserve">WM+ QNH </v>
      </c>
      <c r="U2546" s="20" t="s">
        <v>4235</v>
      </c>
      <c r="V2546" s="20"/>
      <c r="W2546" s="10" t="e">
        <f>VLOOKUP(U2546,[2]Sheet1!$B$4:$C$893,2,0)</f>
        <v>#N/A</v>
      </c>
      <c r="X2546" s="20"/>
      <c r="Y2546" s="10" t="str">
        <f t="shared" si="196"/>
        <v>WINCOMQUANGNINH</v>
      </c>
      <c r="Z2546" s="2">
        <v>118800</v>
      </c>
    </row>
    <row r="2547" spans="1:26" x14ac:dyDescent="0.2">
      <c r="A2547" t="s">
        <v>0</v>
      </c>
      <c r="B2547" t="s">
        <v>3715</v>
      </c>
      <c r="C2547" t="s">
        <v>50</v>
      </c>
      <c r="D2547" t="s">
        <v>3</v>
      </c>
      <c r="E2547" s="2">
        <v>305250</v>
      </c>
      <c r="F2547" s="6">
        <v>329670</v>
      </c>
      <c r="G2547" s="2">
        <v>5</v>
      </c>
      <c r="H2547" t="s">
        <v>4</v>
      </c>
      <c r="I2547" t="s">
        <v>51</v>
      </c>
      <c r="J2547" s="9" t="str">
        <f t="shared" si="194"/>
        <v>_Giò sụn gà 250g</v>
      </c>
      <c r="K2547" s="12" t="str">
        <f>VLOOKUP(J2547,'[1]Mã Misa'!$B$2:$D$74,2,0)</f>
        <v>Giò sụn gà 250g</v>
      </c>
      <c r="L2547" s="12" t="str">
        <f>VLOOKUP(K2547,'[1]Mã Misa'!$C$2:$D$74,2,0)</f>
        <v>GSG250</v>
      </c>
      <c r="M2547" s="2">
        <v>61050</v>
      </c>
      <c r="N2547" t="s">
        <v>3716</v>
      </c>
      <c r="O2547" s="10" t="str">
        <f t="shared" si="195"/>
        <v>0018498</v>
      </c>
      <c r="P2547" s="3">
        <v>44638</v>
      </c>
      <c r="Q2547" t="s">
        <v>293</v>
      </c>
      <c r="T2547" s="12" t="str">
        <f t="shared" si="197"/>
        <v xml:space="preserve">WM+ QNH </v>
      </c>
      <c r="U2547" s="20" t="s">
        <v>4235</v>
      </c>
      <c r="V2547" s="20"/>
      <c r="W2547" s="10" t="e">
        <f>VLOOKUP(U2547,[2]Sheet1!$B$4:$C$893,2,0)</f>
        <v>#N/A</v>
      </c>
      <c r="X2547" s="20"/>
      <c r="Y2547" s="10" t="str">
        <f t="shared" si="196"/>
        <v>WINCOMQUANGNINH</v>
      </c>
      <c r="Z2547" s="2">
        <v>305250</v>
      </c>
    </row>
    <row r="2548" spans="1:26" x14ac:dyDescent="0.2">
      <c r="A2548" t="s">
        <v>0</v>
      </c>
      <c r="B2548" t="s">
        <v>3715</v>
      </c>
      <c r="C2548" t="s">
        <v>30</v>
      </c>
      <c r="D2548" t="s">
        <v>3</v>
      </c>
      <c r="E2548" s="2">
        <v>1264800</v>
      </c>
      <c r="F2548" s="6">
        <v>1365984</v>
      </c>
      <c r="G2548" s="2">
        <v>12</v>
      </c>
      <c r="H2548" t="s">
        <v>4</v>
      </c>
      <c r="I2548" t="s">
        <v>31</v>
      </c>
      <c r="J2548" s="9" t="str">
        <f t="shared" si="194"/>
        <v>_Đùi gà sốt cay 500g</v>
      </c>
      <c r="K2548" s="12" t="str">
        <f>VLOOKUP(J2548,'[1]Mã Misa'!$B$2:$D$74,2,0)</f>
        <v>Đùi gà sốt cay 500g</v>
      </c>
      <c r="L2548" s="12" t="str">
        <f>VLOOKUP(K2548,'[1]Mã Misa'!$C$2:$D$74,2,0)</f>
        <v>DGSC500</v>
      </c>
      <c r="M2548" s="2">
        <v>105400</v>
      </c>
      <c r="N2548" t="s">
        <v>3716</v>
      </c>
      <c r="O2548" s="10" t="str">
        <f t="shared" si="195"/>
        <v>0018498</v>
      </c>
      <c r="P2548" s="3">
        <v>44638</v>
      </c>
      <c r="Q2548" t="s">
        <v>293</v>
      </c>
      <c r="T2548" s="12" t="str">
        <f t="shared" si="197"/>
        <v xml:space="preserve">WM+ QNH </v>
      </c>
      <c r="U2548" s="20" t="s">
        <v>4235</v>
      </c>
      <c r="V2548" s="20"/>
      <c r="W2548" s="10" t="e">
        <f>VLOOKUP(U2548,[2]Sheet1!$B$4:$C$893,2,0)</f>
        <v>#N/A</v>
      </c>
      <c r="X2548" s="20"/>
      <c r="Y2548" s="10" t="str">
        <f t="shared" si="196"/>
        <v>WINCOMQUANGNINH</v>
      </c>
      <c r="Z2548" s="2">
        <v>1264800</v>
      </c>
    </row>
    <row r="2549" spans="1:26" x14ac:dyDescent="0.2">
      <c r="A2549" t="s">
        <v>0</v>
      </c>
      <c r="B2549" t="s">
        <v>3715</v>
      </c>
      <c r="C2549" t="s">
        <v>13</v>
      </c>
      <c r="D2549" t="s">
        <v>3</v>
      </c>
      <c r="E2549" s="2">
        <v>907500</v>
      </c>
      <c r="F2549" s="6">
        <v>980100.00000000012</v>
      </c>
      <c r="G2549" s="2">
        <v>10</v>
      </c>
      <c r="H2549" t="s">
        <v>4</v>
      </c>
      <c r="I2549" t="s">
        <v>14</v>
      </c>
      <c r="J2549" s="9" t="str">
        <f t="shared" si="194"/>
        <v>_Chân gà sốt cay 400g</v>
      </c>
      <c r="K2549" s="12" t="str">
        <f>VLOOKUP(J2549,'[1]Mã Misa'!$B$2:$D$74,2,0)</f>
        <v>Chân gà sốt cay 400g</v>
      </c>
      <c r="L2549" s="12" t="str">
        <f>VLOOKUP(K2549,'[1]Mã Misa'!$C$2:$D$74,2,0)</f>
        <v>CGSC400</v>
      </c>
      <c r="M2549" s="2">
        <v>90750</v>
      </c>
      <c r="N2549" t="s">
        <v>3716</v>
      </c>
      <c r="O2549" s="10" t="str">
        <f t="shared" si="195"/>
        <v>0018498</v>
      </c>
      <c r="P2549" s="3">
        <v>44638</v>
      </c>
      <c r="Q2549" t="s">
        <v>293</v>
      </c>
      <c r="T2549" s="12" t="str">
        <f t="shared" si="197"/>
        <v xml:space="preserve">WM+ QNH </v>
      </c>
      <c r="U2549" s="20" t="s">
        <v>4235</v>
      </c>
      <c r="V2549" s="20"/>
      <c r="W2549" s="10" t="e">
        <f>VLOOKUP(U2549,[2]Sheet1!$B$4:$C$893,2,0)</f>
        <v>#N/A</v>
      </c>
      <c r="X2549" s="20"/>
      <c r="Y2549" s="10" t="str">
        <f t="shared" si="196"/>
        <v>WINCOMQUANGNINH</v>
      </c>
      <c r="Z2549" s="2">
        <v>907500</v>
      </c>
    </row>
    <row r="2550" spans="1:26" x14ac:dyDescent="0.2">
      <c r="A2550" t="s">
        <v>0</v>
      </c>
      <c r="B2550" t="s">
        <v>3715</v>
      </c>
      <c r="C2550" t="s">
        <v>26</v>
      </c>
      <c r="D2550" t="s">
        <v>3</v>
      </c>
      <c r="E2550" s="2">
        <v>301092</v>
      </c>
      <c r="F2550" s="6">
        <v>325179.36000000004</v>
      </c>
      <c r="G2550" s="2">
        <v>6</v>
      </c>
      <c r="H2550" t="s">
        <v>4</v>
      </c>
      <c r="I2550" t="s">
        <v>27</v>
      </c>
      <c r="J2550" s="9" t="str">
        <f t="shared" si="194"/>
        <v>Giò tai lưỡi xào gói 250g</v>
      </c>
      <c r="K2550" s="12" t="str">
        <f>VLOOKUP(J2550,'[1]Mã Misa'!$B$2:$D$74,2,0)</f>
        <v>Giò Tai Lưỡi Xào 250g</v>
      </c>
      <c r="L2550" s="12" t="str">
        <f>VLOOKUP(K2550,'[1]Mã Misa'!$C$2:$D$74,2,0)</f>
        <v>GTLX250G</v>
      </c>
      <c r="M2550" s="2">
        <v>50182</v>
      </c>
      <c r="N2550" t="s">
        <v>3716</v>
      </c>
      <c r="O2550" s="10" t="str">
        <f t="shared" si="195"/>
        <v>0018498</v>
      </c>
      <c r="P2550" s="3">
        <v>44638</v>
      </c>
      <c r="Q2550" t="s">
        <v>293</v>
      </c>
      <c r="T2550" s="12" t="str">
        <f t="shared" si="197"/>
        <v xml:space="preserve">WM+ QNH </v>
      </c>
      <c r="U2550" s="20" t="s">
        <v>4235</v>
      </c>
      <c r="V2550" s="20"/>
      <c r="W2550" s="10" t="e">
        <f>VLOOKUP(U2550,[2]Sheet1!$B$4:$C$893,2,0)</f>
        <v>#N/A</v>
      </c>
      <c r="X2550" s="20"/>
      <c r="Y2550" s="10" t="str">
        <f t="shared" si="196"/>
        <v>WINCOMQUANGNINH</v>
      </c>
      <c r="Z2550" s="2">
        <v>301092</v>
      </c>
    </row>
    <row r="2551" spans="1:26" x14ac:dyDescent="0.2">
      <c r="A2551" t="s">
        <v>0</v>
      </c>
      <c r="B2551" t="s">
        <v>3717</v>
      </c>
      <c r="C2551" t="s">
        <v>2</v>
      </c>
      <c r="D2551" t="s">
        <v>3</v>
      </c>
      <c r="E2551" s="2">
        <v>111058</v>
      </c>
      <c r="F2551" s="6">
        <v>119942.64000000001</v>
      </c>
      <c r="G2551" s="2">
        <v>1</v>
      </c>
      <c r="H2551" t="s">
        <v>4</v>
      </c>
      <c r="I2551" t="s">
        <v>5</v>
      </c>
      <c r="J2551" s="9" t="str">
        <f t="shared" si="194"/>
        <v>Gà muối gói 500g</v>
      </c>
      <c r="K2551" s="12" t="str">
        <f>VLOOKUP(J2551,'[1]Mã Misa'!$B$2:$D$74,2,0)</f>
        <v>Gà muối 500g</v>
      </c>
      <c r="L2551" s="12" t="str">
        <f>VLOOKUP(K2551,'[1]Mã Misa'!$C$2:$D$74,2,0)</f>
        <v>GM500</v>
      </c>
      <c r="M2551" s="2">
        <v>111058</v>
      </c>
      <c r="N2551" t="s">
        <v>3718</v>
      </c>
      <c r="O2551" s="10" t="str">
        <f t="shared" si="195"/>
        <v>0207772</v>
      </c>
      <c r="P2551" s="3">
        <v>44638</v>
      </c>
      <c r="Q2551" t="s">
        <v>3719</v>
      </c>
      <c r="T2551" s="12" t="str">
        <f t="shared" si="197"/>
        <v xml:space="preserve">WM+ HNI </v>
      </c>
      <c r="U2551" s="20" t="s">
        <v>5177</v>
      </c>
      <c r="V2551" s="20"/>
      <c r="W2551" s="10" t="e">
        <f>VLOOKUP(U2551,[2]Sheet1!$B$4:$C$893,2,0)</f>
        <v>#N/A</v>
      </c>
      <c r="X2551" s="20"/>
      <c r="Y2551" s="10" t="str">
        <f t="shared" si="196"/>
        <v>WINCOMHANOI</v>
      </c>
      <c r="Z2551" s="2">
        <v>111058</v>
      </c>
    </row>
    <row r="2552" spans="1:26" x14ac:dyDescent="0.2">
      <c r="A2552" t="s">
        <v>0</v>
      </c>
      <c r="B2552" t="s">
        <v>3717</v>
      </c>
      <c r="C2552" t="s">
        <v>26</v>
      </c>
      <c r="D2552" t="s">
        <v>3</v>
      </c>
      <c r="E2552" s="2">
        <v>50182</v>
      </c>
      <c r="F2552" s="6">
        <v>54196.560000000005</v>
      </c>
      <c r="G2552" s="2">
        <v>1</v>
      </c>
      <c r="H2552" t="s">
        <v>4</v>
      </c>
      <c r="I2552" t="s">
        <v>27</v>
      </c>
      <c r="J2552" s="9" t="str">
        <f t="shared" si="194"/>
        <v>Giò tai lưỡi xào gói 250g</v>
      </c>
      <c r="K2552" s="12" t="str">
        <f>VLOOKUP(J2552,'[1]Mã Misa'!$B$2:$D$74,2,0)</f>
        <v>Giò Tai Lưỡi Xào 250g</v>
      </c>
      <c r="L2552" s="12" t="str">
        <f>VLOOKUP(K2552,'[1]Mã Misa'!$C$2:$D$74,2,0)</f>
        <v>GTLX250G</v>
      </c>
      <c r="M2552" s="2">
        <v>50182</v>
      </c>
      <c r="N2552" t="s">
        <v>3718</v>
      </c>
      <c r="O2552" s="10" t="str">
        <f t="shared" si="195"/>
        <v>0207772</v>
      </c>
      <c r="P2552" s="3">
        <v>44638</v>
      </c>
      <c r="Q2552" t="s">
        <v>3719</v>
      </c>
      <c r="T2552" s="12" t="str">
        <f t="shared" si="197"/>
        <v xml:space="preserve">WM+ HNI </v>
      </c>
      <c r="U2552" s="20" t="s">
        <v>5177</v>
      </c>
      <c r="V2552" s="20"/>
      <c r="W2552" s="10" t="e">
        <f>VLOOKUP(U2552,[2]Sheet1!$B$4:$C$893,2,0)</f>
        <v>#N/A</v>
      </c>
      <c r="X2552" s="20"/>
      <c r="Y2552" s="10" t="str">
        <f t="shared" si="196"/>
        <v>WINCOMHANOI</v>
      </c>
      <c r="Z2552" s="2">
        <v>50182</v>
      </c>
    </row>
    <row r="2553" spans="1:26" x14ac:dyDescent="0.2">
      <c r="A2553" t="s">
        <v>0</v>
      </c>
      <c r="B2553" t="s">
        <v>3720</v>
      </c>
      <c r="C2553" t="s">
        <v>13</v>
      </c>
      <c r="D2553" t="s">
        <v>3</v>
      </c>
      <c r="E2553" s="2">
        <v>544500</v>
      </c>
      <c r="F2553" s="6">
        <v>588060</v>
      </c>
      <c r="G2553" s="2">
        <v>6</v>
      </c>
      <c r="H2553" t="s">
        <v>4</v>
      </c>
      <c r="I2553" t="s">
        <v>14</v>
      </c>
      <c r="J2553" s="9" t="str">
        <f t="shared" si="194"/>
        <v>_Chân gà sốt cay 400g</v>
      </c>
      <c r="K2553" s="12" t="str">
        <f>VLOOKUP(J2553,'[1]Mã Misa'!$B$2:$D$74,2,0)</f>
        <v>Chân gà sốt cay 400g</v>
      </c>
      <c r="L2553" s="12" t="str">
        <f>VLOOKUP(K2553,'[1]Mã Misa'!$C$2:$D$74,2,0)</f>
        <v>CGSC400</v>
      </c>
      <c r="M2553" s="2">
        <v>90750</v>
      </c>
      <c r="N2553" t="s">
        <v>3721</v>
      </c>
      <c r="O2553" s="10" t="str">
        <f t="shared" si="195"/>
        <v>0003856</v>
      </c>
      <c r="P2553" s="3">
        <v>44638</v>
      </c>
      <c r="Q2553" t="s">
        <v>1667</v>
      </c>
      <c r="T2553" s="12" t="str">
        <f t="shared" si="197"/>
        <v xml:space="preserve">WM+ PTO </v>
      </c>
      <c r="U2553" s="20" t="s">
        <v>4653</v>
      </c>
      <c r="V2553" s="20"/>
      <c r="W2553" s="10" t="e">
        <f>VLOOKUP(U2553,[2]Sheet1!$B$4:$C$893,2,0)</f>
        <v>#N/A</v>
      </c>
      <c r="X2553" s="20"/>
      <c r="Y2553" s="10" t="str">
        <f t="shared" si="196"/>
        <v>WINCOMPHUTHO</v>
      </c>
      <c r="Z2553" s="2">
        <v>544500</v>
      </c>
    </row>
    <row r="2554" spans="1:26" x14ac:dyDescent="0.2">
      <c r="A2554" t="s">
        <v>0</v>
      </c>
      <c r="B2554" t="s">
        <v>3720</v>
      </c>
      <c r="C2554" t="s">
        <v>30</v>
      </c>
      <c r="D2554" t="s">
        <v>3</v>
      </c>
      <c r="E2554" s="2">
        <v>737800</v>
      </c>
      <c r="F2554" s="6">
        <v>796824</v>
      </c>
      <c r="G2554" s="2">
        <v>7</v>
      </c>
      <c r="H2554" t="s">
        <v>4</v>
      </c>
      <c r="I2554" t="s">
        <v>31</v>
      </c>
      <c r="J2554" s="9" t="str">
        <f t="shared" si="194"/>
        <v>_Đùi gà sốt cay 500g</v>
      </c>
      <c r="K2554" s="12" t="str">
        <f>VLOOKUP(J2554,'[1]Mã Misa'!$B$2:$D$74,2,0)</f>
        <v>Đùi gà sốt cay 500g</v>
      </c>
      <c r="L2554" s="12" t="str">
        <f>VLOOKUP(K2554,'[1]Mã Misa'!$C$2:$D$74,2,0)</f>
        <v>DGSC500</v>
      </c>
      <c r="M2554" s="2">
        <v>105400</v>
      </c>
      <c r="N2554" t="s">
        <v>3721</v>
      </c>
      <c r="O2554" s="10" t="str">
        <f t="shared" si="195"/>
        <v>0003856</v>
      </c>
      <c r="P2554" s="3">
        <v>44638</v>
      </c>
      <c r="Q2554" t="s">
        <v>1667</v>
      </c>
      <c r="T2554" s="12" t="str">
        <f t="shared" si="197"/>
        <v xml:space="preserve">WM+ PTO </v>
      </c>
      <c r="U2554" s="20" t="s">
        <v>4653</v>
      </c>
      <c r="V2554" s="20"/>
      <c r="W2554" s="10" t="e">
        <f>VLOOKUP(U2554,[2]Sheet1!$B$4:$C$893,2,0)</f>
        <v>#N/A</v>
      </c>
      <c r="X2554" s="20"/>
      <c r="Y2554" s="10" t="str">
        <f t="shared" si="196"/>
        <v>WINCOMPHUTHO</v>
      </c>
      <c r="Z2554" s="2">
        <v>737800</v>
      </c>
    </row>
    <row r="2555" spans="1:26" x14ac:dyDescent="0.2">
      <c r="A2555" t="s">
        <v>0</v>
      </c>
      <c r="B2555" t="s">
        <v>3722</v>
      </c>
      <c r="C2555" t="s">
        <v>26</v>
      </c>
      <c r="D2555" t="s">
        <v>3</v>
      </c>
      <c r="E2555" s="2">
        <v>351274</v>
      </c>
      <c r="F2555" s="6">
        <v>379375.92000000004</v>
      </c>
      <c r="G2555" s="2">
        <v>7</v>
      </c>
      <c r="H2555" t="s">
        <v>4</v>
      </c>
      <c r="I2555" t="s">
        <v>27</v>
      </c>
      <c r="J2555" s="9" t="str">
        <f t="shared" si="194"/>
        <v>Giò tai lưỡi xào gói 250g</v>
      </c>
      <c r="K2555" s="12" t="str">
        <f>VLOOKUP(J2555,'[1]Mã Misa'!$B$2:$D$74,2,0)</f>
        <v>Giò Tai Lưỡi Xào 250g</v>
      </c>
      <c r="L2555" s="12" t="str">
        <f>VLOOKUP(K2555,'[1]Mã Misa'!$C$2:$D$74,2,0)</f>
        <v>GTLX250G</v>
      </c>
      <c r="M2555" s="2">
        <v>50182</v>
      </c>
      <c r="N2555" t="s">
        <v>3723</v>
      </c>
      <c r="O2555" s="10" t="str">
        <f t="shared" si="195"/>
        <v>0007531</v>
      </c>
      <c r="P2555" s="3">
        <v>44638</v>
      </c>
      <c r="Q2555" t="s">
        <v>946</v>
      </c>
      <c r="T2555" s="12" t="str">
        <f t="shared" si="197"/>
        <v xml:space="preserve">WM+ THA </v>
      </c>
      <c r="U2555" s="20" t="s">
        <v>4436</v>
      </c>
      <c r="V2555" s="20"/>
      <c r="W2555" s="10" t="e">
        <f>VLOOKUP(U2555,[2]Sheet1!$B$4:$C$893,2,0)</f>
        <v>#N/A</v>
      </c>
      <c r="X2555" s="20"/>
      <c r="Y2555" s="10" t="str">
        <f t="shared" si="196"/>
        <v>WINCOMTHANHHOA</v>
      </c>
      <c r="Z2555" s="2">
        <v>351274</v>
      </c>
    </row>
    <row r="2556" spans="1:26" x14ac:dyDescent="0.2">
      <c r="A2556" t="s">
        <v>0</v>
      </c>
      <c r="B2556" t="s">
        <v>3724</v>
      </c>
      <c r="C2556" t="s">
        <v>2</v>
      </c>
      <c r="D2556" t="s">
        <v>3</v>
      </c>
      <c r="E2556" s="2">
        <v>111058</v>
      </c>
      <c r="F2556" s="6">
        <v>119942.64000000001</v>
      </c>
      <c r="G2556" s="2">
        <v>1</v>
      </c>
      <c r="H2556" t="s">
        <v>4</v>
      </c>
      <c r="I2556" t="s">
        <v>5</v>
      </c>
      <c r="J2556" s="9" t="str">
        <f t="shared" si="194"/>
        <v>Gà muối gói 500g</v>
      </c>
      <c r="K2556" s="12" t="str">
        <f>VLOOKUP(J2556,'[1]Mã Misa'!$B$2:$D$74,2,0)</f>
        <v>Gà muối 500g</v>
      </c>
      <c r="L2556" s="12" t="str">
        <f>VLOOKUP(K2556,'[1]Mã Misa'!$C$2:$D$74,2,0)</f>
        <v>GM500</v>
      </c>
      <c r="M2556" s="2">
        <v>111058</v>
      </c>
      <c r="N2556" t="s">
        <v>3725</v>
      </c>
      <c r="O2556" s="10" t="str">
        <f t="shared" si="195"/>
        <v>0207806</v>
      </c>
      <c r="P2556" s="3">
        <v>44638</v>
      </c>
      <c r="Q2556" t="s">
        <v>418</v>
      </c>
      <c r="T2556" s="12" t="str">
        <f t="shared" si="197"/>
        <v xml:space="preserve">WM+ HNI </v>
      </c>
      <c r="U2556" s="20" t="s">
        <v>4276</v>
      </c>
      <c r="V2556" s="20"/>
      <c r="W2556" s="10" t="e">
        <f>VLOOKUP(U2556,[2]Sheet1!$B$4:$C$893,2,0)</f>
        <v>#N/A</v>
      </c>
      <c r="X2556" s="20"/>
      <c r="Y2556" s="10" t="str">
        <f t="shared" si="196"/>
        <v>WINCOMHANOI</v>
      </c>
      <c r="Z2556" s="2">
        <v>111058</v>
      </c>
    </row>
    <row r="2557" spans="1:26" x14ac:dyDescent="0.2">
      <c r="A2557" t="s">
        <v>0</v>
      </c>
      <c r="B2557" t="s">
        <v>3726</v>
      </c>
      <c r="C2557" t="s">
        <v>26</v>
      </c>
      <c r="D2557" t="s">
        <v>3</v>
      </c>
      <c r="E2557" s="2">
        <v>200728</v>
      </c>
      <c r="F2557" s="6">
        <v>216786.24000000002</v>
      </c>
      <c r="G2557" s="2">
        <v>4</v>
      </c>
      <c r="H2557" t="s">
        <v>4</v>
      </c>
      <c r="I2557" t="s">
        <v>27</v>
      </c>
      <c r="J2557" s="9" t="str">
        <f t="shared" si="194"/>
        <v>Giò tai lưỡi xào gói 250g</v>
      </c>
      <c r="K2557" s="12" t="str">
        <f>VLOOKUP(J2557,'[1]Mã Misa'!$B$2:$D$74,2,0)</f>
        <v>Giò Tai Lưỡi Xào 250g</v>
      </c>
      <c r="L2557" s="12" t="str">
        <f>VLOOKUP(K2557,'[1]Mã Misa'!$C$2:$D$74,2,0)</f>
        <v>GTLX250G</v>
      </c>
      <c r="M2557" s="2">
        <v>50182</v>
      </c>
      <c r="N2557" t="s">
        <v>3727</v>
      </c>
      <c r="O2557" s="10" t="str">
        <f t="shared" si="195"/>
        <v>0018500</v>
      </c>
      <c r="P2557" s="3">
        <v>44638</v>
      </c>
      <c r="Q2557" t="s">
        <v>314</v>
      </c>
      <c r="T2557" s="12" t="str">
        <f t="shared" si="197"/>
        <v xml:space="preserve">WM+ QNH </v>
      </c>
      <c r="U2557" s="20" t="s">
        <v>4242</v>
      </c>
      <c r="V2557" s="20"/>
      <c r="W2557" s="10" t="e">
        <f>VLOOKUP(U2557,[2]Sheet1!$B$4:$C$893,2,0)</f>
        <v>#N/A</v>
      </c>
      <c r="X2557" s="20"/>
      <c r="Y2557" s="10" t="str">
        <f t="shared" si="196"/>
        <v>WINCOMQUANGNINH</v>
      </c>
      <c r="Z2557" s="2">
        <v>200728</v>
      </c>
    </row>
    <row r="2558" spans="1:26" x14ac:dyDescent="0.2">
      <c r="A2558" t="s">
        <v>0</v>
      </c>
      <c r="B2558" t="s">
        <v>3728</v>
      </c>
      <c r="C2558" t="s">
        <v>50</v>
      </c>
      <c r="D2558" t="s">
        <v>3</v>
      </c>
      <c r="E2558" s="2">
        <v>61050</v>
      </c>
      <c r="F2558" s="6">
        <v>65934</v>
      </c>
      <c r="G2558" s="2">
        <v>1</v>
      </c>
      <c r="H2558" t="s">
        <v>4</v>
      </c>
      <c r="I2558" t="s">
        <v>51</v>
      </c>
      <c r="J2558" s="9" t="str">
        <f t="shared" si="194"/>
        <v>_Giò sụn gà 250g</v>
      </c>
      <c r="K2558" s="12" t="str">
        <f>VLOOKUP(J2558,'[1]Mã Misa'!$B$2:$D$74,2,0)</f>
        <v>Giò sụn gà 250g</v>
      </c>
      <c r="L2558" s="12" t="str">
        <f>VLOOKUP(K2558,'[1]Mã Misa'!$C$2:$D$74,2,0)</f>
        <v>GSG250</v>
      </c>
      <c r="M2558" s="2">
        <v>61050</v>
      </c>
      <c r="N2558" t="s">
        <v>3729</v>
      </c>
      <c r="O2558" s="10" t="str">
        <f t="shared" si="195"/>
        <v>0207808</v>
      </c>
      <c r="P2558" s="3">
        <v>44638</v>
      </c>
      <c r="Q2558" t="s">
        <v>3730</v>
      </c>
      <c r="T2558" s="12" t="str">
        <f t="shared" si="197"/>
        <v xml:space="preserve">WM+ HNI </v>
      </c>
      <c r="U2558" s="20" t="s">
        <v>5178</v>
      </c>
      <c r="V2558" s="20"/>
      <c r="W2558" s="10" t="e">
        <f>VLOOKUP(U2558,[2]Sheet1!$B$4:$C$893,2,0)</f>
        <v>#N/A</v>
      </c>
      <c r="X2558" s="20"/>
      <c r="Y2558" s="10" t="str">
        <f t="shared" si="196"/>
        <v>WINCOMHANOI</v>
      </c>
      <c r="Z2558" s="2">
        <v>61050</v>
      </c>
    </row>
    <row r="2559" spans="1:26" x14ac:dyDescent="0.2">
      <c r="A2559" t="s">
        <v>0</v>
      </c>
      <c r="B2559" t="s">
        <v>3731</v>
      </c>
      <c r="C2559" t="s">
        <v>32</v>
      </c>
      <c r="D2559" t="s">
        <v>3</v>
      </c>
      <c r="E2559" s="2">
        <v>73431</v>
      </c>
      <c r="F2559" s="6">
        <v>79305.48000000001</v>
      </c>
      <c r="G2559" s="2">
        <v>1</v>
      </c>
      <c r="H2559" t="s">
        <v>4</v>
      </c>
      <c r="I2559" t="s">
        <v>33</v>
      </c>
      <c r="J2559" s="9" t="str">
        <f t="shared" si="194"/>
        <v>Chân giò heo muối gói 300g</v>
      </c>
      <c r="K2559" s="12" t="str">
        <f>VLOOKUP(J2559,'[1]Mã Misa'!$B$2:$D$74,2,0)</f>
        <v>Chân giò heo muối 300g</v>
      </c>
      <c r="L2559" s="12" t="str">
        <f>VLOOKUP(K2559,'[1]Mã Misa'!$C$2:$D$74,2,0)</f>
        <v>CGM300</v>
      </c>
      <c r="M2559" s="2">
        <v>73431</v>
      </c>
      <c r="N2559" t="s">
        <v>3732</v>
      </c>
      <c r="O2559" s="10" t="str">
        <f t="shared" si="195"/>
        <v>0207811</v>
      </c>
      <c r="P2559" s="3">
        <v>44638</v>
      </c>
      <c r="Q2559" t="s">
        <v>3733</v>
      </c>
      <c r="T2559" s="12" t="str">
        <f t="shared" si="197"/>
        <v xml:space="preserve">WM+ HNI </v>
      </c>
      <c r="U2559" s="20" t="s">
        <v>5179</v>
      </c>
      <c r="V2559" s="20"/>
      <c r="W2559" s="10" t="e">
        <f>VLOOKUP(U2559,[2]Sheet1!$B$4:$C$893,2,0)</f>
        <v>#N/A</v>
      </c>
      <c r="X2559" s="20"/>
      <c r="Y2559" s="10" t="str">
        <f t="shared" si="196"/>
        <v>WINCOMHANOI</v>
      </c>
      <c r="Z2559" s="2">
        <v>73431</v>
      </c>
    </row>
    <row r="2560" spans="1:26" x14ac:dyDescent="0.2">
      <c r="A2560" t="s">
        <v>0</v>
      </c>
      <c r="B2560" t="s">
        <v>3734</v>
      </c>
      <c r="C2560" t="s">
        <v>13</v>
      </c>
      <c r="D2560" t="s">
        <v>3</v>
      </c>
      <c r="E2560" s="2">
        <v>181500</v>
      </c>
      <c r="F2560" s="6">
        <v>196020</v>
      </c>
      <c r="G2560" s="2">
        <v>2</v>
      </c>
      <c r="H2560" t="s">
        <v>4</v>
      </c>
      <c r="I2560" t="s">
        <v>14</v>
      </c>
      <c r="J2560" s="9" t="str">
        <f t="shared" si="194"/>
        <v>_Chân gà sốt cay 400g</v>
      </c>
      <c r="K2560" s="12" t="str">
        <f>VLOOKUP(J2560,'[1]Mã Misa'!$B$2:$D$74,2,0)</f>
        <v>Chân gà sốt cay 400g</v>
      </c>
      <c r="L2560" s="12" t="str">
        <f>VLOOKUP(K2560,'[1]Mã Misa'!$C$2:$D$74,2,0)</f>
        <v>CGSC400</v>
      </c>
      <c r="M2560" s="2">
        <v>90750</v>
      </c>
      <c r="N2560" t="s">
        <v>3735</v>
      </c>
      <c r="O2560" s="10" t="str">
        <f t="shared" si="195"/>
        <v>0207812</v>
      </c>
      <c r="P2560" s="3">
        <v>44638</v>
      </c>
      <c r="Q2560" t="s">
        <v>3736</v>
      </c>
      <c r="T2560" s="12" t="str">
        <f t="shared" si="197"/>
        <v xml:space="preserve">WM+ HNI </v>
      </c>
      <c r="U2560" s="20" t="s">
        <v>5180</v>
      </c>
      <c r="V2560" s="20"/>
      <c r="W2560" s="10" t="e">
        <f>VLOOKUP(U2560,[2]Sheet1!$B$4:$C$893,2,0)</f>
        <v>#N/A</v>
      </c>
      <c r="X2560" s="20"/>
      <c r="Y2560" s="10" t="str">
        <f t="shared" si="196"/>
        <v>WINCOMHANOI</v>
      </c>
      <c r="Z2560" s="2">
        <v>181500</v>
      </c>
    </row>
    <row r="2561" spans="1:26" x14ac:dyDescent="0.2">
      <c r="A2561" t="s">
        <v>0</v>
      </c>
      <c r="B2561" t="s">
        <v>3737</v>
      </c>
      <c r="C2561" t="s">
        <v>2</v>
      </c>
      <c r="D2561" t="s">
        <v>3</v>
      </c>
      <c r="E2561" s="2">
        <v>111058</v>
      </c>
      <c r="F2561" s="6">
        <v>119942.64000000001</v>
      </c>
      <c r="G2561" s="2">
        <v>1</v>
      </c>
      <c r="H2561" t="s">
        <v>4</v>
      </c>
      <c r="I2561" t="s">
        <v>5</v>
      </c>
      <c r="J2561" s="9" t="str">
        <f t="shared" si="194"/>
        <v>Gà muối gói 500g</v>
      </c>
      <c r="K2561" s="12" t="str">
        <f>VLOOKUP(J2561,'[1]Mã Misa'!$B$2:$D$74,2,0)</f>
        <v>Gà muối 500g</v>
      </c>
      <c r="L2561" s="12" t="str">
        <f>VLOOKUP(K2561,'[1]Mã Misa'!$C$2:$D$74,2,0)</f>
        <v>GM500</v>
      </c>
      <c r="M2561" s="2">
        <v>111058</v>
      </c>
      <c r="N2561" t="s">
        <v>3738</v>
      </c>
      <c r="O2561" s="10" t="str">
        <f t="shared" si="195"/>
        <v>0018501</v>
      </c>
      <c r="P2561" s="3">
        <v>44638</v>
      </c>
      <c r="Q2561" t="s">
        <v>314</v>
      </c>
      <c r="T2561" s="12" t="str">
        <f t="shared" si="197"/>
        <v xml:space="preserve">WM+ QNH </v>
      </c>
      <c r="U2561" s="20" t="s">
        <v>4242</v>
      </c>
      <c r="V2561" s="20"/>
      <c r="W2561" s="10" t="e">
        <f>VLOOKUP(U2561,[2]Sheet1!$B$4:$C$893,2,0)</f>
        <v>#N/A</v>
      </c>
      <c r="X2561" s="20"/>
      <c r="Y2561" s="10" t="str">
        <f t="shared" si="196"/>
        <v>WINCOMQUANGNINH</v>
      </c>
      <c r="Z2561" s="2">
        <v>111058</v>
      </c>
    </row>
    <row r="2562" spans="1:26" x14ac:dyDescent="0.2">
      <c r="A2562" t="s">
        <v>0</v>
      </c>
      <c r="B2562" t="s">
        <v>3739</v>
      </c>
      <c r="C2562" t="s">
        <v>2</v>
      </c>
      <c r="D2562" t="s">
        <v>3</v>
      </c>
      <c r="E2562" s="2">
        <v>333174</v>
      </c>
      <c r="F2562" s="6">
        <v>359827.92000000004</v>
      </c>
      <c r="G2562" s="2">
        <v>3</v>
      </c>
      <c r="H2562" t="s">
        <v>4</v>
      </c>
      <c r="I2562" t="s">
        <v>5</v>
      </c>
      <c r="J2562" s="9" t="str">
        <f t="shared" si="194"/>
        <v>Gà muối gói 500g</v>
      </c>
      <c r="K2562" s="12" t="str">
        <f>VLOOKUP(J2562,'[1]Mã Misa'!$B$2:$D$74,2,0)</f>
        <v>Gà muối 500g</v>
      </c>
      <c r="L2562" s="12" t="str">
        <f>VLOOKUP(K2562,'[1]Mã Misa'!$C$2:$D$74,2,0)</f>
        <v>GM500</v>
      </c>
      <c r="M2562" s="2">
        <v>111058</v>
      </c>
      <c r="N2562" t="s">
        <v>3740</v>
      </c>
      <c r="O2562" s="10" t="str">
        <f t="shared" si="195"/>
        <v>0005214</v>
      </c>
      <c r="P2562" s="3">
        <v>44638</v>
      </c>
      <c r="Q2562" t="s">
        <v>3741</v>
      </c>
      <c r="T2562" s="12" t="str">
        <f t="shared" si="197"/>
        <v xml:space="preserve">WM+ HDG </v>
      </c>
      <c r="U2562" s="20" t="s">
        <v>5181</v>
      </c>
      <c r="V2562" s="20"/>
      <c r="W2562" s="10" t="e">
        <f>VLOOKUP(U2562,[2]Sheet1!$B$4:$C$893,2,0)</f>
        <v>#N/A</v>
      </c>
      <c r="X2562" s="20"/>
      <c r="Y2562" s="10" t="str">
        <f t="shared" si="196"/>
        <v>WINCOMHAIDUONG</v>
      </c>
      <c r="Z2562" s="2">
        <v>333174</v>
      </c>
    </row>
    <row r="2563" spans="1:26" x14ac:dyDescent="0.2">
      <c r="A2563" t="s">
        <v>0</v>
      </c>
      <c r="B2563" t="s">
        <v>3742</v>
      </c>
      <c r="C2563" t="s">
        <v>2</v>
      </c>
      <c r="D2563" t="s">
        <v>3</v>
      </c>
      <c r="E2563" s="2">
        <v>111058</v>
      </c>
      <c r="F2563" s="6">
        <v>119942.64000000001</v>
      </c>
      <c r="G2563" s="2">
        <v>1</v>
      </c>
      <c r="H2563" t="s">
        <v>4</v>
      </c>
      <c r="I2563" t="s">
        <v>5</v>
      </c>
      <c r="J2563" s="9" t="str">
        <f t="shared" si="194"/>
        <v>Gà muối gói 500g</v>
      </c>
      <c r="K2563" s="12" t="str">
        <f>VLOOKUP(J2563,'[1]Mã Misa'!$B$2:$D$74,2,0)</f>
        <v>Gà muối 500g</v>
      </c>
      <c r="L2563" s="12" t="str">
        <f>VLOOKUP(K2563,'[1]Mã Misa'!$C$2:$D$74,2,0)</f>
        <v>GM500</v>
      </c>
      <c r="M2563" s="2">
        <v>111058</v>
      </c>
      <c r="N2563" t="s">
        <v>3743</v>
      </c>
      <c r="O2563" s="10" t="str">
        <f t="shared" si="195"/>
        <v>0027235</v>
      </c>
      <c r="P2563" s="3">
        <v>44638</v>
      </c>
      <c r="Q2563" t="s">
        <v>430</v>
      </c>
      <c r="T2563" s="12" t="str">
        <f t="shared" si="197"/>
        <v xml:space="preserve">WM+ DNG </v>
      </c>
      <c r="U2563" s="20" t="s">
        <v>4280</v>
      </c>
      <c r="V2563" s="20"/>
      <c r="W2563" s="10" t="e">
        <f>VLOOKUP(U2563,[2]Sheet1!$B$4:$C$893,2,0)</f>
        <v>#N/A</v>
      </c>
      <c r="X2563" s="20"/>
      <c r="Y2563" s="10" t="str">
        <f t="shared" si="196"/>
        <v>WINCOMDANANG</v>
      </c>
      <c r="Z2563" s="2">
        <v>111058</v>
      </c>
    </row>
    <row r="2564" spans="1:26" x14ac:dyDescent="0.2">
      <c r="A2564" t="s">
        <v>0</v>
      </c>
      <c r="B2564" t="s">
        <v>3744</v>
      </c>
      <c r="C2564" t="s">
        <v>32</v>
      </c>
      <c r="D2564" t="s">
        <v>3</v>
      </c>
      <c r="E2564" s="2">
        <v>440586</v>
      </c>
      <c r="F2564" s="6">
        <v>475832.88</v>
      </c>
      <c r="G2564" s="2">
        <v>6</v>
      </c>
      <c r="H2564" t="s">
        <v>4</v>
      </c>
      <c r="I2564" t="s">
        <v>33</v>
      </c>
      <c r="J2564" s="9" t="str">
        <f t="shared" ref="J2564:J2627" si="198">MID(I2564,10,26)</f>
        <v>Chân giò heo muối gói 300g</v>
      </c>
      <c r="K2564" s="12" t="str">
        <f>VLOOKUP(J2564,'[1]Mã Misa'!$B$2:$D$74,2,0)</f>
        <v>Chân giò heo muối 300g</v>
      </c>
      <c r="L2564" s="12" t="str">
        <f>VLOOKUP(K2564,'[1]Mã Misa'!$C$2:$D$74,2,0)</f>
        <v>CGM300</v>
      </c>
      <c r="M2564" s="2">
        <v>73431</v>
      </c>
      <c r="N2564" t="s">
        <v>3745</v>
      </c>
      <c r="O2564" s="10" t="str">
        <f t="shared" ref="O2564:O2627" si="199">RIGHT(N2564,7)</f>
        <v>0009496</v>
      </c>
      <c r="P2564" s="3">
        <v>44638</v>
      </c>
      <c r="Q2564" t="s">
        <v>3746</v>
      </c>
      <c r="T2564" s="12" t="str">
        <f t="shared" si="197"/>
        <v xml:space="preserve">WM+ CTO </v>
      </c>
      <c r="U2564" s="20" t="s">
        <v>5182</v>
      </c>
      <c r="V2564" s="20"/>
      <c r="W2564" s="10" t="e">
        <f>VLOOKUP(U2564,[2]Sheet1!$B$4:$C$893,2,0)</f>
        <v>#N/A</v>
      </c>
      <c r="X2564" s="20"/>
      <c r="Y2564" s="10" t="str">
        <f t="shared" ref="Y2564:Y2627" si="200">IF(ISNUMBER(SEARCH($V$3,T2564)),"WINCOMHANOI",IF(ISNUMBER(SEARCH($V$4,T2564)),"WINCOMHOCHIMINH",IF(ISNUMBER(SEARCH($V$5,T2564)),"WINCOMDANANG",IF(ISNUMBER(SEARCH($V$6,T2564)),"WINCOMHAIDUONG",IF(ISNUMBER(SEARCH($V$7,T2564)),"WINCOMQUANGNINH",IF(ISNUMBER(SEARCH($V$8,T2564)),"WINCOMHAIPHONG",IF(ISNUMBER(SEARCH($V$9,T2564)),"WINCOMBACGIANG",IF(ISNUMBER(SEARCH($V$10,T2564)),"WINCOMBACNINH",IF(ISNUMBER(SEARCH($V$11,T2564)),"WINCOMPHUTHO",IF(ISNUMBER(SEARCH($V$12,T2564)),"WINCOMHATINH",IF(ISNUMBER(SEARCH($V$13,T2564)),"WINCOMTHAINGUYEN",IF(ISNUMBER(SEARCH($V$14,T2564)),"WINCOMKHANHHOA",IF(ISNUMBER(SEARCH($V$15,T2564)),"WINCOMHUNGYEN",IF(ISNUMBER(SEARCH($V$16,T2564)),"WINCOMNGHEAN",IF(ISNUMBER(SEARCH($V$17,T2564)),"WINCOMLAOCAI",IF(ISNUMBER(SEARCH($V$18,T2564)),"WINCOMVUNGTAU",IF(ISNUMBER(SEARCH($V$19,T2564)),"WINCOMBINHDUONG",IF(ISNUMBER(SEARCH($V$20,T2564)),"WINCOMKIENGIANG",IF(ISNUMBER(SEARCH($V$21,T2564)),"WINCOMHANAM",IF(ISNUMBER(SEARCH($V$22,T2564)),"WINCOMNAMDINH",IF(ISNUMBER(SEARCH($V$23,T2564)),"WINCOMLANGSON",IF(ISNUMBER(SEARCH($V$24,T2564)),"WINCOMTHANHHOA",IF(ISNUMBER(SEARCH($V$25,T2564)),"WINCOMYENBAI",IF(ISNUMBER(SEARCH($V$26,T2564)),"WINCOMTUYENQUANG",IF(ISNUMBER(SEARCH($V$27,T2564)),"WINCOMHUE",IF(ISNUMBER(SEARCH($V$28,T2564)),"WINCOMQUANGNAM",IF(ISNUMBER(SEARCH($V$29,T2564)),"WINCOMVINHPHUC",IF(ISNUMBER(SEARCH($V$30,T2564)),"WINCOMHAGIANG",IF(ISNUMBER(SEARCH($V$31,T2564)),"WINCOMNINHBINH",IF(ISNUMBER(SEARCH($V$32,T2564)),"WINCOMTRAVINH",IF(ISNUMBER(SEARCH($V$33,T2564)),"WINCOMCANTHO",IF(ISNUMBER(SEARCH($V$34,T2564)),"WINCOMBENTRE",IF(ISNUMBER(SEARCH($V$35,T2564)),"WINCOMCAMAU",IF(ISNUMBER(SEARCH($V$36,T2564)),"WINCOMANGIANG",IF(ISNUMBER(SEARCH($V$37,T2564)),"WINCOMNINHTHUAN",IF(ISNUMBER(SEARCH($V$38,T2564)),"WINCOMTHAIBINH",IF(ISNUMBER(SEARCH($V$39,T2564)),"WINCOMGIALAI",IF(ISNUMBER(SEARCH($V$40,T2564)),"WINCOMHOABINH",IF(ISNUMBER(SEARCH($V$41,T2564)),"WINCOMQUANGNGAI",IF(ISNUMBER(SEARCH($V$42,T2564)),"WINCOMBINHTHUAN",IF(ISNUMBER(SEARCH($V$43,T2564)),"WINCOMDAKLAK",IF(ISNUMBER(SEARCH($V$44,T2564)),"WINCOMSOCTRANG",IF(ISNUMBER(SEARCH($V$45,T2564)),"WINCOMSONLA",IF(ISNUMBER(SEARCH($V$46,T2564)),"WINCOMKONTUM",IF(ISNUMBER(SEARCH($V$47,T2564)),"WINCOMPHUYEN",IF(ISNUMBER(SEARCH($V$48,T2564)),"WINCOMQUANGTRI",IF(ISNUMBER(SEARCH($V$49,T2564)),"WINCOMBINHDINH",IF(ISNUMBER(SEARCH($V$50,T2564)),"WINCOMCAOBANG",IF(ISNUMBER(SEARCH($V$51,T2564)),"WINCOMQUANGBINH",IF(ISNUMBER(SEARCH($V$52,T2564)),"WINCOMLAMDONG",IF(ISNUMBER(SEARCH($V$53,T2564)),"WINCOMVINHLONG",IF(ISNUMBER(SEARCH($V$54,T2564)),"WINCOMDONGTHAP",IF(ISNUMBER(SEARCH($V$55,T2564)),"WINCOMTIENGIANG",IF(ISNUMBER(SEARCH($V$56,T2564)),"WINCOMQUANGNINH",IF(ISNUMBER(SEARCH($V$57,T2564)),"WINCOMDONGNAI",IF(ISNUMBER(SEARCH($V$58,T2564)),"WINCOMHAUGIANG",0))))))))))))))))))))))))))))))))))))))))))))))))))))))))</f>
        <v>WINCOMCANTHO</v>
      </c>
      <c r="Z2564" s="2">
        <v>440586</v>
      </c>
    </row>
    <row r="2565" spans="1:26" x14ac:dyDescent="0.2">
      <c r="A2565" t="s">
        <v>0</v>
      </c>
      <c r="B2565" t="s">
        <v>3744</v>
      </c>
      <c r="C2565" t="s">
        <v>9</v>
      </c>
      <c r="D2565" t="s">
        <v>3</v>
      </c>
      <c r="E2565" s="2">
        <v>333570</v>
      </c>
      <c r="F2565" s="6">
        <v>360255.60000000003</v>
      </c>
      <c r="G2565" s="2">
        <v>6</v>
      </c>
      <c r="H2565" t="s">
        <v>4</v>
      </c>
      <c r="I2565" t="s">
        <v>10</v>
      </c>
      <c r="J2565" s="9" t="str">
        <f t="shared" si="198"/>
        <v>Tai heo muối gói 200g</v>
      </c>
      <c r="K2565" s="12" t="str">
        <f>VLOOKUP(J2565,'[1]Mã Misa'!$B$2:$D$74,2,0)</f>
        <v>Tai heo muối 200g</v>
      </c>
      <c r="L2565" s="12" t="str">
        <f>VLOOKUP(K2565,'[1]Mã Misa'!$C$2:$D$74,2,0)</f>
        <v>TH200</v>
      </c>
      <c r="M2565" s="2">
        <v>55595</v>
      </c>
      <c r="N2565" t="s">
        <v>3745</v>
      </c>
      <c r="O2565" s="10" t="str">
        <f t="shared" si="199"/>
        <v>0009496</v>
      </c>
      <c r="P2565" s="3">
        <v>44638</v>
      </c>
      <c r="Q2565" t="s">
        <v>3746</v>
      </c>
      <c r="T2565" s="12" t="str">
        <f t="shared" si="197"/>
        <v xml:space="preserve">WM+ CTO </v>
      </c>
      <c r="U2565" s="20" t="s">
        <v>5182</v>
      </c>
      <c r="V2565" s="20"/>
      <c r="W2565" s="10" t="e">
        <f>VLOOKUP(U2565,[2]Sheet1!$B$4:$C$893,2,0)</f>
        <v>#N/A</v>
      </c>
      <c r="X2565" s="20"/>
      <c r="Y2565" s="10" t="str">
        <f t="shared" si="200"/>
        <v>WINCOMCANTHO</v>
      </c>
      <c r="Z2565" s="2">
        <v>333570</v>
      </c>
    </row>
    <row r="2566" spans="1:26" x14ac:dyDescent="0.2">
      <c r="A2566" t="s">
        <v>0</v>
      </c>
      <c r="B2566" t="s">
        <v>3744</v>
      </c>
      <c r="C2566" t="s">
        <v>236</v>
      </c>
      <c r="D2566" t="s">
        <v>3</v>
      </c>
      <c r="E2566" s="2">
        <v>175574</v>
      </c>
      <c r="F2566" s="6">
        <v>189619.92</v>
      </c>
      <c r="G2566" s="2">
        <v>2</v>
      </c>
      <c r="H2566" t="s">
        <v>4</v>
      </c>
      <c r="I2566" t="s">
        <v>237</v>
      </c>
      <c r="J2566" s="9" t="str">
        <f t="shared" si="198"/>
        <v>Bắp bò muối gói 200g</v>
      </c>
      <c r="K2566" s="12" t="str">
        <f>VLOOKUP(J2566,'[1]Mã Misa'!$B$2:$D$74,2,0)</f>
        <v>Bắp bò muối 200g</v>
      </c>
      <c r="L2566" s="12" t="str">
        <f>VLOOKUP(K2566,'[1]Mã Misa'!$C$2:$D$74,2,0)</f>
        <v>BBM200</v>
      </c>
      <c r="M2566" s="2">
        <v>87787</v>
      </c>
      <c r="N2566" t="s">
        <v>3745</v>
      </c>
      <c r="O2566" s="10" t="str">
        <f t="shared" si="199"/>
        <v>0009496</v>
      </c>
      <c r="P2566" s="3">
        <v>44638</v>
      </c>
      <c r="Q2566" t="s">
        <v>3746</v>
      </c>
      <c r="T2566" s="12" t="str">
        <f t="shared" si="197"/>
        <v xml:space="preserve">WM+ CTO </v>
      </c>
      <c r="U2566" s="20" t="s">
        <v>5182</v>
      </c>
      <c r="V2566" s="20"/>
      <c r="W2566" s="10" t="e">
        <f>VLOOKUP(U2566,[2]Sheet1!$B$4:$C$893,2,0)</f>
        <v>#N/A</v>
      </c>
      <c r="X2566" s="20"/>
      <c r="Y2566" s="10" t="str">
        <f t="shared" si="200"/>
        <v>WINCOMCANTHO</v>
      </c>
      <c r="Z2566" s="2">
        <v>175574</v>
      </c>
    </row>
    <row r="2567" spans="1:26" x14ac:dyDescent="0.2">
      <c r="A2567" t="s">
        <v>0</v>
      </c>
      <c r="B2567" t="s">
        <v>3747</v>
      </c>
      <c r="C2567" t="s">
        <v>17</v>
      </c>
      <c r="D2567" t="s">
        <v>3</v>
      </c>
      <c r="E2567" s="2">
        <v>305967</v>
      </c>
      <c r="F2567" s="6">
        <v>330444.36000000004</v>
      </c>
      <c r="G2567" s="2">
        <v>3</v>
      </c>
      <c r="H2567" t="s">
        <v>4</v>
      </c>
      <c r="I2567" t="s">
        <v>18</v>
      </c>
      <c r="J2567" s="9" t="str">
        <f t="shared" si="198"/>
        <v>Giò tai nấm hương 500g</v>
      </c>
      <c r="K2567" s="12" t="str">
        <f>VLOOKUP(J2567,'[1]Mã Misa'!$B$2:$D$74,2,0)</f>
        <v>Giò tai nấm hương 500g</v>
      </c>
      <c r="L2567" s="12" t="str">
        <f>VLOOKUP(K2567,'[1]Mã Misa'!$C$2:$D$74,2,0)</f>
        <v>GTNH500</v>
      </c>
      <c r="M2567" s="2">
        <v>101989</v>
      </c>
      <c r="N2567" t="s">
        <v>3748</v>
      </c>
      <c r="O2567" s="10" t="str">
        <f t="shared" si="199"/>
        <v>0004662</v>
      </c>
      <c r="P2567" s="3">
        <v>44638</v>
      </c>
      <c r="Q2567" t="s">
        <v>3749</v>
      </c>
      <c r="T2567" s="12" t="str">
        <f t="shared" si="197"/>
        <v xml:space="preserve">WM+ NAN </v>
      </c>
      <c r="U2567" s="20" t="s">
        <v>5183</v>
      </c>
      <c r="V2567" s="20"/>
      <c r="W2567" s="10" t="e">
        <f>VLOOKUP(U2567,[2]Sheet1!$B$4:$C$893,2,0)</f>
        <v>#N/A</v>
      </c>
      <c r="X2567" s="20"/>
      <c r="Y2567" s="10" t="str">
        <f t="shared" si="200"/>
        <v>WINCOMNGHEAN</v>
      </c>
      <c r="Z2567" s="2">
        <v>305967</v>
      </c>
    </row>
    <row r="2568" spans="1:26" x14ac:dyDescent="0.2">
      <c r="A2568" t="s">
        <v>0</v>
      </c>
      <c r="B2568" t="s">
        <v>3750</v>
      </c>
      <c r="C2568" t="s">
        <v>26</v>
      </c>
      <c r="D2568" t="s">
        <v>3</v>
      </c>
      <c r="E2568" s="2">
        <v>150546</v>
      </c>
      <c r="F2568" s="6">
        <v>162589.68000000002</v>
      </c>
      <c r="G2568" s="2">
        <v>3</v>
      </c>
      <c r="H2568" t="s">
        <v>4</v>
      </c>
      <c r="I2568" t="s">
        <v>27</v>
      </c>
      <c r="J2568" s="9" t="str">
        <f t="shared" si="198"/>
        <v>Giò tai lưỡi xào gói 250g</v>
      </c>
      <c r="K2568" s="12" t="str">
        <f>VLOOKUP(J2568,'[1]Mã Misa'!$B$2:$D$74,2,0)</f>
        <v>Giò Tai Lưỡi Xào 250g</v>
      </c>
      <c r="L2568" s="12" t="str">
        <f>VLOOKUP(K2568,'[1]Mã Misa'!$C$2:$D$74,2,0)</f>
        <v>GTLX250G</v>
      </c>
      <c r="M2568" s="2">
        <v>50182</v>
      </c>
      <c r="N2568" t="s">
        <v>3751</v>
      </c>
      <c r="O2568" s="10" t="str">
        <f t="shared" si="199"/>
        <v>0207840</v>
      </c>
      <c r="P2568" s="3">
        <v>44638</v>
      </c>
      <c r="Q2568" t="s">
        <v>2637</v>
      </c>
      <c r="T2568" s="12" t="str">
        <f t="shared" si="197"/>
        <v>WM HNI Q</v>
      </c>
      <c r="U2568" s="20" t="s">
        <v>4917</v>
      </c>
      <c r="V2568" s="20"/>
      <c r="W2568" s="10" t="e">
        <f>VLOOKUP(U2568,[2]Sheet1!$B$4:$C$893,2,0)</f>
        <v>#N/A</v>
      </c>
      <c r="X2568" s="20"/>
      <c r="Y2568" s="10" t="str">
        <f t="shared" si="200"/>
        <v>WINCOMHANOI</v>
      </c>
      <c r="Z2568" s="2">
        <v>150546</v>
      </c>
    </row>
    <row r="2569" spans="1:26" x14ac:dyDescent="0.2">
      <c r="A2569" t="s">
        <v>0</v>
      </c>
      <c r="B2569" t="s">
        <v>3750</v>
      </c>
      <c r="C2569" t="s">
        <v>30</v>
      </c>
      <c r="D2569" t="s">
        <v>3</v>
      </c>
      <c r="E2569" s="2">
        <v>210800</v>
      </c>
      <c r="F2569" s="6">
        <v>227664.00000000003</v>
      </c>
      <c r="G2569" s="2">
        <v>2</v>
      </c>
      <c r="H2569" t="s">
        <v>4</v>
      </c>
      <c r="I2569" t="s">
        <v>31</v>
      </c>
      <c r="J2569" s="9" t="str">
        <f t="shared" si="198"/>
        <v>_Đùi gà sốt cay 500g</v>
      </c>
      <c r="K2569" s="12" t="str">
        <f>VLOOKUP(J2569,'[1]Mã Misa'!$B$2:$D$74,2,0)</f>
        <v>Đùi gà sốt cay 500g</v>
      </c>
      <c r="L2569" s="12" t="str">
        <f>VLOOKUP(K2569,'[1]Mã Misa'!$C$2:$D$74,2,0)</f>
        <v>DGSC500</v>
      </c>
      <c r="M2569" s="2">
        <v>105400</v>
      </c>
      <c r="N2569" t="s">
        <v>3751</v>
      </c>
      <c r="O2569" s="10" t="str">
        <f t="shared" si="199"/>
        <v>0207840</v>
      </c>
      <c r="P2569" s="3">
        <v>44638</v>
      </c>
      <c r="Q2569" t="s">
        <v>2637</v>
      </c>
      <c r="T2569" s="12" t="str">
        <f t="shared" si="197"/>
        <v>WM HNI Q</v>
      </c>
      <c r="U2569" s="20" t="s">
        <v>4917</v>
      </c>
      <c r="V2569" s="20"/>
      <c r="W2569" s="10" t="e">
        <f>VLOOKUP(U2569,[2]Sheet1!$B$4:$C$893,2,0)</f>
        <v>#N/A</v>
      </c>
      <c r="X2569" s="20"/>
      <c r="Y2569" s="10" t="str">
        <f t="shared" si="200"/>
        <v>WINCOMHANOI</v>
      </c>
      <c r="Z2569" s="2">
        <v>210800</v>
      </c>
    </row>
    <row r="2570" spans="1:26" x14ac:dyDescent="0.2">
      <c r="A2570" t="s">
        <v>0</v>
      </c>
      <c r="B2570" t="s">
        <v>3752</v>
      </c>
      <c r="C2570" t="s">
        <v>45</v>
      </c>
      <c r="D2570" t="s">
        <v>3</v>
      </c>
      <c r="E2570" s="2">
        <v>74250</v>
      </c>
      <c r="F2570" s="6">
        <v>80190</v>
      </c>
      <c r="G2570" s="2">
        <v>1</v>
      </c>
      <c r="H2570" t="s">
        <v>4</v>
      </c>
      <c r="I2570" t="s">
        <v>46</v>
      </c>
      <c r="J2570" s="9" t="str">
        <f t="shared" si="198"/>
        <v>_Chả cốm 300g</v>
      </c>
      <c r="K2570" s="12" t="str">
        <f>VLOOKUP(J2570,'[1]Mã Misa'!$B$2:$D$74,2,0)</f>
        <v>Chả cốm 300g</v>
      </c>
      <c r="L2570" s="12" t="str">
        <f>VLOOKUP(K2570,'[1]Mã Misa'!$C$2:$D$74,2,0)</f>
        <v>CC300</v>
      </c>
      <c r="M2570" s="2">
        <v>74250</v>
      </c>
      <c r="N2570" t="s">
        <v>3753</v>
      </c>
      <c r="O2570" s="10" t="str">
        <f t="shared" si="199"/>
        <v>0207844</v>
      </c>
      <c r="P2570" s="3">
        <v>44638</v>
      </c>
      <c r="Q2570" t="s">
        <v>904</v>
      </c>
      <c r="T2570" s="12" t="str">
        <f t="shared" si="197"/>
        <v xml:space="preserve">WM+ HNI </v>
      </c>
      <c r="U2570" s="20" t="s">
        <v>4423</v>
      </c>
      <c r="V2570" s="20"/>
      <c r="W2570" s="10" t="e">
        <f>VLOOKUP(U2570,[2]Sheet1!$B$4:$C$893,2,0)</f>
        <v>#N/A</v>
      </c>
      <c r="X2570" s="20"/>
      <c r="Y2570" s="10" t="str">
        <f t="shared" si="200"/>
        <v>WINCOMHANOI</v>
      </c>
      <c r="Z2570" s="2">
        <v>74250</v>
      </c>
    </row>
    <row r="2571" spans="1:26" x14ac:dyDescent="0.2">
      <c r="A2571" t="s">
        <v>0</v>
      </c>
      <c r="B2571" t="s">
        <v>3752</v>
      </c>
      <c r="C2571" t="s">
        <v>2</v>
      </c>
      <c r="D2571" t="s">
        <v>3</v>
      </c>
      <c r="E2571" s="2">
        <v>222116</v>
      </c>
      <c r="F2571" s="6">
        <v>239885.28000000003</v>
      </c>
      <c r="G2571" s="2">
        <v>2</v>
      </c>
      <c r="H2571" t="s">
        <v>4</v>
      </c>
      <c r="I2571" t="s">
        <v>5</v>
      </c>
      <c r="J2571" s="9" t="str">
        <f t="shared" si="198"/>
        <v>Gà muối gói 500g</v>
      </c>
      <c r="K2571" s="12" t="str">
        <f>VLOOKUP(J2571,'[1]Mã Misa'!$B$2:$D$74,2,0)</f>
        <v>Gà muối 500g</v>
      </c>
      <c r="L2571" s="12" t="str">
        <f>VLOOKUP(K2571,'[1]Mã Misa'!$C$2:$D$74,2,0)</f>
        <v>GM500</v>
      </c>
      <c r="M2571" s="2">
        <v>111058</v>
      </c>
      <c r="N2571" t="s">
        <v>3753</v>
      </c>
      <c r="O2571" s="10" t="str">
        <f t="shared" si="199"/>
        <v>0207844</v>
      </c>
      <c r="P2571" s="3">
        <v>44638</v>
      </c>
      <c r="Q2571" t="s">
        <v>904</v>
      </c>
      <c r="T2571" s="12" t="str">
        <f t="shared" si="197"/>
        <v xml:space="preserve">WM+ HNI </v>
      </c>
      <c r="U2571" s="20" t="s">
        <v>4423</v>
      </c>
      <c r="V2571" s="20"/>
      <c r="W2571" s="10" t="e">
        <f>VLOOKUP(U2571,[2]Sheet1!$B$4:$C$893,2,0)</f>
        <v>#N/A</v>
      </c>
      <c r="X2571" s="20"/>
      <c r="Y2571" s="10" t="str">
        <f t="shared" si="200"/>
        <v>WINCOMHANOI</v>
      </c>
      <c r="Z2571" s="2">
        <v>222116</v>
      </c>
    </row>
    <row r="2572" spans="1:26" x14ac:dyDescent="0.2">
      <c r="A2572" t="s">
        <v>0</v>
      </c>
      <c r="B2572" t="s">
        <v>3752</v>
      </c>
      <c r="C2572" t="s">
        <v>26</v>
      </c>
      <c r="D2572" t="s">
        <v>3</v>
      </c>
      <c r="E2572" s="2">
        <v>50182</v>
      </c>
      <c r="F2572" s="6">
        <v>54196.560000000005</v>
      </c>
      <c r="G2572" s="2">
        <v>1</v>
      </c>
      <c r="H2572" t="s">
        <v>4</v>
      </c>
      <c r="I2572" t="s">
        <v>27</v>
      </c>
      <c r="J2572" s="9" t="str">
        <f t="shared" si="198"/>
        <v>Giò tai lưỡi xào gói 250g</v>
      </c>
      <c r="K2572" s="12" t="str">
        <f>VLOOKUP(J2572,'[1]Mã Misa'!$B$2:$D$74,2,0)</f>
        <v>Giò Tai Lưỡi Xào 250g</v>
      </c>
      <c r="L2572" s="12" t="str">
        <f>VLOOKUP(K2572,'[1]Mã Misa'!$C$2:$D$74,2,0)</f>
        <v>GTLX250G</v>
      </c>
      <c r="M2572" s="2">
        <v>50182</v>
      </c>
      <c r="N2572" t="s">
        <v>3753</v>
      </c>
      <c r="O2572" s="10" t="str">
        <f t="shared" si="199"/>
        <v>0207844</v>
      </c>
      <c r="P2572" s="3">
        <v>44638</v>
      </c>
      <c r="Q2572" t="s">
        <v>904</v>
      </c>
      <c r="T2572" s="12" t="str">
        <f t="shared" si="197"/>
        <v xml:space="preserve">WM+ HNI </v>
      </c>
      <c r="U2572" s="20" t="s">
        <v>4423</v>
      </c>
      <c r="V2572" s="20"/>
      <c r="W2572" s="10" t="e">
        <f>VLOOKUP(U2572,[2]Sheet1!$B$4:$C$893,2,0)</f>
        <v>#N/A</v>
      </c>
      <c r="X2572" s="20"/>
      <c r="Y2572" s="10" t="str">
        <f t="shared" si="200"/>
        <v>WINCOMHANOI</v>
      </c>
      <c r="Z2572" s="2">
        <v>50182</v>
      </c>
    </row>
    <row r="2573" spans="1:26" x14ac:dyDescent="0.2">
      <c r="A2573" t="s">
        <v>0</v>
      </c>
      <c r="B2573" t="s">
        <v>3752</v>
      </c>
      <c r="C2573" t="s">
        <v>82</v>
      </c>
      <c r="D2573" t="s">
        <v>3</v>
      </c>
      <c r="E2573" s="2">
        <v>92000</v>
      </c>
      <c r="F2573" s="6">
        <v>99360</v>
      </c>
      <c r="G2573" s="2">
        <v>2</v>
      </c>
      <c r="H2573" t="s">
        <v>4</v>
      </c>
      <c r="I2573" t="s">
        <v>83</v>
      </c>
      <c r="J2573" s="9" t="str">
        <f t="shared" si="198"/>
        <v>Mộc nấm hương gói 250g</v>
      </c>
      <c r="K2573" s="12" t="str">
        <f>VLOOKUP(J2573,'[1]Mã Misa'!$B$2:$D$74,2,0)</f>
        <v>Mộc Nấm Hương 250g</v>
      </c>
      <c r="L2573" s="12" t="str">
        <f>VLOOKUP(K2573,'[1]Mã Misa'!$C$2:$D$74,2,0)</f>
        <v>MNH250</v>
      </c>
      <c r="M2573" s="2">
        <v>46000</v>
      </c>
      <c r="N2573" t="s">
        <v>3753</v>
      </c>
      <c r="O2573" s="10" t="str">
        <f t="shared" si="199"/>
        <v>0207844</v>
      </c>
      <c r="P2573" s="3">
        <v>44638</v>
      </c>
      <c r="Q2573" t="s">
        <v>904</v>
      </c>
      <c r="T2573" s="12" t="str">
        <f t="shared" si="197"/>
        <v xml:space="preserve">WM+ HNI </v>
      </c>
      <c r="U2573" s="20" t="s">
        <v>4423</v>
      </c>
      <c r="V2573" s="20"/>
      <c r="W2573" s="10" t="e">
        <f>VLOOKUP(U2573,[2]Sheet1!$B$4:$C$893,2,0)</f>
        <v>#N/A</v>
      </c>
      <c r="X2573" s="20"/>
      <c r="Y2573" s="10" t="str">
        <f t="shared" si="200"/>
        <v>WINCOMHANOI</v>
      </c>
      <c r="Z2573" s="2">
        <v>92000</v>
      </c>
    </row>
    <row r="2574" spans="1:26" x14ac:dyDescent="0.2">
      <c r="A2574" t="s">
        <v>0</v>
      </c>
      <c r="B2574" t="s">
        <v>3754</v>
      </c>
      <c r="C2574" t="s">
        <v>26</v>
      </c>
      <c r="D2574" t="s">
        <v>3</v>
      </c>
      <c r="E2574" s="2">
        <v>50182</v>
      </c>
      <c r="F2574" s="6">
        <v>54196.560000000005</v>
      </c>
      <c r="G2574" s="2">
        <v>1</v>
      </c>
      <c r="H2574" t="s">
        <v>4</v>
      </c>
      <c r="I2574" t="s">
        <v>27</v>
      </c>
      <c r="J2574" s="9" t="str">
        <f t="shared" si="198"/>
        <v>Giò tai lưỡi xào gói 250g</v>
      </c>
      <c r="K2574" s="12" t="str">
        <f>VLOOKUP(J2574,'[1]Mã Misa'!$B$2:$D$74,2,0)</f>
        <v>Giò Tai Lưỡi Xào 250g</v>
      </c>
      <c r="L2574" s="12" t="str">
        <f>VLOOKUP(K2574,'[1]Mã Misa'!$C$2:$D$74,2,0)</f>
        <v>GTLX250G</v>
      </c>
      <c r="M2574" s="2">
        <v>50182</v>
      </c>
      <c r="N2574" t="s">
        <v>2005</v>
      </c>
      <c r="O2574" s="10" t="str">
        <f t="shared" si="199"/>
        <v>0003018</v>
      </c>
      <c r="P2574" s="3">
        <v>44638</v>
      </c>
      <c r="Q2574" t="s">
        <v>220</v>
      </c>
      <c r="T2574" s="12" t="str">
        <f t="shared" ref="T2574:T2637" si="201">LEFT(U2574,8)</f>
        <v xml:space="preserve">WM+ HTH </v>
      </c>
      <c r="U2574" s="20" t="s">
        <v>4212</v>
      </c>
      <c r="V2574" s="20"/>
      <c r="W2574" s="10" t="e">
        <f>VLOOKUP(U2574,[2]Sheet1!$B$4:$C$893,2,0)</f>
        <v>#N/A</v>
      </c>
      <c r="X2574" s="20"/>
      <c r="Y2574" s="10" t="str">
        <f t="shared" si="200"/>
        <v>WINCOMHATINH</v>
      </c>
      <c r="Z2574" s="2">
        <v>50182</v>
      </c>
    </row>
    <row r="2575" spans="1:26" x14ac:dyDescent="0.2">
      <c r="A2575" t="s">
        <v>0</v>
      </c>
      <c r="B2575" t="s">
        <v>3755</v>
      </c>
      <c r="C2575" t="s">
        <v>82</v>
      </c>
      <c r="D2575" t="s">
        <v>3</v>
      </c>
      <c r="E2575" s="2">
        <v>92000</v>
      </c>
      <c r="F2575" s="6">
        <v>99360</v>
      </c>
      <c r="G2575" s="2">
        <v>2</v>
      </c>
      <c r="H2575" t="s">
        <v>4</v>
      </c>
      <c r="I2575" t="s">
        <v>83</v>
      </c>
      <c r="J2575" s="9" t="str">
        <f t="shared" si="198"/>
        <v>Mộc nấm hương gói 250g</v>
      </c>
      <c r="K2575" s="12" t="str">
        <f>VLOOKUP(J2575,'[1]Mã Misa'!$B$2:$D$74,2,0)</f>
        <v>Mộc Nấm Hương 250g</v>
      </c>
      <c r="L2575" s="12" t="str">
        <f>VLOOKUP(K2575,'[1]Mã Misa'!$C$2:$D$74,2,0)</f>
        <v>MNH250</v>
      </c>
      <c r="M2575" s="2">
        <v>46000</v>
      </c>
      <c r="N2575" t="s">
        <v>3756</v>
      </c>
      <c r="O2575" s="10" t="str">
        <f t="shared" si="199"/>
        <v>0063054</v>
      </c>
      <c r="P2575" s="3">
        <v>44638</v>
      </c>
      <c r="Q2575" t="s">
        <v>1566</v>
      </c>
      <c r="T2575" s="12" t="str">
        <f t="shared" si="201"/>
        <v xml:space="preserve">WM+ HCM </v>
      </c>
      <c r="U2575" s="20" t="s">
        <v>4624</v>
      </c>
      <c r="V2575" s="20"/>
      <c r="W2575" s="10" t="e">
        <f>VLOOKUP(U2575,[2]Sheet1!$B$4:$C$893,2,0)</f>
        <v>#N/A</v>
      </c>
      <c r="X2575" s="20"/>
      <c r="Y2575" s="10" t="str">
        <f t="shared" si="200"/>
        <v>WINCOMHOCHIMINH</v>
      </c>
      <c r="Z2575" s="2">
        <v>92000</v>
      </c>
    </row>
    <row r="2576" spans="1:26" x14ac:dyDescent="0.2">
      <c r="A2576" t="s">
        <v>0</v>
      </c>
      <c r="B2576" t="s">
        <v>3757</v>
      </c>
      <c r="C2576" t="s">
        <v>32</v>
      </c>
      <c r="D2576" t="s">
        <v>3</v>
      </c>
      <c r="E2576" s="2">
        <v>73431</v>
      </c>
      <c r="F2576" s="6">
        <v>79305.48000000001</v>
      </c>
      <c r="G2576" s="2">
        <v>1</v>
      </c>
      <c r="H2576" t="s">
        <v>4</v>
      </c>
      <c r="I2576" t="s">
        <v>33</v>
      </c>
      <c r="J2576" s="9" t="str">
        <f t="shared" si="198"/>
        <v>Chân giò heo muối gói 300g</v>
      </c>
      <c r="K2576" s="12" t="str">
        <f>VLOOKUP(J2576,'[1]Mã Misa'!$B$2:$D$74,2,0)</f>
        <v>Chân giò heo muối 300g</v>
      </c>
      <c r="L2576" s="12" t="str">
        <f>VLOOKUP(K2576,'[1]Mã Misa'!$C$2:$D$74,2,0)</f>
        <v>CGM300</v>
      </c>
      <c r="M2576" s="2">
        <v>73431</v>
      </c>
      <c r="N2576" t="s">
        <v>3758</v>
      </c>
      <c r="O2576" s="10" t="str">
        <f t="shared" si="199"/>
        <v>0002003</v>
      </c>
      <c r="P2576" s="3">
        <v>44638</v>
      </c>
      <c r="Q2576" t="s">
        <v>3759</v>
      </c>
      <c r="T2576" s="12" t="str">
        <f t="shared" si="201"/>
        <v xml:space="preserve">WM+ BTE </v>
      </c>
      <c r="U2576" s="20" t="s">
        <v>5184</v>
      </c>
      <c r="V2576" s="20"/>
      <c r="W2576" s="10" t="e">
        <f>VLOOKUP(U2576,[2]Sheet1!$B$4:$C$893,2,0)</f>
        <v>#N/A</v>
      </c>
      <c r="X2576" s="20"/>
      <c r="Y2576" s="10" t="str">
        <f t="shared" si="200"/>
        <v>WINCOMBENTRE</v>
      </c>
      <c r="Z2576" s="2">
        <v>73431</v>
      </c>
    </row>
    <row r="2577" spans="1:26" x14ac:dyDescent="0.2">
      <c r="A2577" t="s">
        <v>0</v>
      </c>
      <c r="B2577" t="s">
        <v>3760</v>
      </c>
      <c r="C2577" t="s">
        <v>17</v>
      </c>
      <c r="D2577" t="s">
        <v>3</v>
      </c>
      <c r="E2577" s="2">
        <v>713923</v>
      </c>
      <c r="F2577" s="6">
        <v>771036.84000000008</v>
      </c>
      <c r="G2577" s="2">
        <v>7</v>
      </c>
      <c r="H2577" t="s">
        <v>4</v>
      </c>
      <c r="I2577" t="s">
        <v>18</v>
      </c>
      <c r="J2577" s="9" t="str">
        <f t="shared" si="198"/>
        <v>Giò tai nấm hương 500g</v>
      </c>
      <c r="K2577" s="12" t="str">
        <f>VLOOKUP(J2577,'[1]Mã Misa'!$B$2:$D$74,2,0)</f>
        <v>Giò tai nấm hương 500g</v>
      </c>
      <c r="L2577" s="12" t="str">
        <f>VLOOKUP(K2577,'[1]Mã Misa'!$C$2:$D$74,2,0)</f>
        <v>GTNH500</v>
      </c>
      <c r="M2577" s="2">
        <v>101989</v>
      </c>
      <c r="N2577" t="s">
        <v>3761</v>
      </c>
      <c r="O2577" s="10" t="str">
        <f t="shared" si="199"/>
        <v>0003181</v>
      </c>
      <c r="P2577" s="3">
        <v>44638</v>
      </c>
      <c r="Q2577" t="s">
        <v>3762</v>
      </c>
      <c r="T2577" s="12" t="str">
        <f t="shared" si="201"/>
        <v xml:space="preserve">WM+ HYN </v>
      </c>
      <c r="U2577" s="20" t="s">
        <v>5185</v>
      </c>
      <c r="V2577" s="20"/>
      <c r="W2577" s="10" t="e">
        <f>VLOOKUP(U2577,[2]Sheet1!$B$4:$C$893,2,0)</f>
        <v>#N/A</v>
      </c>
      <c r="X2577" s="20"/>
      <c r="Y2577" s="10" t="str">
        <f t="shared" si="200"/>
        <v>WINCOMHUNGYEN</v>
      </c>
      <c r="Z2577" s="2">
        <v>713923</v>
      </c>
    </row>
    <row r="2578" spans="1:26" x14ac:dyDescent="0.2">
      <c r="A2578" t="s">
        <v>0</v>
      </c>
      <c r="B2578" t="s">
        <v>3763</v>
      </c>
      <c r="C2578" t="s">
        <v>2</v>
      </c>
      <c r="D2578" t="s">
        <v>3</v>
      </c>
      <c r="E2578" s="2">
        <v>111058</v>
      </c>
      <c r="F2578" s="6">
        <v>119942.64000000001</v>
      </c>
      <c r="G2578" s="2">
        <v>1</v>
      </c>
      <c r="H2578" t="s">
        <v>4</v>
      </c>
      <c r="I2578" t="s">
        <v>5</v>
      </c>
      <c r="J2578" s="9" t="str">
        <f t="shared" si="198"/>
        <v>Gà muối gói 500g</v>
      </c>
      <c r="K2578" s="12" t="str">
        <f>VLOOKUP(J2578,'[1]Mã Misa'!$B$2:$D$74,2,0)</f>
        <v>Gà muối 500g</v>
      </c>
      <c r="L2578" s="12" t="str">
        <f>VLOOKUP(K2578,'[1]Mã Misa'!$C$2:$D$74,2,0)</f>
        <v>GM500</v>
      </c>
      <c r="M2578" s="2">
        <v>111058</v>
      </c>
      <c r="N2578" t="s">
        <v>3764</v>
      </c>
      <c r="O2578" s="10" t="str">
        <f t="shared" si="199"/>
        <v>0005581</v>
      </c>
      <c r="P2578" s="3">
        <v>44638</v>
      </c>
      <c r="Q2578" t="s">
        <v>133</v>
      </c>
      <c r="T2578" s="12" t="str">
        <f t="shared" si="201"/>
        <v xml:space="preserve">WM+ DNI </v>
      </c>
      <c r="U2578" s="20" t="s">
        <v>4185</v>
      </c>
      <c r="V2578" s="20"/>
      <c r="W2578" s="10" t="e">
        <f>VLOOKUP(U2578,[2]Sheet1!$B$4:$C$893,2,0)</f>
        <v>#N/A</v>
      </c>
      <c r="X2578" s="20"/>
      <c r="Y2578" s="10" t="str">
        <f t="shared" si="200"/>
        <v>WINCOMDONGNAI</v>
      </c>
      <c r="Z2578" s="2">
        <v>111058</v>
      </c>
    </row>
    <row r="2579" spans="1:26" x14ac:dyDescent="0.2">
      <c r="A2579" t="s">
        <v>0</v>
      </c>
      <c r="B2579" t="s">
        <v>3765</v>
      </c>
      <c r="C2579" t="s">
        <v>45</v>
      </c>
      <c r="D2579" t="s">
        <v>3</v>
      </c>
      <c r="E2579" s="2">
        <v>519750</v>
      </c>
      <c r="F2579" s="6">
        <v>561330</v>
      </c>
      <c r="G2579" s="2">
        <v>7</v>
      </c>
      <c r="H2579" t="s">
        <v>4</v>
      </c>
      <c r="I2579" t="s">
        <v>46</v>
      </c>
      <c r="J2579" s="9" t="str">
        <f t="shared" si="198"/>
        <v>_Chả cốm 300g</v>
      </c>
      <c r="K2579" s="12" t="str">
        <f>VLOOKUP(J2579,'[1]Mã Misa'!$B$2:$D$74,2,0)</f>
        <v>Chả cốm 300g</v>
      </c>
      <c r="L2579" s="12" t="str">
        <f>VLOOKUP(K2579,'[1]Mã Misa'!$C$2:$D$74,2,0)</f>
        <v>CC300</v>
      </c>
      <c r="M2579" s="2">
        <v>74250</v>
      </c>
      <c r="N2579" t="s">
        <v>3766</v>
      </c>
      <c r="O2579" s="10" t="str">
        <f t="shared" si="199"/>
        <v>0207871</v>
      </c>
      <c r="P2579" s="3">
        <v>44638</v>
      </c>
      <c r="Q2579" t="s">
        <v>3767</v>
      </c>
      <c r="T2579" s="12" t="str">
        <f t="shared" si="201"/>
        <v>WM HNI T</v>
      </c>
      <c r="U2579" s="20" t="s">
        <v>5186</v>
      </c>
      <c r="V2579" s="20"/>
      <c r="W2579" s="10" t="e">
        <f>VLOOKUP(U2579,[2]Sheet1!$B$4:$C$893,2,0)</f>
        <v>#N/A</v>
      </c>
      <c r="X2579" s="20"/>
      <c r="Y2579" s="10" t="str">
        <f t="shared" si="200"/>
        <v>WINCOMHANOI</v>
      </c>
      <c r="Z2579" s="2">
        <v>742500</v>
      </c>
    </row>
    <row r="2580" spans="1:26" x14ac:dyDescent="0.2">
      <c r="A2580" t="s">
        <v>0</v>
      </c>
      <c r="B2580" t="s">
        <v>3768</v>
      </c>
      <c r="C2580" t="s">
        <v>2</v>
      </c>
      <c r="D2580" t="s">
        <v>3</v>
      </c>
      <c r="E2580" s="2">
        <v>222116</v>
      </c>
      <c r="F2580" s="6">
        <v>239885.28000000003</v>
      </c>
      <c r="G2580" s="2">
        <v>2</v>
      </c>
      <c r="H2580" t="s">
        <v>4</v>
      </c>
      <c r="I2580" t="s">
        <v>5</v>
      </c>
      <c r="J2580" s="9" t="str">
        <f t="shared" si="198"/>
        <v>Gà muối gói 500g</v>
      </c>
      <c r="K2580" s="12" t="str">
        <f>VLOOKUP(J2580,'[1]Mã Misa'!$B$2:$D$74,2,0)</f>
        <v>Gà muối 500g</v>
      </c>
      <c r="L2580" s="12" t="str">
        <f>VLOOKUP(K2580,'[1]Mã Misa'!$C$2:$D$74,2,0)</f>
        <v>GM500</v>
      </c>
      <c r="M2580" s="2">
        <v>111058</v>
      </c>
      <c r="N2580" t="s">
        <v>3769</v>
      </c>
      <c r="O2580" s="10" t="str">
        <f t="shared" si="199"/>
        <v>0207873</v>
      </c>
      <c r="P2580" s="3">
        <v>44638</v>
      </c>
      <c r="Q2580" t="s">
        <v>3770</v>
      </c>
      <c r="T2580" s="12" t="str">
        <f t="shared" si="201"/>
        <v xml:space="preserve">WM+ HNI </v>
      </c>
      <c r="U2580" s="20" t="s">
        <v>5187</v>
      </c>
      <c r="V2580" s="20"/>
      <c r="W2580" s="10" t="e">
        <f>VLOOKUP(U2580,[2]Sheet1!$B$4:$C$893,2,0)</f>
        <v>#N/A</v>
      </c>
      <c r="X2580" s="20"/>
      <c r="Y2580" s="10" t="str">
        <f t="shared" si="200"/>
        <v>WINCOMHANOI</v>
      </c>
      <c r="Z2580" s="2">
        <v>222116</v>
      </c>
    </row>
    <row r="2581" spans="1:26" x14ac:dyDescent="0.2">
      <c r="A2581" t="s">
        <v>0</v>
      </c>
      <c r="B2581" t="s">
        <v>3771</v>
      </c>
      <c r="C2581" t="s">
        <v>26</v>
      </c>
      <c r="D2581" t="s">
        <v>3</v>
      </c>
      <c r="E2581" s="2">
        <v>100364</v>
      </c>
      <c r="F2581" s="6">
        <v>108393.12000000001</v>
      </c>
      <c r="G2581" s="2">
        <v>2</v>
      </c>
      <c r="H2581" t="s">
        <v>4</v>
      </c>
      <c r="I2581" t="s">
        <v>27</v>
      </c>
      <c r="J2581" s="9" t="str">
        <f t="shared" si="198"/>
        <v>Giò tai lưỡi xào gói 250g</v>
      </c>
      <c r="K2581" s="12" t="str">
        <f>VLOOKUP(J2581,'[1]Mã Misa'!$B$2:$D$74,2,0)</f>
        <v>Giò Tai Lưỡi Xào 250g</v>
      </c>
      <c r="L2581" s="12" t="str">
        <f>VLOOKUP(K2581,'[1]Mã Misa'!$C$2:$D$74,2,0)</f>
        <v>GTLX250G</v>
      </c>
      <c r="M2581" s="2">
        <v>50182</v>
      </c>
      <c r="N2581" t="s">
        <v>3772</v>
      </c>
      <c r="O2581" s="10" t="str">
        <f t="shared" si="199"/>
        <v>0063060</v>
      </c>
      <c r="P2581" s="3">
        <v>44638</v>
      </c>
      <c r="Q2581" t="s">
        <v>3773</v>
      </c>
      <c r="T2581" s="12" t="str">
        <f>LEFT(U2581,7)</f>
        <v xml:space="preserve">WM+HCM </v>
      </c>
      <c r="U2581" s="20" t="s">
        <v>5188</v>
      </c>
      <c r="V2581" s="20"/>
      <c r="W2581" s="10" t="e">
        <f>VLOOKUP(U2581,[2]Sheet1!$B$4:$C$893,2,0)</f>
        <v>#N/A</v>
      </c>
      <c r="X2581" s="20"/>
      <c r="Y2581" s="10" t="str">
        <f t="shared" si="200"/>
        <v>WINCOMHOCHIMINH</v>
      </c>
      <c r="Z2581" s="2">
        <v>100364</v>
      </c>
    </row>
    <row r="2582" spans="1:26" x14ac:dyDescent="0.2">
      <c r="A2582" t="s">
        <v>0</v>
      </c>
      <c r="B2582" t="s">
        <v>3771</v>
      </c>
      <c r="C2582" t="s">
        <v>43</v>
      </c>
      <c r="D2582" t="s">
        <v>3</v>
      </c>
      <c r="E2582" s="2">
        <v>283800</v>
      </c>
      <c r="F2582" s="6">
        <v>306504</v>
      </c>
      <c r="G2582" s="2">
        <v>4</v>
      </c>
      <c r="H2582" t="s">
        <v>4</v>
      </c>
      <c r="I2582" t="s">
        <v>44</v>
      </c>
      <c r="J2582" s="9" t="str">
        <f t="shared" si="198"/>
        <v>_Chả nướng 300g</v>
      </c>
      <c r="K2582" s="12" t="str">
        <f>VLOOKUP(J2582,'[1]Mã Misa'!$B$2:$D$74,2,0)</f>
        <v>Chả nướng 300g</v>
      </c>
      <c r="L2582" s="12" t="str">
        <f>VLOOKUP(K2582,'[1]Mã Misa'!$C$2:$D$74,2,0)</f>
        <v>CN300</v>
      </c>
      <c r="M2582" s="2">
        <v>70950</v>
      </c>
      <c r="N2582" t="s">
        <v>3772</v>
      </c>
      <c r="O2582" s="10" t="str">
        <f t="shared" si="199"/>
        <v>0063060</v>
      </c>
      <c r="P2582" s="3">
        <v>44638</v>
      </c>
      <c r="Q2582" t="s">
        <v>3773</v>
      </c>
      <c r="T2582" s="12" t="str">
        <f t="shared" ref="T2582:T2583" si="202">LEFT(U2582,7)</f>
        <v xml:space="preserve">WM+HCM </v>
      </c>
      <c r="U2582" s="20" t="s">
        <v>5188</v>
      </c>
      <c r="V2582" s="20"/>
      <c r="W2582" s="10" t="e">
        <f>VLOOKUP(U2582,[2]Sheet1!$B$4:$C$893,2,0)</f>
        <v>#N/A</v>
      </c>
      <c r="X2582" s="20"/>
      <c r="Y2582" s="10" t="str">
        <f t="shared" si="200"/>
        <v>WINCOMHOCHIMINH</v>
      </c>
      <c r="Z2582" s="2">
        <v>283800</v>
      </c>
    </row>
    <row r="2583" spans="1:26" x14ac:dyDescent="0.2">
      <c r="A2583" t="s">
        <v>0</v>
      </c>
      <c r="B2583" t="s">
        <v>3774</v>
      </c>
      <c r="C2583" t="s">
        <v>2</v>
      </c>
      <c r="D2583" t="s">
        <v>3</v>
      </c>
      <c r="E2583" s="2">
        <v>777406</v>
      </c>
      <c r="F2583" s="6">
        <v>839598.4800000001</v>
      </c>
      <c r="G2583" s="2">
        <v>7</v>
      </c>
      <c r="H2583" t="s">
        <v>4</v>
      </c>
      <c r="I2583" t="s">
        <v>5</v>
      </c>
      <c r="J2583" s="9" t="str">
        <f t="shared" si="198"/>
        <v>Gà muối gói 500g</v>
      </c>
      <c r="K2583" s="12" t="str">
        <f>VLOOKUP(J2583,'[1]Mã Misa'!$B$2:$D$74,2,0)</f>
        <v>Gà muối 500g</v>
      </c>
      <c r="L2583" s="12" t="str">
        <f>VLOOKUP(K2583,'[1]Mã Misa'!$C$2:$D$74,2,0)</f>
        <v>GM500</v>
      </c>
      <c r="M2583" s="2">
        <v>111058</v>
      </c>
      <c r="N2583" t="s">
        <v>3775</v>
      </c>
      <c r="O2583" s="10" t="str">
        <f t="shared" si="199"/>
        <v>0063061</v>
      </c>
      <c r="P2583" s="3">
        <v>44638</v>
      </c>
      <c r="Q2583" t="s">
        <v>3776</v>
      </c>
      <c r="T2583" s="12" t="str">
        <f t="shared" si="202"/>
        <v>WM+ HCM</v>
      </c>
      <c r="U2583" s="20" t="s">
        <v>5189</v>
      </c>
      <c r="V2583" s="20"/>
      <c r="W2583" s="10" t="e">
        <f>VLOOKUP(U2583,[2]Sheet1!$B$4:$C$893,2,0)</f>
        <v>#N/A</v>
      </c>
      <c r="X2583" s="20"/>
      <c r="Y2583" s="10" t="str">
        <f t="shared" si="200"/>
        <v>WINCOMHOCHIMINH</v>
      </c>
      <c r="Z2583" s="2">
        <v>777406</v>
      </c>
    </row>
    <row r="2584" spans="1:26" x14ac:dyDescent="0.2">
      <c r="A2584" t="s">
        <v>0</v>
      </c>
      <c r="B2584" t="s">
        <v>3774</v>
      </c>
      <c r="C2584" t="s">
        <v>236</v>
      </c>
      <c r="D2584" t="s">
        <v>3</v>
      </c>
      <c r="E2584" s="2">
        <v>614509</v>
      </c>
      <c r="F2584" s="6">
        <v>663669.72000000009</v>
      </c>
      <c r="G2584" s="2">
        <v>7</v>
      </c>
      <c r="H2584" t="s">
        <v>4</v>
      </c>
      <c r="I2584" t="s">
        <v>237</v>
      </c>
      <c r="J2584" s="9" t="str">
        <f t="shared" si="198"/>
        <v>Bắp bò muối gói 200g</v>
      </c>
      <c r="K2584" s="12" t="str">
        <f>VLOOKUP(J2584,'[1]Mã Misa'!$B$2:$D$74,2,0)</f>
        <v>Bắp bò muối 200g</v>
      </c>
      <c r="L2584" s="12" t="str">
        <f>VLOOKUP(K2584,'[1]Mã Misa'!$C$2:$D$74,2,0)</f>
        <v>BBM200</v>
      </c>
      <c r="M2584" s="2">
        <v>87787</v>
      </c>
      <c r="N2584" t="s">
        <v>3775</v>
      </c>
      <c r="O2584" s="10" t="str">
        <f t="shared" si="199"/>
        <v>0063061</v>
      </c>
      <c r="P2584" s="3">
        <v>44638</v>
      </c>
      <c r="Q2584" t="s">
        <v>3776</v>
      </c>
      <c r="T2584" s="12" t="str">
        <f t="shared" si="201"/>
        <v xml:space="preserve">WM+ HCM </v>
      </c>
      <c r="U2584" s="20" t="s">
        <v>5189</v>
      </c>
      <c r="V2584" s="20"/>
      <c r="W2584" s="10" t="e">
        <f>VLOOKUP(U2584,[2]Sheet1!$B$4:$C$893,2,0)</f>
        <v>#N/A</v>
      </c>
      <c r="X2584" s="20"/>
      <c r="Y2584" s="10" t="str">
        <f t="shared" si="200"/>
        <v>WINCOMHOCHIMINH</v>
      </c>
      <c r="Z2584" s="2">
        <v>614509</v>
      </c>
    </row>
    <row r="2585" spans="1:26" x14ac:dyDescent="0.2">
      <c r="A2585" t="s">
        <v>0</v>
      </c>
      <c r="B2585" t="s">
        <v>3774</v>
      </c>
      <c r="C2585" t="s">
        <v>17</v>
      </c>
      <c r="D2585" t="s">
        <v>3</v>
      </c>
      <c r="E2585" s="2">
        <v>101989</v>
      </c>
      <c r="F2585" s="6">
        <v>110148.12000000001</v>
      </c>
      <c r="G2585" s="2">
        <v>1</v>
      </c>
      <c r="H2585" t="s">
        <v>4</v>
      </c>
      <c r="I2585" t="s">
        <v>18</v>
      </c>
      <c r="J2585" s="9" t="str">
        <f t="shared" si="198"/>
        <v>Giò tai nấm hương 500g</v>
      </c>
      <c r="K2585" s="12" t="str">
        <f>VLOOKUP(J2585,'[1]Mã Misa'!$B$2:$D$74,2,0)</f>
        <v>Giò tai nấm hương 500g</v>
      </c>
      <c r="L2585" s="12" t="str">
        <f>VLOOKUP(K2585,'[1]Mã Misa'!$C$2:$D$74,2,0)</f>
        <v>GTNH500</v>
      </c>
      <c r="M2585" s="2">
        <v>101989</v>
      </c>
      <c r="N2585" t="s">
        <v>3775</v>
      </c>
      <c r="O2585" s="10" t="str">
        <f t="shared" si="199"/>
        <v>0063061</v>
      </c>
      <c r="P2585" s="3">
        <v>44638</v>
      </c>
      <c r="Q2585" t="s">
        <v>3776</v>
      </c>
      <c r="T2585" s="12" t="str">
        <f t="shared" si="201"/>
        <v xml:space="preserve">WM+ HCM </v>
      </c>
      <c r="U2585" s="20" t="s">
        <v>5189</v>
      </c>
      <c r="V2585" s="20"/>
      <c r="W2585" s="10" t="e">
        <f>VLOOKUP(U2585,[2]Sheet1!$B$4:$C$893,2,0)</f>
        <v>#N/A</v>
      </c>
      <c r="X2585" s="20"/>
      <c r="Y2585" s="10" t="str">
        <f t="shared" si="200"/>
        <v>WINCOMHOCHIMINH</v>
      </c>
      <c r="Z2585" s="2">
        <v>101989</v>
      </c>
    </row>
    <row r="2586" spans="1:26" x14ac:dyDescent="0.2">
      <c r="A2586" t="s">
        <v>0</v>
      </c>
      <c r="B2586" t="s">
        <v>3774</v>
      </c>
      <c r="C2586" t="s">
        <v>9</v>
      </c>
      <c r="D2586" t="s">
        <v>3</v>
      </c>
      <c r="E2586" s="2">
        <v>111190</v>
      </c>
      <c r="F2586" s="6">
        <v>120085.20000000001</v>
      </c>
      <c r="G2586" s="2">
        <v>2</v>
      </c>
      <c r="H2586" t="s">
        <v>4</v>
      </c>
      <c r="I2586" t="s">
        <v>10</v>
      </c>
      <c r="J2586" s="9" t="str">
        <f t="shared" si="198"/>
        <v>Tai heo muối gói 200g</v>
      </c>
      <c r="K2586" s="12" t="str">
        <f>VLOOKUP(J2586,'[1]Mã Misa'!$B$2:$D$74,2,0)</f>
        <v>Tai heo muối 200g</v>
      </c>
      <c r="L2586" s="12" t="str">
        <f>VLOOKUP(K2586,'[1]Mã Misa'!$C$2:$D$74,2,0)</f>
        <v>TH200</v>
      </c>
      <c r="M2586" s="2">
        <v>55595</v>
      </c>
      <c r="N2586" t="s">
        <v>3775</v>
      </c>
      <c r="O2586" s="10" t="str">
        <f t="shared" si="199"/>
        <v>0063061</v>
      </c>
      <c r="P2586" s="3">
        <v>44638</v>
      </c>
      <c r="Q2586" t="s">
        <v>3776</v>
      </c>
      <c r="T2586" s="12" t="str">
        <f t="shared" si="201"/>
        <v xml:space="preserve">WM+ HCM </v>
      </c>
      <c r="U2586" s="20" t="s">
        <v>5189</v>
      </c>
      <c r="V2586" s="20"/>
      <c r="W2586" s="10" t="e">
        <f>VLOOKUP(U2586,[2]Sheet1!$B$4:$C$893,2,0)</f>
        <v>#N/A</v>
      </c>
      <c r="X2586" s="20"/>
      <c r="Y2586" s="10" t="str">
        <f t="shared" si="200"/>
        <v>WINCOMHOCHIMINH</v>
      </c>
      <c r="Z2586" s="2">
        <v>111190</v>
      </c>
    </row>
    <row r="2587" spans="1:26" x14ac:dyDescent="0.2">
      <c r="A2587" t="s">
        <v>0</v>
      </c>
      <c r="B2587" t="s">
        <v>3777</v>
      </c>
      <c r="C2587" t="s">
        <v>45</v>
      </c>
      <c r="D2587" t="s">
        <v>3</v>
      </c>
      <c r="E2587" s="2">
        <v>74250</v>
      </c>
      <c r="F2587" s="6">
        <v>80190</v>
      </c>
      <c r="G2587" s="2">
        <v>1</v>
      </c>
      <c r="H2587" t="s">
        <v>4</v>
      </c>
      <c r="I2587" t="s">
        <v>46</v>
      </c>
      <c r="J2587" s="9" t="str">
        <f t="shared" si="198"/>
        <v>_Chả cốm 300g</v>
      </c>
      <c r="K2587" s="12" t="str">
        <f>VLOOKUP(J2587,'[1]Mã Misa'!$B$2:$D$74,2,0)</f>
        <v>Chả cốm 300g</v>
      </c>
      <c r="L2587" s="12" t="str">
        <f>VLOOKUP(K2587,'[1]Mã Misa'!$C$2:$D$74,2,0)</f>
        <v>CC300</v>
      </c>
      <c r="M2587" s="2">
        <v>74250</v>
      </c>
      <c r="N2587" t="s">
        <v>3778</v>
      </c>
      <c r="O2587" s="10" t="str">
        <f t="shared" si="199"/>
        <v>0207879</v>
      </c>
      <c r="P2587" s="3">
        <v>44638</v>
      </c>
      <c r="Q2587" t="s">
        <v>3779</v>
      </c>
      <c r="T2587" s="12" t="str">
        <f t="shared" si="201"/>
        <v xml:space="preserve">WM+ HNI </v>
      </c>
      <c r="U2587" s="20" t="s">
        <v>5190</v>
      </c>
      <c r="V2587" s="20"/>
      <c r="W2587" s="10" t="e">
        <f>VLOOKUP(U2587,[2]Sheet1!$B$4:$C$893,2,0)</f>
        <v>#N/A</v>
      </c>
      <c r="X2587" s="20"/>
      <c r="Y2587" s="10" t="str">
        <f t="shared" si="200"/>
        <v>WINCOMHANOI</v>
      </c>
      <c r="Z2587" s="2">
        <v>74250</v>
      </c>
    </row>
    <row r="2588" spans="1:26" x14ac:dyDescent="0.2">
      <c r="A2588" t="s">
        <v>0</v>
      </c>
      <c r="B2588" t="s">
        <v>3777</v>
      </c>
      <c r="C2588" t="s">
        <v>26</v>
      </c>
      <c r="D2588" t="s">
        <v>3</v>
      </c>
      <c r="E2588" s="2">
        <v>50182</v>
      </c>
      <c r="F2588" s="6">
        <v>54196.560000000005</v>
      </c>
      <c r="G2588" s="2">
        <v>1</v>
      </c>
      <c r="H2588" t="s">
        <v>4</v>
      </c>
      <c r="I2588" t="s">
        <v>27</v>
      </c>
      <c r="J2588" s="9" t="str">
        <f t="shared" si="198"/>
        <v>Giò tai lưỡi xào gói 250g</v>
      </c>
      <c r="K2588" s="12" t="str">
        <f>VLOOKUP(J2588,'[1]Mã Misa'!$B$2:$D$74,2,0)</f>
        <v>Giò Tai Lưỡi Xào 250g</v>
      </c>
      <c r="L2588" s="12" t="str">
        <f>VLOOKUP(K2588,'[1]Mã Misa'!$C$2:$D$74,2,0)</f>
        <v>GTLX250G</v>
      </c>
      <c r="M2588" s="2">
        <v>50182</v>
      </c>
      <c r="N2588" t="s">
        <v>3778</v>
      </c>
      <c r="O2588" s="10" t="str">
        <f t="shared" si="199"/>
        <v>0207879</v>
      </c>
      <c r="P2588" s="3">
        <v>44638</v>
      </c>
      <c r="Q2588" t="s">
        <v>3779</v>
      </c>
      <c r="T2588" s="12" t="str">
        <f t="shared" si="201"/>
        <v xml:space="preserve">WM+ HNI </v>
      </c>
      <c r="U2588" s="20" t="s">
        <v>5190</v>
      </c>
      <c r="V2588" s="20"/>
      <c r="W2588" s="10" t="e">
        <f>VLOOKUP(U2588,[2]Sheet1!$B$4:$C$893,2,0)</f>
        <v>#N/A</v>
      </c>
      <c r="X2588" s="20"/>
      <c r="Y2588" s="10" t="str">
        <f t="shared" si="200"/>
        <v>WINCOMHANOI</v>
      </c>
      <c r="Z2588" s="2">
        <v>50182</v>
      </c>
    </row>
    <row r="2589" spans="1:26" x14ac:dyDescent="0.2">
      <c r="A2589" t="s">
        <v>0</v>
      </c>
      <c r="B2589" t="s">
        <v>3777</v>
      </c>
      <c r="C2589" t="s">
        <v>30</v>
      </c>
      <c r="D2589" t="s">
        <v>3</v>
      </c>
      <c r="E2589" s="2">
        <v>421600</v>
      </c>
      <c r="F2589" s="6">
        <v>455328.00000000006</v>
      </c>
      <c r="G2589" s="2">
        <v>4</v>
      </c>
      <c r="H2589" t="s">
        <v>4</v>
      </c>
      <c r="I2589" t="s">
        <v>31</v>
      </c>
      <c r="J2589" s="9" t="str">
        <f t="shared" si="198"/>
        <v>_Đùi gà sốt cay 500g</v>
      </c>
      <c r="K2589" s="12" t="str">
        <f>VLOOKUP(J2589,'[1]Mã Misa'!$B$2:$D$74,2,0)</f>
        <v>Đùi gà sốt cay 500g</v>
      </c>
      <c r="L2589" s="12" t="str">
        <f>VLOOKUP(K2589,'[1]Mã Misa'!$C$2:$D$74,2,0)</f>
        <v>DGSC500</v>
      </c>
      <c r="M2589" s="2">
        <v>105400</v>
      </c>
      <c r="N2589" t="s">
        <v>3778</v>
      </c>
      <c r="O2589" s="10" t="str">
        <f t="shared" si="199"/>
        <v>0207879</v>
      </c>
      <c r="P2589" s="3">
        <v>44638</v>
      </c>
      <c r="Q2589" t="s">
        <v>3779</v>
      </c>
      <c r="T2589" s="12" t="str">
        <f t="shared" si="201"/>
        <v xml:space="preserve">WM+ HNI </v>
      </c>
      <c r="U2589" s="20" t="s">
        <v>5190</v>
      </c>
      <c r="V2589" s="20"/>
      <c r="W2589" s="10" t="e">
        <f>VLOOKUP(U2589,[2]Sheet1!$B$4:$C$893,2,0)</f>
        <v>#N/A</v>
      </c>
      <c r="X2589" s="20"/>
      <c r="Y2589" s="10" t="str">
        <f t="shared" si="200"/>
        <v>WINCOMHANOI</v>
      </c>
      <c r="Z2589" s="2">
        <v>421600</v>
      </c>
    </row>
    <row r="2590" spans="1:26" x14ac:dyDescent="0.2">
      <c r="A2590" t="s">
        <v>0</v>
      </c>
      <c r="B2590" t="s">
        <v>3780</v>
      </c>
      <c r="C2590" t="s">
        <v>32</v>
      </c>
      <c r="D2590" t="s">
        <v>3</v>
      </c>
      <c r="E2590" s="2">
        <v>73431</v>
      </c>
      <c r="F2590" s="6">
        <v>79305.48000000001</v>
      </c>
      <c r="G2590" s="2">
        <v>1</v>
      </c>
      <c r="H2590" t="s">
        <v>4</v>
      </c>
      <c r="I2590" t="s">
        <v>33</v>
      </c>
      <c r="J2590" s="9" t="str">
        <f t="shared" si="198"/>
        <v>Chân giò heo muối gói 300g</v>
      </c>
      <c r="K2590" s="12" t="str">
        <f>VLOOKUP(J2590,'[1]Mã Misa'!$B$2:$D$74,2,0)</f>
        <v>Chân giò heo muối 300g</v>
      </c>
      <c r="L2590" s="12" t="str">
        <f>VLOOKUP(K2590,'[1]Mã Misa'!$C$2:$D$74,2,0)</f>
        <v>CGM300</v>
      </c>
      <c r="M2590" s="2">
        <v>73431</v>
      </c>
      <c r="N2590" t="s">
        <v>3781</v>
      </c>
      <c r="O2590" s="10" t="str">
        <f t="shared" si="199"/>
        <v>0207889</v>
      </c>
      <c r="P2590" s="3">
        <v>44638</v>
      </c>
      <c r="Q2590" t="s">
        <v>1522</v>
      </c>
      <c r="T2590" s="12" t="str">
        <f t="shared" si="201"/>
        <v xml:space="preserve">WM+ HNI </v>
      </c>
      <c r="U2590" s="20" t="s">
        <v>4610</v>
      </c>
      <c r="V2590" s="20"/>
      <c r="W2590" s="10" t="e">
        <f>VLOOKUP(U2590,[2]Sheet1!$B$4:$C$893,2,0)</f>
        <v>#N/A</v>
      </c>
      <c r="X2590" s="20"/>
      <c r="Y2590" s="10" t="str">
        <f t="shared" si="200"/>
        <v>WINCOMHANOI</v>
      </c>
      <c r="Z2590" s="2">
        <v>73431</v>
      </c>
    </row>
    <row r="2591" spans="1:26" x14ac:dyDescent="0.2">
      <c r="A2591" t="s">
        <v>0</v>
      </c>
      <c r="B2591" t="s">
        <v>3780</v>
      </c>
      <c r="C2591" t="s">
        <v>67</v>
      </c>
      <c r="D2591" t="s">
        <v>3</v>
      </c>
      <c r="E2591" s="2">
        <v>356400</v>
      </c>
      <c r="F2591" s="6">
        <v>384912</v>
      </c>
      <c r="G2591" s="2">
        <v>6</v>
      </c>
      <c r="H2591" t="s">
        <v>4</v>
      </c>
      <c r="I2591" t="s">
        <v>68</v>
      </c>
      <c r="J2591" s="9" t="str">
        <f t="shared" si="198"/>
        <v>_Giò lụa 250g</v>
      </c>
      <c r="K2591" s="12" t="str">
        <f>VLOOKUP(J2591,'[1]Mã Misa'!$B$2:$D$74,2,0)</f>
        <v>Giò lụa 250g</v>
      </c>
      <c r="L2591" s="12" t="str">
        <f>VLOOKUP(K2591,'[1]Mã Misa'!$C$2:$D$74,2,0)</f>
        <v>GL250</v>
      </c>
      <c r="M2591" s="2">
        <v>59400</v>
      </c>
      <c r="N2591" t="s">
        <v>3781</v>
      </c>
      <c r="O2591" s="10" t="str">
        <f t="shared" si="199"/>
        <v>0207889</v>
      </c>
      <c r="P2591" s="3">
        <v>44638</v>
      </c>
      <c r="Q2591" t="s">
        <v>1522</v>
      </c>
      <c r="T2591" s="12" t="str">
        <f t="shared" si="201"/>
        <v xml:space="preserve">WM+ HNI </v>
      </c>
      <c r="U2591" s="20" t="s">
        <v>4610</v>
      </c>
      <c r="V2591" s="20"/>
      <c r="W2591" s="10" t="e">
        <f>VLOOKUP(U2591,[2]Sheet1!$B$4:$C$893,2,0)</f>
        <v>#N/A</v>
      </c>
      <c r="X2591" s="20"/>
      <c r="Y2591" s="10" t="str">
        <f t="shared" si="200"/>
        <v>WINCOMHANOI</v>
      </c>
      <c r="Z2591" s="2">
        <v>356400</v>
      </c>
    </row>
    <row r="2592" spans="1:26" x14ac:dyDescent="0.2">
      <c r="A2592" t="s">
        <v>0</v>
      </c>
      <c r="B2592" t="s">
        <v>3782</v>
      </c>
      <c r="C2592" t="s">
        <v>2</v>
      </c>
      <c r="D2592" t="s">
        <v>3</v>
      </c>
      <c r="E2592" s="2">
        <v>111058</v>
      </c>
      <c r="F2592" s="6">
        <v>119942.64000000001</v>
      </c>
      <c r="G2592" s="2">
        <v>1</v>
      </c>
      <c r="H2592" t="s">
        <v>4</v>
      </c>
      <c r="I2592" t="s">
        <v>5</v>
      </c>
      <c r="J2592" s="9" t="str">
        <f t="shared" si="198"/>
        <v>Gà muối gói 500g</v>
      </c>
      <c r="K2592" s="12" t="str">
        <f>VLOOKUP(J2592,'[1]Mã Misa'!$B$2:$D$74,2,0)</f>
        <v>Gà muối 500g</v>
      </c>
      <c r="L2592" s="12" t="str">
        <f>VLOOKUP(K2592,'[1]Mã Misa'!$C$2:$D$74,2,0)</f>
        <v>GM500</v>
      </c>
      <c r="M2592" s="2">
        <v>111058</v>
      </c>
      <c r="N2592" t="s">
        <v>3783</v>
      </c>
      <c r="O2592" s="10" t="str">
        <f t="shared" si="199"/>
        <v>0207892</v>
      </c>
      <c r="P2592" s="3">
        <v>44638</v>
      </c>
      <c r="Q2592" t="s">
        <v>3784</v>
      </c>
      <c r="T2592" s="12" t="str">
        <f t="shared" si="201"/>
        <v xml:space="preserve">WM+ HNI </v>
      </c>
      <c r="U2592" s="20" t="s">
        <v>5191</v>
      </c>
      <c r="V2592" s="20"/>
      <c r="W2592" s="10" t="e">
        <f>VLOOKUP(U2592,[2]Sheet1!$B$4:$C$893,2,0)</f>
        <v>#N/A</v>
      </c>
      <c r="X2592" s="20"/>
      <c r="Y2592" s="10" t="str">
        <f t="shared" si="200"/>
        <v>WINCOMHANOI</v>
      </c>
      <c r="Z2592" s="2">
        <v>111058</v>
      </c>
    </row>
    <row r="2593" spans="1:26" x14ac:dyDescent="0.2">
      <c r="A2593" t="s">
        <v>0</v>
      </c>
      <c r="B2593" t="s">
        <v>3785</v>
      </c>
      <c r="C2593" t="s">
        <v>2</v>
      </c>
      <c r="D2593" t="s">
        <v>3</v>
      </c>
      <c r="E2593" s="2">
        <v>111058</v>
      </c>
      <c r="F2593" s="6">
        <v>119942.64000000001</v>
      </c>
      <c r="G2593" s="2">
        <v>1</v>
      </c>
      <c r="H2593" t="s">
        <v>4</v>
      </c>
      <c r="I2593" t="s">
        <v>5</v>
      </c>
      <c r="J2593" s="9" t="str">
        <f t="shared" si="198"/>
        <v>Gà muối gói 500g</v>
      </c>
      <c r="K2593" s="12" t="str">
        <f>VLOOKUP(J2593,'[1]Mã Misa'!$B$2:$D$74,2,0)</f>
        <v>Gà muối 500g</v>
      </c>
      <c r="L2593" s="12" t="str">
        <f>VLOOKUP(K2593,'[1]Mã Misa'!$C$2:$D$74,2,0)</f>
        <v>GM500</v>
      </c>
      <c r="M2593" s="2">
        <v>111058</v>
      </c>
      <c r="N2593" t="s">
        <v>3786</v>
      </c>
      <c r="O2593" s="10" t="str">
        <f t="shared" si="199"/>
        <v>0027242</v>
      </c>
      <c r="P2593" s="3">
        <v>44638</v>
      </c>
      <c r="Q2593" t="s">
        <v>3787</v>
      </c>
      <c r="T2593" s="12" t="str">
        <f t="shared" si="201"/>
        <v xml:space="preserve">WM+ DNG </v>
      </c>
      <c r="U2593" s="20" t="s">
        <v>5192</v>
      </c>
      <c r="V2593" s="20"/>
      <c r="W2593" s="10" t="e">
        <f>VLOOKUP(U2593,[2]Sheet1!$B$4:$C$893,2,0)</f>
        <v>#N/A</v>
      </c>
      <c r="X2593" s="20"/>
      <c r="Y2593" s="10" t="str">
        <f t="shared" si="200"/>
        <v>WINCOMDANANG</v>
      </c>
      <c r="Z2593" s="2">
        <v>111058</v>
      </c>
    </row>
    <row r="2594" spans="1:26" x14ac:dyDescent="0.2">
      <c r="A2594" t="s">
        <v>0</v>
      </c>
      <c r="B2594" t="s">
        <v>3788</v>
      </c>
      <c r="C2594" t="s">
        <v>2</v>
      </c>
      <c r="D2594" t="s">
        <v>3</v>
      </c>
      <c r="E2594" s="2">
        <v>111058</v>
      </c>
      <c r="F2594" s="6">
        <v>119942.64000000001</v>
      </c>
      <c r="G2594" s="2">
        <v>1</v>
      </c>
      <c r="H2594" t="s">
        <v>4</v>
      </c>
      <c r="I2594" t="s">
        <v>5</v>
      </c>
      <c r="J2594" s="9" t="str">
        <f t="shared" si="198"/>
        <v>Gà muối gói 500g</v>
      </c>
      <c r="K2594" s="12" t="str">
        <f>VLOOKUP(J2594,'[1]Mã Misa'!$B$2:$D$74,2,0)</f>
        <v>Gà muối 500g</v>
      </c>
      <c r="L2594" s="12" t="str">
        <f>VLOOKUP(K2594,'[1]Mã Misa'!$C$2:$D$74,2,0)</f>
        <v>GM500</v>
      </c>
      <c r="M2594" s="2">
        <v>111058</v>
      </c>
      <c r="N2594" t="s">
        <v>3789</v>
      </c>
      <c r="O2594" s="10" t="str">
        <f t="shared" si="199"/>
        <v>0063073</v>
      </c>
      <c r="P2594" s="3">
        <v>44638</v>
      </c>
      <c r="Q2594" t="s">
        <v>2036</v>
      </c>
      <c r="T2594" s="12" t="str">
        <f t="shared" si="201"/>
        <v xml:space="preserve">WM+ HCM </v>
      </c>
      <c r="U2594" s="20" t="s">
        <v>4755</v>
      </c>
      <c r="V2594" s="20"/>
      <c r="W2594" s="10" t="e">
        <f>VLOOKUP(U2594,[2]Sheet1!$B$4:$C$893,2,0)</f>
        <v>#N/A</v>
      </c>
      <c r="X2594" s="20"/>
      <c r="Y2594" s="10" t="str">
        <f t="shared" si="200"/>
        <v>WINCOMHOCHIMINH</v>
      </c>
      <c r="Z2594" s="2">
        <v>111058</v>
      </c>
    </row>
    <row r="2595" spans="1:26" x14ac:dyDescent="0.2">
      <c r="A2595" t="s">
        <v>0</v>
      </c>
      <c r="B2595" t="s">
        <v>3788</v>
      </c>
      <c r="C2595" t="s">
        <v>13</v>
      </c>
      <c r="D2595" t="s">
        <v>3</v>
      </c>
      <c r="E2595" s="2">
        <v>90750</v>
      </c>
      <c r="F2595" s="6">
        <v>98010</v>
      </c>
      <c r="G2595" s="2">
        <v>1</v>
      </c>
      <c r="H2595" t="s">
        <v>4</v>
      </c>
      <c r="I2595" t="s">
        <v>14</v>
      </c>
      <c r="J2595" s="9" t="str">
        <f t="shared" si="198"/>
        <v>_Chân gà sốt cay 400g</v>
      </c>
      <c r="K2595" s="12" t="str">
        <f>VLOOKUP(J2595,'[1]Mã Misa'!$B$2:$D$74,2,0)</f>
        <v>Chân gà sốt cay 400g</v>
      </c>
      <c r="L2595" s="12" t="str">
        <f>VLOOKUP(K2595,'[1]Mã Misa'!$C$2:$D$74,2,0)</f>
        <v>CGSC400</v>
      </c>
      <c r="M2595" s="2">
        <v>90750</v>
      </c>
      <c r="N2595" t="s">
        <v>3789</v>
      </c>
      <c r="O2595" s="10" t="str">
        <f t="shared" si="199"/>
        <v>0063073</v>
      </c>
      <c r="P2595" s="3">
        <v>44638</v>
      </c>
      <c r="Q2595" t="s">
        <v>2036</v>
      </c>
      <c r="T2595" s="12" t="str">
        <f t="shared" si="201"/>
        <v xml:space="preserve">WM+ HCM </v>
      </c>
      <c r="U2595" s="20" t="s">
        <v>4755</v>
      </c>
      <c r="V2595" s="20"/>
      <c r="W2595" s="10" t="e">
        <f>VLOOKUP(U2595,[2]Sheet1!$B$4:$C$893,2,0)</f>
        <v>#N/A</v>
      </c>
      <c r="X2595" s="20"/>
      <c r="Y2595" s="10" t="str">
        <f t="shared" si="200"/>
        <v>WINCOMHOCHIMINH</v>
      </c>
      <c r="Z2595" s="2">
        <v>90750</v>
      </c>
    </row>
    <row r="2596" spans="1:26" x14ac:dyDescent="0.2">
      <c r="A2596" t="s">
        <v>0</v>
      </c>
      <c r="B2596" t="s">
        <v>3790</v>
      </c>
      <c r="C2596" t="s">
        <v>9</v>
      </c>
      <c r="D2596" t="s">
        <v>3</v>
      </c>
      <c r="E2596" s="2">
        <v>111190</v>
      </c>
      <c r="F2596" s="6">
        <v>120085.20000000001</v>
      </c>
      <c r="G2596" s="2">
        <v>2</v>
      </c>
      <c r="H2596" t="s">
        <v>4</v>
      </c>
      <c r="I2596" t="s">
        <v>10</v>
      </c>
      <c r="J2596" s="9" t="str">
        <f t="shared" si="198"/>
        <v>Tai heo muối gói 200g</v>
      </c>
      <c r="K2596" s="12" t="str">
        <f>VLOOKUP(J2596,'[1]Mã Misa'!$B$2:$D$74,2,0)</f>
        <v>Tai heo muối 200g</v>
      </c>
      <c r="L2596" s="12" t="str">
        <f>VLOOKUP(K2596,'[1]Mã Misa'!$C$2:$D$74,2,0)</f>
        <v>TH200</v>
      </c>
      <c r="M2596" s="2">
        <v>55595</v>
      </c>
      <c r="N2596" t="s">
        <v>3791</v>
      </c>
      <c r="O2596" s="10" t="str">
        <f t="shared" si="199"/>
        <v>0207896</v>
      </c>
      <c r="P2596" s="3">
        <v>44638</v>
      </c>
      <c r="Q2596" t="s">
        <v>3792</v>
      </c>
      <c r="T2596" s="12" t="str">
        <f t="shared" si="201"/>
        <v xml:space="preserve">WM+ HNI </v>
      </c>
      <c r="U2596" s="20" t="s">
        <v>5193</v>
      </c>
      <c r="V2596" s="20"/>
      <c r="W2596" s="10" t="e">
        <f>VLOOKUP(U2596,[2]Sheet1!$B$4:$C$893,2,0)</f>
        <v>#N/A</v>
      </c>
      <c r="X2596" s="20"/>
      <c r="Y2596" s="10" t="str">
        <f t="shared" si="200"/>
        <v>WINCOMHANOI</v>
      </c>
      <c r="Z2596" s="2">
        <v>111190</v>
      </c>
    </row>
    <row r="2597" spans="1:26" x14ac:dyDescent="0.2">
      <c r="A2597" t="s">
        <v>0</v>
      </c>
      <c r="B2597" t="s">
        <v>3790</v>
      </c>
      <c r="C2597" t="s">
        <v>26</v>
      </c>
      <c r="D2597" t="s">
        <v>3</v>
      </c>
      <c r="E2597" s="2">
        <v>200728</v>
      </c>
      <c r="F2597" s="6">
        <v>216786.24000000002</v>
      </c>
      <c r="G2597" s="2">
        <v>4</v>
      </c>
      <c r="H2597" t="s">
        <v>4</v>
      </c>
      <c r="I2597" t="s">
        <v>27</v>
      </c>
      <c r="J2597" s="9" t="str">
        <f t="shared" si="198"/>
        <v>Giò tai lưỡi xào gói 250g</v>
      </c>
      <c r="K2597" s="12" t="str">
        <f>VLOOKUP(J2597,'[1]Mã Misa'!$B$2:$D$74,2,0)</f>
        <v>Giò Tai Lưỡi Xào 250g</v>
      </c>
      <c r="L2597" s="12" t="str">
        <f>VLOOKUP(K2597,'[1]Mã Misa'!$C$2:$D$74,2,0)</f>
        <v>GTLX250G</v>
      </c>
      <c r="M2597" s="2">
        <v>50182</v>
      </c>
      <c r="N2597" t="s">
        <v>3791</v>
      </c>
      <c r="O2597" s="10" t="str">
        <f t="shared" si="199"/>
        <v>0207896</v>
      </c>
      <c r="P2597" s="3">
        <v>44638</v>
      </c>
      <c r="Q2597" t="s">
        <v>3792</v>
      </c>
      <c r="T2597" s="12" t="str">
        <f t="shared" si="201"/>
        <v xml:space="preserve">WM+ HNI </v>
      </c>
      <c r="U2597" s="20" t="s">
        <v>5193</v>
      </c>
      <c r="V2597" s="20"/>
      <c r="W2597" s="10" t="e">
        <f>VLOOKUP(U2597,[2]Sheet1!$B$4:$C$893,2,0)</f>
        <v>#N/A</v>
      </c>
      <c r="X2597" s="20"/>
      <c r="Y2597" s="10" t="str">
        <f t="shared" si="200"/>
        <v>WINCOMHANOI</v>
      </c>
      <c r="Z2597" s="2">
        <v>200728</v>
      </c>
    </row>
    <row r="2598" spans="1:26" x14ac:dyDescent="0.2">
      <c r="A2598" t="s">
        <v>0</v>
      </c>
      <c r="B2598" t="s">
        <v>3793</v>
      </c>
      <c r="C2598" t="s">
        <v>2</v>
      </c>
      <c r="D2598" t="s">
        <v>3</v>
      </c>
      <c r="E2598" s="2">
        <v>111058</v>
      </c>
      <c r="F2598" s="6">
        <v>119942.64000000001</v>
      </c>
      <c r="G2598" s="2">
        <v>1</v>
      </c>
      <c r="H2598" t="s">
        <v>4</v>
      </c>
      <c r="I2598" t="s">
        <v>5</v>
      </c>
      <c r="J2598" s="9" t="str">
        <f t="shared" si="198"/>
        <v>Gà muối gói 500g</v>
      </c>
      <c r="K2598" s="12" t="str">
        <f>VLOOKUP(J2598,'[1]Mã Misa'!$B$2:$D$74,2,0)</f>
        <v>Gà muối 500g</v>
      </c>
      <c r="L2598" s="12" t="str">
        <f>VLOOKUP(K2598,'[1]Mã Misa'!$C$2:$D$74,2,0)</f>
        <v>GM500</v>
      </c>
      <c r="M2598" s="2">
        <v>111058</v>
      </c>
      <c r="N2598" t="s">
        <v>3794</v>
      </c>
      <c r="O2598" s="10" t="str">
        <f t="shared" si="199"/>
        <v>0027244</v>
      </c>
      <c r="P2598" s="3">
        <v>44638</v>
      </c>
      <c r="Q2598" t="s">
        <v>3795</v>
      </c>
      <c r="T2598" s="12" t="str">
        <f t="shared" si="201"/>
        <v xml:space="preserve">WM+ DNG </v>
      </c>
      <c r="U2598" s="20" t="s">
        <v>5194</v>
      </c>
      <c r="V2598" s="20"/>
      <c r="W2598" s="10" t="e">
        <f>VLOOKUP(U2598,[2]Sheet1!$B$4:$C$893,2,0)</f>
        <v>#N/A</v>
      </c>
      <c r="X2598" s="20"/>
      <c r="Y2598" s="10" t="str">
        <f t="shared" si="200"/>
        <v>WINCOMDANANG</v>
      </c>
      <c r="Z2598" s="2">
        <v>111058</v>
      </c>
    </row>
    <row r="2599" spans="1:26" x14ac:dyDescent="0.2">
      <c r="A2599" t="s">
        <v>0</v>
      </c>
      <c r="B2599" t="s">
        <v>3796</v>
      </c>
      <c r="C2599" t="s">
        <v>13</v>
      </c>
      <c r="D2599" t="s">
        <v>3</v>
      </c>
      <c r="E2599" s="2">
        <v>90750</v>
      </c>
      <c r="F2599" s="6">
        <v>98010</v>
      </c>
      <c r="G2599" s="2">
        <v>1</v>
      </c>
      <c r="H2599" t="s">
        <v>4</v>
      </c>
      <c r="I2599" t="s">
        <v>14</v>
      </c>
      <c r="J2599" s="9" t="str">
        <f t="shared" si="198"/>
        <v>_Chân gà sốt cay 400g</v>
      </c>
      <c r="K2599" s="12" t="str">
        <f>VLOOKUP(J2599,'[1]Mã Misa'!$B$2:$D$74,2,0)</f>
        <v>Chân gà sốt cay 400g</v>
      </c>
      <c r="L2599" s="12" t="str">
        <f>VLOOKUP(K2599,'[1]Mã Misa'!$C$2:$D$74,2,0)</f>
        <v>CGSC400</v>
      </c>
      <c r="M2599" s="2">
        <v>90750</v>
      </c>
      <c r="N2599" t="s">
        <v>3797</v>
      </c>
      <c r="O2599" s="10" t="str">
        <f t="shared" si="199"/>
        <v>0063074</v>
      </c>
      <c r="P2599" s="3">
        <v>44638</v>
      </c>
      <c r="Q2599" t="s">
        <v>3798</v>
      </c>
      <c r="T2599" s="12" t="str">
        <f t="shared" si="201"/>
        <v xml:space="preserve">WM+ HCM </v>
      </c>
      <c r="U2599" s="20" t="s">
        <v>5195</v>
      </c>
      <c r="V2599" s="20"/>
      <c r="W2599" s="10" t="e">
        <f>VLOOKUP(U2599,[2]Sheet1!$B$4:$C$893,2,0)</f>
        <v>#N/A</v>
      </c>
      <c r="X2599" s="20"/>
      <c r="Y2599" s="10" t="str">
        <f t="shared" si="200"/>
        <v>WINCOMHOCHIMINH</v>
      </c>
      <c r="Z2599" s="2">
        <v>90750</v>
      </c>
    </row>
    <row r="2600" spans="1:26" x14ac:dyDescent="0.2">
      <c r="A2600" t="s">
        <v>0</v>
      </c>
      <c r="B2600" t="s">
        <v>3796</v>
      </c>
      <c r="C2600" t="s">
        <v>67</v>
      </c>
      <c r="D2600" t="s">
        <v>3</v>
      </c>
      <c r="E2600" s="2">
        <v>59400</v>
      </c>
      <c r="F2600" s="6">
        <v>64152.000000000007</v>
      </c>
      <c r="G2600" s="2">
        <v>1</v>
      </c>
      <c r="H2600" t="s">
        <v>4</v>
      </c>
      <c r="I2600" t="s">
        <v>68</v>
      </c>
      <c r="J2600" s="9" t="str">
        <f t="shared" si="198"/>
        <v>_Giò lụa 250g</v>
      </c>
      <c r="K2600" s="12" t="str">
        <f>VLOOKUP(J2600,'[1]Mã Misa'!$B$2:$D$74,2,0)</f>
        <v>Giò lụa 250g</v>
      </c>
      <c r="L2600" s="12" t="str">
        <f>VLOOKUP(K2600,'[1]Mã Misa'!$C$2:$D$74,2,0)</f>
        <v>GL250</v>
      </c>
      <c r="M2600" s="2">
        <v>59400</v>
      </c>
      <c r="N2600" t="s">
        <v>3797</v>
      </c>
      <c r="O2600" s="10" t="str">
        <f t="shared" si="199"/>
        <v>0063074</v>
      </c>
      <c r="P2600" s="3">
        <v>44638</v>
      </c>
      <c r="Q2600" t="s">
        <v>3798</v>
      </c>
      <c r="T2600" s="12" t="str">
        <f t="shared" si="201"/>
        <v xml:space="preserve">WM+ HCM </v>
      </c>
      <c r="U2600" s="20" t="s">
        <v>5195</v>
      </c>
      <c r="V2600" s="20"/>
      <c r="W2600" s="10" t="e">
        <f>VLOOKUP(U2600,[2]Sheet1!$B$4:$C$893,2,0)</f>
        <v>#N/A</v>
      </c>
      <c r="X2600" s="20"/>
      <c r="Y2600" s="10" t="str">
        <f t="shared" si="200"/>
        <v>WINCOMHOCHIMINH</v>
      </c>
      <c r="Z2600" s="2">
        <v>59400</v>
      </c>
    </row>
    <row r="2601" spans="1:26" x14ac:dyDescent="0.2">
      <c r="A2601" t="s">
        <v>0</v>
      </c>
      <c r="B2601" t="s">
        <v>3796</v>
      </c>
      <c r="C2601" t="s">
        <v>2</v>
      </c>
      <c r="D2601" t="s">
        <v>3</v>
      </c>
      <c r="E2601" s="2">
        <v>222116</v>
      </c>
      <c r="F2601" s="6">
        <v>239885.28000000003</v>
      </c>
      <c r="G2601" s="2">
        <v>2</v>
      </c>
      <c r="H2601" t="s">
        <v>4</v>
      </c>
      <c r="I2601" t="s">
        <v>5</v>
      </c>
      <c r="J2601" s="9" t="str">
        <f t="shared" si="198"/>
        <v>Gà muối gói 500g</v>
      </c>
      <c r="K2601" s="12" t="str">
        <f>VLOOKUP(J2601,'[1]Mã Misa'!$B$2:$D$74,2,0)</f>
        <v>Gà muối 500g</v>
      </c>
      <c r="L2601" s="12" t="str">
        <f>VLOOKUP(K2601,'[1]Mã Misa'!$C$2:$D$74,2,0)</f>
        <v>GM500</v>
      </c>
      <c r="M2601" s="2">
        <v>111058</v>
      </c>
      <c r="N2601" t="s">
        <v>3797</v>
      </c>
      <c r="O2601" s="10" t="str">
        <f t="shared" si="199"/>
        <v>0063074</v>
      </c>
      <c r="P2601" s="3">
        <v>44638</v>
      </c>
      <c r="Q2601" t="s">
        <v>3798</v>
      </c>
      <c r="T2601" s="12" t="str">
        <f t="shared" si="201"/>
        <v xml:space="preserve">WM+ HCM </v>
      </c>
      <c r="U2601" s="20" t="s">
        <v>5195</v>
      </c>
      <c r="V2601" s="20"/>
      <c r="W2601" s="10" t="e">
        <f>VLOOKUP(U2601,[2]Sheet1!$B$4:$C$893,2,0)</f>
        <v>#N/A</v>
      </c>
      <c r="X2601" s="20"/>
      <c r="Y2601" s="10" t="str">
        <f t="shared" si="200"/>
        <v>WINCOMHOCHIMINH</v>
      </c>
      <c r="Z2601" s="2">
        <v>222116</v>
      </c>
    </row>
    <row r="2602" spans="1:26" x14ac:dyDescent="0.2">
      <c r="A2602" t="s">
        <v>0</v>
      </c>
      <c r="B2602" t="s">
        <v>3796</v>
      </c>
      <c r="C2602" t="s">
        <v>26</v>
      </c>
      <c r="D2602" t="s">
        <v>3</v>
      </c>
      <c r="E2602" s="2">
        <v>200728</v>
      </c>
      <c r="F2602" s="6">
        <v>216786.24000000002</v>
      </c>
      <c r="G2602" s="2">
        <v>4</v>
      </c>
      <c r="H2602" t="s">
        <v>4</v>
      </c>
      <c r="I2602" t="s">
        <v>27</v>
      </c>
      <c r="J2602" s="9" t="str">
        <f t="shared" si="198"/>
        <v>Giò tai lưỡi xào gói 250g</v>
      </c>
      <c r="K2602" s="12" t="str">
        <f>VLOOKUP(J2602,'[1]Mã Misa'!$B$2:$D$74,2,0)</f>
        <v>Giò Tai Lưỡi Xào 250g</v>
      </c>
      <c r="L2602" s="12" t="str">
        <f>VLOOKUP(K2602,'[1]Mã Misa'!$C$2:$D$74,2,0)</f>
        <v>GTLX250G</v>
      </c>
      <c r="M2602" s="2">
        <v>50182</v>
      </c>
      <c r="N2602" t="s">
        <v>3797</v>
      </c>
      <c r="O2602" s="10" t="str">
        <f t="shared" si="199"/>
        <v>0063074</v>
      </c>
      <c r="P2602" s="3">
        <v>44638</v>
      </c>
      <c r="Q2602" t="s">
        <v>3798</v>
      </c>
      <c r="T2602" s="12" t="str">
        <f t="shared" si="201"/>
        <v xml:space="preserve">WM+ HCM </v>
      </c>
      <c r="U2602" s="20" t="s">
        <v>5195</v>
      </c>
      <c r="V2602" s="20"/>
      <c r="W2602" s="10" t="e">
        <f>VLOOKUP(U2602,[2]Sheet1!$B$4:$C$893,2,0)</f>
        <v>#N/A</v>
      </c>
      <c r="X2602" s="20"/>
      <c r="Y2602" s="10" t="str">
        <f t="shared" si="200"/>
        <v>WINCOMHOCHIMINH</v>
      </c>
      <c r="Z2602" s="2">
        <v>200728</v>
      </c>
    </row>
    <row r="2603" spans="1:26" x14ac:dyDescent="0.2">
      <c r="A2603" t="s">
        <v>0</v>
      </c>
      <c r="B2603" t="s">
        <v>3796</v>
      </c>
      <c r="C2603" t="s">
        <v>50</v>
      </c>
      <c r="D2603" t="s">
        <v>3</v>
      </c>
      <c r="E2603" s="2">
        <v>61050</v>
      </c>
      <c r="F2603" s="6">
        <v>65934</v>
      </c>
      <c r="G2603" s="2">
        <v>1</v>
      </c>
      <c r="H2603" t="s">
        <v>4</v>
      </c>
      <c r="I2603" t="s">
        <v>51</v>
      </c>
      <c r="J2603" s="9" t="str">
        <f t="shared" si="198"/>
        <v>_Giò sụn gà 250g</v>
      </c>
      <c r="K2603" s="12" t="str">
        <f>VLOOKUP(J2603,'[1]Mã Misa'!$B$2:$D$74,2,0)</f>
        <v>Giò sụn gà 250g</v>
      </c>
      <c r="L2603" s="12" t="str">
        <f>VLOOKUP(K2603,'[1]Mã Misa'!$C$2:$D$74,2,0)</f>
        <v>GSG250</v>
      </c>
      <c r="M2603" s="2">
        <v>61050</v>
      </c>
      <c r="N2603" t="s">
        <v>3797</v>
      </c>
      <c r="O2603" s="10" t="str">
        <f t="shared" si="199"/>
        <v>0063074</v>
      </c>
      <c r="P2603" s="3">
        <v>44638</v>
      </c>
      <c r="Q2603" t="s">
        <v>3798</v>
      </c>
      <c r="T2603" s="12" t="str">
        <f t="shared" si="201"/>
        <v xml:space="preserve">WM+ HCM </v>
      </c>
      <c r="U2603" s="20" t="s">
        <v>5195</v>
      </c>
      <c r="V2603" s="20"/>
      <c r="W2603" s="10" t="e">
        <f>VLOOKUP(U2603,[2]Sheet1!$B$4:$C$893,2,0)</f>
        <v>#N/A</v>
      </c>
      <c r="X2603" s="20"/>
      <c r="Y2603" s="10" t="str">
        <f t="shared" si="200"/>
        <v>WINCOMHOCHIMINH</v>
      </c>
      <c r="Z2603" s="2">
        <v>61050</v>
      </c>
    </row>
    <row r="2604" spans="1:26" x14ac:dyDescent="0.2">
      <c r="A2604" t="s">
        <v>0</v>
      </c>
      <c r="B2604" t="s">
        <v>3799</v>
      </c>
      <c r="C2604" t="s">
        <v>32</v>
      </c>
      <c r="D2604" t="s">
        <v>3</v>
      </c>
      <c r="E2604" s="2">
        <v>146862</v>
      </c>
      <c r="F2604" s="6">
        <v>158610.96000000002</v>
      </c>
      <c r="G2604" s="2">
        <v>2</v>
      </c>
      <c r="H2604" t="s">
        <v>4</v>
      </c>
      <c r="I2604" t="s">
        <v>33</v>
      </c>
      <c r="J2604" s="9" t="str">
        <f t="shared" si="198"/>
        <v>Chân giò heo muối gói 300g</v>
      </c>
      <c r="K2604" s="12" t="str">
        <f>VLOOKUP(J2604,'[1]Mã Misa'!$B$2:$D$74,2,0)</f>
        <v>Chân giò heo muối 300g</v>
      </c>
      <c r="L2604" s="12" t="str">
        <f>VLOOKUP(K2604,'[1]Mã Misa'!$C$2:$D$74,2,0)</f>
        <v>CGM300</v>
      </c>
      <c r="M2604" s="2">
        <v>73431</v>
      </c>
      <c r="N2604" t="s">
        <v>3800</v>
      </c>
      <c r="O2604" s="10" t="str">
        <f t="shared" si="199"/>
        <v>0207898</v>
      </c>
      <c r="P2604" s="3">
        <v>44638</v>
      </c>
      <c r="Q2604" t="s">
        <v>71</v>
      </c>
      <c r="T2604" s="12" t="str">
        <f t="shared" si="201"/>
        <v xml:space="preserve">WM+ HNI </v>
      </c>
      <c r="U2604" s="20" t="s">
        <v>4166</v>
      </c>
      <c r="V2604" s="20"/>
      <c r="W2604" s="10" t="e">
        <f>VLOOKUP(U2604,[2]Sheet1!$B$4:$C$893,2,0)</f>
        <v>#N/A</v>
      </c>
      <c r="X2604" s="20"/>
      <c r="Y2604" s="10" t="str">
        <f t="shared" si="200"/>
        <v>WINCOMHANOI</v>
      </c>
      <c r="Z2604" s="2">
        <v>146862</v>
      </c>
    </row>
    <row r="2605" spans="1:26" x14ac:dyDescent="0.2">
      <c r="A2605" t="s">
        <v>0</v>
      </c>
      <c r="B2605" t="s">
        <v>3801</v>
      </c>
      <c r="C2605" t="s">
        <v>2</v>
      </c>
      <c r="D2605" t="s">
        <v>3</v>
      </c>
      <c r="E2605" s="2">
        <v>111058</v>
      </c>
      <c r="F2605" s="6">
        <v>119942.64000000001</v>
      </c>
      <c r="G2605" s="2">
        <v>1</v>
      </c>
      <c r="H2605" t="s">
        <v>4</v>
      </c>
      <c r="I2605" t="s">
        <v>5</v>
      </c>
      <c r="J2605" s="9" t="str">
        <f t="shared" si="198"/>
        <v>Gà muối gói 500g</v>
      </c>
      <c r="K2605" s="12" t="str">
        <f>VLOOKUP(J2605,'[1]Mã Misa'!$B$2:$D$74,2,0)</f>
        <v>Gà muối 500g</v>
      </c>
      <c r="L2605" s="12" t="str">
        <f>VLOOKUP(K2605,'[1]Mã Misa'!$C$2:$D$74,2,0)</f>
        <v>GM500</v>
      </c>
      <c r="M2605" s="2">
        <v>111058</v>
      </c>
      <c r="N2605" t="s">
        <v>3802</v>
      </c>
      <c r="O2605" s="10" t="str">
        <f t="shared" si="199"/>
        <v>0207905</v>
      </c>
      <c r="P2605" s="3">
        <v>44638</v>
      </c>
      <c r="Q2605" t="s">
        <v>3803</v>
      </c>
      <c r="T2605" s="12" t="str">
        <f t="shared" si="201"/>
        <v xml:space="preserve">WM+ HNI </v>
      </c>
      <c r="U2605" s="20" t="s">
        <v>5196</v>
      </c>
      <c r="V2605" s="20"/>
      <c r="W2605" s="10" t="e">
        <f>VLOOKUP(U2605,[2]Sheet1!$B$4:$C$893,2,0)</f>
        <v>#N/A</v>
      </c>
      <c r="X2605" s="20"/>
      <c r="Y2605" s="10" t="str">
        <f t="shared" si="200"/>
        <v>WINCOMHANOI</v>
      </c>
      <c r="Z2605" s="2">
        <v>111058</v>
      </c>
    </row>
    <row r="2606" spans="1:26" x14ac:dyDescent="0.2">
      <c r="A2606" t="s">
        <v>0</v>
      </c>
      <c r="B2606" t="s">
        <v>3804</v>
      </c>
      <c r="C2606" t="s">
        <v>2</v>
      </c>
      <c r="D2606" t="s">
        <v>3</v>
      </c>
      <c r="E2606" s="2">
        <v>111058</v>
      </c>
      <c r="F2606" s="6">
        <v>119942.64000000001</v>
      </c>
      <c r="G2606" s="2">
        <v>1</v>
      </c>
      <c r="H2606" t="s">
        <v>4</v>
      </c>
      <c r="I2606" t="s">
        <v>5</v>
      </c>
      <c r="J2606" s="9" t="str">
        <f t="shared" si="198"/>
        <v>Gà muối gói 500g</v>
      </c>
      <c r="K2606" s="12" t="str">
        <f>VLOOKUP(J2606,'[1]Mã Misa'!$B$2:$D$74,2,0)</f>
        <v>Gà muối 500g</v>
      </c>
      <c r="L2606" s="12" t="str">
        <f>VLOOKUP(K2606,'[1]Mã Misa'!$C$2:$D$74,2,0)</f>
        <v>GM500</v>
      </c>
      <c r="M2606" s="2">
        <v>111058</v>
      </c>
      <c r="N2606" t="s">
        <v>3805</v>
      </c>
      <c r="O2606" s="10" t="str">
        <f t="shared" si="199"/>
        <v>0063083</v>
      </c>
      <c r="P2606" s="3">
        <v>44638</v>
      </c>
      <c r="Q2606" t="s">
        <v>3806</v>
      </c>
      <c r="T2606" s="12" t="str">
        <f t="shared" si="201"/>
        <v xml:space="preserve">WM+ HCM </v>
      </c>
      <c r="U2606" s="20" t="s">
        <v>5197</v>
      </c>
      <c r="V2606" s="20"/>
      <c r="W2606" s="10" t="e">
        <f>VLOOKUP(U2606,[2]Sheet1!$B$4:$C$893,2,0)</f>
        <v>#N/A</v>
      </c>
      <c r="X2606" s="20"/>
      <c r="Y2606" s="10" t="str">
        <f t="shared" si="200"/>
        <v>WINCOMHOCHIMINH</v>
      </c>
      <c r="Z2606" s="2">
        <v>111058</v>
      </c>
    </row>
    <row r="2607" spans="1:26" x14ac:dyDescent="0.2">
      <c r="A2607" t="s">
        <v>0</v>
      </c>
      <c r="B2607" t="s">
        <v>3807</v>
      </c>
      <c r="C2607" t="s">
        <v>2</v>
      </c>
      <c r="D2607" t="s">
        <v>3</v>
      </c>
      <c r="E2607" s="2">
        <v>111058</v>
      </c>
      <c r="F2607" s="6">
        <v>119942.64000000001</v>
      </c>
      <c r="G2607" s="2">
        <v>1</v>
      </c>
      <c r="H2607" t="s">
        <v>4</v>
      </c>
      <c r="I2607" t="s">
        <v>5</v>
      </c>
      <c r="J2607" s="9" t="str">
        <f t="shared" si="198"/>
        <v>Gà muối gói 500g</v>
      </c>
      <c r="K2607" s="12" t="str">
        <f>VLOOKUP(J2607,'[1]Mã Misa'!$B$2:$D$74,2,0)</f>
        <v>Gà muối 500g</v>
      </c>
      <c r="L2607" s="12" t="str">
        <f>VLOOKUP(K2607,'[1]Mã Misa'!$C$2:$D$74,2,0)</f>
        <v>GM500</v>
      </c>
      <c r="M2607" s="2">
        <v>111058</v>
      </c>
      <c r="N2607" t="s">
        <v>3808</v>
      </c>
      <c r="O2607" s="10" t="str">
        <f t="shared" si="199"/>
        <v>0018504</v>
      </c>
      <c r="P2607" s="3">
        <v>44638</v>
      </c>
      <c r="Q2607" t="s">
        <v>624</v>
      </c>
      <c r="T2607" s="12" t="str">
        <f t="shared" si="201"/>
        <v xml:space="preserve">WM+ QNH </v>
      </c>
      <c r="U2607" s="20" t="s">
        <v>4339</v>
      </c>
      <c r="V2607" s="20"/>
      <c r="W2607" s="10" t="e">
        <f>VLOOKUP(U2607,[2]Sheet1!$B$4:$C$893,2,0)</f>
        <v>#N/A</v>
      </c>
      <c r="X2607" s="20"/>
      <c r="Y2607" s="10" t="str">
        <f t="shared" si="200"/>
        <v>WINCOMQUANGNINH</v>
      </c>
      <c r="Z2607" s="2">
        <v>111058</v>
      </c>
    </row>
    <row r="2608" spans="1:26" x14ac:dyDescent="0.2">
      <c r="A2608" t="s">
        <v>0</v>
      </c>
      <c r="B2608" t="s">
        <v>3809</v>
      </c>
      <c r="C2608" t="s">
        <v>26</v>
      </c>
      <c r="D2608" t="s">
        <v>3</v>
      </c>
      <c r="E2608" s="2">
        <v>150546</v>
      </c>
      <c r="F2608" s="6">
        <v>162589.68000000002</v>
      </c>
      <c r="G2608" s="2">
        <v>3</v>
      </c>
      <c r="H2608" t="s">
        <v>4</v>
      </c>
      <c r="I2608" t="s">
        <v>27</v>
      </c>
      <c r="J2608" s="9" t="str">
        <f t="shared" si="198"/>
        <v>Giò tai lưỡi xào gói 250g</v>
      </c>
      <c r="K2608" s="12" t="str">
        <f>VLOOKUP(J2608,'[1]Mã Misa'!$B$2:$D$74,2,0)</f>
        <v>Giò Tai Lưỡi Xào 250g</v>
      </c>
      <c r="L2608" s="12" t="str">
        <f>VLOOKUP(K2608,'[1]Mã Misa'!$C$2:$D$74,2,0)</f>
        <v>GTLX250G</v>
      </c>
      <c r="M2608" s="2">
        <v>50182</v>
      </c>
      <c r="N2608" t="s">
        <v>3810</v>
      </c>
      <c r="O2608" s="10" t="str">
        <f t="shared" si="199"/>
        <v>0009502</v>
      </c>
      <c r="P2608" s="3">
        <v>44638</v>
      </c>
      <c r="Q2608" t="s">
        <v>938</v>
      </c>
      <c r="T2608" s="12" t="str">
        <f t="shared" si="201"/>
        <v xml:space="preserve">WM+ CTO </v>
      </c>
      <c r="U2608" s="20" t="s">
        <v>4434</v>
      </c>
      <c r="V2608" s="20"/>
      <c r="W2608" s="10" t="e">
        <f>VLOOKUP(U2608,[2]Sheet1!$B$4:$C$893,2,0)</f>
        <v>#N/A</v>
      </c>
      <c r="X2608" s="20"/>
      <c r="Y2608" s="10" t="str">
        <f t="shared" si="200"/>
        <v>WINCOMCANTHO</v>
      </c>
      <c r="Z2608" s="2">
        <v>150546</v>
      </c>
    </row>
    <row r="2609" spans="1:26" x14ac:dyDescent="0.2">
      <c r="A2609" t="s">
        <v>0</v>
      </c>
      <c r="B2609" t="s">
        <v>3809</v>
      </c>
      <c r="C2609" t="s">
        <v>9</v>
      </c>
      <c r="D2609" t="s">
        <v>3</v>
      </c>
      <c r="E2609" s="2">
        <v>55595</v>
      </c>
      <c r="F2609" s="6">
        <v>60042.600000000006</v>
      </c>
      <c r="G2609" s="2">
        <v>1</v>
      </c>
      <c r="H2609" t="s">
        <v>4</v>
      </c>
      <c r="I2609" t="s">
        <v>10</v>
      </c>
      <c r="J2609" s="9" t="str">
        <f t="shared" si="198"/>
        <v>Tai heo muối gói 200g</v>
      </c>
      <c r="K2609" s="12" t="str">
        <f>VLOOKUP(J2609,'[1]Mã Misa'!$B$2:$D$74,2,0)</f>
        <v>Tai heo muối 200g</v>
      </c>
      <c r="L2609" s="12" t="str">
        <f>VLOOKUP(K2609,'[1]Mã Misa'!$C$2:$D$74,2,0)</f>
        <v>TH200</v>
      </c>
      <c r="M2609" s="2">
        <v>55595</v>
      </c>
      <c r="N2609" t="s">
        <v>3810</v>
      </c>
      <c r="O2609" s="10" t="str">
        <f t="shared" si="199"/>
        <v>0009502</v>
      </c>
      <c r="P2609" s="3">
        <v>44638</v>
      </c>
      <c r="Q2609" t="s">
        <v>938</v>
      </c>
      <c r="T2609" s="12" t="str">
        <f t="shared" si="201"/>
        <v xml:space="preserve">WM+ CTO </v>
      </c>
      <c r="U2609" s="20" t="s">
        <v>4434</v>
      </c>
      <c r="V2609" s="20"/>
      <c r="W2609" s="10" t="e">
        <f>VLOOKUP(U2609,[2]Sheet1!$B$4:$C$893,2,0)</f>
        <v>#N/A</v>
      </c>
      <c r="X2609" s="20"/>
      <c r="Y2609" s="10" t="str">
        <f t="shared" si="200"/>
        <v>WINCOMCANTHO</v>
      </c>
      <c r="Z2609" s="2">
        <v>55595</v>
      </c>
    </row>
    <row r="2610" spans="1:26" x14ac:dyDescent="0.2">
      <c r="A2610" t="s">
        <v>0</v>
      </c>
      <c r="B2610" t="s">
        <v>3811</v>
      </c>
      <c r="C2610" t="s">
        <v>82</v>
      </c>
      <c r="D2610" t="s">
        <v>3</v>
      </c>
      <c r="E2610" s="2">
        <v>276000</v>
      </c>
      <c r="F2610" s="6">
        <v>298080</v>
      </c>
      <c r="G2610" s="2">
        <v>6</v>
      </c>
      <c r="H2610" t="s">
        <v>4</v>
      </c>
      <c r="I2610" t="s">
        <v>83</v>
      </c>
      <c r="J2610" s="9" t="str">
        <f t="shared" si="198"/>
        <v>Mộc nấm hương gói 250g</v>
      </c>
      <c r="K2610" s="12" t="str">
        <f>VLOOKUP(J2610,'[1]Mã Misa'!$B$2:$D$74,2,0)</f>
        <v>Mộc Nấm Hương 250g</v>
      </c>
      <c r="L2610" s="12" t="str">
        <f>VLOOKUP(K2610,'[1]Mã Misa'!$C$2:$D$74,2,0)</f>
        <v>MNH250</v>
      </c>
      <c r="M2610" s="2">
        <v>46000</v>
      </c>
      <c r="N2610" t="s">
        <v>3812</v>
      </c>
      <c r="O2610" s="10" t="str">
        <f t="shared" si="199"/>
        <v>0207933</v>
      </c>
      <c r="P2610" s="3">
        <v>44638</v>
      </c>
      <c r="Q2610" t="s">
        <v>3813</v>
      </c>
      <c r="T2610" s="12" t="str">
        <f t="shared" si="201"/>
        <v xml:space="preserve">WM+ HNI </v>
      </c>
      <c r="U2610" s="20" t="s">
        <v>5198</v>
      </c>
      <c r="V2610" s="20"/>
      <c r="W2610" s="10" t="e">
        <f>VLOOKUP(U2610,[2]Sheet1!$B$4:$C$893,2,0)</f>
        <v>#N/A</v>
      </c>
      <c r="X2610" s="20"/>
      <c r="Y2610" s="10" t="str">
        <f t="shared" si="200"/>
        <v>WINCOMHANOI</v>
      </c>
      <c r="Z2610" s="2">
        <v>276000</v>
      </c>
    </row>
    <row r="2611" spans="1:26" x14ac:dyDescent="0.2">
      <c r="A2611" t="s">
        <v>0</v>
      </c>
      <c r="B2611" t="s">
        <v>3814</v>
      </c>
      <c r="C2611" t="s">
        <v>2</v>
      </c>
      <c r="D2611" t="s">
        <v>3</v>
      </c>
      <c r="E2611" s="2">
        <v>111058</v>
      </c>
      <c r="F2611" s="6">
        <v>119942.64000000001</v>
      </c>
      <c r="G2611" s="2">
        <v>1</v>
      </c>
      <c r="H2611" t="s">
        <v>4</v>
      </c>
      <c r="I2611" t="s">
        <v>5</v>
      </c>
      <c r="J2611" s="9" t="str">
        <f t="shared" si="198"/>
        <v>Gà muối gói 500g</v>
      </c>
      <c r="K2611" s="12" t="str">
        <f>VLOOKUP(J2611,'[1]Mã Misa'!$B$2:$D$74,2,0)</f>
        <v>Gà muối 500g</v>
      </c>
      <c r="L2611" s="12" t="str">
        <f>VLOOKUP(K2611,'[1]Mã Misa'!$C$2:$D$74,2,0)</f>
        <v>GM500</v>
      </c>
      <c r="M2611" s="2">
        <v>111058</v>
      </c>
      <c r="N2611" t="s">
        <v>3815</v>
      </c>
      <c r="O2611" s="10" t="str">
        <f t="shared" si="199"/>
        <v>0001222</v>
      </c>
      <c r="P2611" s="3">
        <v>44638</v>
      </c>
      <c r="Q2611" t="s">
        <v>3816</v>
      </c>
      <c r="T2611" s="12" t="str">
        <f t="shared" si="201"/>
        <v xml:space="preserve">WM+ VPC </v>
      </c>
      <c r="U2611" s="20" t="s">
        <v>5199</v>
      </c>
      <c r="V2611" s="20"/>
      <c r="W2611" s="10" t="e">
        <f>VLOOKUP(U2611,[2]Sheet1!$B$4:$C$893,2,0)</f>
        <v>#N/A</v>
      </c>
      <c r="X2611" s="20"/>
      <c r="Y2611" s="10" t="str">
        <f t="shared" si="200"/>
        <v>WINCOMVINHPHUC</v>
      </c>
      <c r="Z2611" s="2">
        <v>111058</v>
      </c>
    </row>
    <row r="2612" spans="1:26" x14ac:dyDescent="0.2">
      <c r="A2612" t="s">
        <v>0</v>
      </c>
      <c r="B2612" t="s">
        <v>3817</v>
      </c>
      <c r="C2612" t="s">
        <v>2</v>
      </c>
      <c r="D2612" t="s">
        <v>3</v>
      </c>
      <c r="E2612" s="2">
        <v>333174</v>
      </c>
      <c r="F2612" s="6">
        <v>359827.92000000004</v>
      </c>
      <c r="G2612" s="2">
        <v>3</v>
      </c>
      <c r="H2612" t="s">
        <v>4</v>
      </c>
      <c r="I2612" t="s">
        <v>5</v>
      </c>
      <c r="J2612" s="9" t="str">
        <f t="shared" si="198"/>
        <v>Gà muối gói 500g</v>
      </c>
      <c r="K2612" s="12" t="str">
        <f>VLOOKUP(J2612,'[1]Mã Misa'!$B$2:$D$74,2,0)</f>
        <v>Gà muối 500g</v>
      </c>
      <c r="L2612" s="12" t="str">
        <f>VLOOKUP(K2612,'[1]Mã Misa'!$C$2:$D$74,2,0)</f>
        <v>GM500</v>
      </c>
      <c r="M2612" s="2">
        <v>111058</v>
      </c>
      <c r="N2612" t="s">
        <v>3818</v>
      </c>
      <c r="O2612" s="10" t="str">
        <f t="shared" si="199"/>
        <v>0027251</v>
      </c>
      <c r="P2612" s="3">
        <v>44638</v>
      </c>
      <c r="Q2612" t="s">
        <v>1054</v>
      </c>
      <c r="T2612" s="12" t="str">
        <f t="shared" si="201"/>
        <v xml:space="preserve">WM+ DNG </v>
      </c>
      <c r="U2612" s="20" t="s">
        <v>4468</v>
      </c>
      <c r="V2612" s="20"/>
      <c r="W2612" s="10" t="e">
        <f>VLOOKUP(U2612,[2]Sheet1!$B$4:$C$893,2,0)</f>
        <v>#N/A</v>
      </c>
      <c r="X2612" s="20"/>
      <c r="Y2612" s="10" t="str">
        <f t="shared" si="200"/>
        <v>WINCOMDANANG</v>
      </c>
      <c r="Z2612" s="2">
        <v>333174</v>
      </c>
    </row>
    <row r="2613" spans="1:26" x14ac:dyDescent="0.2">
      <c r="A2613" t="s">
        <v>0</v>
      </c>
      <c r="B2613" t="s">
        <v>3819</v>
      </c>
      <c r="C2613" t="s">
        <v>2</v>
      </c>
      <c r="D2613" t="s">
        <v>3</v>
      </c>
      <c r="E2613" s="2">
        <v>111058</v>
      </c>
      <c r="F2613" s="6">
        <v>119942.64000000001</v>
      </c>
      <c r="G2613" s="2">
        <v>1</v>
      </c>
      <c r="H2613" t="s">
        <v>4</v>
      </c>
      <c r="I2613" t="s">
        <v>5</v>
      </c>
      <c r="J2613" s="9" t="str">
        <f t="shared" si="198"/>
        <v>Gà muối gói 500g</v>
      </c>
      <c r="K2613" s="12" t="str">
        <f>VLOOKUP(J2613,'[1]Mã Misa'!$B$2:$D$74,2,0)</f>
        <v>Gà muối 500g</v>
      </c>
      <c r="L2613" s="12" t="str">
        <f>VLOOKUP(K2613,'[1]Mã Misa'!$C$2:$D$74,2,0)</f>
        <v>GM500</v>
      </c>
      <c r="M2613" s="2">
        <v>111058</v>
      </c>
      <c r="N2613" t="s">
        <v>3820</v>
      </c>
      <c r="O2613" s="10" t="str">
        <f t="shared" si="199"/>
        <v>0063093</v>
      </c>
      <c r="P2613" s="3">
        <v>44638</v>
      </c>
      <c r="Q2613" t="s">
        <v>3821</v>
      </c>
      <c r="T2613" s="12" t="str">
        <f t="shared" si="201"/>
        <v xml:space="preserve">WM+ HCM </v>
      </c>
      <c r="U2613" s="20" t="s">
        <v>5200</v>
      </c>
      <c r="V2613" s="20"/>
      <c r="W2613" s="10" t="e">
        <f>VLOOKUP(U2613,[2]Sheet1!$B$4:$C$893,2,0)</f>
        <v>#N/A</v>
      </c>
      <c r="X2613" s="20"/>
      <c r="Y2613" s="10" t="str">
        <f t="shared" si="200"/>
        <v>WINCOMHOCHIMINH</v>
      </c>
      <c r="Z2613" s="2">
        <v>111058</v>
      </c>
    </row>
    <row r="2614" spans="1:26" x14ac:dyDescent="0.2">
      <c r="A2614" t="s">
        <v>0</v>
      </c>
      <c r="B2614" t="s">
        <v>3819</v>
      </c>
      <c r="C2614" t="s">
        <v>43</v>
      </c>
      <c r="D2614" t="s">
        <v>3</v>
      </c>
      <c r="E2614" s="2">
        <v>141900</v>
      </c>
      <c r="F2614" s="6">
        <v>153252</v>
      </c>
      <c r="G2614" s="2">
        <v>2</v>
      </c>
      <c r="H2614" t="s">
        <v>4</v>
      </c>
      <c r="I2614" t="s">
        <v>44</v>
      </c>
      <c r="J2614" s="9" t="str">
        <f t="shared" si="198"/>
        <v>_Chả nướng 300g</v>
      </c>
      <c r="K2614" s="12" t="str">
        <f>VLOOKUP(J2614,'[1]Mã Misa'!$B$2:$D$74,2,0)</f>
        <v>Chả nướng 300g</v>
      </c>
      <c r="L2614" s="12" t="str">
        <f>VLOOKUP(K2614,'[1]Mã Misa'!$C$2:$D$74,2,0)</f>
        <v>CN300</v>
      </c>
      <c r="M2614" s="2">
        <v>70950</v>
      </c>
      <c r="N2614" t="s">
        <v>3820</v>
      </c>
      <c r="O2614" s="10" t="str">
        <f t="shared" si="199"/>
        <v>0063093</v>
      </c>
      <c r="P2614" s="3">
        <v>44638</v>
      </c>
      <c r="Q2614" t="s">
        <v>3821</v>
      </c>
      <c r="T2614" s="12" t="str">
        <f t="shared" si="201"/>
        <v xml:space="preserve">WM+ HCM </v>
      </c>
      <c r="U2614" s="20" t="s">
        <v>5200</v>
      </c>
      <c r="V2614" s="20"/>
      <c r="W2614" s="10" t="e">
        <f>VLOOKUP(U2614,[2]Sheet1!$B$4:$C$893,2,0)</f>
        <v>#N/A</v>
      </c>
      <c r="X2614" s="20"/>
      <c r="Y2614" s="10" t="str">
        <f t="shared" si="200"/>
        <v>WINCOMHOCHIMINH</v>
      </c>
      <c r="Z2614" s="2">
        <v>141900</v>
      </c>
    </row>
    <row r="2615" spans="1:26" x14ac:dyDescent="0.2">
      <c r="A2615" t="s">
        <v>0</v>
      </c>
      <c r="B2615" t="s">
        <v>3822</v>
      </c>
      <c r="C2615" t="s">
        <v>2</v>
      </c>
      <c r="D2615" t="s">
        <v>3</v>
      </c>
      <c r="E2615" s="2">
        <v>111058</v>
      </c>
      <c r="F2615" s="6">
        <v>119942.64000000001</v>
      </c>
      <c r="G2615" s="2">
        <v>1</v>
      </c>
      <c r="H2615" t="s">
        <v>4</v>
      </c>
      <c r="I2615" t="s">
        <v>5</v>
      </c>
      <c r="J2615" s="9" t="str">
        <f t="shared" si="198"/>
        <v>Gà muối gói 500g</v>
      </c>
      <c r="K2615" s="12" t="str">
        <f>VLOOKUP(J2615,'[1]Mã Misa'!$B$2:$D$74,2,0)</f>
        <v>Gà muối 500g</v>
      </c>
      <c r="L2615" s="12" t="str">
        <f>VLOOKUP(K2615,'[1]Mã Misa'!$C$2:$D$74,2,0)</f>
        <v>GM500</v>
      </c>
      <c r="M2615" s="2">
        <v>111058</v>
      </c>
      <c r="N2615" t="s">
        <v>3823</v>
      </c>
      <c r="O2615" s="10" t="str">
        <f t="shared" si="199"/>
        <v>0027253</v>
      </c>
      <c r="P2615" s="3">
        <v>44638</v>
      </c>
      <c r="Q2615" t="s">
        <v>305</v>
      </c>
      <c r="T2615" s="12" t="str">
        <f t="shared" si="201"/>
        <v xml:space="preserve">WM+ DNG </v>
      </c>
      <c r="U2615" s="20" t="s">
        <v>4239</v>
      </c>
      <c r="V2615" s="20"/>
      <c r="W2615" s="10" t="e">
        <f>VLOOKUP(U2615,[2]Sheet1!$B$4:$C$893,2,0)</f>
        <v>#N/A</v>
      </c>
      <c r="X2615" s="20"/>
      <c r="Y2615" s="10" t="str">
        <f t="shared" si="200"/>
        <v>WINCOMDANANG</v>
      </c>
      <c r="Z2615" s="2">
        <v>111058</v>
      </c>
    </row>
    <row r="2616" spans="1:26" x14ac:dyDescent="0.2">
      <c r="A2616" t="s">
        <v>0</v>
      </c>
      <c r="B2616" t="s">
        <v>3824</v>
      </c>
      <c r="C2616" t="s">
        <v>236</v>
      </c>
      <c r="D2616" t="s">
        <v>3</v>
      </c>
      <c r="E2616" s="2">
        <v>175574</v>
      </c>
      <c r="F2616" s="6">
        <v>189619.92</v>
      </c>
      <c r="G2616" s="2">
        <v>2</v>
      </c>
      <c r="H2616" t="s">
        <v>4</v>
      </c>
      <c r="I2616" t="s">
        <v>237</v>
      </c>
      <c r="J2616" s="9" t="str">
        <f t="shared" si="198"/>
        <v>Bắp bò muối gói 200g</v>
      </c>
      <c r="K2616" s="12" t="str">
        <f>VLOOKUP(J2616,'[1]Mã Misa'!$B$2:$D$74,2,0)</f>
        <v>Bắp bò muối 200g</v>
      </c>
      <c r="L2616" s="12" t="str">
        <f>VLOOKUP(K2616,'[1]Mã Misa'!$C$2:$D$74,2,0)</f>
        <v>BBM200</v>
      </c>
      <c r="M2616" s="2">
        <v>87787</v>
      </c>
      <c r="N2616" t="s">
        <v>3825</v>
      </c>
      <c r="O2616" s="10" t="str">
        <f t="shared" si="199"/>
        <v>0207946</v>
      </c>
      <c r="P2616" s="3">
        <v>44638</v>
      </c>
      <c r="Q2616" t="s">
        <v>3826</v>
      </c>
      <c r="T2616" s="12" t="str">
        <f t="shared" si="201"/>
        <v xml:space="preserve">WM+ HNI </v>
      </c>
      <c r="U2616" s="20" t="s">
        <v>5201</v>
      </c>
      <c r="V2616" s="20"/>
      <c r="W2616" s="10" t="e">
        <f>VLOOKUP(U2616,[2]Sheet1!$B$4:$C$893,2,0)</f>
        <v>#N/A</v>
      </c>
      <c r="X2616" s="20"/>
      <c r="Y2616" s="10" t="str">
        <f t="shared" si="200"/>
        <v>WINCOMHANOI</v>
      </c>
      <c r="Z2616" s="2">
        <v>175574</v>
      </c>
    </row>
    <row r="2617" spans="1:26" x14ac:dyDescent="0.2">
      <c r="A2617" t="s">
        <v>0</v>
      </c>
      <c r="B2617" t="s">
        <v>3827</v>
      </c>
      <c r="C2617" t="s">
        <v>26</v>
      </c>
      <c r="D2617" t="s">
        <v>3</v>
      </c>
      <c r="E2617" s="2">
        <v>100364</v>
      </c>
      <c r="F2617" s="6">
        <v>108393.12000000001</v>
      </c>
      <c r="G2617" s="2">
        <v>2</v>
      </c>
      <c r="H2617" t="s">
        <v>4</v>
      </c>
      <c r="I2617" t="s">
        <v>27</v>
      </c>
      <c r="J2617" s="9" t="str">
        <f t="shared" si="198"/>
        <v>Giò tai lưỡi xào gói 250g</v>
      </c>
      <c r="K2617" s="12" t="str">
        <f>VLOOKUP(J2617,'[1]Mã Misa'!$B$2:$D$74,2,0)</f>
        <v>Giò Tai Lưỡi Xào 250g</v>
      </c>
      <c r="L2617" s="12" t="str">
        <f>VLOOKUP(K2617,'[1]Mã Misa'!$C$2:$D$74,2,0)</f>
        <v>GTLX250G</v>
      </c>
      <c r="M2617" s="2">
        <v>50182</v>
      </c>
      <c r="N2617" t="s">
        <v>3828</v>
      </c>
      <c r="O2617" s="10" t="str">
        <f t="shared" si="199"/>
        <v>0027256</v>
      </c>
      <c r="P2617" s="3">
        <v>44638</v>
      </c>
      <c r="Q2617" t="s">
        <v>716</v>
      </c>
      <c r="T2617" s="12" t="str">
        <f t="shared" si="201"/>
        <v xml:space="preserve">WM+ DNG </v>
      </c>
      <c r="U2617" s="20" t="s">
        <v>4369</v>
      </c>
      <c r="V2617" s="20"/>
      <c r="W2617" s="10" t="e">
        <f>VLOOKUP(U2617,[2]Sheet1!$B$4:$C$893,2,0)</f>
        <v>#N/A</v>
      </c>
      <c r="X2617" s="20"/>
      <c r="Y2617" s="10" t="str">
        <f t="shared" si="200"/>
        <v>WINCOMDANANG</v>
      </c>
      <c r="Z2617" s="2">
        <v>100364</v>
      </c>
    </row>
    <row r="2618" spans="1:26" x14ac:dyDescent="0.2">
      <c r="A2618" t="s">
        <v>0</v>
      </c>
      <c r="B2618" t="s">
        <v>3829</v>
      </c>
      <c r="C2618" t="s">
        <v>82</v>
      </c>
      <c r="D2618" t="s">
        <v>3</v>
      </c>
      <c r="E2618" s="2">
        <v>46000</v>
      </c>
      <c r="F2618" s="6">
        <v>49680</v>
      </c>
      <c r="G2618" s="2">
        <v>1</v>
      </c>
      <c r="H2618" t="s">
        <v>4</v>
      </c>
      <c r="I2618" t="s">
        <v>83</v>
      </c>
      <c r="J2618" s="9" t="str">
        <f t="shared" si="198"/>
        <v>Mộc nấm hương gói 250g</v>
      </c>
      <c r="K2618" s="12" t="str">
        <f>VLOOKUP(J2618,'[1]Mã Misa'!$B$2:$D$74,2,0)</f>
        <v>Mộc Nấm Hương 250g</v>
      </c>
      <c r="L2618" s="12" t="str">
        <f>VLOOKUP(K2618,'[1]Mã Misa'!$C$2:$D$74,2,0)</f>
        <v>MNH250</v>
      </c>
      <c r="M2618" s="2">
        <v>46000</v>
      </c>
      <c r="N2618" t="s">
        <v>3830</v>
      </c>
      <c r="O2618" s="10" t="str">
        <f t="shared" si="199"/>
        <v>0207948</v>
      </c>
      <c r="P2618" s="3">
        <v>44638</v>
      </c>
      <c r="Q2618" t="s">
        <v>3831</v>
      </c>
      <c r="T2618" s="12" t="str">
        <f t="shared" si="201"/>
        <v xml:space="preserve">WM+ HNI </v>
      </c>
      <c r="U2618" s="20" t="s">
        <v>5202</v>
      </c>
      <c r="V2618" s="20"/>
      <c r="W2618" s="10" t="e">
        <f>VLOOKUP(U2618,[2]Sheet1!$B$4:$C$893,2,0)</f>
        <v>#N/A</v>
      </c>
      <c r="X2618" s="20"/>
      <c r="Y2618" s="10" t="str">
        <f t="shared" si="200"/>
        <v>WINCOMHANOI</v>
      </c>
      <c r="Z2618" s="2">
        <v>46000</v>
      </c>
    </row>
    <row r="2619" spans="1:26" x14ac:dyDescent="0.2">
      <c r="A2619" t="s">
        <v>0</v>
      </c>
      <c r="B2619" t="s">
        <v>3832</v>
      </c>
      <c r="C2619" t="s">
        <v>82</v>
      </c>
      <c r="D2619" t="s">
        <v>3</v>
      </c>
      <c r="E2619" s="2">
        <v>46000</v>
      </c>
      <c r="F2619" s="6">
        <v>49680</v>
      </c>
      <c r="G2619" s="2">
        <v>1</v>
      </c>
      <c r="H2619" t="s">
        <v>4</v>
      </c>
      <c r="I2619" t="s">
        <v>83</v>
      </c>
      <c r="J2619" s="9" t="str">
        <f t="shared" si="198"/>
        <v>Mộc nấm hương gói 250g</v>
      </c>
      <c r="K2619" s="12" t="str">
        <f>VLOOKUP(J2619,'[1]Mã Misa'!$B$2:$D$74,2,0)</f>
        <v>Mộc Nấm Hương 250g</v>
      </c>
      <c r="L2619" s="12" t="str">
        <f>VLOOKUP(K2619,'[1]Mã Misa'!$C$2:$D$74,2,0)</f>
        <v>MNH250</v>
      </c>
      <c r="M2619" s="2">
        <v>46000</v>
      </c>
      <c r="N2619" t="s">
        <v>3833</v>
      </c>
      <c r="O2619" s="10" t="str">
        <f t="shared" si="199"/>
        <v>0207949</v>
      </c>
      <c r="P2619" s="3">
        <v>44638</v>
      </c>
      <c r="Q2619" t="s">
        <v>3834</v>
      </c>
      <c r="T2619" s="12" t="str">
        <f t="shared" si="201"/>
        <v xml:space="preserve">WM+ HNI </v>
      </c>
      <c r="U2619" s="20" t="s">
        <v>5203</v>
      </c>
      <c r="V2619" s="20"/>
      <c r="W2619" s="10" t="e">
        <f>VLOOKUP(U2619,[2]Sheet1!$B$4:$C$893,2,0)</f>
        <v>#N/A</v>
      </c>
      <c r="X2619" s="20"/>
      <c r="Y2619" s="10" t="str">
        <f t="shared" si="200"/>
        <v>WINCOMHANOI</v>
      </c>
      <c r="Z2619" s="2">
        <v>46000</v>
      </c>
    </row>
    <row r="2620" spans="1:26" x14ac:dyDescent="0.2">
      <c r="A2620" t="s">
        <v>0</v>
      </c>
      <c r="B2620" t="s">
        <v>3832</v>
      </c>
      <c r="C2620" t="s">
        <v>26</v>
      </c>
      <c r="D2620" t="s">
        <v>3</v>
      </c>
      <c r="E2620" s="2">
        <v>100364</v>
      </c>
      <c r="F2620" s="6">
        <v>108393.12000000001</v>
      </c>
      <c r="G2620" s="2">
        <v>2</v>
      </c>
      <c r="H2620" t="s">
        <v>4</v>
      </c>
      <c r="I2620" t="s">
        <v>27</v>
      </c>
      <c r="J2620" s="9" t="str">
        <f t="shared" si="198"/>
        <v>Giò tai lưỡi xào gói 250g</v>
      </c>
      <c r="K2620" s="12" t="str">
        <f>VLOOKUP(J2620,'[1]Mã Misa'!$B$2:$D$74,2,0)</f>
        <v>Giò Tai Lưỡi Xào 250g</v>
      </c>
      <c r="L2620" s="12" t="str">
        <f>VLOOKUP(K2620,'[1]Mã Misa'!$C$2:$D$74,2,0)</f>
        <v>GTLX250G</v>
      </c>
      <c r="M2620" s="2">
        <v>50182</v>
      </c>
      <c r="N2620" t="s">
        <v>3833</v>
      </c>
      <c r="O2620" s="10" t="str">
        <f t="shared" si="199"/>
        <v>0207949</v>
      </c>
      <c r="P2620" s="3">
        <v>44638</v>
      </c>
      <c r="Q2620" t="s">
        <v>3834</v>
      </c>
      <c r="T2620" s="12" t="str">
        <f t="shared" si="201"/>
        <v xml:space="preserve">WM+ HNI </v>
      </c>
      <c r="U2620" s="20" t="s">
        <v>5203</v>
      </c>
      <c r="V2620" s="20"/>
      <c r="W2620" s="10" t="e">
        <f>VLOOKUP(U2620,[2]Sheet1!$B$4:$C$893,2,0)</f>
        <v>#N/A</v>
      </c>
      <c r="X2620" s="20"/>
      <c r="Y2620" s="10" t="str">
        <f t="shared" si="200"/>
        <v>WINCOMHANOI</v>
      </c>
      <c r="Z2620" s="2">
        <v>100364</v>
      </c>
    </row>
    <row r="2621" spans="1:26" x14ac:dyDescent="0.2">
      <c r="A2621" t="s">
        <v>0</v>
      </c>
      <c r="B2621" t="s">
        <v>3832</v>
      </c>
      <c r="C2621" t="s">
        <v>67</v>
      </c>
      <c r="D2621" t="s">
        <v>3</v>
      </c>
      <c r="E2621" s="2">
        <v>118800</v>
      </c>
      <c r="F2621" s="6">
        <v>128304.00000000001</v>
      </c>
      <c r="G2621" s="2">
        <v>2</v>
      </c>
      <c r="H2621" t="s">
        <v>4</v>
      </c>
      <c r="I2621" t="s">
        <v>68</v>
      </c>
      <c r="J2621" s="9" t="str">
        <f t="shared" si="198"/>
        <v>_Giò lụa 250g</v>
      </c>
      <c r="K2621" s="12" t="str">
        <f>VLOOKUP(J2621,'[1]Mã Misa'!$B$2:$D$74,2,0)</f>
        <v>Giò lụa 250g</v>
      </c>
      <c r="L2621" s="12" t="str">
        <f>VLOOKUP(K2621,'[1]Mã Misa'!$C$2:$D$74,2,0)</f>
        <v>GL250</v>
      </c>
      <c r="M2621" s="2">
        <v>59400</v>
      </c>
      <c r="N2621" t="s">
        <v>3833</v>
      </c>
      <c r="O2621" s="10" t="str">
        <f t="shared" si="199"/>
        <v>0207949</v>
      </c>
      <c r="P2621" s="3">
        <v>44638</v>
      </c>
      <c r="Q2621" t="s">
        <v>3834</v>
      </c>
      <c r="T2621" s="12" t="str">
        <f t="shared" si="201"/>
        <v xml:space="preserve">WM+ HNI </v>
      </c>
      <c r="U2621" s="20" t="s">
        <v>5203</v>
      </c>
      <c r="V2621" s="20"/>
      <c r="W2621" s="10" t="e">
        <f>VLOOKUP(U2621,[2]Sheet1!$B$4:$C$893,2,0)</f>
        <v>#N/A</v>
      </c>
      <c r="X2621" s="20"/>
      <c r="Y2621" s="10" t="str">
        <f t="shared" si="200"/>
        <v>WINCOMHANOI</v>
      </c>
      <c r="Z2621" s="2">
        <v>118800</v>
      </c>
    </row>
    <row r="2622" spans="1:26" x14ac:dyDescent="0.2">
      <c r="A2622" t="s">
        <v>0</v>
      </c>
      <c r="B2622" t="s">
        <v>3835</v>
      </c>
      <c r="C2622" t="s">
        <v>30</v>
      </c>
      <c r="D2622" t="s">
        <v>3</v>
      </c>
      <c r="E2622" s="2">
        <v>527000</v>
      </c>
      <c r="F2622" s="6">
        <v>569160</v>
      </c>
      <c r="G2622" s="2">
        <v>5</v>
      </c>
      <c r="H2622" t="s">
        <v>4</v>
      </c>
      <c r="I2622" t="s">
        <v>31</v>
      </c>
      <c r="J2622" s="9" t="str">
        <f t="shared" si="198"/>
        <v>_Đùi gà sốt cay 500g</v>
      </c>
      <c r="K2622" s="12" t="str">
        <f>VLOOKUP(J2622,'[1]Mã Misa'!$B$2:$D$74,2,0)</f>
        <v>Đùi gà sốt cay 500g</v>
      </c>
      <c r="L2622" s="12" t="str">
        <f>VLOOKUP(K2622,'[1]Mã Misa'!$C$2:$D$74,2,0)</f>
        <v>DGSC500</v>
      </c>
      <c r="M2622" s="2">
        <v>105400</v>
      </c>
      <c r="N2622" t="s">
        <v>3836</v>
      </c>
      <c r="O2622" s="10" t="str">
        <f t="shared" si="199"/>
        <v>0004666</v>
      </c>
      <c r="P2622" s="3">
        <v>44638</v>
      </c>
      <c r="Q2622" t="s">
        <v>3837</v>
      </c>
      <c r="T2622" s="12" t="str">
        <f t="shared" si="201"/>
        <v xml:space="preserve">WM+ NAN </v>
      </c>
      <c r="U2622" s="20" t="s">
        <v>5204</v>
      </c>
      <c r="V2622" s="20"/>
      <c r="W2622" s="10" t="e">
        <f>VLOOKUP(U2622,[2]Sheet1!$B$4:$C$893,2,0)</f>
        <v>#N/A</v>
      </c>
      <c r="X2622" s="20"/>
      <c r="Y2622" s="10" t="str">
        <f t="shared" si="200"/>
        <v>WINCOMNGHEAN</v>
      </c>
      <c r="Z2622" s="2">
        <v>527000</v>
      </c>
    </row>
    <row r="2623" spans="1:26" x14ac:dyDescent="0.2">
      <c r="A2623" t="s">
        <v>0</v>
      </c>
      <c r="B2623" t="s">
        <v>3835</v>
      </c>
      <c r="C2623" t="s">
        <v>13</v>
      </c>
      <c r="D2623" t="s">
        <v>3</v>
      </c>
      <c r="E2623" s="2">
        <v>272250</v>
      </c>
      <c r="F2623" s="6">
        <v>294030</v>
      </c>
      <c r="G2623" s="2">
        <v>3</v>
      </c>
      <c r="H2623" t="s">
        <v>4</v>
      </c>
      <c r="I2623" t="s">
        <v>14</v>
      </c>
      <c r="J2623" s="9" t="str">
        <f t="shared" si="198"/>
        <v>_Chân gà sốt cay 400g</v>
      </c>
      <c r="K2623" s="12" t="str">
        <f>VLOOKUP(J2623,'[1]Mã Misa'!$B$2:$D$74,2,0)</f>
        <v>Chân gà sốt cay 400g</v>
      </c>
      <c r="L2623" s="12" t="str">
        <f>VLOOKUP(K2623,'[1]Mã Misa'!$C$2:$D$74,2,0)</f>
        <v>CGSC400</v>
      </c>
      <c r="M2623" s="2">
        <v>90750</v>
      </c>
      <c r="N2623" t="s">
        <v>3836</v>
      </c>
      <c r="O2623" s="10" t="str">
        <f t="shared" si="199"/>
        <v>0004666</v>
      </c>
      <c r="P2623" s="3">
        <v>44638</v>
      </c>
      <c r="Q2623" t="s">
        <v>3837</v>
      </c>
      <c r="T2623" s="12" t="str">
        <f t="shared" si="201"/>
        <v xml:space="preserve">WM+ NAN </v>
      </c>
      <c r="U2623" s="20" t="s">
        <v>5204</v>
      </c>
      <c r="V2623" s="20"/>
      <c r="W2623" s="10" t="e">
        <f>VLOOKUP(U2623,[2]Sheet1!$B$4:$C$893,2,0)</f>
        <v>#N/A</v>
      </c>
      <c r="X2623" s="20"/>
      <c r="Y2623" s="10" t="str">
        <f t="shared" si="200"/>
        <v>WINCOMNGHEAN</v>
      </c>
      <c r="Z2623" s="2">
        <v>272250</v>
      </c>
    </row>
    <row r="2624" spans="1:26" x14ac:dyDescent="0.2">
      <c r="A2624" t="s">
        <v>0</v>
      </c>
      <c r="B2624" t="s">
        <v>3838</v>
      </c>
      <c r="C2624" t="s">
        <v>2</v>
      </c>
      <c r="D2624" t="s">
        <v>3</v>
      </c>
      <c r="E2624" s="2">
        <v>111058</v>
      </c>
      <c r="F2624" s="6">
        <v>119942.64000000001</v>
      </c>
      <c r="G2624" s="2">
        <v>1</v>
      </c>
      <c r="H2624" t="s">
        <v>4</v>
      </c>
      <c r="I2624" t="s">
        <v>5</v>
      </c>
      <c r="J2624" s="9" t="str">
        <f t="shared" si="198"/>
        <v>Gà muối gói 500g</v>
      </c>
      <c r="K2624" s="12" t="str">
        <f>VLOOKUP(J2624,'[1]Mã Misa'!$B$2:$D$74,2,0)</f>
        <v>Gà muối 500g</v>
      </c>
      <c r="L2624" s="12" t="str">
        <f>VLOOKUP(K2624,'[1]Mã Misa'!$C$2:$D$74,2,0)</f>
        <v>GM500</v>
      </c>
      <c r="M2624" s="2">
        <v>111058</v>
      </c>
      <c r="N2624" t="s">
        <v>3839</v>
      </c>
      <c r="O2624" s="10" t="str">
        <f t="shared" si="199"/>
        <v>0002520</v>
      </c>
      <c r="P2624" s="3">
        <v>44638</v>
      </c>
      <c r="Q2624" t="s">
        <v>3840</v>
      </c>
      <c r="T2624" s="12" t="str">
        <f t="shared" si="201"/>
        <v xml:space="preserve">WM+ NBH </v>
      </c>
      <c r="U2624" s="20" t="s">
        <v>5205</v>
      </c>
      <c r="V2624" s="20"/>
      <c r="W2624" s="10" t="e">
        <f>VLOOKUP(U2624,[2]Sheet1!$B$4:$C$893,2,0)</f>
        <v>#N/A</v>
      </c>
      <c r="X2624" s="20"/>
      <c r="Y2624" s="10" t="str">
        <f t="shared" si="200"/>
        <v>WINCOMNINHBINH</v>
      </c>
      <c r="Z2624" s="2">
        <v>111058</v>
      </c>
    </row>
    <row r="2625" spans="1:26" x14ac:dyDescent="0.2">
      <c r="A2625" t="s">
        <v>0</v>
      </c>
      <c r="B2625" t="s">
        <v>3838</v>
      </c>
      <c r="C2625" t="s">
        <v>43</v>
      </c>
      <c r="D2625" t="s">
        <v>3</v>
      </c>
      <c r="E2625" s="2">
        <v>70950</v>
      </c>
      <c r="F2625" s="6">
        <v>76626</v>
      </c>
      <c r="G2625" s="2">
        <v>1</v>
      </c>
      <c r="H2625" t="s">
        <v>4</v>
      </c>
      <c r="I2625" t="s">
        <v>44</v>
      </c>
      <c r="J2625" s="9" t="str">
        <f t="shared" si="198"/>
        <v>_Chả nướng 300g</v>
      </c>
      <c r="K2625" s="12" t="str">
        <f>VLOOKUP(J2625,'[1]Mã Misa'!$B$2:$D$74,2,0)</f>
        <v>Chả nướng 300g</v>
      </c>
      <c r="L2625" s="12" t="str">
        <f>VLOOKUP(K2625,'[1]Mã Misa'!$C$2:$D$74,2,0)</f>
        <v>CN300</v>
      </c>
      <c r="M2625" s="2">
        <v>70950</v>
      </c>
      <c r="N2625" t="s">
        <v>3839</v>
      </c>
      <c r="O2625" s="10" t="str">
        <f t="shared" si="199"/>
        <v>0002520</v>
      </c>
      <c r="P2625" s="3">
        <v>44638</v>
      </c>
      <c r="Q2625" t="s">
        <v>3840</v>
      </c>
      <c r="T2625" s="12" t="str">
        <f t="shared" si="201"/>
        <v xml:space="preserve">WM+ NBH </v>
      </c>
      <c r="U2625" s="20" t="s">
        <v>5205</v>
      </c>
      <c r="V2625" s="20"/>
      <c r="W2625" s="10" t="e">
        <f>VLOOKUP(U2625,[2]Sheet1!$B$4:$C$893,2,0)</f>
        <v>#N/A</v>
      </c>
      <c r="X2625" s="20"/>
      <c r="Y2625" s="10" t="str">
        <f t="shared" si="200"/>
        <v>WINCOMNINHBINH</v>
      </c>
      <c r="Z2625" s="2">
        <v>70950</v>
      </c>
    </row>
    <row r="2626" spans="1:26" x14ac:dyDescent="0.2">
      <c r="A2626" t="s">
        <v>0</v>
      </c>
      <c r="B2626" t="s">
        <v>3838</v>
      </c>
      <c r="C2626" t="s">
        <v>50</v>
      </c>
      <c r="D2626" t="s">
        <v>3</v>
      </c>
      <c r="E2626" s="2">
        <v>61050</v>
      </c>
      <c r="F2626" s="6">
        <v>65934</v>
      </c>
      <c r="G2626" s="2">
        <v>1</v>
      </c>
      <c r="H2626" t="s">
        <v>4</v>
      </c>
      <c r="I2626" t="s">
        <v>51</v>
      </c>
      <c r="J2626" s="9" t="str">
        <f t="shared" si="198"/>
        <v>_Giò sụn gà 250g</v>
      </c>
      <c r="K2626" s="12" t="str">
        <f>VLOOKUP(J2626,'[1]Mã Misa'!$B$2:$D$74,2,0)</f>
        <v>Giò sụn gà 250g</v>
      </c>
      <c r="L2626" s="12" t="str">
        <f>VLOOKUP(K2626,'[1]Mã Misa'!$C$2:$D$74,2,0)</f>
        <v>GSG250</v>
      </c>
      <c r="M2626" s="2">
        <v>61050</v>
      </c>
      <c r="N2626" t="s">
        <v>3839</v>
      </c>
      <c r="O2626" s="10" t="str">
        <f t="shared" si="199"/>
        <v>0002520</v>
      </c>
      <c r="P2626" s="3">
        <v>44638</v>
      </c>
      <c r="Q2626" t="s">
        <v>3840</v>
      </c>
      <c r="T2626" s="12" t="str">
        <f t="shared" si="201"/>
        <v xml:space="preserve">WM+ NBH </v>
      </c>
      <c r="U2626" s="20" t="s">
        <v>5205</v>
      </c>
      <c r="V2626" s="20"/>
      <c r="W2626" s="10" t="e">
        <f>VLOOKUP(U2626,[2]Sheet1!$B$4:$C$893,2,0)</f>
        <v>#N/A</v>
      </c>
      <c r="X2626" s="20"/>
      <c r="Y2626" s="10" t="str">
        <f t="shared" si="200"/>
        <v>WINCOMNINHBINH</v>
      </c>
      <c r="Z2626" s="2">
        <v>61050</v>
      </c>
    </row>
    <row r="2627" spans="1:26" x14ac:dyDescent="0.2">
      <c r="A2627" t="s">
        <v>0</v>
      </c>
      <c r="B2627" t="s">
        <v>3841</v>
      </c>
      <c r="C2627" t="s">
        <v>82</v>
      </c>
      <c r="D2627" t="s">
        <v>3</v>
      </c>
      <c r="E2627" s="2">
        <v>46000</v>
      </c>
      <c r="F2627" s="6">
        <v>49680</v>
      </c>
      <c r="G2627" s="2">
        <v>1</v>
      </c>
      <c r="H2627" t="s">
        <v>4</v>
      </c>
      <c r="I2627" t="s">
        <v>83</v>
      </c>
      <c r="J2627" s="9" t="str">
        <f t="shared" si="198"/>
        <v>Mộc nấm hương gói 250g</v>
      </c>
      <c r="K2627" s="12" t="str">
        <f>VLOOKUP(J2627,'[1]Mã Misa'!$B$2:$D$74,2,0)</f>
        <v>Mộc Nấm Hương 250g</v>
      </c>
      <c r="L2627" s="12" t="str">
        <f>VLOOKUP(K2627,'[1]Mã Misa'!$C$2:$D$74,2,0)</f>
        <v>MNH250</v>
      </c>
      <c r="M2627" s="2">
        <v>46000</v>
      </c>
      <c r="N2627" t="s">
        <v>3842</v>
      </c>
      <c r="O2627" s="10" t="str">
        <f t="shared" si="199"/>
        <v>0004667</v>
      </c>
      <c r="P2627" s="3">
        <v>44638</v>
      </c>
      <c r="Q2627" t="s">
        <v>3843</v>
      </c>
      <c r="T2627" s="12" t="str">
        <f t="shared" si="201"/>
        <v xml:space="preserve">WM+ NAN </v>
      </c>
      <c r="U2627" s="20" t="s">
        <v>5206</v>
      </c>
      <c r="V2627" s="20"/>
      <c r="W2627" s="10" t="e">
        <f>VLOOKUP(U2627,[2]Sheet1!$B$4:$C$893,2,0)</f>
        <v>#N/A</v>
      </c>
      <c r="X2627" s="20"/>
      <c r="Y2627" s="10" t="str">
        <f t="shared" si="200"/>
        <v>WINCOMNGHEAN</v>
      </c>
      <c r="Z2627" s="2">
        <v>46000</v>
      </c>
    </row>
    <row r="2628" spans="1:26" x14ac:dyDescent="0.2">
      <c r="A2628" t="s">
        <v>0</v>
      </c>
      <c r="B2628" t="s">
        <v>3841</v>
      </c>
      <c r="C2628" t="s">
        <v>30</v>
      </c>
      <c r="D2628" t="s">
        <v>3</v>
      </c>
      <c r="E2628" s="2">
        <v>105400</v>
      </c>
      <c r="F2628" s="6">
        <v>113832.00000000001</v>
      </c>
      <c r="G2628" s="2">
        <v>1</v>
      </c>
      <c r="H2628" t="s">
        <v>4</v>
      </c>
      <c r="I2628" t="s">
        <v>31</v>
      </c>
      <c r="J2628" s="9" t="str">
        <f t="shared" ref="J2628:J2691" si="203">MID(I2628,10,26)</f>
        <v>_Đùi gà sốt cay 500g</v>
      </c>
      <c r="K2628" s="12" t="str">
        <f>VLOOKUP(J2628,'[1]Mã Misa'!$B$2:$D$74,2,0)</f>
        <v>Đùi gà sốt cay 500g</v>
      </c>
      <c r="L2628" s="12" t="str">
        <f>VLOOKUP(K2628,'[1]Mã Misa'!$C$2:$D$74,2,0)</f>
        <v>DGSC500</v>
      </c>
      <c r="M2628" s="2">
        <v>105400</v>
      </c>
      <c r="N2628" t="s">
        <v>3842</v>
      </c>
      <c r="O2628" s="10" t="str">
        <f t="shared" ref="O2628:O2691" si="204">RIGHT(N2628,7)</f>
        <v>0004667</v>
      </c>
      <c r="P2628" s="3">
        <v>44638</v>
      </c>
      <c r="Q2628" t="s">
        <v>3843</v>
      </c>
      <c r="T2628" s="12" t="str">
        <f t="shared" si="201"/>
        <v xml:space="preserve">WM+ NAN </v>
      </c>
      <c r="U2628" s="20" t="s">
        <v>5206</v>
      </c>
      <c r="V2628" s="20"/>
      <c r="W2628" s="10" t="e">
        <f>VLOOKUP(U2628,[2]Sheet1!$B$4:$C$893,2,0)</f>
        <v>#N/A</v>
      </c>
      <c r="X2628" s="20"/>
      <c r="Y2628" s="10" t="str">
        <f t="shared" ref="Y2628:Y2691" si="205">IF(ISNUMBER(SEARCH($V$3,T2628)),"WINCOMHANOI",IF(ISNUMBER(SEARCH($V$4,T2628)),"WINCOMHOCHIMINH",IF(ISNUMBER(SEARCH($V$5,T2628)),"WINCOMDANANG",IF(ISNUMBER(SEARCH($V$6,T2628)),"WINCOMHAIDUONG",IF(ISNUMBER(SEARCH($V$7,T2628)),"WINCOMQUANGNINH",IF(ISNUMBER(SEARCH($V$8,T2628)),"WINCOMHAIPHONG",IF(ISNUMBER(SEARCH($V$9,T2628)),"WINCOMBACGIANG",IF(ISNUMBER(SEARCH($V$10,T2628)),"WINCOMBACNINH",IF(ISNUMBER(SEARCH($V$11,T2628)),"WINCOMPHUTHO",IF(ISNUMBER(SEARCH($V$12,T2628)),"WINCOMHATINH",IF(ISNUMBER(SEARCH($V$13,T2628)),"WINCOMTHAINGUYEN",IF(ISNUMBER(SEARCH($V$14,T2628)),"WINCOMKHANHHOA",IF(ISNUMBER(SEARCH($V$15,T2628)),"WINCOMHUNGYEN",IF(ISNUMBER(SEARCH($V$16,T2628)),"WINCOMNGHEAN",IF(ISNUMBER(SEARCH($V$17,T2628)),"WINCOMLAOCAI",IF(ISNUMBER(SEARCH($V$18,T2628)),"WINCOMVUNGTAU",IF(ISNUMBER(SEARCH($V$19,T2628)),"WINCOMBINHDUONG",IF(ISNUMBER(SEARCH($V$20,T2628)),"WINCOMKIENGIANG",IF(ISNUMBER(SEARCH($V$21,T2628)),"WINCOMHANAM",IF(ISNUMBER(SEARCH($V$22,T2628)),"WINCOMNAMDINH",IF(ISNUMBER(SEARCH($V$23,T2628)),"WINCOMLANGSON",IF(ISNUMBER(SEARCH($V$24,T2628)),"WINCOMTHANHHOA",IF(ISNUMBER(SEARCH($V$25,T2628)),"WINCOMYENBAI",IF(ISNUMBER(SEARCH($V$26,T2628)),"WINCOMTUYENQUANG",IF(ISNUMBER(SEARCH($V$27,T2628)),"WINCOMHUE",IF(ISNUMBER(SEARCH($V$28,T2628)),"WINCOMQUANGNAM",IF(ISNUMBER(SEARCH($V$29,T2628)),"WINCOMVINHPHUC",IF(ISNUMBER(SEARCH($V$30,T2628)),"WINCOMHAGIANG",IF(ISNUMBER(SEARCH($V$31,T2628)),"WINCOMNINHBINH",IF(ISNUMBER(SEARCH($V$32,T2628)),"WINCOMTRAVINH",IF(ISNUMBER(SEARCH($V$33,T2628)),"WINCOMCANTHO",IF(ISNUMBER(SEARCH($V$34,T2628)),"WINCOMBENTRE",IF(ISNUMBER(SEARCH($V$35,T2628)),"WINCOMCAMAU",IF(ISNUMBER(SEARCH($V$36,T2628)),"WINCOMANGIANG",IF(ISNUMBER(SEARCH($V$37,T2628)),"WINCOMNINHTHUAN",IF(ISNUMBER(SEARCH($V$38,T2628)),"WINCOMTHAIBINH",IF(ISNUMBER(SEARCH($V$39,T2628)),"WINCOMGIALAI",IF(ISNUMBER(SEARCH($V$40,T2628)),"WINCOMHOABINH",IF(ISNUMBER(SEARCH($V$41,T2628)),"WINCOMQUANGNGAI",IF(ISNUMBER(SEARCH($V$42,T2628)),"WINCOMBINHTHUAN",IF(ISNUMBER(SEARCH($V$43,T2628)),"WINCOMDAKLAK",IF(ISNUMBER(SEARCH($V$44,T2628)),"WINCOMSOCTRANG",IF(ISNUMBER(SEARCH($V$45,T2628)),"WINCOMSONLA",IF(ISNUMBER(SEARCH($V$46,T2628)),"WINCOMKONTUM",IF(ISNUMBER(SEARCH($V$47,T2628)),"WINCOMPHUYEN",IF(ISNUMBER(SEARCH($V$48,T2628)),"WINCOMQUANGTRI",IF(ISNUMBER(SEARCH($V$49,T2628)),"WINCOMBINHDINH",IF(ISNUMBER(SEARCH($V$50,T2628)),"WINCOMCAOBANG",IF(ISNUMBER(SEARCH($V$51,T2628)),"WINCOMQUANGBINH",IF(ISNUMBER(SEARCH($V$52,T2628)),"WINCOMLAMDONG",IF(ISNUMBER(SEARCH($V$53,T2628)),"WINCOMVINHLONG",IF(ISNUMBER(SEARCH($V$54,T2628)),"WINCOMDONGTHAP",IF(ISNUMBER(SEARCH($V$55,T2628)),"WINCOMTIENGIANG",IF(ISNUMBER(SEARCH($V$56,T2628)),"WINCOMQUANGNINH",IF(ISNUMBER(SEARCH($V$57,T2628)),"WINCOMDONGNAI",IF(ISNUMBER(SEARCH($V$58,T2628)),"WINCOMHAUGIANG",0))))))))))))))))))))))))))))))))))))))))))))))))))))))))</f>
        <v>WINCOMNGHEAN</v>
      </c>
      <c r="Z2628" s="2">
        <v>105400</v>
      </c>
    </row>
    <row r="2629" spans="1:26" x14ac:dyDescent="0.2">
      <c r="A2629" t="s">
        <v>0</v>
      </c>
      <c r="B2629" t="s">
        <v>3844</v>
      </c>
      <c r="C2629" t="s">
        <v>32</v>
      </c>
      <c r="D2629" t="s">
        <v>3</v>
      </c>
      <c r="E2629" s="2">
        <v>73431</v>
      </c>
      <c r="F2629" s="6">
        <v>79305.48000000001</v>
      </c>
      <c r="G2629" s="2">
        <v>1</v>
      </c>
      <c r="H2629" t="s">
        <v>4</v>
      </c>
      <c r="I2629" t="s">
        <v>33</v>
      </c>
      <c r="J2629" s="9" t="str">
        <f t="shared" si="203"/>
        <v>Chân giò heo muối gói 300g</v>
      </c>
      <c r="K2629" s="12" t="str">
        <f>VLOOKUP(J2629,'[1]Mã Misa'!$B$2:$D$74,2,0)</f>
        <v>Chân giò heo muối 300g</v>
      </c>
      <c r="L2629" s="12" t="str">
        <f>VLOOKUP(K2629,'[1]Mã Misa'!$C$2:$D$74,2,0)</f>
        <v>CGM300</v>
      </c>
      <c r="M2629" s="2">
        <v>73431</v>
      </c>
      <c r="N2629" t="s">
        <v>3845</v>
      </c>
      <c r="O2629" s="10" t="str">
        <f t="shared" si="204"/>
        <v>0005226</v>
      </c>
      <c r="P2629" s="3">
        <v>44638</v>
      </c>
      <c r="Q2629" t="s">
        <v>3846</v>
      </c>
      <c r="T2629" s="12" t="str">
        <f t="shared" si="201"/>
        <v xml:space="preserve">WM+ HDG </v>
      </c>
      <c r="U2629" s="20" t="s">
        <v>5207</v>
      </c>
      <c r="V2629" s="20"/>
      <c r="W2629" s="10" t="e">
        <f>VLOOKUP(U2629,[2]Sheet1!$B$4:$C$893,2,0)</f>
        <v>#N/A</v>
      </c>
      <c r="X2629" s="20"/>
      <c r="Y2629" s="10" t="str">
        <f t="shared" si="205"/>
        <v>WINCOMHAIDUONG</v>
      </c>
      <c r="Z2629" s="2">
        <v>73431</v>
      </c>
    </row>
    <row r="2630" spans="1:26" x14ac:dyDescent="0.2">
      <c r="A2630" t="s">
        <v>0</v>
      </c>
      <c r="B2630" t="s">
        <v>3844</v>
      </c>
      <c r="C2630" t="s">
        <v>26</v>
      </c>
      <c r="D2630" t="s">
        <v>3</v>
      </c>
      <c r="E2630" s="2">
        <v>50182</v>
      </c>
      <c r="F2630" s="6">
        <v>54196.560000000005</v>
      </c>
      <c r="G2630" s="2">
        <v>1</v>
      </c>
      <c r="H2630" t="s">
        <v>4</v>
      </c>
      <c r="I2630" t="s">
        <v>27</v>
      </c>
      <c r="J2630" s="9" t="str">
        <f t="shared" si="203"/>
        <v>Giò tai lưỡi xào gói 250g</v>
      </c>
      <c r="K2630" s="12" t="str">
        <f>VLOOKUP(J2630,'[1]Mã Misa'!$B$2:$D$74,2,0)</f>
        <v>Giò Tai Lưỡi Xào 250g</v>
      </c>
      <c r="L2630" s="12" t="str">
        <f>VLOOKUP(K2630,'[1]Mã Misa'!$C$2:$D$74,2,0)</f>
        <v>GTLX250G</v>
      </c>
      <c r="M2630" s="2">
        <v>50182</v>
      </c>
      <c r="N2630" t="s">
        <v>3845</v>
      </c>
      <c r="O2630" s="10" t="str">
        <f t="shared" si="204"/>
        <v>0005226</v>
      </c>
      <c r="P2630" s="3">
        <v>44638</v>
      </c>
      <c r="Q2630" t="s">
        <v>3846</v>
      </c>
      <c r="T2630" s="12" t="str">
        <f t="shared" si="201"/>
        <v xml:space="preserve">WM+ HDG </v>
      </c>
      <c r="U2630" s="20" t="s">
        <v>5207</v>
      </c>
      <c r="V2630" s="20"/>
      <c r="W2630" s="10" t="e">
        <f>VLOOKUP(U2630,[2]Sheet1!$B$4:$C$893,2,0)</f>
        <v>#N/A</v>
      </c>
      <c r="X2630" s="20"/>
      <c r="Y2630" s="10" t="str">
        <f t="shared" si="205"/>
        <v>WINCOMHAIDUONG</v>
      </c>
      <c r="Z2630" s="2">
        <v>50182</v>
      </c>
    </row>
    <row r="2631" spans="1:26" x14ac:dyDescent="0.2">
      <c r="A2631" t="s">
        <v>0</v>
      </c>
      <c r="B2631" t="s">
        <v>3847</v>
      </c>
      <c r="C2631" t="s">
        <v>13</v>
      </c>
      <c r="D2631" t="s">
        <v>3</v>
      </c>
      <c r="E2631" s="2">
        <v>181500</v>
      </c>
      <c r="F2631" s="6">
        <v>196020</v>
      </c>
      <c r="G2631" s="2">
        <v>2</v>
      </c>
      <c r="H2631" t="s">
        <v>4</v>
      </c>
      <c r="I2631" t="s">
        <v>14</v>
      </c>
      <c r="J2631" s="9" t="str">
        <f t="shared" si="203"/>
        <v>_Chân gà sốt cay 400g</v>
      </c>
      <c r="K2631" s="12" t="str">
        <f>VLOOKUP(J2631,'[1]Mã Misa'!$B$2:$D$74,2,0)</f>
        <v>Chân gà sốt cay 400g</v>
      </c>
      <c r="L2631" s="12" t="str">
        <f>VLOOKUP(K2631,'[1]Mã Misa'!$C$2:$D$74,2,0)</f>
        <v>CGSC400</v>
      </c>
      <c r="M2631" s="2">
        <v>90750</v>
      </c>
      <c r="N2631" t="s">
        <v>3848</v>
      </c>
      <c r="O2631" s="10" t="str">
        <f t="shared" si="204"/>
        <v>0207954</v>
      </c>
      <c r="P2631" s="3">
        <v>44638</v>
      </c>
      <c r="Q2631" t="s">
        <v>3849</v>
      </c>
      <c r="T2631" s="12" t="str">
        <f t="shared" si="201"/>
        <v xml:space="preserve">WM+ HNI </v>
      </c>
      <c r="U2631" s="20" t="s">
        <v>5208</v>
      </c>
      <c r="V2631" s="20"/>
      <c r="W2631" s="10" t="e">
        <f>VLOOKUP(U2631,[2]Sheet1!$B$4:$C$893,2,0)</f>
        <v>#N/A</v>
      </c>
      <c r="X2631" s="20"/>
      <c r="Y2631" s="10" t="str">
        <f t="shared" si="205"/>
        <v>WINCOMHANOI</v>
      </c>
      <c r="Z2631" s="2">
        <v>181500</v>
      </c>
    </row>
    <row r="2632" spans="1:26" x14ac:dyDescent="0.2">
      <c r="A2632" t="s">
        <v>0</v>
      </c>
      <c r="B2632" t="s">
        <v>3850</v>
      </c>
      <c r="C2632" t="s">
        <v>2</v>
      </c>
      <c r="D2632" t="s">
        <v>3</v>
      </c>
      <c r="E2632" s="2">
        <v>111058</v>
      </c>
      <c r="F2632" s="6">
        <v>119942.64000000001</v>
      </c>
      <c r="G2632" s="2">
        <v>1</v>
      </c>
      <c r="H2632" t="s">
        <v>4</v>
      </c>
      <c r="I2632" t="s">
        <v>5</v>
      </c>
      <c r="J2632" s="9" t="str">
        <f t="shared" si="203"/>
        <v>Gà muối gói 500g</v>
      </c>
      <c r="K2632" s="12" t="str">
        <f>VLOOKUP(J2632,'[1]Mã Misa'!$B$2:$D$74,2,0)</f>
        <v>Gà muối 500g</v>
      </c>
      <c r="L2632" s="12" t="str">
        <f>VLOOKUP(K2632,'[1]Mã Misa'!$C$2:$D$74,2,0)</f>
        <v>GM500</v>
      </c>
      <c r="M2632" s="2">
        <v>111058</v>
      </c>
      <c r="N2632" t="s">
        <v>3851</v>
      </c>
      <c r="O2632" s="10" t="str">
        <f t="shared" si="204"/>
        <v>0007543</v>
      </c>
      <c r="P2632" s="3">
        <v>44638</v>
      </c>
      <c r="Q2632" t="s">
        <v>3852</v>
      </c>
      <c r="T2632" s="12" t="str">
        <f>LEFT(U2632,7)</f>
        <v xml:space="preserve">WM+THA </v>
      </c>
      <c r="U2632" s="20" t="s">
        <v>5209</v>
      </c>
      <c r="V2632" s="20"/>
      <c r="W2632" s="10" t="e">
        <f>VLOOKUP(U2632,[2]Sheet1!$B$4:$C$893,2,0)</f>
        <v>#N/A</v>
      </c>
      <c r="X2632" s="20"/>
      <c r="Y2632" s="10" t="str">
        <f t="shared" si="205"/>
        <v>WINCOMTHANHHOA</v>
      </c>
      <c r="Z2632" s="2">
        <v>111058</v>
      </c>
    </row>
    <row r="2633" spans="1:26" x14ac:dyDescent="0.2">
      <c r="A2633" t="s">
        <v>0</v>
      </c>
      <c r="B2633" t="s">
        <v>3853</v>
      </c>
      <c r="C2633" t="s">
        <v>2</v>
      </c>
      <c r="D2633" t="s">
        <v>3</v>
      </c>
      <c r="E2633" s="2">
        <v>222116</v>
      </c>
      <c r="F2633" s="6">
        <v>239885.28000000003</v>
      </c>
      <c r="G2633" s="2">
        <v>2</v>
      </c>
      <c r="H2633" t="s">
        <v>4</v>
      </c>
      <c r="I2633" t="s">
        <v>5</v>
      </c>
      <c r="J2633" s="9" t="str">
        <f t="shared" si="203"/>
        <v>Gà muối gói 500g</v>
      </c>
      <c r="K2633" s="12" t="str">
        <f>VLOOKUP(J2633,'[1]Mã Misa'!$B$2:$D$74,2,0)</f>
        <v>Gà muối 500g</v>
      </c>
      <c r="L2633" s="12" t="str">
        <f>VLOOKUP(K2633,'[1]Mã Misa'!$C$2:$D$74,2,0)</f>
        <v>GM500</v>
      </c>
      <c r="M2633" s="2">
        <v>111058</v>
      </c>
      <c r="N2633" t="s">
        <v>3854</v>
      </c>
      <c r="O2633" s="10" t="str">
        <f t="shared" si="204"/>
        <v>0018508</v>
      </c>
      <c r="P2633" s="3">
        <v>44638</v>
      </c>
      <c r="Q2633" t="s">
        <v>3855</v>
      </c>
      <c r="T2633" s="12" t="str">
        <f t="shared" si="201"/>
        <v xml:space="preserve">WM+ QNH </v>
      </c>
      <c r="U2633" s="20" t="s">
        <v>5210</v>
      </c>
      <c r="V2633" s="20"/>
      <c r="W2633" s="10" t="e">
        <f>VLOOKUP(U2633,[2]Sheet1!$B$4:$C$893,2,0)</f>
        <v>#N/A</v>
      </c>
      <c r="X2633" s="20"/>
      <c r="Y2633" s="10" t="str">
        <f t="shared" si="205"/>
        <v>WINCOMQUANGNINH</v>
      </c>
      <c r="Z2633" s="2">
        <v>222116</v>
      </c>
    </row>
    <row r="2634" spans="1:26" x14ac:dyDescent="0.2">
      <c r="A2634" t="s">
        <v>0</v>
      </c>
      <c r="B2634" t="s">
        <v>3856</v>
      </c>
      <c r="C2634" t="s">
        <v>2</v>
      </c>
      <c r="D2634" t="s">
        <v>3</v>
      </c>
      <c r="E2634" s="2">
        <v>444232</v>
      </c>
      <c r="F2634" s="6">
        <v>479770.56000000006</v>
      </c>
      <c r="G2634" s="2">
        <v>4</v>
      </c>
      <c r="H2634" t="s">
        <v>4</v>
      </c>
      <c r="I2634" t="s">
        <v>5</v>
      </c>
      <c r="J2634" s="9" t="str">
        <f t="shared" si="203"/>
        <v>Gà muối gói 500g</v>
      </c>
      <c r="K2634" s="12" t="str">
        <f>VLOOKUP(J2634,'[1]Mã Misa'!$B$2:$D$74,2,0)</f>
        <v>Gà muối 500g</v>
      </c>
      <c r="L2634" s="12" t="str">
        <f>VLOOKUP(K2634,'[1]Mã Misa'!$C$2:$D$74,2,0)</f>
        <v>GM500</v>
      </c>
      <c r="M2634" s="2">
        <v>111058</v>
      </c>
      <c r="N2634" t="s">
        <v>3857</v>
      </c>
      <c r="O2634" s="10" t="str">
        <f t="shared" si="204"/>
        <v>0018509</v>
      </c>
      <c r="P2634" s="3">
        <v>44638</v>
      </c>
      <c r="Q2634" t="s">
        <v>3855</v>
      </c>
      <c r="T2634" s="12" t="str">
        <f t="shared" si="201"/>
        <v xml:space="preserve">WM+ QNH </v>
      </c>
      <c r="U2634" s="20" t="s">
        <v>5210</v>
      </c>
      <c r="V2634" s="20"/>
      <c r="W2634" s="10" t="e">
        <f>VLOOKUP(U2634,[2]Sheet1!$B$4:$C$893,2,0)</f>
        <v>#N/A</v>
      </c>
      <c r="X2634" s="20"/>
      <c r="Y2634" s="10" t="str">
        <f t="shared" si="205"/>
        <v>WINCOMQUANGNINH</v>
      </c>
      <c r="Z2634" s="2">
        <v>444232</v>
      </c>
    </row>
    <row r="2635" spans="1:26" x14ac:dyDescent="0.2">
      <c r="A2635" t="s">
        <v>0</v>
      </c>
      <c r="B2635" t="s">
        <v>3858</v>
      </c>
      <c r="C2635" t="s">
        <v>67</v>
      </c>
      <c r="D2635" t="s">
        <v>3</v>
      </c>
      <c r="E2635" s="2">
        <v>59400</v>
      </c>
      <c r="F2635" s="6">
        <v>64152.000000000007</v>
      </c>
      <c r="G2635" s="2">
        <v>1</v>
      </c>
      <c r="H2635" t="s">
        <v>4</v>
      </c>
      <c r="I2635" t="s">
        <v>68</v>
      </c>
      <c r="J2635" s="9" t="str">
        <f t="shared" si="203"/>
        <v>_Giò lụa 250g</v>
      </c>
      <c r="K2635" s="12" t="str">
        <f>VLOOKUP(J2635,'[1]Mã Misa'!$B$2:$D$74,2,0)</f>
        <v>Giò lụa 250g</v>
      </c>
      <c r="L2635" s="12" t="str">
        <f>VLOOKUP(K2635,'[1]Mã Misa'!$C$2:$D$74,2,0)</f>
        <v>GL250</v>
      </c>
      <c r="M2635" s="2">
        <v>59400</v>
      </c>
      <c r="N2635" t="s">
        <v>3859</v>
      </c>
      <c r="O2635" s="10" t="str">
        <f t="shared" si="204"/>
        <v>0063099</v>
      </c>
      <c r="P2635" s="3">
        <v>44638</v>
      </c>
      <c r="Q2635" t="s">
        <v>3860</v>
      </c>
      <c r="T2635" s="12" t="str">
        <f t="shared" si="201"/>
        <v xml:space="preserve">WM+ HCM </v>
      </c>
      <c r="U2635" s="20" t="s">
        <v>5211</v>
      </c>
      <c r="V2635" s="20"/>
      <c r="W2635" s="10" t="e">
        <f>VLOOKUP(U2635,[2]Sheet1!$B$4:$C$893,2,0)</f>
        <v>#N/A</v>
      </c>
      <c r="X2635" s="20"/>
      <c r="Y2635" s="10" t="str">
        <f t="shared" si="205"/>
        <v>WINCOMHOCHIMINH</v>
      </c>
      <c r="Z2635" s="2">
        <v>59400</v>
      </c>
    </row>
    <row r="2636" spans="1:26" x14ac:dyDescent="0.2">
      <c r="A2636" t="s">
        <v>0</v>
      </c>
      <c r="B2636" t="s">
        <v>3858</v>
      </c>
      <c r="C2636" t="s">
        <v>2</v>
      </c>
      <c r="D2636" t="s">
        <v>3</v>
      </c>
      <c r="E2636" s="2">
        <v>111058</v>
      </c>
      <c r="F2636" s="6">
        <v>119942.64000000001</v>
      </c>
      <c r="G2636" s="2">
        <v>1</v>
      </c>
      <c r="H2636" t="s">
        <v>4</v>
      </c>
      <c r="I2636" t="s">
        <v>5</v>
      </c>
      <c r="J2636" s="9" t="str">
        <f t="shared" si="203"/>
        <v>Gà muối gói 500g</v>
      </c>
      <c r="K2636" s="12" t="str">
        <f>VLOOKUP(J2636,'[1]Mã Misa'!$B$2:$D$74,2,0)</f>
        <v>Gà muối 500g</v>
      </c>
      <c r="L2636" s="12" t="str">
        <f>VLOOKUP(K2636,'[1]Mã Misa'!$C$2:$D$74,2,0)</f>
        <v>GM500</v>
      </c>
      <c r="M2636" s="2">
        <v>111058</v>
      </c>
      <c r="N2636" t="s">
        <v>3859</v>
      </c>
      <c r="O2636" s="10" t="str">
        <f t="shared" si="204"/>
        <v>0063099</v>
      </c>
      <c r="P2636" s="3">
        <v>44638</v>
      </c>
      <c r="Q2636" t="s">
        <v>3860</v>
      </c>
      <c r="T2636" s="12" t="str">
        <f t="shared" si="201"/>
        <v xml:space="preserve">WM+ HCM </v>
      </c>
      <c r="U2636" s="20" t="s">
        <v>5211</v>
      </c>
      <c r="V2636" s="20"/>
      <c r="W2636" s="10" t="e">
        <f>VLOOKUP(U2636,[2]Sheet1!$B$4:$C$893,2,0)</f>
        <v>#N/A</v>
      </c>
      <c r="X2636" s="20"/>
      <c r="Y2636" s="10" t="str">
        <f t="shared" si="205"/>
        <v>WINCOMHOCHIMINH</v>
      </c>
      <c r="Z2636" s="2">
        <v>111058</v>
      </c>
    </row>
    <row r="2637" spans="1:26" x14ac:dyDescent="0.2">
      <c r="A2637" t="s">
        <v>0</v>
      </c>
      <c r="B2637" t="s">
        <v>3861</v>
      </c>
      <c r="C2637" t="s">
        <v>9</v>
      </c>
      <c r="D2637" t="s">
        <v>3</v>
      </c>
      <c r="E2637" s="2">
        <v>277975</v>
      </c>
      <c r="F2637" s="6">
        <v>300213</v>
      </c>
      <c r="G2637" s="2">
        <v>5</v>
      </c>
      <c r="H2637" t="s">
        <v>4</v>
      </c>
      <c r="I2637" t="s">
        <v>10</v>
      </c>
      <c r="J2637" s="9" t="str">
        <f t="shared" si="203"/>
        <v>Tai heo muối gói 200g</v>
      </c>
      <c r="K2637" s="12" t="str">
        <f>VLOOKUP(J2637,'[1]Mã Misa'!$B$2:$D$74,2,0)</f>
        <v>Tai heo muối 200g</v>
      </c>
      <c r="L2637" s="12" t="str">
        <f>VLOOKUP(K2637,'[1]Mã Misa'!$C$2:$D$74,2,0)</f>
        <v>TH200</v>
      </c>
      <c r="M2637" s="2">
        <v>55595</v>
      </c>
      <c r="N2637" t="s">
        <v>3862</v>
      </c>
      <c r="O2637" s="10" t="str">
        <f t="shared" si="204"/>
        <v>0018510</v>
      </c>
      <c r="P2637" s="3">
        <v>44638</v>
      </c>
      <c r="Q2637" t="s">
        <v>3855</v>
      </c>
      <c r="T2637" s="12" t="str">
        <f t="shared" si="201"/>
        <v xml:space="preserve">WM+ QNH </v>
      </c>
      <c r="U2637" s="20" t="s">
        <v>5210</v>
      </c>
      <c r="V2637" s="20"/>
      <c r="W2637" s="10" t="e">
        <f>VLOOKUP(U2637,[2]Sheet1!$B$4:$C$893,2,0)</f>
        <v>#N/A</v>
      </c>
      <c r="X2637" s="20"/>
      <c r="Y2637" s="10" t="str">
        <f t="shared" si="205"/>
        <v>WINCOMQUANGNINH</v>
      </c>
      <c r="Z2637" s="2">
        <v>277975</v>
      </c>
    </row>
    <row r="2638" spans="1:26" x14ac:dyDescent="0.2">
      <c r="A2638" t="s">
        <v>0</v>
      </c>
      <c r="B2638" t="s">
        <v>3861</v>
      </c>
      <c r="C2638" t="s">
        <v>26</v>
      </c>
      <c r="D2638" t="s">
        <v>3</v>
      </c>
      <c r="E2638" s="2">
        <v>602184</v>
      </c>
      <c r="F2638" s="6">
        <v>650358.72000000009</v>
      </c>
      <c r="G2638" s="2">
        <v>12</v>
      </c>
      <c r="H2638" t="s">
        <v>4</v>
      </c>
      <c r="I2638" t="s">
        <v>27</v>
      </c>
      <c r="J2638" s="9" t="str">
        <f t="shared" si="203"/>
        <v>Giò tai lưỡi xào gói 250g</v>
      </c>
      <c r="K2638" s="12" t="str">
        <f>VLOOKUP(J2638,'[1]Mã Misa'!$B$2:$D$74,2,0)</f>
        <v>Giò Tai Lưỡi Xào 250g</v>
      </c>
      <c r="L2638" s="12" t="str">
        <f>VLOOKUP(K2638,'[1]Mã Misa'!$C$2:$D$74,2,0)</f>
        <v>GTLX250G</v>
      </c>
      <c r="M2638" s="2">
        <v>50182</v>
      </c>
      <c r="N2638" t="s">
        <v>3862</v>
      </c>
      <c r="O2638" s="10" t="str">
        <f t="shared" si="204"/>
        <v>0018510</v>
      </c>
      <c r="P2638" s="3">
        <v>44638</v>
      </c>
      <c r="Q2638" t="s">
        <v>3855</v>
      </c>
      <c r="T2638" s="12" t="str">
        <f t="shared" ref="T2638:T2701" si="206">LEFT(U2638,8)</f>
        <v xml:space="preserve">WM+ QNH </v>
      </c>
      <c r="U2638" s="20" t="s">
        <v>5210</v>
      </c>
      <c r="V2638" s="20"/>
      <c r="W2638" s="10" t="e">
        <f>VLOOKUP(U2638,[2]Sheet1!$B$4:$C$893,2,0)</f>
        <v>#N/A</v>
      </c>
      <c r="X2638" s="20"/>
      <c r="Y2638" s="10" t="str">
        <f t="shared" si="205"/>
        <v>WINCOMQUANGNINH</v>
      </c>
      <c r="Z2638" s="2">
        <v>602184</v>
      </c>
    </row>
    <row r="2639" spans="1:26" x14ac:dyDescent="0.2">
      <c r="A2639" t="s">
        <v>0</v>
      </c>
      <c r="B2639" t="s">
        <v>3861</v>
      </c>
      <c r="C2639" t="s">
        <v>82</v>
      </c>
      <c r="D2639" t="s">
        <v>3</v>
      </c>
      <c r="E2639" s="2">
        <v>322000</v>
      </c>
      <c r="F2639" s="6">
        <v>347760</v>
      </c>
      <c r="G2639" s="2">
        <v>7</v>
      </c>
      <c r="H2639" t="s">
        <v>4</v>
      </c>
      <c r="I2639" t="s">
        <v>83</v>
      </c>
      <c r="J2639" s="9" t="str">
        <f t="shared" si="203"/>
        <v>Mộc nấm hương gói 250g</v>
      </c>
      <c r="K2639" s="12" t="str">
        <f>VLOOKUP(J2639,'[1]Mã Misa'!$B$2:$D$74,2,0)</f>
        <v>Mộc Nấm Hương 250g</v>
      </c>
      <c r="L2639" s="12" t="str">
        <f>VLOOKUP(K2639,'[1]Mã Misa'!$C$2:$D$74,2,0)</f>
        <v>MNH250</v>
      </c>
      <c r="M2639" s="2">
        <v>46000</v>
      </c>
      <c r="N2639" t="s">
        <v>3862</v>
      </c>
      <c r="O2639" s="10" t="str">
        <f t="shared" si="204"/>
        <v>0018510</v>
      </c>
      <c r="P2639" s="3">
        <v>44638</v>
      </c>
      <c r="Q2639" t="s">
        <v>3855</v>
      </c>
      <c r="T2639" s="12" t="str">
        <f t="shared" si="206"/>
        <v xml:space="preserve">WM+ QNH </v>
      </c>
      <c r="U2639" s="20" t="s">
        <v>5210</v>
      </c>
      <c r="V2639" s="20"/>
      <c r="W2639" s="10" t="e">
        <f>VLOOKUP(U2639,[2]Sheet1!$B$4:$C$893,2,0)</f>
        <v>#N/A</v>
      </c>
      <c r="X2639" s="20"/>
      <c r="Y2639" s="10" t="str">
        <f t="shared" si="205"/>
        <v>WINCOMQUANGNINH</v>
      </c>
      <c r="Z2639" s="2">
        <v>322000</v>
      </c>
    </row>
    <row r="2640" spans="1:26" x14ac:dyDescent="0.2">
      <c r="A2640" t="s">
        <v>0</v>
      </c>
      <c r="B2640" t="s">
        <v>3863</v>
      </c>
      <c r="C2640" t="s">
        <v>32</v>
      </c>
      <c r="D2640" t="s">
        <v>3</v>
      </c>
      <c r="E2640" s="2">
        <v>73431</v>
      </c>
      <c r="F2640" s="6">
        <v>79305.48000000001</v>
      </c>
      <c r="G2640" s="2">
        <v>1</v>
      </c>
      <c r="H2640" t="s">
        <v>4</v>
      </c>
      <c r="I2640" t="s">
        <v>33</v>
      </c>
      <c r="J2640" s="9" t="str">
        <f t="shared" si="203"/>
        <v>Chân giò heo muối gói 300g</v>
      </c>
      <c r="K2640" s="12" t="str">
        <f>VLOOKUP(J2640,'[1]Mã Misa'!$B$2:$D$74,2,0)</f>
        <v>Chân giò heo muối 300g</v>
      </c>
      <c r="L2640" s="12" t="str">
        <f>VLOOKUP(K2640,'[1]Mã Misa'!$C$2:$D$74,2,0)</f>
        <v>CGM300</v>
      </c>
      <c r="M2640" s="2">
        <v>73431</v>
      </c>
      <c r="N2640" t="s">
        <v>3864</v>
      </c>
      <c r="O2640" s="10" t="str">
        <f t="shared" si="204"/>
        <v>0207956</v>
      </c>
      <c r="P2640" s="3">
        <v>44638</v>
      </c>
      <c r="Q2640" t="s">
        <v>3865</v>
      </c>
      <c r="T2640" s="12" t="str">
        <f t="shared" si="206"/>
        <v xml:space="preserve">WM+ HNI </v>
      </c>
      <c r="U2640" s="20" t="s">
        <v>5212</v>
      </c>
      <c r="V2640" s="20"/>
      <c r="W2640" s="10" t="e">
        <f>VLOOKUP(U2640,[2]Sheet1!$B$4:$C$893,2,0)</f>
        <v>#N/A</v>
      </c>
      <c r="X2640" s="20"/>
      <c r="Y2640" s="10" t="str">
        <f t="shared" si="205"/>
        <v>WINCOMHANOI</v>
      </c>
      <c r="Z2640" s="2">
        <v>73431</v>
      </c>
    </row>
    <row r="2641" spans="1:26" x14ac:dyDescent="0.2">
      <c r="A2641" t="s">
        <v>0</v>
      </c>
      <c r="B2641" t="s">
        <v>3866</v>
      </c>
      <c r="C2641" t="s">
        <v>30</v>
      </c>
      <c r="D2641" t="s">
        <v>3</v>
      </c>
      <c r="E2641" s="2">
        <v>421600</v>
      </c>
      <c r="F2641" s="6">
        <v>455328.00000000006</v>
      </c>
      <c r="G2641" s="2">
        <v>4</v>
      </c>
      <c r="H2641" t="s">
        <v>4</v>
      </c>
      <c r="I2641" t="s">
        <v>31</v>
      </c>
      <c r="J2641" s="9" t="str">
        <f t="shared" si="203"/>
        <v>_Đùi gà sốt cay 500g</v>
      </c>
      <c r="K2641" s="12" t="str">
        <f>VLOOKUP(J2641,'[1]Mã Misa'!$B$2:$D$74,2,0)</f>
        <v>Đùi gà sốt cay 500g</v>
      </c>
      <c r="L2641" s="12" t="str">
        <f>VLOOKUP(K2641,'[1]Mã Misa'!$C$2:$D$74,2,0)</f>
        <v>DGSC500</v>
      </c>
      <c r="M2641" s="2">
        <v>105400</v>
      </c>
      <c r="N2641" t="s">
        <v>3867</v>
      </c>
      <c r="O2641" s="10" t="str">
        <f t="shared" si="204"/>
        <v>0207958</v>
      </c>
      <c r="P2641" s="3">
        <v>44638</v>
      </c>
      <c r="Q2641" t="s">
        <v>3868</v>
      </c>
      <c r="T2641" s="12" t="str">
        <f t="shared" si="206"/>
        <v xml:space="preserve">WM+ HNI </v>
      </c>
      <c r="U2641" s="20" t="s">
        <v>5213</v>
      </c>
      <c r="V2641" s="20"/>
      <c r="W2641" s="10" t="e">
        <f>VLOOKUP(U2641,[2]Sheet1!$B$4:$C$893,2,0)</f>
        <v>#N/A</v>
      </c>
      <c r="X2641" s="20"/>
      <c r="Y2641" s="10" t="str">
        <f t="shared" si="205"/>
        <v>WINCOMHANOI</v>
      </c>
      <c r="Z2641" s="2">
        <v>421600</v>
      </c>
    </row>
    <row r="2642" spans="1:26" x14ac:dyDescent="0.2">
      <c r="A2642" t="s">
        <v>0</v>
      </c>
      <c r="B2642" t="s">
        <v>3866</v>
      </c>
      <c r="C2642" t="s">
        <v>13</v>
      </c>
      <c r="D2642" t="s">
        <v>3</v>
      </c>
      <c r="E2642" s="2">
        <v>90750</v>
      </c>
      <c r="F2642" s="6">
        <v>98010</v>
      </c>
      <c r="G2642" s="2">
        <v>1</v>
      </c>
      <c r="H2642" t="s">
        <v>4</v>
      </c>
      <c r="I2642" t="s">
        <v>14</v>
      </c>
      <c r="J2642" s="9" t="str">
        <f t="shared" si="203"/>
        <v>_Chân gà sốt cay 400g</v>
      </c>
      <c r="K2642" s="12" t="str">
        <f>VLOOKUP(J2642,'[1]Mã Misa'!$B$2:$D$74,2,0)</f>
        <v>Chân gà sốt cay 400g</v>
      </c>
      <c r="L2642" s="12" t="str">
        <f>VLOOKUP(K2642,'[1]Mã Misa'!$C$2:$D$74,2,0)</f>
        <v>CGSC400</v>
      </c>
      <c r="M2642" s="2">
        <v>90750</v>
      </c>
      <c r="N2642" t="s">
        <v>3867</v>
      </c>
      <c r="O2642" s="10" t="str">
        <f t="shared" si="204"/>
        <v>0207958</v>
      </c>
      <c r="P2642" s="3">
        <v>44638</v>
      </c>
      <c r="Q2642" t="s">
        <v>3868</v>
      </c>
      <c r="T2642" s="12" t="str">
        <f t="shared" si="206"/>
        <v xml:space="preserve">WM+ HNI </v>
      </c>
      <c r="U2642" s="20" t="s">
        <v>5213</v>
      </c>
      <c r="V2642" s="20"/>
      <c r="W2642" s="10" t="e">
        <f>VLOOKUP(U2642,[2]Sheet1!$B$4:$C$893,2,0)</f>
        <v>#N/A</v>
      </c>
      <c r="X2642" s="20"/>
      <c r="Y2642" s="10" t="str">
        <f t="shared" si="205"/>
        <v>WINCOMHANOI</v>
      </c>
      <c r="Z2642" s="2">
        <v>90750</v>
      </c>
    </row>
    <row r="2643" spans="1:26" x14ac:dyDescent="0.2">
      <c r="A2643" t="s">
        <v>0</v>
      </c>
      <c r="B2643" t="s">
        <v>3869</v>
      </c>
      <c r="C2643" t="s">
        <v>2</v>
      </c>
      <c r="D2643" t="s">
        <v>3</v>
      </c>
      <c r="E2643" s="2">
        <v>111058</v>
      </c>
      <c r="F2643" s="6">
        <v>119942.64000000001</v>
      </c>
      <c r="G2643" s="2">
        <v>1</v>
      </c>
      <c r="H2643" t="s">
        <v>4</v>
      </c>
      <c r="I2643" t="s">
        <v>5</v>
      </c>
      <c r="J2643" s="9" t="str">
        <f t="shared" si="203"/>
        <v>Gà muối gói 500g</v>
      </c>
      <c r="K2643" s="12" t="str">
        <f>VLOOKUP(J2643,'[1]Mã Misa'!$B$2:$D$74,2,0)</f>
        <v>Gà muối 500g</v>
      </c>
      <c r="L2643" s="12" t="str">
        <f>VLOOKUP(K2643,'[1]Mã Misa'!$C$2:$D$74,2,0)</f>
        <v>GM500</v>
      </c>
      <c r="M2643" s="2">
        <v>111058</v>
      </c>
      <c r="N2643" t="s">
        <v>3870</v>
      </c>
      <c r="O2643" s="10" t="str">
        <f t="shared" si="204"/>
        <v>0207960</v>
      </c>
      <c r="P2643" s="3">
        <v>44638</v>
      </c>
      <c r="Q2643" t="s">
        <v>3871</v>
      </c>
      <c r="T2643" s="12" t="str">
        <f t="shared" si="206"/>
        <v xml:space="preserve">WM+ HNI </v>
      </c>
      <c r="U2643" s="20" t="s">
        <v>5214</v>
      </c>
      <c r="V2643" s="20"/>
      <c r="W2643" s="10" t="e">
        <f>VLOOKUP(U2643,[2]Sheet1!$B$4:$C$893,2,0)</f>
        <v>#N/A</v>
      </c>
      <c r="X2643" s="20"/>
      <c r="Y2643" s="10" t="str">
        <f t="shared" si="205"/>
        <v>WINCOMHANOI</v>
      </c>
      <c r="Z2643" s="2">
        <v>111058</v>
      </c>
    </row>
    <row r="2644" spans="1:26" x14ac:dyDescent="0.2">
      <c r="A2644" t="s">
        <v>0</v>
      </c>
      <c r="B2644" t="s">
        <v>3869</v>
      </c>
      <c r="C2644" t="s">
        <v>67</v>
      </c>
      <c r="D2644" t="s">
        <v>3</v>
      </c>
      <c r="E2644" s="2">
        <v>356400</v>
      </c>
      <c r="F2644" s="6">
        <v>384912</v>
      </c>
      <c r="G2644" s="2">
        <v>6</v>
      </c>
      <c r="H2644" t="s">
        <v>4</v>
      </c>
      <c r="I2644" t="s">
        <v>68</v>
      </c>
      <c r="J2644" s="9" t="str">
        <f t="shared" si="203"/>
        <v>_Giò lụa 250g</v>
      </c>
      <c r="K2644" s="12" t="str">
        <f>VLOOKUP(J2644,'[1]Mã Misa'!$B$2:$D$74,2,0)</f>
        <v>Giò lụa 250g</v>
      </c>
      <c r="L2644" s="12" t="str">
        <f>VLOOKUP(K2644,'[1]Mã Misa'!$C$2:$D$74,2,0)</f>
        <v>GL250</v>
      </c>
      <c r="M2644" s="2">
        <v>59400</v>
      </c>
      <c r="N2644" t="s">
        <v>3870</v>
      </c>
      <c r="O2644" s="10" t="str">
        <f t="shared" si="204"/>
        <v>0207960</v>
      </c>
      <c r="P2644" s="3">
        <v>44638</v>
      </c>
      <c r="Q2644" t="s">
        <v>3871</v>
      </c>
      <c r="T2644" s="12" t="str">
        <f t="shared" si="206"/>
        <v xml:space="preserve">WM+ HNI </v>
      </c>
      <c r="U2644" s="20" t="s">
        <v>5214</v>
      </c>
      <c r="V2644" s="20"/>
      <c r="W2644" s="10" t="e">
        <f>VLOOKUP(U2644,[2]Sheet1!$B$4:$C$893,2,0)</f>
        <v>#N/A</v>
      </c>
      <c r="X2644" s="20"/>
      <c r="Y2644" s="10" t="str">
        <f t="shared" si="205"/>
        <v>WINCOMHANOI</v>
      </c>
      <c r="Z2644" s="2">
        <v>356400</v>
      </c>
    </row>
    <row r="2645" spans="1:26" x14ac:dyDescent="0.2">
      <c r="A2645" t="s">
        <v>0</v>
      </c>
      <c r="B2645" t="s">
        <v>3869</v>
      </c>
      <c r="C2645" t="s">
        <v>45</v>
      </c>
      <c r="D2645" t="s">
        <v>3</v>
      </c>
      <c r="E2645" s="2">
        <v>74250</v>
      </c>
      <c r="F2645" s="6">
        <v>80190</v>
      </c>
      <c r="G2645" s="2">
        <v>1</v>
      </c>
      <c r="H2645" t="s">
        <v>4</v>
      </c>
      <c r="I2645" t="s">
        <v>46</v>
      </c>
      <c r="J2645" s="9" t="str">
        <f t="shared" si="203"/>
        <v>_Chả cốm 300g</v>
      </c>
      <c r="K2645" s="12" t="str">
        <f>VLOOKUP(J2645,'[1]Mã Misa'!$B$2:$D$74,2,0)</f>
        <v>Chả cốm 300g</v>
      </c>
      <c r="L2645" s="12" t="str">
        <f>VLOOKUP(K2645,'[1]Mã Misa'!$C$2:$D$74,2,0)</f>
        <v>CC300</v>
      </c>
      <c r="M2645" s="2">
        <v>74250</v>
      </c>
      <c r="N2645" t="s">
        <v>3870</v>
      </c>
      <c r="O2645" s="10" t="str">
        <f t="shared" si="204"/>
        <v>0207960</v>
      </c>
      <c r="P2645" s="3">
        <v>44638</v>
      </c>
      <c r="Q2645" t="s">
        <v>3871</v>
      </c>
      <c r="T2645" s="12" t="str">
        <f t="shared" si="206"/>
        <v xml:space="preserve">WM+ HNI </v>
      </c>
      <c r="U2645" s="20" t="s">
        <v>5214</v>
      </c>
      <c r="V2645" s="20"/>
      <c r="W2645" s="10" t="e">
        <f>VLOOKUP(U2645,[2]Sheet1!$B$4:$C$893,2,0)</f>
        <v>#N/A</v>
      </c>
      <c r="X2645" s="20"/>
      <c r="Y2645" s="10" t="str">
        <f t="shared" si="205"/>
        <v>WINCOMHANOI</v>
      </c>
      <c r="Z2645" s="2">
        <v>74250</v>
      </c>
    </row>
    <row r="2646" spans="1:26" x14ac:dyDescent="0.2">
      <c r="A2646" t="s">
        <v>0</v>
      </c>
      <c r="B2646" t="s">
        <v>3869</v>
      </c>
      <c r="C2646" t="s">
        <v>30</v>
      </c>
      <c r="D2646" t="s">
        <v>3</v>
      </c>
      <c r="E2646" s="2">
        <v>210800</v>
      </c>
      <c r="F2646" s="6">
        <v>227664.00000000003</v>
      </c>
      <c r="G2646" s="2">
        <v>2</v>
      </c>
      <c r="H2646" t="s">
        <v>4</v>
      </c>
      <c r="I2646" t="s">
        <v>31</v>
      </c>
      <c r="J2646" s="9" t="str">
        <f t="shared" si="203"/>
        <v>_Đùi gà sốt cay 500g</v>
      </c>
      <c r="K2646" s="12" t="str">
        <f>VLOOKUP(J2646,'[1]Mã Misa'!$B$2:$D$74,2,0)</f>
        <v>Đùi gà sốt cay 500g</v>
      </c>
      <c r="L2646" s="12" t="str">
        <f>VLOOKUP(K2646,'[1]Mã Misa'!$C$2:$D$74,2,0)</f>
        <v>DGSC500</v>
      </c>
      <c r="M2646" s="2">
        <v>105400</v>
      </c>
      <c r="N2646" t="s">
        <v>3870</v>
      </c>
      <c r="O2646" s="10" t="str">
        <f t="shared" si="204"/>
        <v>0207960</v>
      </c>
      <c r="P2646" s="3">
        <v>44638</v>
      </c>
      <c r="Q2646" t="s">
        <v>3871</v>
      </c>
      <c r="T2646" s="12" t="str">
        <f t="shared" si="206"/>
        <v xml:space="preserve">WM+ HNI </v>
      </c>
      <c r="U2646" s="20" t="s">
        <v>5214</v>
      </c>
      <c r="V2646" s="20"/>
      <c r="W2646" s="10" t="e">
        <f>VLOOKUP(U2646,[2]Sheet1!$B$4:$C$893,2,0)</f>
        <v>#N/A</v>
      </c>
      <c r="X2646" s="20"/>
      <c r="Y2646" s="10" t="str">
        <f t="shared" si="205"/>
        <v>WINCOMHANOI</v>
      </c>
      <c r="Z2646" s="2">
        <v>210800</v>
      </c>
    </row>
    <row r="2647" spans="1:26" x14ac:dyDescent="0.2">
      <c r="A2647" t="s">
        <v>0</v>
      </c>
      <c r="B2647" t="s">
        <v>3872</v>
      </c>
      <c r="C2647" t="s">
        <v>2</v>
      </c>
      <c r="D2647" t="s">
        <v>3</v>
      </c>
      <c r="E2647" s="2">
        <v>111058</v>
      </c>
      <c r="F2647" s="6">
        <v>119942.64000000001</v>
      </c>
      <c r="G2647" s="2">
        <v>1</v>
      </c>
      <c r="H2647" t="s">
        <v>4</v>
      </c>
      <c r="I2647" t="s">
        <v>5</v>
      </c>
      <c r="J2647" s="9" t="str">
        <f t="shared" si="203"/>
        <v>Gà muối gói 500g</v>
      </c>
      <c r="K2647" s="12" t="str">
        <f>VLOOKUP(J2647,'[1]Mã Misa'!$B$2:$D$74,2,0)</f>
        <v>Gà muối 500g</v>
      </c>
      <c r="L2647" s="12" t="str">
        <f>VLOOKUP(K2647,'[1]Mã Misa'!$C$2:$D$74,2,0)</f>
        <v>GM500</v>
      </c>
      <c r="M2647" s="2">
        <v>111058</v>
      </c>
      <c r="N2647" t="s">
        <v>3873</v>
      </c>
      <c r="O2647" s="10" t="str">
        <f t="shared" si="204"/>
        <v>0207962</v>
      </c>
      <c r="P2647" s="3">
        <v>44638</v>
      </c>
      <c r="Q2647" t="s">
        <v>3874</v>
      </c>
      <c r="T2647" s="12" t="str">
        <f t="shared" si="206"/>
        <v xml:space="preserve">WM+ HNI </v>
      </c>
      <c r="U2647" s="20" t="s">
        <v>5215</v>
      </c>
      <c r="V2647" s="20"/>
      <c r="W2647" s="10" t="e">
        <f>VLOOKUP(U2647,[2]Sheet1!$B$4:$C$893,2,0)</f>
        <v>#N/A</v>
      </c>
      <c r="X2647" s="20"/>
      <c r="Y2647" s="10" t="str">
        <f t="shared" si="205"/>
        <v>WINCOMHANOI</v>
      </c>
      <c r="Z2647" s="2">
        <v>111058</v>
      </c>
    </row>
    <row r="2648" spans="1:26" x14ac:dyDescent="0.2">
      <c r="A2648" t="s">
        <v>0</v>
      </c>
      <c r="B2648" t="s">
        <v>3875</v>
      </c>
      <c r="C2648" t="s">
        <v>13</v>
      </c>
      <c r="D2648" t="s">
        <v>3</v>
      </c>
      <c r="E2648" s="2">
        <v>272250</v>
      </c>
      <c r="F2648" s="6">
        <v>294030</v>
      </c>
      <c r="G2648" s="2">
        <v>3</v>
      </c>
      <c r="H2648" t="s">
        <v>4</v>
      </c>
      <c r="I2648" t="s">
        <v>14</v>
      </c>
      <c r="J2648" s="9" t="str">
        <f t="shared" si="203"/>
        <v>_Chân gà sốt cay 400g</v>
      </c>
      <c r="K2648" s="12" t="str">
        <f>VLOOKUP(J2648,'[1]Mã Misa'!$B$2:$D$74,2,0)</f>
        <v>Chân gà sốt cay 400g</v>
      </c>
      <c r="L2648" s="12" t="str">
        <f>VLOOKUP(K2648,'[1]Mã Misa'!$C$2:$D$74,2,0)</f>
        <v>CGSC400</v>
      </c>
      <c r="M2648" s="2">
        <v>90750</v>
      </c>
      <c r="N2648" t="s">
        <v>3876</v>
      </c>
      <c r="O2648" s="10" t="str">
        <f t="shared" si="204"/>
        <v>0063104</v>
      </c>
      <c r="P2648" s="3">
        <v>44638</v>
      </c>
      <c r="Q2648" t="s">
        <v>3877</v>
      </c>
      <c r="T2648" s="12" t="str">
        <f t="shared" si="206"/>
        <v xml:space="preserve">WM+ HCM </v>
      </c>
      <c r="U2648" s="20" t="s">
        <v>5216</v>
      </c>
      <c r="V2648" s="20"/>
      <c r="W2648" s="10" t="e">
        <f>VLOOKUP(U2648,[2]Sheet1!$B$4:$C$893,2,0)</f>
        <v>#N/A</v>
      </c>
      <c r="X2648" s="20"/>
      <c r="Y2648" s="10" t="str">
        <f t="shared" si="205"/>
        <v>WINCOMHOCHIMINH</v>
      </c>
      <c r="Z2648" s="2">
        <v>272250</v>
      </c>
    </row>
    <row r="2649" spans="1:26" x14ac:dyDescent="0.2">
      <c r="A2649" t="s">
        <v>0</v>
      </c>
      <c r="B2649" t="s">
        <v>3875</v>
      </c>
      <c r="C2649" t="s">
        <v>30</v>
      </c>
      <c r="D2649" t="s">
        <v>3</v>
      </c>
      <c r="E2649" s="2">
        <v>421600</v>
      </c>
      <c r="F2649" s="6">
        <v>455328.00000000006</v>
      </c>
      <c r="G2649" s="2">
        <v>4</v>
      </c>
      <c r="H2649" t="s">
        <v>4</v>
      </c>
      <c r="I2649" t="s">
        <v>31</v>
      </c>
      <c r="J2649" s="9" t="str">
        <f t="shared" si="203"/>
        <v>_Đùi gà sốt cay 500g</v>
      </c>
      <c r="K2649" s="12" t="str">
        <f>VLOOKUP(J2649,'[1]Mã Misa'!$B$2:$D$74,2,0)</f>
        <v>Đùi gà sốt cay 500g</v>
      </c>
      <c r="L2649" s="12" t="str">
        <f>VLOOKUP(K2649,'[1]Mã Misa'!$C$2:$D$74,2,0)</f>
        <v>DGSC500</v>
      </c>
      <c r="M2649" s="2">
        <v>105400</v>
      </c>
      <c r="N2649" t="s">
        <v>3876</v>
      </c>
      <c r="O2649" s="10" t="str">
        <f t="shared" si="204"/>
        <v>0063104</v>
      </c>
      <c r="P2649" s="3">
        <v>44638</v>
      </c>
      <c r="Q2649" t="s">
        <v>3877</v>
      </c>
      <c r="T2649" s="12" t="str">
        <f t="shared" si="206"/>
        <v xml:space="preserve">WM+ HCM </v>
      </c>
      <c r="U2649" s="20" t="s">
        <v>5216</v>
      </c>
      <c r="V2649" s="20"/>
      <c r="W2649" s="10" t="e">
        <f>VLOOKUP(U2649,[2]Sheet1!$B$4:$C$893,2,0)</f>
        <v>#N/A</v>
      </c>
      <c r="X2649" s="20"/>
      <c r="Y2649" s="10" t="str">
        <f t="shared" si="205"/>
        <v>WINCOMHOCHIMINH</v>
      </c>
      <c r="Z2649" s="2">
        <v>421600</v>
      </c>
    </row>
    <row r="2650" spans="1:26" x14ac:dyDescent="0.2">
      <c r="A2650" t="s">
        <v>0</v>
      </c>
      <c r="B2650" t="s">
        <v>3878</v>
      </c>
      <c r="C2650" t="s">
        <v>2</v>
      </c>
      <c r="D2650" t="s">
        <v>3</v>
      </c>
      <c r="E2650" s="2">
        <v>444232</v>
      </c>
      <c r="F2650" s="6">
        <v>479770.56000000006</v>
      </c>
      <c r="G2650" s="2">
        <v>4</v>
      </c>
      <c r="H2650" t="s">
        <v>4</v>
      </c>
      <c r="I2650" t="s">
        <v>5</v>
      </c>
      <c r="J2650" s="9" t="str">
        <f t="shared" si="203"/>
        <v>Gà muối gói 500g</v>
      </c>
      <c r="K2650" s="12" t="str">
        <f>VLOOKUP(J2650,'[1]Mã Misa'!$B$2:$D$74,2,0)</f>
        <v>Gà muối 500g</v>
      </c>
      <c r="L2650" s="12" t="str">
        <f>VLOOKUP(K2650,'[1]Mã Misa'!$C$2:$D$74,2,0)</f>
        <v>GM500</v>
      </c>
      <c r="M2650" s="2">
        <v>111058</v>
      </c>
      <c r="N2650" t="s">
        <v>3879</v>
      </c>
      <c r="O2650" s="10" t="str">
        <f t="shared" si="204"/>
        <v>0063105</v>
      </c>
      <c r="P2650" s="3">
        <v>44638</v>
      </c>
      <c r="Q2650" t="s">
        <v>3877</v>
      </c>
      <c r="T2650" s="12" t="str">
        <f t="shared" si="206"/>
        <v xml:space="preserve">WM+ HCM </v>
      </c>
      <c r="U2650" s="20" t="s">
        <v>5216</v>
      </c>
      <c r="V2650" s="20"/>
      <c r="W2650" s="10" t="e">
        <f>VLOOKUP(U2650,[2]Sheet1!$B$4:$C$893,2,0)</f>
        <v>#N/A</v>
      </c>
      <c r="X2650" s="20"/>
      <c r="Y2650" s="10" t="str">
        <f t="shared" si="205"/>
        <v>WINCOMHOCHIMINH</v>
      </c>
      <c r="Z2650" s="2">
        <v>444232</v>
      </c>
    </row>
    <row r="2651" spans="1:26" x14ac:dyDescent="0.2">
      <c r="A2651" t="s">
        <v>0</v>
      </c>
      <c r="B2651" t="s">
        <v>3880</v>
      </c>
      <c r="C2651" t="s">
        <v>50</v>
      </c>
      <c r="D2651" t="s">
        <v>3</v>
      </c>
      <c r="E2651" s="2">
        <v>183150</v>
      </c>
      <c r="F2651" s="6">
        <v>197802</v>
      </c>
      <c r="G2651" s="2">
        <v>3</v>
      </c>
      <c r="H2651" t="s">
        <v>4</v>
      </c>
      <c r="I2651" t="s">
        <v>51</v>
      </c>
      <c r="J2651" s="9" t="str">
        <f t="shared" si="203"/>
        <v>_Giò sụn gà 250g</v>
      </c>
      <c r="K2651" s="12" t="str">
        <f>VLOOKUP(J2651,'[1]Mã Misa'!$B$2:$D$74,2,0)</f>
        <v>Giò sụn gà 250g</v>
      </c>
      <c r="L2651" s="12" t="str">
        <f>VLOOKUP(K2651,'[1]Mã Misa'!$C$2:$D$74,2,0)</f>
        <v>GSG250</v>
      </c>
      <c r="M2651" s="2">
        <v>61050</v>
      </c>
      <c r="N2651" t="s">
        <v>3881</v>
      </c>
      <c r="O2651" s="10" t="str">
        <f t="shared" si="204"/>
        <v>0018511</v>
      </c>
      <c r="P2651" s="3">
        <v>44638</v>
      </c>
      <c r="Q2651" t="s">
        <v>1420</v>
      </c>
      <c r="T2651" s="12" t="str">
        <f t="shared" si="206"/>
        <v xml:space="preserve">WM+ QNH </v>
      </c>
      <c r="U2651" s="20" t="s">
        <v>4579</v>
      </c>
      <c r="V2651" s="20"/>
      <c r="W2651" s="10" t="e">
        <f>VLOOKUP(U2651,[2]Sheet1!$B$4:$C$893,2,0)</f>
        <v>#N/A</v>
      </c>
      <c r="X2651" s="20"/>
      <c r="Y2651" s="10" t="str">
        <f t="shared" si="205"/>
        <v>WINCOMQUANGNINH</v>
      </c>
      <c r="Z2651" s="2">
        <v>183150</v>
      </c>
    </row>
    <row r="2652" spans="1:26" x14ac:dyDescent="0.2">
      <c r="A2652" t="s">
        <v>0</v>
      </c>
      <c r="B2652" t="s">
        <v>3882</v>
      </c>
      <c r="C2652" t="s">
        <v>26</v>
      </c>
      <c r="D2652" t="s">
        <v>3</v>
      </c>
      <c r="E2652" s="2">
        <v>100364</v>
      </c>
      <c r="F2652" s="6">
        <v>108393.12000000001</v>
      </c>
      <c r="G2652" s="2">
        <v>2</v>
      </c>
      <c r="H2652" t="s">
        <v>4</v>
      </c>
      <c r="I2652" t="s">
        <v>27</v>
      </c>
      <c r="J2652" s="9" t="str">
        <f t="shared" si="203"/>
        <v>Giò tai lưỡi xào gói 250g</v>
      </c>
      <c r="K2652" s="12" t="str">
        <f>VLOOKUP(J2652,'[1]Mã Misa'!$B$2:$D$74,2,0)</f>
        <v>Giò Tai Lưỡi Xào 250g</v>
      </c>
      <c r="L2652" s="12" t="str">
        <f>VLOOKUP(K2652,'[1]Mã Misa'!$C$2:$D$74,2,0)</f>
        <v>GTLX250G</v>
      </c>
      <c r="M2652" s="2">
        <v>50182</v>
      </c>
      <c r="N2652" t="s">
        <v>3883</v>
      </c>
      <c r="O2652" s="10" t="str">
        <f t="shared" si="204"/>
        <v>0009507</v>
      </c>
      <c r="P2652" s="3">
        <v>44638</v>
      </c>
      <c r="Q2652" t="s">
        <v>3884</v>
      </c>
      <c r="T2652" s="12" t="str">
        <f t="shared" si="206"/>
        <v xml:space="preserve">WM+ CTO </v>
      </c>
      <c r="U2652" s="20" t="s">
        <v>5217</v>
      </c>
      <c r="V2652" s="20"/>
      <c r="W2652" s="10" t="e">
        <f>VLOOKUP(U2652,[2]Sheet1!$B$4:$C$893,2,0)</f>
        <v>#N/A</v>
      </c>
      <c r="X2652" s="20"/>
      <c r="Y2652" s="10" t="str">
        <f t="shared" si="205"/>
        <v>WINCOMCANTHO</v>
      </c>
      <c r="Z2652" s="2">
        <v>100364</v>
      </c>
    </row>
    <row r="2653" spans="1:26" x14ac:dyDescent="0.2">
      <c r="A2653" t="s">
        <v>0</v>
      </c>
      <c r="B2653" t="s">
        <v>3882</v>
      </c>
      <c r="C2653" t="s">
        <v>9</v>
      </c>
      <c r="D2653" t="s">
        <v>3</v>
      </c>
      <c r="E2653" s="2">
        <v>166785</v>
      </c>
      <c r="F2653" s="6">
        <v>180127.80000000002</v>
      </c>
      <c r="G2653" s="2">
        <v>3</v>
      </c>
      <c r="H2653" t="s">
        <v>4</v>
      </c>
      <c r="I2653" t="s">
        <v>10</v>
      </c>
      <c r="J2653" s="9" t="str">
        <f t="shared" si="203"/>
        <v>Tai heo muối gói 200g</v>
      </c>
      <c r="K2653" s="12" t="str">
        <f>VLOOKUP(J2653,'[1]Mã Misa'!$B$2:$D$74,2,0)</f>
        <v>Tai heo muối 200g</v>
      </c>
      <c r="L2653" s="12" t="str">
        <f>VLOOKUP(K2653,'[1]Mã Misa'!$C$2:$D$74,2,0)</f>
        <v>TH200</v>
      </c>
      <c r="M2653" s="2">
        <v>55595</v>
      </c>
      <c r="N2653" t="s">
        <v>3883</v>
      </c>
      <c r="O2653" s="10" t="str">
        <f t="shared" si="204"/>
        <v>0009507</v>
      </c>
      <c r="P2653" s="3">
        <v>44638</v>
      </c>
      <c r="Q2653" t="s">
        <v>3884</v>
      </c>
      <c r="T2653" s="12" t="str">
        <f t="shared" si="206"/>
        <v xml:space="preserve">WM+ CTO </v>
      </c>
      <c r="U2653" s="20" t="s">
        <v>5217</v>
      </c>
      <c r="V2653" s="20"/>
      <c r="W2653" s="10" t="e">
        <f>VLOOKUP(U2653,[2]Sheet1!$B$4:$C$893,2,0)</f>
        <v>#N/A</v>
      </c>
      <c r="X2653" s="20"/>
      <c r="Y2653" s="10" t="str">
        <f t="shared" si="205"/>
        <v>WINCOMCANTHO</v>
      </c>
      <c r="Z2653" s="2">
        <v>166785</v>
      </c>
    </row>
    <row r="2654" spans="1:26" x14ac:dyDescent="0.2">
      <c r="A2654" t="s">
        <v>0</v>
      </c>
      <c r="B2654" t="s">
        <v>3885</v>
      </c>
      <c r="C2654" t="s">
        <v>9</v>
      </c>
      <c r="D2654" t="s">
        <v>3</v>
      </c>
      <c r="E2654" s="2">
        <v>222380</v>
      </c>
      <c r="F2654" s="6">
        <v>240170.40000000002</v>
      </c>
      <c r="G2654" s="2">
        <v>4</v>
      </c>
      <c r="H2654" t="s">
        <v>4</v>
      </c>
      <c r="I2654" t="s">
        <v>10</v>
      </c>
      <c r="J2654" s="9" t="str">
        <f t="shared" si="203"/>
        <v>Tai heo muối gói 200g</v>
      </c>
      <c r="K2654" s="12" t="str">
        <f>VLOOKUP(J2654,'[1]Mã Misa'!$B$2:$D$74,2,0)</f>
        <v>Tai heo muối 200g</v>
      </c>
      <c r="L2654" s="12" t="str">
        <f>VLOOKUP(K2654,'[1]Mã Misa'!$C$2:$D$74,2,0)</f>
        <v>TH200</v>
      </c>
      <c r="M2654" s="2">
        <v>55595</v>
      </c>
      <c r="N2654" t="s">
        <v>3886</v>
      </c>
      <c r="O2654" s="10" t="str">
        <f t="shared" si="204"/>
        <v>0207964</v>
      </c>
      <c r="P2654" s="3">
        <v>44638</v>
      </c>
      <c r="Q2654" t="s">
        <v>3887</v>
      </c>
      <c r="T2654" s="12" t="str">
        <f t="shared" si="206"/>
        <v xml:space="preserve">WM+ HNI </v>
      </c>
      <c r="U2654" s="20" t="s">
        <v>5218</v>
      </c>
      <c r="V2654" s="20"/>
      <c r="W2654" s="10" t="e">
        <f>VLOOKUP(U2654,[2]Sheet1!$B$4:$C$893,2,0)</f>
        <v>#N/A</v>
      </c>
      <c r="X2654" s="20"/>
      <c r="Y2654" s="10" t="str">
        <f t="shared" si="205"/>
        <v>WINCOMHANOI</v>
      </c>
      <c r="Z2654" s="2">
        <v>222380</v>
      </c>
    </row>
    <row r="2655" spans="1:26" x14ac:dyDescent="0.2">
      <c r="A2655" t="s">
        <v>0</v>
      </c>
      <c r="B2655" t="s">
        <v>3888</v>
      </c>
      <c r="C2655" t="s">
        <v>30</v>
      </c>
      <c r="D2655" t="s">
        <v>3</v>
      </c>
      <c r="E2655" s="2">
        <v>105400</v>
      </c>
      <c r="F2655" s="6">
        <v>113832.00000000001</v>
      </c>
      <c r="G2655" s="2">
        <v>1</v>
      </c>
      <c r="H2655" t="s">
        <v>4</v>
      </c>
      <c r="I2655" t="s">
        <v>31</v>
      </c>
      <c r="J2655" s="9" t="str">
        <f t="shared" si="203"/>
        <v>_Đùi gà sốt cay 500g</v>
      </c>
      <c r="K2655" s="12" t="str">
        <f>VLOOKUP(J2655,'[1]Mã Misa'!$B$2:$D$74,2,0)</f>
        <v>Đùi gà sốt cay 500g</v>
      </c>
      <c r="L2655" s="12" t="str">
        <f>VLOOKUP(K2655,'[1]Mã Misa'!$C$2:$D$74,2,0)</f>
        <v>DGSC500</v>
      </c>
      <c r="M2655" s="2">
        <v>105400</v>
      </c>
      <c r="N2655" t="s">
        <v>3889</v>
      </c>
      <c r="O2655" s="10" t="str">
        <f t="shared" si="204"/>
        <v>0207965</v>
      </c>
      <c r="P2655" s="3">
        <v>44638</v>
      </c>
      <c r="Q2655" t="s">
        <v>3890</v>
      </c>
      <c r="T2655" s="12" t="str">
        <f t="shared" si="206"/>
        <v xml:space="preserve">WM+ HNI </v>
      </c>
      <c r="U2655" s="20" t="s">
        <v>5219</v>
      </c>
      <c r="V2655" s="20"/>
      <c r="W2655" s="10" t="e">
        <f>VLOOKUP(U2655,[2]Sheet1!$B$4:$C$893,2,0)</f>
        <v>#N/A</v>
      </c>
      <c r="X2655" s="20"/>
      <c r="Y2655" s="10" t="str">
        <f t="shared" si="205"/>
        <v>WINCOMHANOI</v>
      </c>
      <c r="Z2655" s="2">
        <v>105400</v>
      </c>
    </row>
    <row r="2656" spans="1:26" x14ac:dyDescent="0.2">
      <c r="A2656" t="s">
        <v>0</v>
      </c>
      <c r="B2656" t="s">
        <v>3891</v>
      </c>
      <c r="C2656" t="s">
        <v>2</v>
      </c>
      <c r="D2656" t="s">
        <v>3</v>
      </c>
      <c r="E2656" s="2">
        <v>111058</v>
      </c>
      <c r="F2656" s="6">
        <v>119942.64000000001</v>
      </c>
      <c r="G2656" s="2">
        <v>1</v>
      </c>
      <c r="H2656" t="s">
        <v>4</v>
      </c>
      <c r="I2656" t="s">
        <v>5</v>
      </c>
      <c r="J2656" s="9" t="str">
        <f t="shared" si="203"/>
        <v>Gà muối gói 500g</v>
      </c>
      <c r="K2656" s="12" t="str">
        <f>VLOOKUP(J2656,'[1]Mã Misa'!$B$2:$D$74,2,0)</f>
        <v>Gà muối 500g</v>
      </c>
      <c r="L2656" s="12" t="str">
        <f>VLOOKUP(K2656,'[1]Mã Misa'!$C$2:$D$74,2,0)</f>
        <v>GM500</v>
      </c>
      <c r="M2656" s="2">
        <v>111058</v>
      </c>
      <c r="N2656" t="s">
        <v>3892</v>
      </c>
      <c r="O2656" s="10" t="str">
        <f t="shared" si="204"/>
        <v>0063113</v>
      </c>
      <c r="P2656" s="3">
        <v>44638</v>
      </c>
      <c r="Q2656" t="s">
        <v>3893</v>
      </c>
      <c r="T2656" s="12" t="str">
        <f t="shared" si="206"/>
        <v xml:space="preserve">WM+ HCM </v>
      </c>
      <c r="U2656" s="20" t="s">
        <v>5220</v>
      </c>
      <c r="V2656" s="20"/>
      <c r="W2656" s="10" t="e">
        <f>VLOOKUP(U2656,[2]Sheet1!$B$4:$C$893,2,0)</f>
        <v>#N/A</v>
      </c>
      <c r="X2656" s="20"/>
      <c r="Y2656" s="10" t="str">
        <f t="shared" si="205"/>
        <v>WINCOMHOCHIMINH</v>
      </c>
      <c r="Z2656" s="2">
        <v>111058</v>
      </c>
    </row>
    <row r="2657" spans="1:26" x14ac:dyDescent="0.2">
      <c r="A2657" t="s">
        <v>0</v>
      </c>
      <c r="B2657" t="s">
        <v>3891</v>
      </c>
      <c r="C2657" t="s">
        <v>9</v>
      </c>
      <c r="D2657" t="s">
        <v>3</v>
      </c>
      <c r="E2657" s="2">
        <v>555950</v>
      </c>
      <c r="F2657" s="6">
        <v>600426</v>
      </c>
      <c r="G2657" s="2">
        <v>10</v>
      </c>
      <c r="H2657" t="s">
        <v>4</v>
      </c>
      <c r="I2657" t="s">
        <v>10</v>
      </c>
      <c r="J2657" s="9" t="str">
        <f t="shared" si="203"/>
        <v>Tai heo muối gói 200g</v>
      </c>
      <c r="K2657" s="12" t="str">
        <f>VLOOKUP(J2657,'[1]Mã Misa'!$B$2:$D$74,2,0)</f>
        <v>Tai heo muối 200g</v>
      </c>
      <c r="L2657" s="12" t="str">
        <f>VLOOKUP(K2657,'[1]Mã Misa'!$C$2:$D$74,2,0)</f>
        <v>TH200</v>
      </c>
      <c r="M2657" s="2">
        <v>55595</v>
      </c>
      <c r="N2657" t="s">
        <v>3892</v>
      </c>
      <c r="O2657" s="10" t="str">
        <f t="shared" si="204"/>
        <v>0063113</v>
      </c>
      <c r="P2657" s="3">
        <v>44638</v>
      </c>
      <c r="Q2657" t="s">
        <v>3893</v>
      </c>
      <c r="T2657" s="12" t="str">
        <f t="shared" si="206"/>
        <v xml:space="preserve">WM+ HCM </v>
      </c>
      <c r="U2657" s="20" t="s">
        <v>5220</v>
      </c>
      <c r="V2657" s="20"/>
      <c r="W2657" s="10" t="e">
        <f>VLOOKUP(U2657,[2]Sheet1!$B$4:$C$893,2,0)</f>
        <v>#N/A</v>
      </c>
      <c r="X2657" s="20"/>
      <c r="Y2657" s="10" t="str">
        <f t="shared" si="205"/>
        <v>WINCOMHOCHIMINH</v>
      </c>
      <c r="Z2657" s="2">
        <v>555950</v>
      </c>
    </row>
    <row r="2658" spans="1:26" x14ac:dyDescent="0.2">
      <c r="A2658" t="s">
        <v>0</v>
      </c>
      <c r="B2658" t="s">
        <v>3891</v>
      </c>
      <c r="C2658" t="s">
        <v>15</v>
      </c>
      <c r="D2658" t="s">
        <v>3</v>
      </c>
      <c r="E2658" s="2">
        <v>94013</v>
      </c>
      <c r="F2658" s="6">
        <v>101534.04000000001</v>
      </c>
      <c r="G2658" s="2">
        <v>1</v>
      </c>
      <c r="H2658" t="s">
        <v>4</v>
      </c>
      <c r="I2658" t="s">
        <v>16</v>
      </c>
      <c r="J2658" s="9" t="str">
        <f t="shared" si="203"/>
        <v xml:space="preserve"> Giò lụa 500g</v>
      </c>
      <c r="K2658" s="12" t="str">
        <f>VLOOKUP(J2658,'[1]Mã Misa'!$B$2:$D$74,2,0)</f>
        <v>Giò lụa 500g</v>
      </c>
      <c r="L2658" s="12" t="str">
        <f>VLOOKUP(K2658,'[1]Mã Misa'!$C$2:$D$74,2,0)</f>
        <v>GL500</v>
      </c>
      <c r="M2658" s="2">
        <v>94013</v>
      </c>
      <c r="N2658" t="s">
        <v>3892</v>
      </c>
      <c r="O2658" s="10" t="str">
        <f t="shared" si="204"/>
        <v>0063113</v>
      </c>
      <c r="P2658" s="3">
        <v>44638</v>
      </c>
      <c r="Q2658" t="s">
        <v>3893</v>
      </c>
      <c r="T2658" s="12" t="str">
        <f t="shared" si="206"/>
        <v xml:space="preserve">WM+ HCM </v>
      </c>
      <c r="U2658" s="20" t="s">
        <v>5220</v>
      </c>
      <c r="V2658" s="20"/>
      <c r="W2658" s="10" t="e">
        <f>VLOOKUP(U2658,[2]Sheet1!$B$4:$C$893,2,0)</f>
        <v>#N/A</v>
      </c>
      <c r="X2658" s="20"/>
      <c r="Y2658" s="10" t="str">
        <f t="shared" si="205"/>
        <v>WINCOMHOCHIMINH</v>
      </c>
      <c r="Z2658" s="2">
        <v>94013</v>
      </c>
    </row>
    <row r="2659" spans="1:26" x14ac:dyDescent="0.2">
      <c r="A2659" t="s">
        <v>0</v>
      </c>
      <c r="B2659" t="s">
        <v>3891</v>
      </c>
      <c r="C2659" t="s">
        <v>50</v>
      </c>
      <c r="D2659" t="s">
        <v>3</v>
      </c>
      <c r="E2659" s="2">
        <v>61050</v>
      </c>
      <c r="F2659" s="6">
        <v>65934</v>
      </c>
      <c r="G2659" s="2">
        <v>1</v>
      </c>
      <c r="H2659" t="s">
        <v>4</v>
      </c>
      <c r="I2659" t="s">
        <v>51</v>
      </c>
      <c r="J2659" s="9" t="str">
        <f t="shared" si="203"/>
        <v>_Giò sụn gà 250g</v>
      </c>
      <c r="K2659" s="12" t="str">
        <f>VLOOKUP(J2659,'[1]Mã Misa'!$B$2:$D$74,2,0)</f>
        <v>Giò sụn gà 250g</v>
      </c>
      <c r="L2659" s="12" t="str">
        <f>VLOOKUP(K2659,'[1]Mã Misa'!$C$2:$D$74,2,0)</f>
        <v>GSG250</v>
      </c>
      <c r="M2659" s="2">
        <v>61050</v>
      </c>
      <c r="N2659" t="s">
        <v>3892</v>
      </c>
      <c r="O2659" s="10" t="str">
        <f t="shared" si="204"/>
        <v>0063113</v>
      </c>
      <c r="P2659" s="3">
        <v>44638</v>
      </c>
      <c r="Q2659" t="s">
        <v>3893</v>
      </c>
      <c r="T2659" s="12" t="str">
        <f t="shared" si="206"/>
        <v xml:space="preserve">WM+ HCM </v>
      </c>
      <c r="U2659" s="20" t="s">
        <v>5220</v>
      </c>
      <c r="V2659" s="20"/>
      <c r="W2659" s="10" t="e">
        <f>VLOOKUP(U2659,[2]Sheet1!$B$4:$C$893,2,0)</f>
        <v>#N/A</v>
      </c>
      <c r="X2659" s="20"/>
      <c r="Y2659" s="10" t="str">
        <f t="shared" si="205"/>
        <v>WINCOMHOCHIMINH</v>
      </c>
      <c r="Z2659" s="2">
        <v>61050</v>
      </c>
    </row>
    <row r="2660" spans="1:26" x14ac:dyDescent="0.2">
      <c r="A2660" t="s">
        <v>0</v>
      </c>
      <c r="B2660" t="s">
        <v>3891</v>
      </c>
      <c r="C2660" t="s">
        <v>17</v>
      </c>
      <c r="D2660" t="s">
        <v>3</v>
      </c>
      <c r="E2660" s="2">
        <v>203978</v>
      </c>
      <c r="F2660" s="6">
        <v>220296.24000000002</v>
      </c>
      <c r="G2660" s="2">
        <v>2</v>
      </c>
      <c r="H2660" t="s">
        <v>4</v>
      </c>
      <c r="I2660" t="s">
        <v>18</v>
      </c>
      <c r="J2660" s="9" t="str">
        <f t="shared" si="203"/>
        <v>Giò tai nấm hương 500g</v>
      </c>
      <c r="K2660" s="12" t="str">
        <f>VLOOKUP(J2660,'[1]Mã Misa'!$B$2:$D$74,2,0)</f>
        <v>Giò tai nấm hương 500g</v>
      </c>
      <c r="L2660" s="12" t="str">
        <f>VLOOKUP(K2660,'[1]Mã Misa'!$C$2:$D$74,2,0)</f>
        <v>GTNH500</v>
      </c>
      <c r="M2660" s="2">
        <v>101989</v>
      </c>
      <c r="N2660" t="s">
        <v>3892</v>
      </c>
      <c r="O2660" s="10" t="str">
        <f t="shared" si="204"/>
        <v>0063113</v>
      </c>
      <c r="P2660" s="3">
        <v>44638</v>
      </c>
      <c r="Q2660" t="s">
        <v>3893</v>
      </c>
      <c r="T2660" s="12" t="str">
        <f t="shared" si="206"/>
        <v xml:space="preserve">WM+ HCM </v>
      </c>
      <c r="U2660" s="20" t="s">
        <v>5220</v>
      </c>
      <c r="V2660" s="20"/>
      <c r="W2660" s="10" t="e">
        <f>VLOOKUP(U2660,[2]Sheet1!$B$4:$C$893,2,0)</f>
        <v>#N/A</v>
      </c>
      <c r="X2660" s="20"/>
      <c r="Y2660" s="10" t="str">
        <f t="shared" si="205"/>
        <v>WINCOMHOCHIMINH</v>
      </c>
      <c r="Z2660" s="2">
        <v>203978</v>
      </c>
    </row>
    <row r="2661" spans="1:26" x14ac:dyDescent="0.2">
      <c r="A2661" t="s">
        <v>0</v>
      </c>
      <c r="B2661" t="s">
        <v>3891</v>
      </c>
      <c r="C2661" t="s">
        <v>26</v>
      </c>
      <c r="D2661" t="s">
        <v>3</v>
      </c>
      <c r="E2661" s="2">
        <v>100364</v>
      </c>
      <c r="F2661" s="6">
        <v>108393.12000000001</v>
      </c>
      <c r="G2661" s="2">
        <v>2</v>
      </c>
      <c r="H2661" t="s">
        <v>4</v>
      </c>
      <c r="I2661" t="s">
        <v>27</v>
      </c>
      <c r="J2661" s="9" t="str">
        <f t="shared" si="203"/>
        <v>Giò tai lưỡi xào gói 250g</v>
      </c>
      <c r="K2661" s="12" t="str">
        <f>VLOOKUP(J2661,'[1]Mã Misa'!$B$2:$D$74,2,0)</f>
        <v>Giò Tai Lưỡi Xào 250g</v>
      </c>
      <c r="L2661" s="12" t="str">
        <f>VLOOKUP(K2661,'[1]Mã Misa'!$C$2:$D$74,2,0)</f>
        <v>GTLX250G</v>
      </c>
      <c r="M2661" s="2">
        <v>50182</v>
      </c>
      <c r="N2661" t="s">
        <v>3892</v>
      </c>
      <c r="O2661" s="10" t="str">
        <f t="shared" si="204"/>
        <v>0063113</v>
      </c>
      <c r="P2661" s="3">
        <v>44638</v>
      </c>
      <c r="Q2661" t="s">
        <v>3893</v>
      </c>
      <c r="T2661" s="12" t="str">
        <f t="shared" si="206"/>
        <v xml:space="preserve">WM+ HCM </v>
      </c>
      <c r="U2661" s="20" t="s">
        <v>5220</v>
      </c>
      <c r="V2661" s="20"/>
      <c r="W2661" s="10" t="e">
        <f>VLOOKUP(U2661,[2]Sheet1!$B$4:$C$893,2,0)</f>
        <v>#N/A</v>
      </c>
      <c r="X2661" s="20"/>
      <c r="Y2661" s="10" t="str">
        <f t="shared" si="205"/>
        <v>WINCOMHOCHIMINH</v>
      </c>
      <c r="Z2661" s="2">
        <v>100364</v>
      </c>
    </row>
    <row r="2662" spans="1:26" x14ac:dyDescent="0.2">
      <c r="A2662" t="s">
        <v>0</v>
      </c>
      <c r="B2662" t="s">
        <v>3891</v>
      </c>
      <c r="C2662" t="s">
        <v>82</v>
      </c>
      <c r="D2662" t="s">
        <v>3</v>
      </c>
      <c r="E2662" s="2">
        <v>230000</v>
      </c>
      <c r="F2662" s="6">
        <v>248400.00000000003</v>
      </c>
      <c r="G2662" s="2">
        <v>5</v>
      </c>
      <c r="H2662" t="s">
        <v>4</v>
      </c>
      <c r="I2662" t="s">
        <v>83</v>
      </c>
      <c r="J2662" s="9" t="str">
        <f t="shared" si="203"/>
        <v>Mộc nấm hương gói 250g</v>
      </c>
      <c r="K2662" s="12" t="str">
        <f>VLOOKUP(J2662,'[1]Mã Misa'!$B$2:$D$74,2,0)</f>
        <v>Mộc Nấm Hương 250g</v>
      </c>
      <c r="L2662" s="12" t="str">
        <f>VLOOKUP(K2662,'[1]Mã Misa'!$C$2:$D$74,2,0)</f>
        <v>MNH250</v>
      </c>
      <c r="M2662" s="2">
        <v>46000</v>
      </c>
      <c r="N2662" t="s">
        <v>3892</v>
      </c>
      <c r="O2662" s="10" t="str">
        <f t="shared" si="204"/>
        <v>0063113</v>
      </c>
      <c r="P2662" s="3">
        <v>44638</v>
      </c>
      <c r="Q2662" t="s">
        <v>3893</v>
      </c>
      <c r="T2662" s="12" t="str">
        <f t="shared" si="206"/>
        <v xml:space="preserve">WM+ HCM </v>
      </c>
      <c r="U2662" s="20" t="s">
        <v>5220</v>
      </c>
      <c r="V2662" s="20"/>
      <c r="W2662" s="10" t="e">
        <f>VLOOKUP(U2662,[2]Sheet1!$B$4:$C$893,2,0)</f>
        <v>#N/A</v>
      </c>
      <c r="X2662" s="20"/>
      <c r="Y2662" s="10" t="str">
        <f t="shared" si="205"/>
        <v>WINCOMHOCHIMINH</v>
      </c>
      <c r="Z2662" s="2">
        <v>230000</v>
      </c>
    </row>
    <row r="2663" spans="1:26" x14ac:dyDescent="0.2">
      <c r="A2663" t="s">
        <v>0</v>
      </c>
      <c r="B2663" t="s">
        <v>3894</v>
      </c>
      <c r="C2663" t="s">
        <v>30</v>
      </c>
      <c r="D2663" t="s">
        <v>3</v>
      </c>
      <c r="E2663" s="2">
        <v>105400</v>
      </c>
      <c r="F2663" s="6">
        <v>113832.00000000001</v>
      </c>
      <c r="G2663" s="2">
        <v>1</v>
      </c>
      <c r="H2663" t="s">
        <v>4</v>
      </c>
      <c r="I2663" t="s">
        <v>31</v>
      </c>
      <c r="J2663" s="9" t="str">
        <f t="shared" si="203"/>
        <v>_Đùi gà sốt cay 500g</v>
      </c>
      <c r="K2663" s="12" t="str">
        <f>VLOOKUP(J2663,'[1]Mã Misa'!$B$2:$D$74,2,0)</f>
        <v>Đùi gà sốt cay 500g</v>
      </c>
      <c r="L2663" s="12" t="str">
        <f>VLOOKUP(K2663,'[1]Mã Misa'!$C$2:$D$74,2,0)</f>
        <v>DGSC500</v>
      </c>
      <c r="M2663" s="2">
        <v>105400</v>
      </c>
      <c r="N2663" t="s">
        <v>3895</v>
      </c>
      <c r="O2663" s="10" t="str">
        <f t="shared" si="204"/>
        <v>0004668</v>
      </c>
      <c r="P2663" s="3">
        <v>44638</v>
      </c>
      <c r="Q2663" t="s">
        <v>2388</v>
      </c>
      <c r="T2663" s="12" t="str">
        <f t="shared" si="206"/>
        <v xml:space="preserve">WM+ NAN </v>
      </c>
      <c r="U2663" s="20" t="s">
        <v>4852</v>
      </c>
      <c r="V2663" s="20"/>
      <c r="W2663" s="10" t="e">
        <f>VLOOKUP(U2663,[2]Sheet1!$B$4:$C$893,2,0)</f>
        <v>#N/A</v>
      </c>
      <c r="X2663" s="20"/>
      <c r="Y2663" s="10" t="str">
        <f t="shared" si="205"/>
        <v>WINCOMNGHEAN</v>
      </c>
      <c r="Z2663" s="2">
        <v>105400</v>
      </c>
    </row>
    <row r="2664" spans="1:26" x14ac:dyDescent="0.2">
      <c r="A2664" t="s">
        <v>0</v>
      </c>
      <c r="B2664" t="s">
        <v>3896</v>
      </c>
      <c r="C2664" t="s">
        <v>2</v>
      </c>
      <c r="D2664" t="s">
        <v>3</v>
      </c>
      <c r="E2664" s="2">
        <v>222116</v>
      </c>
      <c r="F2664" s="6">
        <v>239885.28000000003</v>
      </c>
      <c r="G2664" s="2">
        <v>2</v>
      </c>
      <c r="H2664" t="s">
        <v>4</v>
      </c>
      <c r="I2664" t="s">
        <v>5</v>
      </c>
      <c r="J2664" s="9" t="str">
        <f t="shared" si="203"/>
        <v>Gà muối gói 500g</v>
      </c>
      <c r="K2664" s="12" t="str">
        <f>VLOOKUP(J2664,'[1]Mã Misa'!$B$2:$D$74,2,0)</f>
        <v>Gà muối 500g</v>
      </c>
      <c r="L2664" s="12" t="str">
        <f>VLOOKUP(K2664,'[1]Mã Misa'!$C$2:$D$74,2,0)</f>
        <v>GM500</v>
      </c>
      <c r="M2664" s="2">
        <v>111058</v>
      </c>
      <c r="N2664" t="s">
        <v>3897</v>
      </c>
      <c r="O2664" s="10" t="str">
        <f t="shared" si="204"/>
        <v>0207970</v>
      </c>
      <c r="P2664" s="3">
        <v>44638</v>
      </c>
      <c r="Q2664" t="s">
        <v>3898</v>
      </c>
      <c r="T2664" s="12" t="str">
        <f t="shared" si="206"/>
        <v xml:space="preserve">WM+ HNI </v>
      </c>
      <c r="U2664" s="20" t="s">
        <v>5221</v>
      </c>
      <c r="V2664" s="20"/>
      <c r="W2664" s="10" t="e">
        <f>VLOOKUP(U2664,[2]Sheet1!$B$4:$C$893,2,0)</f>
        <v>#N/A</v>
      </c>
      <c r="X2664" s="20"/>
      <c r="Y2664" s="10" t="str">
        <f t="shared" si="205"/>
        <v>WINCOMHANOI</v>
      </c>
      <c r="Z2664" s="2">
        <v>222116</v>
      </c>
    </row>
    <row r="2665" spans="1:26" x14ac:dyDescent="0.2">
      <c r="A2665" t="s">
        <v>0</v>
      </c>
      <c r="B2665" t="s">
        <v>3899</v>
      </c>
      <c r="C2665" t="s">
        <v>17</v>
      </c>
      <c r="D2665" t="s">
        <v>3</v>
      </c>
      <c r="E2665" s="2">
        <v>713923</v>
      </c>
      <c r="F2665" s="6">
        <v>771036.84000000008</v>
      </c>
      <c r="G2665" s="2">
        <v>7</v>
      </c>
      <c r="H2665" t="s">
        <v>4</v>
      </c>
      <c r="I2665" t="s">
        <v>18</v>
      </c>
      <c r="J2665" s="9" t="str">
        <f t="shared" si="203"/>
        <v>Giò tai nấm hương 500g</v>
      </c>
      <c r="K2665" s="12" t="str">
        <f>VLOOKUP(J2665,'[1]Mã Misa'!$B$2:$D$74,2,0)</f>
        <v>Giò tai nấm hương 500g</v>
      </c>
      <c r="L2665" s="12" t="str">
        <f>VLOOKUP(K2665,'[1]Mã Misa'!$C$2:$D$74,2,0)</f>
        <v>GTNH500</v>
      </c>
      <c r="M2665" s="2">
        <v>101989</v>
      </c>
      <c r="N2665" t="s">
        <v>3900</v>
      </c>
      <c r="O2665" s="10" t="str">
        <f t="shared" si="204"/>
        <v>0018512</v>
      </c>
      <c r="P2665" s="3">
        <v>44638</v>
      </c>
      <c r="Q2665" t="s">
        <v>3901</v>
      </c>
      <c r="T2665" s="12" t="str">
        <f t="shared" si="206"/>
        <v xml:space="preserve">WM+ QNH </v>
      </c>
      <c r="U2665" s="20" t="s">
        <v>5222</v>
      </c>
      <c r="V2665" s="20"/>
      <c r="W2665" s="10" t="e">
        <f>VLOOKUP(U2665,[2]Sheet1!$B$4:$C$893,2,0)</f>
        <v>#N/A</v>
      </c>
      <c r="X2665" s="20"/>
      <c r="Y2665" s="10" t="str">
        <f t="shared" si="205"/>
        <v>WINCOMQUANGNINH</v>
      </c>
      <c r="Z2665" s="2">
        <v>713923</v>
      </c>
    </row>
    <row r="2666" spans="1:26" x14ac:dyDescent="0.2">
      <c r="A2666" t="s">
        <v>0</v>
      </c>
      <c r="B2666" t="s">
        <v>3902</v>
      </c>
      <c r="C2666" t="s">
        <v>9</v>
      </c>
      <c r="D2666" t="s">
        <v>3</v>
      </c>
      <c r="E2666" s="2">
        <v>111190</v>
      </c>
      <c r="F2666" s="6">
        <v>120085.20000000001</v>
      </c>
      <c r="G2666" s="2">
        <v>2</v>
      </c>
      <c r="H2666" t="s">
        <v>4</v>
      </c>
      <c r="I2666" t="s">
        <v>10</v>
      </c>
      <c r="J2666" s="9" t="str">
        <f t="shared" si="203"/>
        <v>Tai heo muối gói 200g</v>
      </c>
      <c r="K2666" s="12" t="str">
        <f>VLOOKUP(J2666,'[1]Mã Misa'!$B$2:$D$74,2,0)</f>
        <v>Tai heo muối 200g</v>
      </c>
      <c r="L2666" s="12" t="str">
        <f>VLOOKUP(K2666,'[1]Mã Misa'!$C$2:$D$74,2,0)</f>
        <v>TH200</v>
      </c>
      <c r="M2666" s="2">
        <v>55595</v>
      </c>
      <c r="N2666" t="s">
        <v>3903</v>
      </c>
      <c r="O2666" s="10" t="str">
        <f t="shared" si="204"/>
        <v>0003435</v>
      </c>
      <c r="P2666" s="3">
        <v>44638</v>
      </c>
      <c r="Q2666" t="s">
        <v>1381</v>
      </c>
      <c r="T2666" s="12" t="str">
        <f t="shared" si="206"/>
        <v xml:space="preserve">WM+ BGG </v>
      </c>
      <c r="U2666" s="20" t="s">
        <v>4568</v>
      </c>
      <c r="V2666" s="20"/>
      <c r="W2666" s="10" t="e">
        <f>VLOOKUP(U2666,[2]Sheet1!$B$4:$C$893,2,0)</f>
        <v>#N/A</v>
      </c>
      <c r="X2666" s="20"/>
      <c r="Y2666" s="10" t="str">
        <f t="shared" si="205"/>
        <v>WINCOMBACGIANG</v>
      </c>
      <c r="Z2666" s="2">
        <v>111190</v>
      </c>
    </row>
    <row r="2667" spans="1:26" x14ac:dyDescent="0.2">
      <c r="A2667" t="s">
        <v>0</v>
      </c>
      <c r="B2667" t="s">
        <v>3904</v>
      </c>
      <c r="C2667" t="s">
        <v>26</v>
      </c>
      <c r="D2667" t="s">
        <v>3</v>
      </c>
      <c r="E2667" s="2">
        <v>50182</v>
      </c>
      <c r="F2667" s="6">
        <v>54196.560000000005</v>
      </c>
      <c r="G2667" s="2">
        <v>1</v>
      </c>
      <c r="H2667" t="s">
        <v>4</v>
      </c>
      <c r="I2667" t="s">
        <v>27</v>
      </c>
      <c r="J2667" s="9" t="str">
        <f t="shared" si="203"/>
        <v>Giò tai lưỡi xào gói 250g</v>
      </c>
      <c r="K2667" s="12" t="str">
        <f>VLOOKUP(J2667,'[1]Mã Misa'!$B$2:$D$74,2,0)</f>
        <v>Giò Tai Lưỡi Xào 250g</v>
      </c>
      <c r="L2667" s="12" t="str">
        <f>VLOOKUP(K2667,'[1]Mã Misa'!$C$2:$D$74,2,0)</f>
        <v>GTLX250G</v>
      </c>
      <c r="M2667" s="2">
        <v>50182</v>
      </c>
      <c r="N2667" t="s">
        <v>3905</v>
      </c>
      <c r="O2667" s="10" t="str">
        <f t="shared" si="204"/>
        <v>0207982</v>
      </c>
      <c r="P2667" s="3">
        <v>44638</v>
      </c>
      <c r="Q2667" t="s">
        <v>3681</v>
      </c>
      <c r="T2667" s="12" t="str">
        <f t="shared" si="206"/>
        <v xml:space="preserve">WM+ HNI </v>
      </c>
      <c r="U2667" s="20" t="s">
        <v>5169</v>
      </c>
      <c r="V2667" s="20"/>
      <c r="W2667" s="10" t="e">
        <f>VLOOKUP(U2667,[2]Sheet1!$B$4:$C$893,2,0)</f>
        <v>#N/A</v>
      </c>
      <c r="X2667" s="20"/>
      <c r="Y2667" s="10" t="str">
        <f t="shared" si="205"/>
        <v>WINCOMHANOI</v>
      </c>
      <c r="Z2667" s="2">
        <v>50182</v>
      </c>
    </row>
    <row r="2668" spans="1:26" x14ac:dyDescent="0.2">
      <c r="A2668" t="s">
        <v>0</v>
      </c>
      <c r="B2668" t="s">
        <v>3906</v>
      </c>
      <c r="C2668" t="s">
        <v>2</v>
      </c>
      <c r="D2668" t="s">
        <v>3</v>
      </c>
      <c r="E2668" s="2">
        <v>111058</v>
      </c>
      <c r="F2668" s="6">
        <v>119942.64000000001</v>
      </c>
      <c r="G2668" s="2">
        <v>1</v>
      </c>
      <c r="H2668" t="s">
        <v>4</v>
      </c>
      <c r="I2668" t="s">
        <v>5</v>
      </c>
      <c r="J2668" s="9" t="str">
        <f t="shared" si="203"/>
        <v>Gà muối gói 500g</v>
      </c>
      <c r="K2668" s="12" t="str">
        <f>VLOOKUP(J2668,'[1]Mã Misa'!$B$2:$D$74,2,0)</f>
        <v>Gà muối 500g</v>
      </c>
      <c r="L2668" s="12" t="str">
        <f>VLOOKUP(K2668,'[1]Mã Misa'!$C$2:$D$74,2,0)</f>
        <v>GM500</v>
      </c>
      <c r="M2668" s="2">
        <v>111058</v>
      </c>
      <c r="N2668" t="s">
        <v>3907</v>
      </c>
      <c r="O2668" s="10" t="str">
        <f t="shared" si="204"/>
        <v>0208001</v>
      </c>
      <c r="P2668" s="3">
        <v>44638</v>
      </c>
      <c r="Q2668" t="s">
        <v>3908</v>
      </c>
      <c r="T2668" s="12" t="str">
        <f t="shared" si="206"/>
        <v xml:space="preserve">WM+ HNI </v>
      </c>
      <c r="U2668" s="20" t="s">
        <v>5223</v>
      </c>
      <c r="V2668" s="20"/>
      <c r="W2668" s="10" t="e">
        <f>VLOOKUP(U2668,[2]Sheet1!$B$4:$C$893,2,0)</f>
        <v>#N/A</v>
      </c>
      <c r="X2668" s="20"/>
      <c r="Y2668" s="10" t="str">
        <f t="shared" si="205"/>
        <v>WINCOMHANOI</v>
      </c>
      <c r="Z2668" s="2">
        <v>111058</v>
      </c>
    </row>
    <row r="2669" spans="1:26" x14ac:dyDescent="0.2">
      <c r="A2669" t="s">
        <v>0</v>
      </c>
      <c r="B2669" t="s">
        <v>3906</v>
      </c>
      <c r="C2669" t="s">
        <v>26</v>
      </c>
      <c r="D2669" t="s">
        <v>3</v>
      </c>
      <c r="E2669" s="2">
        <v>351274</v>
      </c>
      <c r="F2669" s="6">
        <v>379375.92000000004</v>
      </c>
      <c r="G2669" s="2">
        <v>7</v>
      </c>
      <c r="H2669" t="s">
        <v>4</v>
      </c>
      <c r="I2669" t="s">
        <v>27</v>
      </c>
      <c r="J2669" s="9" t="str">
        <f t="shared" si="203"/>
        <v>Giò tai lưỡi xào gói 250g</v>
      </c>
      <c r="K2669" s="12" t="str">
        <f>VLOOKUP(J2669,'[1]Mã Misa'!$B$2:$D$74,2,0)</f>
        <v>Giò Tai Lưỡi Xào 250g</v>
      </c>
      <c r="L2669" s="12" t="str">
        <f>VLOOKUP(K2669,'[1]Mã Misa'!$C$2:$D$74,2,0)</f>
        <v>GTLX250G</v>
      </c>
      <c r="M2669" s="2">
        <v>50182</v>
      </c>
      <c r="N2669" t="s">
        <v>3907</v>
      </c>
      <c r="O2669" s="10" t="str">
        <f t="shared" si="204"/>
        <v>0208001</v>
      </c>
      <c r="P2669" s="3">
        <v>44638</v>
      </c>
      <c r="Q2669" t="s">
        <v>3908</v>
      </c>
      <c r="T2669" s="12" t="str">
        <f t="shared" si="206"/>
        <v xml:space="preserve">WM+ HNI </v>
      </c>
      <c r="U2669" s="20" t="s">
        <v>5223</v>
      </c>
      <c r="V2669" s="20"/>
      <c r="W2669" s="10" t="e">
        <f>VLOOKUP(U2669,[2]Sheet1!$B$4:$C$893,2,0)</f>
        <v>#N/A</v>
      </c>
      <c r="X2669" s="20"/>
      <c r="Y2669" s="10" t="str">
        <f t="shared" si="205"/>
        <v>WINCOMHANOI</v>
      </c>
      <c r="Z2669" s="2">
        <v>351274</v>
      </c>
    </row>
    <row r="2670" spans="1:26" x14ac:dyDescent="0.2">
      <c r="A2670" t="s">
        <v>0</v>
      </c>
      <c r="B2670" t="s">
        <v>3909</v>
      </c>
      <c r="C2670" t="s">
        <v>26</v>
      </c>
      <c r="D2670" t="s">
        <v>3</v>
      </c>
      <c r="E2670" s="2">
        <v>150546</v>
      </c>
      <c r="F2670" s="6">
        <v>162589.68000000002</v>
      </c>
      <c r="G2670" s="2">
        <v>3</v>
      </c>
      <c r="H2670" t="s">
        <v>4</v>
      </c>
      <c r="I2670" t="s">
        <v>27</v>
      </c>
      <c r="J2670" s="9" t="str">
        <f t="shared" si="203"/>
        <v>Giò tai lưỡi xào gói 250g</v>
      </c>
      <c r="K2670" s="12" t="str">
        <f>VLOOKUP(J2670,'[1]Mã Misa'!$B$2:$D$74,2,0)</f>
        <v>Giò Tai Lưỡi Xào 250g</v>
      </c>
      <c r="L2670" s="12" t="str">
        <f>VLOOKUP(K2670,'[1]Mã Misa'!$C$2:$D$74,2,0)</f>
        <v>GTLX250G</v>
      </c>
      <c r="M2670" s="2">
        <v>50182</v>
      </c>
      <c r="N2670" t="s">
        <v>3910</v>
      </c>
      <c r="O2670" s="10" t="str">
        <f t="shared" si="204"/>
        <v>0063134</v>
      </c>
      <c r="P2670" s="3">
        <v>44638</v>
      </c>
      <c r="Q2670" t="s">
        <v>3911</v>
      </c>
      <c r="T2670" s="12" t="str">
        <f t="shared" si="206"/>
        <v xml:space="preserve">WM+ HCM </v>
      </c>
      <c r="U2670" s="20" t="s">
        <v>5224</v>
      </c>
      <c r="V2670" s="20"/>
      <c r="W2670" s="10" t="e">
        <f>VLOOKUP(U2670,[2]Sheet1!$B$4:$C$893,2,0)</f>
        <v>#N/A</v>
      </c>
      <c r="X2670" s="20"/>
      <c r="Y2670" s="10" t="str">
        <f t="shared" si="205"/>
        <v>WINCOMHOCHIMINH</v>
      </c>
      <c r="Z2670" s="2">
        <v>150546</v>
      </c>
    </row>
    <row r="2671" spans="1:26" x14ac:dyDescent="0.2">
      <c r="A2671" t="s">
        <v>0</v>
      </c>
      <c r="B2671" t="s">
        <v>3909</v>
      </c>
      <c r="C2671" t="s">
        <v>45</v>
      </c>
      <c r="D2671" t="s">
        <v>3</v>
      </c>
      <c r="E2671" s="2">
        <v>519750</v>
      </c>
      <c r="F2671" s="6">
        <v>561330</v>
      </c>
      <c r="G2671" s="2">
        <v>7</v>
      </c>
      <c r="H2671" t="s">
        <v>4</v>
      </c>
      <c r="I2671" t="s">
        <v>46</v>
      </c>
      <c r="J2671" s="9" t="str">
        <f t="shared" si="203"/>
        <v>_Chả cốm 300g</v>
      </c>
      <c r="K2671" s="12" t="str">
        <f>VLOOKUP(J2671,'[1]Mã Misa'!$B$2:$D$74,2,0)</f>
        <v>Chả cốm 300g</v>
      </c>
      <c r="L2671" s="12" t="str">
        <f>VLOOKUP(K2671,'[1]Mã Misa'!$C$2:$D$74,2,0)</f>
        <v>CC300</v>
      </c>
      <c r="M2671" s="2">
        <v>74250</v>
      </c>
      <c r="N2671" t="s">
        <v>3910</v>
      </c>
      <c r="O2671" s="10" t="str">
        <f t="shared" si="204"/>
        <v>0063134</v>
      </c>
      <c r="P2671" s="3">
        <v>44638</v>
      </c>
      <c r="Q2671" t="s">
        <v>3911</v>
      </c>
      <c r="T2671" s="12" t="str">
        <f t="shared" si="206"/>
        <v xml:space="preserve">WM+ HCM </v>
      </c>
      <c r="U2671" s="20" t="s">
        <v>5224</v>
      </c>
      <c r="V2671" s="20"/>
      <c r="W2671" s="10" t="e">
        <f>VLOOKUP(U2671,[2]Sheet1!$B$4:$C$893,2,0)</f>
        <v>#N/A</v>
      </c>
      <c r="X2671" s="20"/>
      <c r="Y2671" s="10" t="str">
        <f t="shared" si="205"/>
        <v>WINCOMHOCHIMINH</v>
      </c>
      <c r="Z2671" s="2">
        <v>519750</v>
      </c>
    </row>
    <row r="2672" spans="1:26" x14ac:dyDescent="0.2">
      <c r="A2672" t="s">
        <v>0</v>
      </c>
      <c r="B2672" t="s">
        <v>3912</v>
      </c>
      <c r="C2672" t="s">
        <v>9</v>
      </c>
      <c r="D2672" t="s">
        <v>3</v>
      </c>
      <c r="E2672" s="2">
        <v>166785</v>
      </c>
      <c r="F2672" s="6">
        <v>180127.80000000002</v>
      </c>
      <c r="G2672" s="2">
        <v>3</v>
      </c>
      <c r="H2672" t="s">
        <v>4</v>
      </c>
      <c r="I2672" t="s">
        <v>10</v>
      </c>
      <c r="J2672" s="9" t="str">
        <f t="shared" si="203"/>
        <v>Tai heo muối gói 200g</v>
      </c>
      <c r="K2672" s="12" t="str">
        <f>VLOOKUP(J2672,'[1]Mã Misa'!$B$2:$D$74,2,0)</f>
        <v>Tai heo muối 200g</v>
      </c>
      <c r="L2672" s="12" t="str">
        <f>VLOOKUP(K2672,'[1]Mã Misa'!$C$2:$D$74,2,0)</f>
        <v>TH200</v>
      </c>
      <c r="M2672" s="2">
        <v>55595</v>
      </c>
      <c r="N2672" t="s">
        <v>3913</v>
      </c>
      <c r="O2672" s="10" t="str">
        <f t="shared" si="204"/>
        <v>0002673</v>
      </c>
      <c r="P2672" s="3">
        <v>44638</v>
      </c>
      <c r="Q2672" t="s">
        <v>3914</v>
      </c>
      <c r="T2672" s="12" t="str">
        <f t="shared" si="206"/>
        <v xml:space="preserve">WM+ LSN </v>
      </c>
      <c r="U2672" s="20" t="s">
        <v>5225</v>
      </c>
      <c r="V2672" s="20"/>
      <c r="W2672" s="10" t="e">
        <f>VLOOKUP(U2672,[2]Sheet1!$B$4:$C$893,2,0)</f>
        <v>#N/A</v>
      </c>
      <c r="X2672" s="20"/>
      <c r="Y2672" s="10" t="str">
        <f t="shared" si="205"/>
        <v>WINCOMLANGSON</v>
      </c>
      <c r="Z2672" s="2">
        <v>166785</v>
      </c>
    </row>
    <row r="2673" spans="1:26" x14ac:dyDescent="0.2">
      <c r="A2673" t="s">
        <v>0</v>
      </c>
      <c r="B2673" t="s">
        <v>3912</v>
      </c>
      <c r="C2673" t="s">
        <v>43</v>
      </c>
      <c r="D2673" t="s">
        <v>3</v>
      </c>
      <c r="E2673" s="2">
        <v>70950</v>
      </c>
      <c r="F2673" s="6">
        <v>76626</v>
      </c>
      <c r="G2673" s="2">
        <v>1</v>
      </c>
      <c r="H2673" t="s">
        <v>4</v>
      </c>
      <c r="I2673" t="s">
        <v>44</v>
      </c>
      <c r="J2673" s="9" t="str">
        <f t="shared" si="203"/>
        <v>_Chả nướng 300g</v>
      </c>
      <c r="K2673" s="12" t="str">
        <f>VLOOKUP(J2673,'[1]Mã Misa'!$B$2:$D$74,2,0)</f>
        <v>Chả nướng 300g</v>
      </c>
      <c r="L2673" s="12" t="str">
        <f>VLOOKUP(K2673,'[1]Mã Misa'!$C$2:$D$74,2,0)</f>
        <v>CN300</v>
      </c>
      <c r="M2673" s="2">
        <v>70950</v>
      </c>
      <c r="N2673" t="s">
        <v>3913</v>
      </c>
      <c r="O2673" s="10" t="str">
        <f t="shared" si="204"/>
        <v>0002673</v>
      </c>
      <c r="P2673" s="3">
        <v>44638</v>
      </c>
      <c r="Q2673" t="s">
        <v>3914</v>
      </c>
      <c r="T2673" s="12" t="str">
        <f t="shared" si="206"/>
        <v xml:space="preserve">WM+ LSN </v>
      </c>
      <c r="U2673" s="20" t="s">
        <v>5225</v>
      </c>
      <c r="V2673" s="20"/>
      <c r="W2673" s="10" t="e">
        <f>VLOOKUP(U2673,[2]Sheet1!$B$4:$C$893,2,0)</f>
        <v>#N/A</v>
      </c>
      <c r="X2673" s="20"/>
      <c r="Y2673" s="10" t="str">
        <f t="shared" si="205"/>
        <v>WINCOMLANGSON</v>
      </c>
      <c r="Z2673" s="2">
        <v>70950</v>
      </c>
    </row>
    <row r="2674" spans="1:26" x14ac:dyDescent="0.2">
      <c r="A2674" t="s">
        <v>0</v>
      </c>
      <c r="B2674" t="s">
        <v>3915</v>
      </c>
      <c r="C2674" t="s">
        <v>13</v>
      </c>
      <c r="D2674" t="s">
        <v>3</v>
      </c>
      <c r="E2674" s="2">
        <v>90750</v>
      </c>
      <c r="F2674" s="6">
        <v>98010</v>
      </c>
      <c r="G2674" s="2">
        <v>1</v>
      </c>
      <c r="H2674" t="s">
        <v>4</v>
      </c>
      <c r="I2674" t="s">
        <v>14</v>
      </c>
      <c r="J2674" s="9" t="str">
        <f t="shared" si="203"/>
        <v>_Chân gà sốt cay 400g</v>
      </c>
      <c r="K2674" s="12" t="str">
        <f>VLOOKUP(J2674,'[1]Mã Misa'!$B$2:$D$74,2,0)</f>
        <v>Chân gà sốt cay 400g</v>
      </c>
      <c r="L2674" s="12" t="str">
        <f>VLOOKUP(K2674,'[1]Mã Misa'!$C$2:$D$74,2,0)</f>
        <v>CGSC400</v>
      </c>
      <c r="M2674" s="2">
        <v>90750</v>
      </c>
      <c r="N2674" t="s">
        <v>3916</v>
      </c>
      <c r="O2674" s="10" t="str">
        <f t="shared" si="204"/>
        <v>0208007</v>
      </c>
      <c r="P2674" s="3">
        <v>44638</v>
      </c>
      <c r="Q2674" t="s">
        <v>3917</v>
      </c>
      <c r="T2674" s="12" t="str">
        <f t="shared" si="206"/>
        <v xml:space="preserve">WM+ HNI </v>
      </c>
      <c r="U2674" s="20" t="s">
        <v>5226</v>
      </c>
      <c r="V2674" s="20"/>
      <c r="W2674" s="10" t="e">
        <f>VLOOKUP(U2674,[2]Sheet1!$B$4:$C$893,2,0)</f>
        <v>#N/A</v>
      </c>
      <c r="X2674" s="20"/>
      <c r="Y2674" s="10" t="str">
        <f t="shared" si="205"/>
        <v>WINCOMHANOI</v>
      </c>
      <c r="Z2674" s="2">
        <v>90750</v>
      </c>
    </row>
    <row r="2675" spans="1:26" x14ac:dyDescent="0.2">
      <c r="A2675" t="s">
        <v>0</v>
      </c>
      <c r="B2675" t="s">
        <v>3915</v>
      </c>
      <c r="C2675" t="s">
        <v>45</v>
      </c>
      <c r="D2675" t="s">
        <v>3</v>
      </c>
      <c r="E2675" s="2">
        <v>222750</v>
      </c>
      <c r="F2675" s="6">
        <v>240570.00000000003</v>
      </c>
      <c r="G2675" s="2">
        <v>3</v>
      </c>
      <c r="H2675" t="s">
        <v>4</v>
      </c>
      <c r="I2675" t="s">
        <v>46</v>
      </c>
      <c r="J2675" s="9" t="str">
        <f t="shared" si="203"/>
        <v>_Chả cốm 300g</v>
      </c>
      <c r="K2675" s="12" t="str">
        <f>VLOOKUP(J2675,'[1]Mã Misa'!$B$2:$D$74,2,0)</f>
        <v>Chả cốm 300g</v>
      </c>
      <c r="L2675" s="12" t="str">
        <f>VLOOKUP(K2675,'[1]Mã Misa'!$C$2:$D$74,2,0)</f>
        <v>CC300</v>
      </c>
      <c r="M2675" s="2">
        <v>74250</v>
      </c>
      <c r="N2675" t="s">
        <v>3916</v>
      </c>
      <c r="O2675" s="10" t="str">
        <f t="shared" si="204"/>
        <v>0208007</v>
      </c>
      <c r="P2675" s="3">
        <v>44638</v>
      </c>
      <c r="Q2675" t="s">
        <v>3917</v>
      </c>
      <c r="T2675" s="12" t="str">
        <f t="shared" si="206"/>
        <v xml:space="preserve">WM+ HNI </v>
      </c>
      <c r="U2675" s="20" t="s">
        <v>5226</v>
      </c>
      <c r="V2675" s="20"/>
      <c r="W2675" s="10" t="e">
        <f>VLOOKUP(U2675,[2]Sheet1!$B$4:$C$893,2,0)</f>
        <v>#N/A</v>
      </c>
      <c r="X2675" s="20"/>
      <c r="Y2675" s="10" t="str">
        <f t="shared" si="205"/>
        <v>WINCOMHANOI</v>
      </c>
      <c r="Z2675" s="2">
        <v>222750</v>
      </c>
    </row>
    <row r="2676" spans="1:26" x14ac:dyDescent="0.2">
      <c r="A2676" t="s">
        <v>0</v>
      </c>
      <c r="B2676" t="s">
        <v>3915</v>
      </c>
      <c r="C2676" t="s">
        <v>67</v>
      </c>
      <c r="D2676" t="s">
        <v>3</v>
      </c>
      <c r="E2676" s="2">
        <v>178200</v>
      </c>
      <c r="F2676" s="6">
        <v>192456</v>
      </c>
      <c r="G2676" s="2">
        <v>3</v>
      </c>
      <c r="H2676" t="s">
        <v>4</v>
      </c>
      <c r="I2676" t="s">
        <v>68</v>
      </c>
      <c r="J2676" s="9" t="str">
        <f t="shared" si="203"/>
        <v>_Giò lụa 250g</v>
      </c>
      <c r="K2676" s="12" t="str">
        <f>VLOOKUP(J2676,'[1]Mã Misa'!$B$2:$D$74,2,0)</f>
        <v>Giò lụa 250g</v>
      </c>
      <c r="L2676" s="12" t="str">
        <f>VLOOKUP(K2676,'[1]Mã Misa'!$C$2:$D$74,2,0)</f>
        <v>GL250</v>
      </c>
      <c r="M2676" s="2">
        <v>59400</v>
      </c>
      <c r="N2676" t="s">
        <v>3916</v>
      </c>
      <c r="O2676" s="10" t="str">
        <f t="shared" si="204"/>
        <v>0208007</v>
      </c>
      <c r="P2676" s="3">
        <v>44638</v>
      </c>
      <c r="Q2676" t="s">
        <v>3917</v>
      </c>
      <c r="T2676" s="12" t="str">
        <f t="shared" si="206"/>
        <v xml:space="preserve">WM+ HNI </v>
      </c>
      <c r="U2676" s="20" t="s">
        <v>5226</v>
      </c>
      <c r="V2676" s="20"/>
      <c r="W2676" s="10" t="e">
        <f>VLOOKUP(U2676,[2]Sheet1!$B$4:$C$893,2,0)</f>
        <v>#N/A</v>
      </c>
      <c r="X2676" s="20"/>
      <c r="Y2676" s="10" t="str">
        <f t="shared" si="205"/>
        <v>WINCOMHANOI</v>
      </c>
      <c r="Z2676" s="2">
        <v>178200</v>
      </c>
    </row>
    <row r="2677" spans="1:26" x14ac:dyDescent="0.2">
      <c r="A2677" t="s">
        <v>0</v>
      </c>
      <c r="B2677" t="s">
        <v>3918</v>
      </c>
      <c r="C2677" t="s">
        <v>2</v>
      </c>
      <c r="D2677" t="s">
        <v>3</v>
      </c>
      <c r="E2677" s="2">
        <v>111058</v>
      </c>
      <c r="F2677" s="6">
        <v>119942.64000000001</v>
      </c>
      <c r="G2677" s="2">
        <v>1</v>
      </c>
      <c r="H2677" t="s">
        <v>4</v>
      </c>
      <c r="I2677" t="s">
        <v>5</v>
      </c>
      <c r="J2677" s="9" t="str">
        <f t="shared" si="203"/>
        <v>Gà muối gói 500g</v>
      </c>
      <c r="K2677" s="12" t="str">
        <f>VLOOKUP(J2677,'[1]Mã Misa'!$B$2:$D$74,2,0)</f>
        <v>Gà muối 500g</v>
      </c>
      <c r="L2677" s="12" t="str">
        <f>VLOOKUP(K2677,'[1]Mã Misa'!$C$2:$D$74,2,0)</f>
        <v>GM500</v>
      </c>
      <c r="M2677" s="2">
        <v>111058</v>
      </c>
      <c r="N2677" t="s">
        <v>3919</v>
      </c>
      <c r="O2677" s="10" t="str">
        <f t="shared" si="204"/>
        <v>0208019</v>
      </c>
      <c r="P2677" s="3">
        <v>44638</v>
      </c>
      <c r="Q2677" t="s">
        <v>3920</v>
      </c>
      <c r="T2677" s="12" t="str">
        <f t="shared" si="206"/>
        <v xml:space="preserve">WM+ HNI </v>
      </c>
      <c r="U2677" s="20" t="s">
        <v>5227</v>
      </c>
      <c r="V2677" s="20"/>
      <c r="W2677" s="10" t="e">
        <f>VLOOKUP(U2677,[2]Sheet1!$B$4:$C$893,2,0)</f>
        <v>#N/A</v>
      </c>
      <c r="X2677" s="20"/>
      <c r="Y2677" s="10" t="str">
        <f t="shared" si="205"/>
        <v>WINCOMHANOI</v>
      </c>
      <c r="Z2677" s="2">
        <v>111058</v>
      </c>
    </row>
    <row r="2678" spans="1:26" x14ac:dyDescent="0.2">
      <c r="A2678" t="s">
        <v>0</v>
      </c>
      <c r="B2678" t="s">
        <v>3921</v>
      </c>
      <c r="C2678" t="s">
        <v>82</v>
      </c>
      <c r="D2678" t="s">
        <v>3</v>
      </c>
      <c r="E2678" s="2">
        <v>138000</v>
      </c>
      <c r="F2678" s="6">
        <v>149040</v>
      </c>
      <c r="G2678" s="2">
        <v>3</v>
      </c>
      <c r="H2678" t="s">
        <v>4</v>
      </c>
      <c r="I2678" t="s">
        <v>83</v>
      </c>
      <c r="J2678" s="9" t="str">
        <f t="shared" si="203"/>
        <v>Mộc nấm hương gói 250g</v>
      </c>
      <c r="K2678" s="12" t="str">
        <f>VLOOKUP(J2678,'[1]Mã Misa'!$B$2:$D$74,2,0)</f>
        <v>Mộc Nấm Hương 250g</v>
      </c>
      <c r="L2678" s="12" t="str">
        <f>VLOOKUP(K2678,'[1]Mã Misa'!$C$2:$D$74,2,0)</f>
        <v>MNH250</v>
      </c>
      <c r="M2678" s="2">
        <v>46000</v>
      </c>
      <c r="N2678" t="s">
        <v>3922</v>
      </c>
      <c r="O2678" s="10" t="str">
        <f t="shared" si="204"/>
        <v>0015675</v>
      </c>
      <c r="P2678" s="3">
        <v>44638</v>
      </c>
      <c r="Q2678" t="s">
        <v>3923</v>
      </c>
      <c r="T2678" s="12" t="str">
        <f t="shared" si="206"/>
        <v xml:space="preserve">WM+ HPG </v>
      </c>
      <c r="U2678" s="20" t="s">
        <v>5228</v>
      </c>
      <c r="V2678" s="20"/>
      <c r="W2678" s="10" t="e">
        <f>VLOOKUP(U2678,[2]Sheet1!$B$4:$C$893,2,0)</f>
        <v>#N/A</v>
      </c>
      <c r="X2678" s="20"/>
      <c r="Y2678" s="10" t="str">
        <f t="shared" si="205"/>
        <v>WINCOMHAIPHONG</v>
      </c>
      <c r="Z2678" s="2">
        <v>138000</v>
      </c>
    </row>
    <row r="2679" spans="1:26" x14ac:dyDescent="0.2">
      <c r="A2679" t="s">
        <v>0</v>
      </c>
      <c r="B2679" t="s">
        <v>3924</v>
      </c>
      <c r="C2679" t="s">
        <v>2</v>
      </c>
      <c r="D2679" t="s">
        <v>3</v>
      </c>
      <c r="E2679" s="2">
        <v>222116</v>
      </c>
      <c r="F2679" s="6">
        <v>239885.28000000003</v>
      </c>
      <c r="G2679" s="2">
        <v>2</v>
      </c>
      <c r="H2679" t="s">
        <v>4</v>
      </c>
      <c r="I2679" t="s">
        <v>5</v>
      </c>
      <c r="J2679" s="9" t="str">
        <f t="shared" si="203"/>
        <v>Gà muối gói 500g</v>
      </c>
      <c r="K2679" s="12" t="str">
        <f>VLOOKUP(J2679,'[1]Mã Misa'!$B$2:$D$74,2,0)</f>
        <v>Gà muối 500g</v>
      </c>
      <c r="L2679" s="12" t="str">
        <f>VLOOKUP(K2679,'[1]Mã Misa'!$C$2:$D$74,2,0)</f>
        <v>GM500</v>
      </c>
      <c r="M2679" s="2">
        <v>111058</v>
      </c>
      <c r="N2679" t="s">
        <v>3925</v>
      </c>
      <c r="O2679" s="10" t="str">
        <f t="shared" si="204"/>
        <v>0208023</v>
      </c>
      <c r="P2679" s="3">
        <v>44638</v>
      </c>
      <c r="Q2679" t="s">
        <v>3926</v>
      </c>
      <c r="T2679" s="12" t="str">
        <f t="shared" si="206"/>
        <v xml:space="preserve">WM+ HNI </v>
      </c>
      <c r="U2679" s="20" t="s">
        <v>5229</v>
      </c>
      <c r="V2679" s="20"/>
      <c r="W2679" s="10" t="e">
        <f>VLOOKUP(U2679,[2]Sheet1!$B$4:$C$893,2,0)</f>
        <v>#N/A</v>
      </c>
      <c r="X2679" s="20"/>
      <c r="Y2679" s="10" t="str">
        <f t="shared" si="205"/>
        <v>WINCOMHANOI</v>
      </c>
      <c r="Z2679" s="2">
        <v>222116</v>
      </c>
    </row>
    <row r="2680" spans="1:26" x14ac:dyDescent="0.2">
      <c r="A2680" t="s">
        <v>0</v>
      </c>
      <c r="B2680" t="s">
        <v>3924</v>
      </c>
      <c r="C2680" t="s">
        <v>32</v>
      </c>
      <c r="D2680" t="s">
        <v>3</v>
      </c>
      <c r="E2680" s="2">
        <v>367155</v>
      </c>
      <c r="F2680" s="6">
        <v>396527.4</v>
      </c>
      <c r="G2680" s="2">
        <v>5</v>
      </c>
      <c r="H2680" t="s">
        <v>4</v>
      </c>
      <c r="I2680" t="s">
        <v>33</v>
      </c>
      <c r="J2680" s="9" t="str">
        <f t="shared" si="203"/>
        <v>Chân giò heo muối gói 300g</v>
      </c>
      <c r="K2680" s="12" t="str">
        <f>VLOOKUP(J2680,'[1]Mã Misa'!$B$2:$D$74,2,0)</f>
        <v>Chân giò heo muối 300g</v>
      </c>
      <c r="L2680" s="12" t="str">
        <f>VLOOKUP(K2680,'[1]Mã Misa'!$C$2:$D$74,2,0)</f>
        <v>CGM300</v>
      </c>
      <c r="M2680" s="2">
        <v>73431</v>
      </c>
      <c r="N2680" t="s">
        <v>3925</v>
      </c>
      <c r="O2680" s="10" t="str">
        <f t="shared" si="204"/>
        <v>0208023</v>
      </c>
      <c r="P2680" s="3">
        <v>44638</v>
      </c>
      <c r="Q2680" t="s">
        <v>3926</v>
      </c>
      <c r="T2680" s="12" t="str">
        <f t="shared" si="206"/>
        <v xml:space="preserve">WM+ HNI </v>
      </c>
      <c r="U2680" s="20" t="s">
        <v>5229</v>
      </c>
      <c r="V2680" s="20"/>
      <c r="W2680" s="10" t="e">
        <f>VLOOKUP(U2680,[2]Sheet1!$B$4:$C$893,2,0)</f>
        <v>#N/A</v>
      </c>
      <c r="X2680" s="20"/>
      <c r="Y2680" s="10" t="str">
        <f t="shared" si="205"/>
        <v>WINCOMHANOI</v>
      </c>
      <c r="Z2680" s="2">
        <v>367155</v>
      </c>
    </row>
    <row r="2681" spans="1:26" x14ac:dyDescent="0.2">
      <c r="A2681" t="s">
        <v>0</v>
      </c>
      <c r="B2681" t="s">
        <v>3927</v>
      </c>
      <c r="C2681" t="s">
        <v>32</v>
      </c>
      <c r="D2681" t="s">
        <v>3</v>
      </c>
      <c r="E2681" s="2">
        <v>73431</v>
      </c>
      <c r="F2681" s="6">
        <v>79305.48000000001</v>
      </c>
      <c r="G2681" s="2">
        <v>1</v>
      </c>
      <c r="H2681" t="s">
        <v>4</v>
      </c>
      <c r="I2681" t="s">
        <v>33</v>
      </c>
      <c r="J2681" s="9" t="str">
        <f t="shared" si="203"/>
        <v>Chân giò heo muối gói 300g</v>
      </c>
      <c r="K2681" s="12" t="str">
        <f>VLOOKUP(J2681,'[1]Mã Misa'!$B$2:$D$74,2,0)</f>
        <v>Chân giò heo muối 300g</v>
      </c>
      <c r="L2681" s="12" t="str">
        <f>VLOOKUP(K2681,'[1]Mã Misa'!$C$2:$D$74,2,0)</f>
        <v>CGM300</v>
      </c>
      <c r="M2681" s="2">
        <v>73431</v>
      </c>
      <c r="N2681" t="s">
        <v>3928</v>
      </c>
      <c r="O2681" s="10" t="str">
        <f t="shared" si="204"/>
        <v>0208042</v>
      </c>
      <c r="P2681" s="3">
        <v>44638</v>
      </c>
      <c r="Q2681" t="s">
        <v>3929</v>
      </c>
      <c r="T2681" s="12" t="str">
        <f t="shared" si="206"/>
        <v xml:space="preserve">WM+ HNI </v>
      </c>
      <c r="U2681" s="20" t="s">
        <v>5230</v>
      </c>
      <c r="V2681" s="20"/>
      <c r="W2681" s="10" t="e">
        <f>VLOOKUP(U2681,[2]Sheet1!$B$4:$C$893,2,0)</f>
        <v>#N/A</v>
      </c>
      <c r="X2681" s="20"/>
      <c r="Y2681" s="10" t="str">
        <f t="shared" si="205"/>
        <v>WINCOMHANOI</v>
      </c>
      <c r="Z2681" s="2">
        <v>73431</v>
      </c>
    </row>
    <row r="2682" spans="1:26" x14ac:dyDescent="0.2">
      <c r="A2682" t="s">
        <v>0</v>
      </c>
      <c r="B2682" t="s">
        <v>3930</v>
      </c>
      <c r="C2682" t="s">
        <v>9</v>
      </c>
      <c r="D2682" t="s">
        <v>3</v>
      </c>
      <c r="E2682" s="2">
        <v>111190</v>
      </c>
      <c r="F2682" s="6">
        <v>120085.20000000001</v>
      </c>
      <c r="G2682" s="2">
        <v>2</v>
      </c>
      <c r="H2682" t="s">
        <v>4</v>
      </c>
      <c r="I2682" t="s">
        <v>10</v>
      </c>
      <c r="J2682" s="9" t="str">
        <f t="shared" si="203"/>
        <v>Tai heo muối gói 200g</v>
      </c>
      <c r="K2682" s="12" t="str">
        <f>VLOOKUP(J2682,'[1]Mã Misa'!$B$2:$D$74,2,0)</f>
        <v>Tai heo muối 200g</v>
      </c>
      <c r="L2682" s="12" t="str">
        <f>VLOOKUP(K2682,'[1]Mã Misa'!$C$2:$D$74,2,0)</f>
        <v>TH200</v>
      </c>
      <c r="M2682" s="2">
        <v>55595</v>
      </c>
      <c r="N2682" t="s">
        <v>3931</v>
      </c>
      <c r="O2682" s="10" t="str">
        <f t="shared" si="204"/>
        <v>0018514</v>
      </c>
      <c r="P2682" s="3">
        <v>44638</v>
      </c>
      <c r="Q2682" t="s">
        <v>3932</v>
      </c>
      <c r="T2682" s="12" t="str">
        <f t="shared" si="206"/>
        <v xml:space="preserve">WM+ QNH </v>
      </c>
      <c r="U2682" s="20" t="s">
        <v>5231</v>
      </c>
      <c r="V2682" s="20"/>
      <c r="W2682" s="10" t="e">
        <f>VLOOKUP(U2682,[2]Sheet1!$B$4:$C$893,2,0)</f>
        <v>#N/A</v>
      </c>
      <c r="X2682" s="20"/>
      <c r="Y2682" s="10" t="str">
        <f t="shared" si="205"/>
        <v>WINCOMQUANGNINH</v>
      </c>
      <c r="Z2682" s="2">
        <v>111190</v>
      </c>
    </row>
    <row r="2683" spans="1:26" x14ac:dyDescent="0.2">
      <c r="A2683" t="s">
        <v>0</v>
      </c>
      <c r="B2683" t="s">
        <v>3930</v>
      </c>
      <c r="C2683" t="s">
        <v>26</v>
      </c>
      <c r="D2683" t="s">
        <v>3</v>
      </c>
      <c r="E2683" s="2">
        <v>301092</v>
      </c>
      <c r="F2683" s="6">
        <v>325179.36000000004</v>
      </c>
      <c r="G2683" s="2">
        <v>6</v>
      </c>
      <c r="H2683" t="s">
        <v>4</v>
      </c>
      <c r="I2683" t="s">
        <v>27</v>
      </c>
      <c r="J2683" s="9" t="str">
        <f t="shared" si="203"/>
        <v>Giò tai lưỡi xào gói 250g</v>
      </c>
      <c r="K2683" s="12" t="str">
        <f>VLOOKUP(J2683,'[1]Mã Misa'!$B$2:$D$74,2,0)</f>
        <v>Giò Tai Lưỡi Xào 250g</v>
      </c>
      <c r="L2683" s="12" t="str">
        <f>VLOOKUP(K2683,'[1]Mã Misa'!$C$2:$D$74,2,0)</f>
        <v>GTLX250G</v>
      </c>
      <c r="M2683" s="2">
        <v>50182</v>
      </c>
      <c r="N2683" t="s">
        <v>3931</v>
      </c>
      <c r="O2683" s="10" t="str">
        <f t="shared" si="204"/>
        <v>0018514</v>
      </c>
      <c r="P2683" s="3">
        <v>44638</v>
      </c>
      <c r="Q2683" t="s">
        <v>3932</v>
      </c>
      <c r="T2683" s="12" t="str">
        <f t="shared" si="206"/>
        <v xml:space="preserve">WM+ QNH </v>
      </c>
      <c r="U2683" s="20" t="s">
        <v>5231</v>
      </c>
      <c r="V2683" s="20"/>
      <c r="W2683" s="10" t="e">
        <f>VLOOKUP(U2683,[2]Sheet1!$B$4:$C$893,2,0)</f>
        <v>#N/A</v>
      </c>
      <c r="X2683" s="20"/>
      <c r="Y2683" s="10" t="str">
        <f t="shared" si="205"/>
        <v>WINCOMQUANGNINH</v>
      </c>
      <c r="Z2683" s="2">
        <v>301092</v>
      </c>
    </row>
    <row r="2684" spans="1:26" x14ac:dyDescent="0.2">
      <c r="A2684" t="s">
        <v>0</v>
      </c>
      <c r="B2684" t="s">
        <v>3933</v>
      </c>
      <c r="C2684" t="s">
        <v>9</v>
      </c>
      <c r="D2684" t="s">
        <v>3</v>
      </c>
      <c r="E2684" s="2">
        <v>389165</v>
      </c>
      <c r="F2684" s="6">
        <v>420298.2</v>
      </c>
      <c r="G2684" s="2">
        <v>7</v>
      </c>
      <c r="H2684" t="s">
        <v>4</v>
      </c>
      <c r="I2684" t="s">
        <v>10</v>
      </c>
      <c r="J2684" s="9" t="str">
        <f t="shared" si="203"/>
        <v>Tai heo muối gói 200g</v>
      </c>
      <c r="K2684" s="12" t="str">
        <f>VLOOKUP(J2684,'[1]Mã Misa'!$B$2:$D$74,2,0)</f>
        <v>Tai heo muối 200g</v>
      </c>
      <c r="L2684" s="12" t="str">
        <f>VLOOKUP(K2684,'[1]Mã Misa'!$C$2:$D$74,2,0)</f>
        <v>TH200</v>
      </c>
      <c r="M2684" s="2">
        <v>55595</v>
      </c>
      <c r="N2684" t="s">
        <v>3934</v>
      </c>
      <c r="O2684" s="10" t="str">
        <f t="shared" si="204"/>
        <v>0208043</v>
      </c>
      <c r="P2684" s="3">
        <v>44638</v>
      </c>
      <c r="Q2684" t="s">
        <v>3935</v>
      </c>
      <c r="T2684" s="12" t="str">
        <f t="shared" si="206"/>
        <v xml:space="preserve">WM+ HNI </v>
      </c>
      <c r="U2684" s="20" t="s">
        <v>5232</v>
      </c>
      <c r="V2684" s="20"/>
      <c r="W2684" s="10" t="e">
        <f>VLOOKUP(U2684,[2]Sheet1!$B$4:$C$893,2,0)</f>
        <v>#N/A</v>
      </c>
      <c r="X2684" s="20"/>
      <c r="Y2684" s="10" t="str">
        <f t="shared" si="205"/>
        <v>WINCOMHANOI</v>
      </c>
      <c r="Z2684" s="2">
        <v>389165</v>
      </c>
    </row>
    <row r="2685" spans="1:26" x14ac:dyDescent="0.2">
      <c r="A2685" t="s">
        <v>0</v>
      </c>
      <c r="B2685" t="s">
        <v>3933</v>
      </c>
      <c r="C2685" t="s">
        <v>32</v>
      </c>
      <c r="D2685" t="s">
        <v>3</v>
      </c>
      <c r="E2685" s="2">
        <v>146862</v>
      </c>
      <c r="F2685" s="6">
        <v>158610.96000000002</v>
      </c>
      <c r="G2685" s="2">
        <v>2</v>
      </c>
      <c r="H2685" t="s">
        <v>4</v>
      </c>
      <c r="I2685" t="s">
        <v>33</v>
      </c>
      <c r="J2685" s="9" t="str">
        <f t="shared" si="203"/>
        <v>Chân giò heo muối gói 300g</v>
      </c>
      <c r="K2685" s="12" t="str">
        <f>VLOOKUP(J2685,'[1]Mã Misa'!$B$2:$D$74,2,0)</f>
        <v>Chân giò heo muối 300g</v>
      </c>
      <c r="L2685" s="12" t="str">
        <f>VLOOKUP(K2685,'[1]Mã Misa'!$C$2:$D$74,2,0)</f>
        <v>CGM300</v>
      </c>
      <c r="M2685" s="2">
        <v>73431</v>
      </c>
      <c r="N2685" t="s">
        <v>3934</v>
      </c>
      <c r="O2685" s="10" t="str">
        <f t="shared" si="204"/>
        <v>0208043</v>
      </c>
      <c r="P2685" s="3">
        <v>44638</v>
      </c>
      <c r="Q2685" t="s">
        <v>3935</v>
      </c>
      <c r="T2685" s="12" t="str">
        <f t="shared" si="206"/>
        <v xml:space="preserve">WM+ HNI </v>
      </c>
      <c r="U2685" s="20" t="s">
        <v>5232</v>
      </c>
      <c r="V2685" s="20"/>
      <c r="W2685" s="10" t="e">
        <f>VLOOKUP(U2685,[2]Sheet1!$B$4:$C$893,2,0)</f>
        <v>#N/A</v>
      </c>
      <c r="X2685" s="20"/>
      <c r="Y2685" s="10" t="str">
        <f t="shared" si="205"/>
        <v>WINCOMHANOI</v>
      </c>
      <c r="Z2685" s="2">
        <v>146862</v>
      </c>
    </row>
    <row r="2686" spans="1:26" x14ac:dyDescent="0.2">
      <c r="A2686" t="s">
        <v>0</v>
      </c>
      <c r="B2686" t="s">
        <v>3933</v>
      </c>
      <c r="C2686" t="s">
        <v>26</v>
      </c>
      <c r="D2686" t="s">
        <v>3</v>
      </c>
      <c r="E2686" s="2">
        <v>50182</v>
      </c>
      <c r="F2686" s="6">
        <v>54196.560000000005</v>
      </c>
      <c r="G2686" s="2">
        <v>1</v>
      </c>
      <c r="H2686" t="s">
        <v>4</v>
      </c>
      <c r="I2686" t="s">
        <v>27</v>
      </c>
      <c r="J2686" s="9" t="str">
        <f t="shared" si="203"/>
        <v>Giò tai lưỡi xào gói 250g</v>
      </c>
      <c r="K2686" s="12" t="str">
        <f>VLOOKUP(J2686,'[1]Mã Misa'!$B$2:$D$74,2,0)</f>
        <v>Giò Tai Lưỡi Xào 250g</v>
      </c>
      <c r="L2686" s="12" t="str">
        <f>VLOOKUP(K2686,'[1]Mã Misa'!$C$2:$D$74,2,0)</f>
        <v>GTLX250G</v>
      </c>
      <c r="M2686" s="2">
        <v>50182</v>
      </c>
      <c r="N2686" t="s">
        <v>3934</v>
      </c>
      <c r="O2686" s="10" t="str">
        <f t="shared" si="204"/>
        <v>0208043</v>
      </c>
      <c r="P2686" s="3">
        <v>44638</v>
      </c>
      <c r="Q2686" t="s">
        <v>3935</v>
      </c>
      <c r="T2686" s="12" t="str">
        <f t="shared" si="206"/>
        <v xml:space="preserve">WM+ HNI </v>
      </c>
      <c r="U2686" s="20" t="s">
        <v>5232</v>
      </c>
      <c r="V2686" s="20"/>
      <c r="W2686" s="10" t="e">
        <f>VLOOKUP(U2686,[2]Sheet1!$B$4:$C$893,2,0)</f>
        <v>#N/A</v>
      </c>
      <c r="X2686" s="20"/>
      <c r="Y2686" s="10" t="str">
        <f t="shared" si="205"/>
        <v>WINCOMHANOI</v>
      </c>
      <c r="Z2686" s="2">
        <v>50182</v>
      </c>
    </row>
    <row r="2687" spans="1:26" x14ac:dyDescent="0.2">
      <c r="A2687" t="s">
        <v>0</v>
      </c>
      <c r="B2687" t="s">
        <v>3933</v>
      </c>
      <c r="C2687" t="s">
        <v>45</v>
      </c>
      <c r="D2687" t="s">
        <v>3</v>
      </c>
      <c r="E2687" s="2">
        <v>74250</v>
      </c>
      <c r="F2687" s="6">
        <v>80190</v>
      </c>
      <c r="G2687" s="2">
        <v>1</v>
      </c>
      <c r="H2687" t="s">
        <v>4</v>
      </c>
      <c r="I2687" t="s">
        <v>46</v>
      </c>
      <c r="J2687" s="9" t="str">
        <f t="shared" si="203"/>
        <v>_Chả cốm 300g</v>
      </c>
      <c r="K2687" s="12" t="str">
        <f>VLOOKUP(J2687,'[1]Mã Misa'!$B$2:$D$74,2,0)</f>
        <v>Chả cốm 300g</v>
      </c>
      <c r="L2687" s="12" t="str">
        <f>VLOOKUP(K2687,'[1]Mã Misa'!$C$2:$D$74,2,0)</f>
        <v>CC300</v>
      </c>
      <c r="M2687" s="2">
        <v>74250</v>
      </c>
      <c r="N2687" t="s">
        <v>3934</v>
      </c>
      <c r="O2687" s="10" t="str">
        <f t="shared" si="204"/>
        <v>0208043</v>
      </c>
      <c r="P2687" s="3">
        <v>44638</v>
      </c>
      <c r="Q2687" t="s">
        <v>3935</v>
      </c>
      <c r="T2687" s="12" t="str">
        <f t="shared" si="206"/>
        <v xml:space="preserve">WM+ HNI </v>
      </c>
      <c r="U2687" s="20" t="s">
        <v>5232</v>
      </c>
      <c r="V2687" s="20"/>
      <c r="W2687" s="10" t="e">
        <f>VLOOKUP(U2687,[2]Sheet1!$B$4:$C$893,2,0)</f>
        <v>#N/A</v>
      </c>
      <c r="X2687" s="20"/>
      <c r="Y2687" s="10" t="str">
        <f t="shared" si="205"/>
        <v>WINCOMHANOI</v>
      </c>
      <c r="Z2687" s="2">
        <v>74250</v>
      </c>
    </row>
    <row r="2688" spans="1:26" x14ac:dyDescent="0.2">
      <c r="A2688" t="s">
        <v>0</v>
      </c>
      <c r="B2688" t="s">
        <v>3936</v>
      </c>
      <c r="C2688" t="s">
        <v>32</v>
      </c>
      <c r="D2688" t="s">
        <v>3</v>
      </c>
      <c r="E2688" s="2">
        <v>73431</v>
      </c>
      <c r="F2688" s="6">
        <v>79305.48000000001</v>
      </c>
      <c r="G2688" s="2">
        <v>1</v>
      </c>
      <c r="H2688" t="s">
        <v>4</v>
      </c>
      <c r="I2688" t="s">
        <v>33</v>
      </c>
      <c r="J2688" s="9" t="str">
        <f t="shared" si="203"/>
        <v>Chân giò heo muối gói 300g</v>
      </c>
      <c r="K2688" s="12" t="str">
        <f>VLOOKUP(J2688,'[1]Mã Misa'!$B$2:$D$74,2,0)</f>
        <v>Chân giò heo muối 300g</v>
      </c>
      <c r="L2688" s="12" t="str">
        <f>VLOOKUP(K2688,'[1]Mã Misa'!$C$2:$D$74,2,0)</f>
        <v>CGM300</v>
      </c>
      <c r="M2688" s="2">
        <v>73431</v>
      </c>
      <c r="N2688" t="s">
        <v>3937</v>
      </c>
      <c r="O2688" s="10" t="str">
        <f t="shared" si="204"/>
        <v>0208045</v>
      </c>
      <c r="P2688" s="3">
        <v>44638</v>
      </c>
      <c r="Q2688" t="s">
        <v>3938</v>
      </c>
      <c r="T2688" s="12" t="str">
        <f t="shared" si="206"/>
        <v xml:space="preserve">WM+ HNI </v>
      </c>
      <c r="U2688" s="20" t="s">
        <v>5233</v>
      </c>
      <c r="V2688" s="20"/>
      <c r="W2688" s="10" t="e">
        <f>VLOOKUP(U2688,[2]Sheet1!$B$4:$C$893,2,0)</f>
        <v>#N/A</v>
      </c>
      <c r="X2688" s="20"/>
      <c r="Y2688" s="10" t="str">
        <f t="shared" si="205"/>
        <v>WINCOMHANOI</v>
      </c>
      <c r="Z2688" s="2">
        <v>73431</v>
      </c>
    </row>
    <row r="2689" spans="1:26" x14ac:dyDescent="0.2">
      <c r="A2689" t="s">
        <v>0</v>
      </c>
      <c r="B2689" t="s">
        <v>3939</v>
      </c>
      <c r="C2689" t="s">
        <v>45</v>
      </c>
      <c r="D2689" t="s">
        <v>3</v>
      </c>
      <c r="E2689" s="2">
        <v>148500</v>
      </c>
      <c r="F2689" s="6">
        <v>160380</v>
      </c>
      <c r="G2689" s="2">
        <v>2</v>
      </c>
      <c r="H2689" t="s">
        <v>4</v>
      </c>
      <c r="I2689" t="s">
        <v>46</v>
      </c>
      <c r="J2689" s="9" t="str">
        <f t="shared" si="203"/>
        <v>_Chả cốm 300g</v>
      </c>
      <c r="K2689" s="12" t="str">
        <f>VLOOKUP(J2689,'[1]Mã Misa'!$B$2:$D$74,2,0)</f>
        <v>Chả cốm 300g</v>
      </c>
      <c r="L2689" s="12" t="str">
        <f>VLOOKUP(K2689,'[1]Mã Misa'!$C$2:$D$74,2,0)</f>
        <v>CC300</v>
      </c>
      <c r="M2689" s="2">
        <v>74250</v>
      </c>
      <c r="N2689" t="s">
        <v>3940</v>
      </c>
      <c r="O2689" s="10" t="str">
        <f t="shared" si="204"/>
        <v>0002389</v>
      </c>
      <c r="P2689" s="3">
        <v>44638</v>
      </c>
      <c r="Q2689" t="s">
        <v>2373</v>
      </c>
      <c r="T2689" s="12" t="str">
        <f t="shared" si="206"/>
        <v xml:space="preserve">WM+ TNN </v>
      </c>
      <c r="U2689" s="20" t="s">
        <v>4848</v>
      </c>
      <c r="V2689" s="20"/>
      <c r="W2689" s="10" t="e">
        <f>VLOOKUP(U2689,[2]Sheet1!$B$4:$C$893,2,0)</f>
        <v>#N/A</v>
      </c>
      <c r="X2689" s="20"/>
      <c r="Y2689" s="10" t="str">
        <f t="shared" si="205"/>
        <v>WINCOMTHAINGUYEN</v>
      </c>
      <c r="Z2689" s="2">
        <v>148500</v>
      </c>
    </row>
    <row r="2690" spans="1:26" x14ac:dyDescent="0.2">
      <c r="A2690" t="s">
        <v>0</v>
      </c>
      <c r="B2690" t="s">
        <v>3941</v>
      </c>
      <c r="C2690" t="s">
        <v>50</v>
      </c>
      <c r="D2690" t="s">
        <v>3</v>
      </c>
      <c r="E2690" s="2">
        <v>183150</v>
      </c>
      <c r="F2690" s="6">
        <v>197802</v>
      </c>
      <c r="G2690" s="2">
        <v>3</v>
      </c>
      <c r="H2690" t="s">
        <v>4</v>
      </c>
      <c r="I2690" t="s">
        <v>51</v>
      </c>
      <c r="J2690" s="9" t="str">
        <f t="shared" si="203"/>
        <v>_Giò sụn gà 250g</v>
      </c>
      <c r="K2690" s="12" t="str">
        <f>VLOOKUP(J2690,'[1]Mã Misa'!$B$2:$D$74,2,0)</f>
        <v>Giò sụn gà 250g</v>
      </c>
      <c r="L2690" s="12" t="str">
        <f>VLOOKUP(K2690,'[1]Mã Misa'!$C$2:$D$74,2,0)</f>
        <v>GSG250</v>
      </c>
      <c r="M2690" s="2">
        <v>61050</v>
      </c>
      <c r="N2690" t="s">
        <v>3942</v>
      </c>
      <c r="O2690" s="10" t="str">
        <f t="shared" si="204"/>
        <v>0005236</v>
      </c>
      <c r="P2690" s="3">
        <v>44638</v>
      </c>
      <c r="Q2690" t="s">
        <v>3943</v>
      </c>
      <c r="T2690" s="12" t="str">
        <f t="shared" si="206"/>
        <v xml:space="preserve">WM+ HDG </v>
      </c>
      <c r="U2690" s="20" t="s">
        <v>5234</v>
      </c>
      <c r="V2690" s="20"/>
      <c r="W2690" s="10" t="e">
        <f>VLOOKUP(U2690,[2]Sheet1!$B$4:$C$893,2,0)</f>
        <v>#N/A</v>
      </c>
      <c r="X2690" s="20"/>
      <c r="Y2690" s="10" t="str">
        <f t="shared" si="205"/>
        <v>WINCOMHAIDUONG</v>
      </c>
      <c r="Z2690" s="2">
        <v>183150</v>
      </c>
    </row>
    <row r="2691" spans="1:26" x14ac:dyDescent="0.2">
      <c r="A2691" t="s">
        <v>0</v>
      </c>
      <c r="B2691" t="s">
        <v>3941</v>
      </c>
      <c r="C2691" t="s">
        <v>13</v>
      </c>
      <c r="D2691" t="s">
        <v>3</v>
      </c>
      <c r="E2691" s="2">
        <v>635250</v>
      </c>
      <c r="F2691" s="6">
        <v>686070</v>
      </c>
      <c r="G2691" s="2">
        <v>7</v>
      </c>
      <c r="H2691" t="s">
        <v>4</v>
      </c>
      <c r="I2691" t="s">
        <v>14</v>
      </c>
      <c r="J2691" s="9" t="str">
        <f t="shared" si="203"/>
        <v>_Chân gà sốt cay 400g</v>
      </c>
      <c r="K2691" s="12" t="str">
        <f>VLOOKUP(J2691,'[1]Mã Misa'!$B$2:$D$74,2,0)</f>
        <v>Chân gà sốt cay 400g</v>
      </c>
      <c r="L2691" s="12" t="str">
        <f>VLOOKUP(K2691,'[1]Mã Misa'!$C$2:$D$74,2,0)</f>
        <v>CGSC400</v>
      </c>
      <c r="M2691" s="2">
        <v>90750</v>
      </c>
      <c r="N2691" t="s">
        <v>3942</v>
      </c>
      <c r="O2691" s="10" t="str">
        <f t="shared" si="204"/>
        <v>0005236</v>
      </c>
      <c r="P2691" s="3">
        <v>44638</v>
      </c>
      <c r="Q2691" t="s">
        <v>3943</v>
      </c>
      <c r="T2691" s="12" t="str">
        <f t="shared" si="206"/>
        <v xml:space="preserve">WM+ HDG </v>
      </c>
      <c r="U2691" s="20" t="s">
        <v>5234</v>
      </c>
      <c r="V2691" s="20"/>
      <c r="W2691" s="10" t="e">
        <f>VLOOKUP(U2691,[2]Sheet1!$B$4:$C$893,2,0)</f>
        <v>#N/A</v>
      </c>
      <c r="X2691" s="20"/>
      <c r="Y2691" s="10" t="str">
        <f t="shared" si="205"/>
        <v>WINCOMHAIDUONG</v>
      </c>
      <c r="Z2691" s="2">
        <v>635250</v>
      </c>
    </row>
    <row r="2692" spans="1:26" x14ac:dyDescent="0.2">
      <c r="A2692" t="s">
        <v>0</v>
      </c>
      <c r="B2692" t="s">
        <v>3944</v>
      </c>
      <c r="C2692" t="s">
        <v>82</v>
      </c>
      <c r="D2692" t="s">
        <v>3</v>
      </c>
      <c r="E2692" s="2">
        <v>46000</v>
      </c>
      <c r="F2692" s="6">
        <v>49680</v>
      </c>
      <c r="G2692" s="2">
        <v>1</v>
      </c>
      <c r="H2692" t="s">
        <v>4</v>
      </c>
      <c r="I2692" t="s">
        <v>83</v>
      </c>
      <c r="J2692" s="9" t="str">
        <f t="shared" ref="J2692:J2755" si="207">MID(I2692,10,26)</f>
        <v>Mộc nấm hương gói 250g</v>
      </c>
      <c r="K2692" s="12" t="str">
        <f>VLOOKUP(J2692,'[1]Mã Misa'!$B$2:$D$74,2,0)</f>
        <v>Mộc Nấm Hương 250g</v>
      </c>
      <c r="L2692" s="12" t="str">
        <f>VLOOKUP(K2692,'[1]Mã Misa'!$C$2:$D$74,2,0)</f>
        <v>MNH250</v>
      </c>
      <c r="M2692" s="2">
        <v>46000</v>
      </c>
      <c r="N2692" t="s">
        <v>3945</v>
      </c>
      <c r="O2692" s="10" t="str">
        <f t="shared" ref="O2692:O2755" si="208">RIGHT(N2692,7)</f>
        <v>0208050</v>
      </c>
      <c r="P2692" s="3">
        <v>44638</v>
      </c>
      <c r="Q2692" t="s">
        <v>546</v>
      </c>
      <c r="T2692" s="12" t="str">
        <f t="shared" si="206"/>
        <v xml:space="preserve">WM+ HNI </v>
      </c>
      <c r="U2692" s="20" t="s">
        <v>4315</v>
      </c>
      <c r="V2692" s="20"/>
      <c r="W2692" s="10" t="e">
        <f>VLOOKUP(U2692,[2]Sheet1!$B$4:$C$893,2,0)</f>
        <v>#N/A</v>
      </c>
      <c r="X2692" s="20"/>
      <c r="Y2692" s="10" t="str">
        <f t="shared" ref="Y2692:Y2755" si="209">IF(ISNUMBER(SEARCH($V$3,T2692)),"WINCOMHANOI",IF(ISNUMBER(SEARCH($V$4,T2692)),"WINCOMHOCHIMINH",IF(ISNUMBER(SEARCH($V$5,T2692)),"WINCOMDANANG",IF(ISNUMBER(SEARCH($V$6,T2692)),"WINCOMHAIDUONG",IF(ISNUMBER(SEARCH($V$7,T2692)),"WINCOMQUANGNINH",IF(ISNUMBER(SEARCH($V$8,T2692)),"WINCOMHAIPHONG",IF(ISNUMBER(SEARCH($V$9,T2692)),"WINCOMBACGIANG",IF(ISNUMBER(SEARCH($V$10,T2692)),"WINCOMBACNINH",IF(ISNUMBER(SEARCH($V$11,T2692)),"WINCOMPHUTHO",IF(ISNUMBER(SEARCH($V$12,T2692)),"WINCOMHATINH",IF(ISNUMBER(SEARCH($V$13,T2692)),"WINCOMTHAINGUYEN",IF(ISNUMBER(SEARCH($V$14,T2692)),"WINCOMKHANHHOA",IF(ISNUMBER(SEARCH($V$15,T2692)),"WINCOMHUNGYEN",IF(ISNUMBER(SEARCH($V$16,T2692)),"WINCOMNGHEAN",IF(ISNUMBER(SEARCH($V$17,T2692)),"WINCOMLAOCAI",IF(ISNUMBER(SEARCH($V$18,T2692)),"WINCOMVUNGTAU",IF(ISNUMBER(SEARCH($V$19,T2692)),"WINCOMBINHDUONG",IF(ISNUMBER(SEARCH($V$20,T2692)),"WINCOMKIENGIANG",IF(ISNUMBER(SEARCH($V$21,T2692)),"WINCOMHANAM",IF(ISNUMBER(SEARCH($V$22,T2692)),"WINCOMNAMDINH",IF(ISNUMBER(SEARCH($V$23,T2692)),"WINCOMLANGSON",IF(ISNUMBER(SEARCH($V$24,T2692)),"WINCOMTHANHHOA",IF(ISNUMBER(SEARCH($V$25,T2692)),"WINCOMYENBAI",IF(ISNUMBER(SEARCH($V$26,T2692)),"WINCOMTUYENQUANG",IF(ISNUMBER(SEARCH($V$27,T2692)),"WINCOMHUE",IF(ISNUMBER(SEARCH($V$28,T2692)),"WINCOMQUANGNAM",IF(ISNUMBER(SEARCH($V$29,T2692)),"WINCOMVINHPHUC",IF(ISNUMBER(SEARCH($V$30,T2692)),"WINCOMHAGIANG",IF(ISNUMBER(SEARCH($V$31,T2692)),"WINCOMNINHBINH",IF(ISNUMBER(SEARCH($V$32,T2692)),"WINCOMTRAVINH",IF(ISNUMBER(SEARCH($V$33,T2692)),"WINCOMCANTHO",IF(ISNUMBER(SEARCH($V$34,T2692)),"WINCOMBENTRE",IF(ISNUMBER(SEARCH($V$35,T2692)),"WINCOMCAMAU",IF(ISNUMBER(SEARCH($V$36,T2692)),"WINCOMANGIANG",IF(ISNUMBER(SEARCH($V$37,T2692)),"WINCOMNINHTHUAN",IF(ISNUMBER(SEARCH($V$38,T2692)),"WINCOMTHAIBINH",IF(ISNUMBER(SEARCH($V$39,T2692)),"WINCOMGIALAI",IF(ISNUMBER(SEARCH($V$40,T2692)),"WINCOMHOABINH",IF(ISNUMBER(SEARCH($V$41,T2692)),"WINCOMQUANGNGAI",IF(ISNUMBER(SEARCH($V$42,T2692)),"WINCOMBINHTHUAN",IF(ISNUMBER(SEARCH($V$43,T2692)),"WINCOMDAKLAK",IF(ISNUMBER(SEARCH($V$44,T2692)),"WINCOMSOCTRANG",IF(ISNUMBER(SEARCH($V$45,T2692)),"WINCOMSONLA",IF(ISNUMBER(SEARCH($V$46,T2692)),"WINCOMKONTUM",IF(ISNUMBER(SEARCH($V$47,T2692)),"WINCOMPHUYEN",IF(ISNUMBER(SEARCH($V$48,T2692)),"WINCOMQUANGTRI",IF(ISNUMBER(SEARCH($V$49,T2692)),"WINCOMBINHDINH",IF(ISNUMBER(SEARCH($V$50,T2692)),"WINCOMCAOBANG",IF(ISNUMBER(SEARCH($V$51,T2692)),"WINCOMQUANGBINH",IF(ISNUMBER(SEARCH($V$52,T2692)),"WINCOMLAMDONG",IF(ISNUMBER(SEARCH($V$53,T2692)),"WINCOMVINHLONG",IF(ISNUMBER(SEARCH($V$54,T2692)),"WINCOMDONGTHAP",IF(ISNUMBER(SEARCH($V$55,T2692)),"WINCOMTIENGIANG",IF(ISNUMBER(SEARCH($V$56,T2692)),"WINCOMQUANGNINH",IF(ISNUMBER(SEARCH($V$57,T2692)),"WINCOMDONGNAI",IF(ISNUMBER(SEARCH($V$58,T2692)),"WINCOMHAUGIANG",0))))))))))))))))))))))))))))))))))))))))))))))))))))))))</f>
        <v>WINCOMHANOI</v>
      </c>
      <c r="Z2692" s="2">
        <v>46000</v>
      </c>
    </row>
    <row r="2693" spans="1:26" x14ac:dyDescent="0.2">
      <c r="A2693" t="s">
        <v>0</v>
      </c>
      <c r="B2693" t="s">
        <v>3946</v>
      </c>
      <c r="C2693" t="s">
        <v>2</v>
      </c>
      <c r="D2693" t="s">
        <v>3</v>
      </c>
      <c r="E2693" s="2">
        <v>222116</v>
      </c>
      <c r="F2693" s="6">
        <v>239885.28000000003</v>
      </c>
      <c r="G2693" s="2">
        <v>2</v>
      </c>
      <c r="H2693" t="s">
        <v>4</v>
      </c>
      <c r="I2693" t="s">
        <v>5</v>
      </c>
      <c r="J2693" s="9" t="str">
        <f t="shared" si="207"/>
        <v>Gà muối gói 500g</v>
      </c>
      <c r="K2693" s="12" t="str">
        <f>VLOOKUP(J2693,'[1]Mã Misa'!$B$2:$D$74,2,0)</f>
        <v>Gà muối 500g</v>
      </c>
      <c r="L2693" s="12" t="str">
        <f>VLOOKUP(K2693,'[1]Mã Misa'!$C$2:$D$74,2,0)</f>
        <v>GM500</v>
      </c>
      <c r="M2693" s="2">
        <v>111058</v>
      </c>
      <c r="N2693" t="s">
        <v>3947</v>
      </c>
      <c r="O2693" s="10" t="str">
        <f t="shared" si="208"/>
        <v>0208053</v>
      </c>
      <c r="P2693" s="3">
        <v>44638</v>
      </c>
      <c r="Q2693" t="s">
        <v>3948</v>
      </c>
      <c r="T2693" s="12" t="str">
        <f t="shared" si="206"/>
        <v xml:space="preserve">WM+ HNI </v>
      </c>
      <c r="U2693" s="20" t="s">
        <v>5235</v>
      </c>
      <c r="V2693" s="20"/>
      <c r="W2693" s="10" t="e">
        <f>VLOOKUP(U2693,[2]Sheet1!$B$4:$C$893,2,0)</f>
        <v>#N/A</v>
      </c>
      <c r="X2693" s="20"/>
      <c r="Y2693" s="10" t="str">
        <f t="shared" si="209"/>
        <v>WINCOMHANOI</v>
      </c>
      <c r="Z2693" s="2">
        <v>222116</v>
      </c>
    </row>
    <row r="2694" spans="1:26" x14ac:dyDescent="0.2">
      <c r="A2694" t="s">
        <v>0</v>
      </c>
      <c r="B2694" t="s">
        <v>3949</v>
      </c>
      <c r="C2694" t="s">
        <v>82</v>
      </c>
      <c r="D2694" t="s">
        <v>3</v>
      </c>
      <c r="E2694" s="2">
        <v>184000</v>
      </c>
      <c r="F2694" s="6">
        <v>198720</v>
      </c>
      <c r="G2694" s="2">
        <v>4</v>
      </c>
      <c r="H2694" t="s">
        <v>4</v>
      </c>
      <c r="I2694" t="s">
        <v>83</v>
      </c>
      <c r="J2694" s="9" t="str">
        <f t="shared" si="207"/>
        <v>Mộc nấm hương gói 250g</v>
      </c>
      <c r="K2694" s="12" t="str">
        <f>VLOOKUP(J2694,'[1]Mã Misa'!$B$2:$D$74,2,0)</f>
        <v>Mộc Nấm Hương 250g</v>
      </c>
      <c r="L2694" s="12" t="str">
        <f>VLOOKUP(K2694,'[1]Mã Misa'!$C$2:$D$74,2,0)</f>
        <v>MNH250</v>
      </c>
      <c r="M2694" s="2">
        <v>46000</v>
      </c>
      <c r="N2694" t="s">
        <v>3950</v>
      </c>
      <c r="O2694" s="10" t="str">
        <f t="shared" si="208"/>
        <v>0003032</v>
      </c>
      <c r="P2694" s="3">
        <v>44638</v>
      </c>
      <c r="Q2694" t="s">
        <v>1438</v>
      </c>
      <c r="T2694" s="12" t="str">
        <f t="shared" si="206"/>
        <v xml:space="preserve">WM+ HTH </v>
      </c>
      <c r="U2694" s="20" t="s">
        <v>4585</v>
      </c>
      <c r="V2694" s="20"/>
      <c r="W2694" s="10" t="e">
        <f>VLOOKUP(U2694,[2]Sheet1!$B$4:$C$893,2,0)</f>
        <v>#N/A</v>
      </c>
      <c r="X2694" s="20"/>
      <c r="Y2694" s="10" t="str">
        <f t="shared" si="209"/>
        <v>WINCOMHATINH</v>
      </c>
      <c r="Z2694" s="2">
        <v>184000</v>
      </c>
    </row>
    <row r="2695" spans="1:26" x14ac:dyDescent="0.2">
      <c r="A2695" t="s">
        <v>0</v>
      </c>
      <c r="B2695" t="s">
        <v>3951</v>
      </c>
      <c r="C2695" t="s">
        <v>2</v>
      </c>
      <c r="D2695" t="s">
        <v>3</v>
      </c>
      <c r="E2695" s="2">
        <v>111058</v>
      </c>
      <c r="F2695" s="6">
        <v>119942.64000000001</v>
      </c>
      <c r="G2695" s="2">
        <v>1</v>
      </c>
      <c r="H2695" t="s">
        <v>4</v>
      </c>
      <c r="I2695" t="s">
        <v>5</v>
      </c>
      <c r="J2695" s="9" t="str">
        <f t="shared" si="207"/>
        <v>Gà muối gói 500g</v>
      </c>
      <c r="K2695" s="12" t="str">
        <f>VLOOKUP(J2695,'[1]Mã Misa'!$B$2:$D$74,2,0)</f>
        <v>Gà muối 500g</v>
      </c>
      <c r="L2695" s="12" t="str">
        <f>VLOOKUP(K2695,'[1]Mã Misa'!$C$2:$D$74,2,0)</f>
        <v>GM500</v>
      </c>
      <c r="M2695" s="2">
        <v>111058</v>
      </c>
      <c r="N2695" t="s">
        <v>3952</v>
      </c>
      <c r="O2695" s="10" t="str">
        <f t="shared" si="208"/>
        <v>0063162</v>
      </c>
      <c r="P2695" s="3">
        <v>44638</v>
      </c>
      <c r="Q2695" t="s">
        <v>3953</v>
      </c>
      <c r="T2695" s="12" t="str">
        <f t="shared" si="206"/>
        <v xml:space="preserve">WM+ HCM </v>
      </c>
      <c r="U2695" s="20" t="s">
        <v>5236</v>
      </c>
      <c r="V2695" s="20"/>
      <c r="W2695" s="10" t="e">
        <f>VLOOKUP(U2695,[2]Sheet1!$B$4:$C$893,2,0)</f>
        <v>#N/A</v>
      </c>
      <c r="X2695" s="20"/>
      <c r="Y2695" s="10" t="str">
        <f t="shared" si="209"/>
        <v>WINCOMHOCHIMINH</v>
      </c>
      <c r="Z2695" s="2">
        <v>111058</v>
      </c>
    </row>
    <row r="2696" spans="1:26" x14ac:dyDescent="0.2">
      <c r="A2696" t="s">
        <v>0</v>
      </c>
      <c r="B2696" t="s">
        <v>3954</v>
      </c>
      <c r="C2696" t="s">
        <v>2</v>
      </c>
      <c r="D2696" t="s">
        <v>3</v>
      </c>
      <c r="E2696" s="2">
        <v>222116</v>
      </c>
      <c r="F2696" s="6">
        <v>239885.28000000003</v>
      </c>
      <c r="G2696" s="2">
        <v>2</v>
      </c>
      <c r="H2696" t="s">
        <v>4</v>
      </c>
      <c r="I2696" t="s">
        <v>5</v>
      </c>
      <c r="J2696" s="9" t="str">
        <f t="shared" si="207"/>
        <v>Gà muối gói 500g</v>
      </c>
      <c r="K2696" s="12" t="str">
        <f>VLOOKUP(J2696,'[1]Mã Misa'!$B$2:$D$74,2,0)</f>
        <v>Gà muối 500g</v>
      </c>
      <c r="L2696" s="12" t="str">
        <f>VLOOKUP(K2696,'[1]Mã Misa'!$C$2:$D$74,2,0)</f>
        <v>GM500</v>
      </c>
      <c r="M2696" s="2">
        <v>111058</v>
      </c>
      <c r="N2696" t="s">
        <v>3955</v>
      </c>
      <c r="O2696" s="10" t="str">
        <f t="shared" si="208"/>
        <v>0005663</v>
      </c>
      <c r="P2696" s="3">
        <v>44638</v>
      </c>
      <c r="Q2696" t="s">
        <v>1990</v>
      </c>
      <c r="T2696" s="12" t="str">
        <f t="shared" si="206"/>
        <v xml:space="preserve">WM+ KHA </v>
      </c>
      <c r="U2696" s="20" t="s">
        <v>4744</v>
      </c>
      <c r="V2696" s="20"/>
      <c r="W2696" s="10" t="e">
        <f>VLOOKUP(U2696,[2]Sheet1!$B$4:$C$893,2,0)</f>
        <v>#N/A</v>
      </c>
      <c r="X2696" s="20"/>
      <c r="Y2696" s="10" t="str">
        <f t="shared" si="209"/>
        <v>WINCOMKHANHHOA</v>
      </c>
      <c r="Z2696" s="2">
        <v>222116</v>
      </c>
    </row>
    <row r="2697" spans="1:26" x14ac:dyDescent="0.2">
      <c r="A2697" t="s">
        <v>0</v>
      </c>
      <c r="B2697" t="s">
        <v>3956</v>
      </c>
      <c r="C2697" t="s">
        <v>2</v>
      </c>
      <c r="D2697" t="s">
        <v>3</v>
      </c>
      <c r="E2697" s="2">
        <v>111058</v>
      </c>
      <c r="F2697" s="6">
        <v>119942.64000000001</v>
      </c>
      <c r="G2697" s="2">
        <v>1</v>
      </c>
      <c r="H2697" t="s">
        <v>4</v>
      </c>
      <c r="I2697" t="s">
        <v>5</v>
      </c>
      <c r="J2697" s="9" t="str">
        <f t="shared" si="207"/>
        <v>Gà muối gói 500g</v>
      </c>
      <c r="K2697" s="12" t="str">
        <f>VLOOKUP(J2697,'[1]Mã Misa'!$B$2:$D$74,2,0)</f>
        <v>Gà muối 500g</v>
      </c>
      <c r="L2697" s="12" t="str">
        <f>VLOOKUP(K2697,'[1]Mã Misa'!$C$2:$D$74,2,0)</f>
        <v>GM500</v>
      </c>
      <c r="M2697" s="2">
        <v>111058</v>
      </c>
      <c r="N2697" t="s">
        <v>3957</v>
      </c>
      <c r="O2697" s="10" t="str">
        <f t="shared" si="208"/>
        <v>0208069</v>
      </c>
      <c r="P2697" s="3">
        <v>44638</v>
      </c>
      <c r="Q2697" t="s">
        <v>3958</v>
      </c>
      <c r="T2697" s="12" t="str">
        <f t="shared" si="206"/>
        <v>WM HNI H</v>
      </c>
      <c r="U2697" s="20" t="s">
        <v>5237</v>
      </c>
      <c r="V2697" s="20"/>
      <c r="W2697" s="10" t="e">
        <f>VLOOKUP(U2697,[2]Sheet1!$B$4:$C$893,2,0)</f>
        <v>#N/A</v>
      </c>
      <c r="X2697" s="20"/>
      <c r="Y2697" s="10" t="str">
        <f t="shared" si="209"/>
        <v>WINCOMHANOI</v>
      </c>
      <c r="Z2697" s="2">
        <v>111058</v>
      </c>
    </row>
    <row r="2698" spans="1:26" x14ac:dyDescent="0.2">
      <c r="A2698" t="s">
        <v>0</v>
      </c>
      <c r="B2698" t="s">
        <v>3956</v>
      </c>
      <c r="C2698" t="s">
        <v>82</v>
      </c>
      <c r="D2698" t="s">
        <v>3</v>
      </c>
      <c r="E2698" s="2">
        <v>46000</v>
      </c>
      <c r="F2698" s="6">
        <v>49680</v>
      </c>
      <c r="G2698" s="2">
        <v>1</v>
      </c>
      <c r="H2698" t="s">
        <v>4</v>
      </c>
      <c r="I2698" t="s">
        <v>83</v>
      </c>
      <c r="J2698" s="9" t="str">
        <f t="shared" si="207"/>
        <v>Mộc nấm hương gói 250g</v>
      </c>
      <c r="K2698" s="12" t="str">
        <f>VLOOKUP(J2698,'[1]Mã Misa'!$B$2:$D$74,2,0)</f>
        <v>Mộc Nấm Hương 250g</v>
      </c>
      <c r="L2698" s="12" t="str">
        <f>VLOOKUP(K2698,'[1]Mã Misa'!$C$2:$D$74,2,0)</f>
        <v>MNH250</v>
      </c>
      <c r="M2698" s="2">
        <v>46000</v>
      </c>
      <c r="N2698" t="s">
        <v>3957</v>
      </c>
      <c r="O2698" s="10" t="str">
        <f t="shared" si="208"/>
        <v>0208069</v>
      </c>
      <c r="P2698" s="3">
        <v>44638</v>
      </c>
      <c r="Q2698" t="s">
        <v>3958</v>
      </c>
      <c r="T2698" s="12" t="str">
        <f t="shared" si="206"/>
        <v>WM HNI H</v>
      </c>
      <c r="U2698" s="20" t="s">
        <v>5237</v>
      </c>
      <c r="V2698" s="20"/>
      <c r="W2698" s="10" t="e">
        <f>VLOOKUP(U2698,[2]Sheet1!$B$4:$C$893,2,0)</f>
        <v>#N/A</v>
      </c>
      <c r="X2698" s="20"/>
      <c r="Y2698" s="10" t="str">
        <f t="shared" si="209"/>
        <v>WINCOMHANOI</v>
      </c>
      <c r="Z2698" s="2">
        <v>46000</v>
      </c>
    </row>
    <row r="2699" spans="1:26" x14ac:dyDescent="0.2">
      <c r="A2699" t="s">
        <v>0</v>
      </c>
      <c r="B2699" t="s">
        <v>3956</v>
      </c>
      <c r="C2699" t="s">
        <v>17</v>
      </c>
      <c r="D2699" t="s">
        <v>3</v>
      </c>
      <c r="E2699" s="2">
        <v>101989</v>
      </c>
      <c r="F2699" s="6">
        <v>110148.12000000001</v>
      </c>
      <c r="G2699" s="2">
        <v>1</v>
      </c>
      <c r="H2699" t="s">
        <v>4</v>
      </c>
      <c r="I2699" t="s">
        <v>18</v>
      </c>
      <c r="J2699" s="9" t="str">
        <f t="shared" si="207"/>
        <v>Giò tai nấm hương 500g</v>
      </c>
      <c r="K2699" s="12" t="str">
        <f>VLOOKUP(J2699,'[1]Mã Misa'!$B$2:$D$74,2,0)</f>
        <v>Giò tai nấm hương 500g</v>
      </c>
      <c r="L2699" s="12" t="str">
        <f>VLOOKUP(K2699,'[1]Mã Misa'!$C$2:$D$74,2,0)</f>
        <v>GTNH500</v>
      </c>
      <c r="M2699" s="2">
        <v>101989</v>
      </c>
      <c r="N2699" t="s">
        <v>3957</v>
      </c>
      <c r="O2699" s="10" t="str">
        <f t="shared" si="208"/>
        <v>0208069</v>
      </c>
      <c r="P2699" s="3">
        <v>44638</v>
      </c>
      <c r="Q2699" t="s">
        <v>3958</v>
      </c>
      <c r="T2699" s="12" t="str">
        <f t="shared" si="206"/>
        <v>WM HNI H</v>
      </c>
      <c r="U2699" s="20" t="s">
        <v>5237</v>
      </c>
      <c r="V2699" s="20"/>
      <c r="W2699" s="10" t="e">
        <f>VLOOKUP(U2699,[2]Sheet1!$B$4:$C$893,2,0)</f>
        <v>#N/A</v>
      </c>
      <c r="X2699" s="20"/>
      <c r="Y2699" s="10" t="str">
        <f t="shared" si="209"/>
        <v>WINCOMHANOI</v>
      </c>
      <c r="Z2699" s="2">
        <v>101989</v>
      </c>
    </row>
    <row r="2700" spans="1:26" x14ac:dyDescent="0.2">
      <c r="A2700" t="s">
        <v>0</v>
      </c>
      <c r="B2700" t="s">
        <v>3959</v>
      </c>
      <c r="C2700" t="s">
        <v>26</v>
      </c>
      <c r="D2700" t="s">
        <v>3</v>
      </c>
      <c r="E2700" s="2">
        <v>100364</v>
      </c>
      <c r="F2700" s="6">
        <v>108393.12000000001</v>
      </c>
      <c r="G2700" s="2">
        <v>2</v>
      </c>
      <c r="H2700" t="s">
        <v>4</v>
      </c>
      <c r="I2700" t="s">
        <v>27</v>
      </c>
      <c r="J2700" s="9" t="str">
        <f t="shared" si="207"/>
        <v>Giò tai lưỡi xào gói 250g</v>
      </c>
      <c r="K2700" s="12" t="str">
        <f>VLOOKUP(J2700,'[1]Mã Misa'!$B$2:$D$74,2,0)</f>
        <v>Giò Tai Lưỡi Xào 250g</v>
      </c>
      <c r="L2700" s="12" t="str">
        <f>VLOOKUP(K2700,'[1]Mã Misa'!$C$2:$D$74,2,0)</f>
        <v>GTLX250G</v>
      </c>
      <c r="M2700" s="2">
        <v>50182</v>
      </c>
      <c r="N2700" t="s">
        <v>3960</v>
      </c>
      <c r="O2700" s="10" t="str">
        <f t="shared" si="208"/>
        <v>0002784</v>
      </c>
      <c r="P2700" s="3">
        <v>44638</v>
      </c>
      <c r="Q2700" t="s">
        <v>532</v>
      </c>
      <c r="T2700" s="12" t="str">
        <f t="shared" si="206"/>
        <v xml:space="preserve">WM+ NTN </v>
      </c>
      <c r="U2700" s="20" t="s">
        <v>4311</v>
      </c>
      <c r="V2700" s="20"/>
      <c r="W2700" s="10" t="e">
        <f>VLOOKUP(U2700,[2]Sheet1!$B$4:$C$893,2,0)</f>
        <v>#N/A</v>
      </c>
      <c r="X2700" s="20"/>
      <c r="Y2700" s="10" t="str">
        <f t="shared" si="209"/>
        <v>WINCOMNINHTHUAN</v>
      </c>
      <c r="Z2700" s="2">
        <v>100364</v>
      </c>
    </row>
    <row r="2701" spans="1:26" x14ac:dyDescent="0.2">
      <c r="A2701" t="s">
        <v>0</v>
      </c>
      <c r="B2701" t="s">
        <v>3959</v>
      </c>
      <c r="C2701" t="s">
        <v>2</v>
      </c>
      <c r="D2701" t="s">
        <v>3</v>
      </c>
      <c r="E2701" s="2">
        <v>111058</v>
      </c>
      <c r="F2701" s="6">
        <v>119942.64000000001</v>
      </c>
      <c r="G2701" s="2">
        <v>1</v>
      </c>
      <c r="H2701" t="s">
        <v>4</v>
      </c>
      <c r="I2701" t="s">
        <v>5</v>
      </c>
      <c r="J2701" s="9" t="str">
        <f t="shared" si="207"/>
        <v>Gà muối gói 500g</v>
      </c>
      <c r="K2701" s="12" t="str">
        <f>VLOOKUP(J2701,'[1]Mã Misa'!$B$2:$D$74,2,0)</f>
        <v>Gà muối 500g</v>
      </c>
      <c r="L2701" s="12" t="str">
        <f>VLOOKUP(K2701,'[1]Mã Misa'!$C$2:$D$74,2,0)</f>
        <v>GM500</v>
      </c>
      <c r="M2701" s="2">
        <v>111058</v>
      </c>
      <c r="N2701" t="s">
        <v>3960</v>
      </c>
      <c r="O2701" s="10" t="str">
        <f t="shared" si="208"/>
        <v>0002784</v>
      </c>
      <c r="P2701" s="3">
        <v>44638</v>
      </c>
      <c r="Q2701" t="s">
        <v>532</v>
      </c>
      <c r="T2701" s="12" t="str">
        <f t="shared" si="206"/>
        <v xml:space="preserve">WM+ NTN </v>
      </c>
      <c r="U2701" s="20" t="s">
        <v>4311</v>
      </c>
      <c r="V2701" s="20"/>
      <c r="W2701" s="10" t="e">
        <f>VLOOKUP(U2701,[2]Sheet1!$B$4:$C$893,2,0)</f>
        <v>#N/A</v>
      </c>
      <c r="X2701" s="20"/>
      <c r="Y2701" s="10" t="str">
        <f t="shared" si="209"/>
        <v>WINCOMNINHTHUAN</v>
      </c>
      <c r="Z2701" s="2">
        <v>111058</v>
      </c>
    </row>
    <row r="2702" spans="1:26" x14ac:dyDescent="0.2">
      <c r="A2702" t="s">
        <v>0</v>
      </c>
      <c r="B2702" t="s">
        <v>3961</v>
      </c>
      <c r="C2702" t="s">
        <v>9</v>
      </c>
      <c r="D2702" t="s">
        <v>3</v>
      </c>
      <c r="E2702" s="2">
        <v>55595</v>
      </c>
      <c r="F2702" s="6">
        <v>60042.600000000006</v>
      </c>
      <c r="G2702" s="2">
        <v>1</v>
      </c>
      <c r="H2702" t="s">
        <v>4</v>
      </c>
      <c r="I2702" t="s">
        <v>10</v>
      </c>
      <c r="J2702" s="9" t="str">
        <f t="shared" si="207"/>
        <v>Tai heo muối gói 200g</v>
      </c>
      <c r="K2702" s="12" t="str">
        <f>VLOOKUP(J2702,'[1]Mã Misa'!$B$2:$D$74,2,0)</f>
        <v>Tai heo muối 200g</v>
      </c>
      <c r="L2702" s="12" t="str">
        <f>VLOOKUP(K2702,'[1]Mã Misa'!$C$2:$D$74,2,0)</f>
        <v>TH200</v>
      </c>
      <c r="M2702" s="2">
        <v>55595</v>
      </c>
      <c r="N2702" t="s">
        <v>3962</v>
      </c>
      <c r="O2702" s="10" t="str">
        <f t="shared" si="208"/>
        <v>0208075</v>
      </c>
      <c r="P2702" s="3">
        <v>44638</v>
      </c>
      <c r="Q2702" t="s">
        <v>2767</v>
      </c>
      <c r="T2702" s="12" t="str">
        <f t="shared" ref="T2702:T2765" si="210">LEFT(U2702,8)</f>
        <v xml:space="preserve">WM+ HNI </v>
      </c>
      <c r="U2702" s="20" t="s">
        <v>4951</v>
      </c>
      <c r="V2702" s="20"/>
      <c r="W2702" s="10" t="e">
        <f>VLOOKUP(U2702,[2]Sheet1!$B$4:$C$893,2,0)</f>
        <v>#N/A</v>
      </c>
      <c r="X2702" s="20"/>
      <c r="Y2702" s="10" t="str">
        <f t="shared" si="209"/>
        <v>WINCOMHANOI</v>
      </c>
      <c r="Z2702" s="2">
        <v>55595</v>
      </c>
    </row>
    <row r="2703" spans="1:26" x14ac:dyDescent="0.2">
      <c r="A2703" t="s">
        <v>0</v>
      </c>
      <c r="B2703" t="s">
        <v>3961</v>
      </c>
      <c r="C2703" t="s">
        <v>26</v>
      </c>
      <c r="D2703" t="s">
        <v>3</v>
      </c>
      <c r="E2703" s="2">
        <v>351274</v>
      </c>
      <c r="F2703" s="6">
        <v>379375.92000000004</v>
      </c>
      <c r="G2703" s="2">
        <v>7</v>
      </c>
      <c r="H2703" t="s">
        <v>4</v>
      </c>
      <c r="I2703" t="s">
        <v>27</v>
      </c>
      <c r="J2703" s="9" t="str">
        <f t="shared" si="207"/>
        <v>Giò tai lưỡi xào gói 250g</v>
      </c>
      <c r="K2703" s="12" t="str">
        <f>VLOOKUP(J2703,'[1]Mã Misa'!$B$2:$D$74,2,0)</f>
        <v>Giò Tai Lưỡi Xào 250g</v>
      </c>
      <c r="L2703" s="12" t="str">
        <f>VLOOKUP(K2703,'[1]Mã Misa'!$C$2:$D$74,2,0)</f>
        <v>GTLX250G</v>
      </c>
      <c r="M2703" s="2">
        <v>50182</v>
      </c>
      <c r="N2703" t="s">
        <v>3962</v>
      </c>
      <c r="O2703" s="10" t="str">
        <f t="shared" si="208"/>
        <v>0208075</v>
      </c>
      <c r="P2703" s="3">
        <v>44638</v>
      </c>
      <c r="Q2703" t="s">
        <v>2767</v>
      </c>
      <c r="T2703" s="12" t="str">
        <f t="shared" si="210"/>
        <v xml:space="preserve">WM+ HNI </v>
      </c>
      <c r="U2703" s="20" t="s">
        <v>4951</v>
      </c>
      <c r="V2703" s="20"/>
      <c r="W2703" s="10" t="e">
        <f>VLOOKUP(U2703,[2]Sheet1!$B$4:$C$893,2,0)</f>
        <v>#N/A</v>
      </c>
      <c r="X2703" s="20"/>
      <c r="Y2703" s="10" t="str">
        <f t="shared" si="209"/>
        <v>WINCOMHANOI</v>
      </c>
      <c r="Z2703" s="2">
        <v>351274</v>
      </c>
    </row>
    <row r="2704" spans="1:26" x14ac:dyDescent="0.2">
      <c r="A2704" t="s">
        <v>0</v>
      </c>
      <c r="B2704" t="s">
        <v>3963</v>
      </c>
      <c r="C2704" t="s">
        <v>45</v>
      </c>
      <c r="D2704" t="s">
        <v>3</v>
      </c>
      <c r="E2704" s="2">
        <v>74250</v>
      </c>
      <c r="F2704" s="6">
        <v>80190</v>
      </c>
      <c r="G2704" s="2">
        <v>1</v>
      </c>
      <c r="H2704" t="s">
        <v>4</v>
      </c>
      <c r="I2704" t="s">
        <v>46</v>
      </c>
      <c r="J2704" s="9" t="str">
        <f t="shared" si="207"/>
        <v>_Chả cốm 300g</v>
      </c>
      <c r="K2704" s="12" t="str">
        <f>VLOOKUP(J2704,'[1]Mã Misa'!$B$2:$D$74,2,0)</f>
        <v>Chả cốm 300g</v>
      </c>
      <c r="L2704" s="12" t="str">
        <f>VLOOKUP(K2704,'[1]Mã Misa'!$C$2:$D$74,2,0)</f>
        <v>CC300</v>
      </c>
      <c r="M2704" s="2">
        <v>74250</v>
      </c>
      <c r="N2704" t="s">
        <v>3964</v>
      </c>
      <c r="O2704" s="10" t="str">
        <f t="shared" si="208"/>
        <v>0063169</v>
      </c>
      <c r="P2704" s="3">
        <v>44638</v>
      </c>
      <c r="Q2704" t="s">
        <v>3965</v>
      </c>
      <c r="T2704" s="12" t="str">
        <f>LEFT(U2704,7)</f>
        <v xml:space="preserve">WM+HCM </v>
      </c>
      <c r="U2704" s="20" t="s">
        <v>5238</v>
      </c>
      <c r="V2704" s="20"/>
      <c r="W2704" s="10" t="e">
        <f>VLOOKUP(U2704,[2]Sheet1!$B$4:$C$893,2,0)</f>
        <v>#N/A</v>
      </c>
      <c r="X2704" s="20"/>
      <c r="Y2704" s="10" t="str">
        <f t="shared" si="209"/>
        <v>WINCOMHOCHIMINH</v>
      </c>
      <c r="Z2704" s="2">
        <v>74250</v>
      </c>
    </row>
    <row r="2705" spans="1:26" x14ac:dyDescent="0.2">
      <c r="A2705" t="s">
        <v>0</v>
      </c>
      <c r="B2705" t="s">
        <v>3963</v>
      </c>
      <c r="C2705" t="s">
        <v>30</v>
      </c>
      <c r="D2705" t="s">
        <v>3</v>
      </c>
      <c r="E2705" s="2">
        <v>210800</v>
      </c>
      <c r="F2705" s="6">
        <v>227664.00000000003</v>
      </c>
      <c r="G2705" s="2">
        <v>2</v>
      </c>
      <c r="H2705" t="s">
        <v>4</v>
      </c>
      <c r="I2705" t="s">
        <v>31</v>
      </c>
      <c r="J2705" s="9" t="str">
        <f t="shared" si="207"/>
        <v>_Đùi gà sốt cay 500g</v>
      </c>
      <c r="K2705" s="12" t="str">
        <f>VLOOKUP(J2705,'[1]Mã Misa'!$B$2:$D$74,2,0)</f>
        <v>Đùi gà sốt cay 500g</v>
      </c>
      <c r="L2705" s="12" t="str">
        <f>VLOOKUP(K2705,'[1]Mã Misa'!$C$2:$D$74,2,0)</f>
        <v>DGSC500</v>
      </c>
      <c r="M2705" s="2">
        <v>105400</v>
      </c>
      <c r="N2705" t="s">
        <v>3964</v>
      </c>
      <c r="O2705" s="10" t="str">
        <f t="shared" si="208"/>
        <v>0063169</v>
      </c>
      <c r="P2705" s="3">
        <v>44638</v>
      </c>
      <c r="Q2705" t="s">
        <v>3965</v>
      </c>
      <c r="T2705" s="12" t="str">
        <f t="shared" ref="T2705:T2706" si="211">LEFT(U2705,7)</f>
        <v xml:space="preserve">WM+HCM </v>
      </c>
      <c r="U2705" s="20" t="s">
        <v>5238</v>
      </c>
      <c r="V2705" s="20"/>
      <c r="W2705" s="10" t="e">
        <f>VLOOKUP(U2705,[2]Sheet1!$B$4:$C$893,2,0)</f>
        <v>#N/A</v>
      </c>
      <c r="X2705" s="20"/>
      <c r="Y2705" s="10" t="str">
        <f t="shared" si="209"/>
        <v>WINCOMHOCHIMINH</v>
      </c>
      <c r="Z2705" s="2">
        <v>210800</v>
      </c>
    </row>
    <row r="2706" spans="1:26" x14ac:dyDescent="0.2">
      <c r="A2706" t="s">
        <v>0</v>
      </c>
      <c r="B2706" t="s">
        <v>3963</v>
      </c>
      <c r="C2706" t="s">
        <v>13</v>
      </c>
      <c r="D2706" t="s">
        <v>3</v>
      </c>
      <c r="E2706" s="2">
        <v>90750</v>
      </c>
      <c r="F2706" s="6">
        <v>98010</v>
      </c>
      <c r="G2706" s="2">
        <v>1</v>
      </c>
      <c r="H2706" t="s">
        <v>4</v>
      </c>
      <c r="I2706" t="s">
        <v>14</v>
      </c>
      <c r="J2706" s="9" t="str">
        <f t="shared" si="207"/>
        <v>_Chân gà sốt cay 400g</v>
      </c>
      <c r="K2706" s="12" t="str">
        <f>VLOOKUP(J2706,'[1]Mã Misa'!$B$2:$D$74,2,0)</f>
        <v>Chân gà sốt cay 400g</v>
      </c>
      <c r="L2706" s="12" t="str">
        <f>VLOOKUP(K2706,'[1]Mã Misa'!$C$2:$D$74,2,0)</f>
        <v>CGSC400</v>
      </c>
      <c r="M2706" s="2">
        <v>90750</v>
      </c>
      <c r="N2706" t="s">
        <v>3964</v>
      </c>
      <c r="O2706" s="10" t="str">
        <f t="shared" si="208"/>
        <v>0063169</v>
      </c>
      <c r="P2706" s="3">
        <v>44638</v>
      </c>
      <c r="Q2706" t="s">
        <v>3965</v>
      </c>
      <c r="T2706" s="12" t="str">
        <f t="shared" si="211"/>
        <v xml:space="preserve">WM+HCM </v>
      </c>
      <c r="U2706" s="20" t="s">
        <v>5238</v>
      </c>
      <c r="V2706" s="20"/>
      <c r="W2706" s="10" t="e">
        <f>VLOOKUP(U2706,[2]Sheet1!$B$4:$C$893,2,0)</f>
        <v>#N/A</v>
      </c>
      <c r="X2706" s="20"/>
      <c r="Y2706" s="10" t="str">
        <f t="shared" si="209"/>
        <v>WINCOMHOCHIMINH</v>
      </c>
      <c r="Z2706" s="2">
        <v>90750</v>
      </c>
    </row>
    <row r="2707" spans="1:26" x14ac:dyDescent="0.2">
      <c r="A2707" t="s">
        <v>0</v>
      </c>
      <c r="B2707" t="s">
        <v>3966</v>
      </c>
      <c r="C2707" t="s">
        <v>26</v>
      </c>
      <c r="D2707" t="s">
        <v>3</v>
      </c>
      <c r="E2707" s="2">
        <v>100364</v>
      </c>
      <c r="F2707" s="6">
        <v>108393.12000000001</v>
      </c>
      <c r="G2707" s="2">
        <v>2</v>
      </c>
      <c r="H2707" t="s">
        <v>4</v>
      </c>
      <c r="I2707" t="s">
        <v>27</v>
      </c>
      <c r="J2707" s="9" t="str">
        <f t="shared" si="207"/>
        <v>Giò tai lưỡi xào gói 250g</v>
      </c>
      <c r="K2707" s="12" t="str">
        <f>VLOOKUP(J2707,'[1]Mã Misa'!$B$2:$D$74,2,0)</f>
        <v>Giò Tai Lưỡi Xào 250g</v>
      </c>
      <c r="L2707" s="12" t="str">
        <f>VLOOKUP(K2707,'[1]Mã Misa'!$C$2:$D$74,2,0)</f>
        <v>GTLX250G</v>
      </c>
      <c r="M2707" s="2">
        <v>50182</v>
      </c>
      <c r="N2707" t="s">
        <v>3967</v>
      </c>
      <c r="O2707" s="10" t="str">
        <f t="shared" si="208"/>
        <v>0000952</v>
      </c>
      <c r="P2707" s="3">
        <v>44638</v>
      </c>
      <c r="Q2707" t="s">
        <v>3160</v>
      </c>
      <c r="T2707" s="12" t="str">
        <f t="shared" si="210"/>
        <v xml:space="preserve">WM+ QNI </v>
      </c>
      <c r="U2707" s="20" t="s">
        <v>5043</v>
      </c>
      <c r="V2707" s="20"/>
      <c r="W2707" s="10" t="e">
        <f>VLOOKUP(U2707,[2]Sheet1!$B$4:$C$893,2,0)</f>
        <v>#N/A</v>
      </c>
      <c r="X2707" s="20"/>
      <c r="Y2707" s="10" t="str">
        <f t="shared" si="209"/>
        <v>WINCOMQUANGNGAI</v>
      </c>
      <c r="Z2707" s="2">
        <v>100364</v>
      </c>
    </row>
    <row r="2708" spans="1:26" x14ac:dyDescent="0.2">
      <c r="A2708" t="s">
        <v>0</v>
      </c>
      <c r="B2708" t="s">
        <v>3966</v>
      </c>
      <c r="C2708" t="s">
        <v>67</v>
      </c>
      <c r="D2708" t="s">
        <v>3</v>
      </c>
      <c r="E2708" s="2">
        <v>59400</v>
      </c>
      <c r="F2708" s="6">
        <v>64152.000000000007</v>
      </c>
      <c r="G2708" s="2">
        <v>1</v>
      </c>
      <c r="H2708" t="s">
        <v>4</v>
      </c>
      <c r="I2708" t="s">
        <v>68</v>
      </c>
      <c r="J2708" s="9" t="str">
        <f t="shared" si="207"/>
        <v>_Giò lụa 250g</v>
      </c>
      <c r="K2708" s="12" t="str">
        <f>VLOOKUP(J2708,'[1]Mã Misa'!$B$2:$D$74,2,0)</f>
        <v>Giò lụa 250g</v>
      </c>
      <c r="L2708" s="12" t="str">
        <f>VLOOKUP(K2708,'[1]Mã Misa'!$C$2:$D$74,2,0)</f>
        <v>GL250</v>
      </c>
      <c r="M2708" s="2">
        <v>59400</v>
      </c>
      <c r="N2708" t="s">
        <v>3967</v>
      </c>
      <c r="O2708" s="10" t="str">
        <f t="shared" si="208"/>
        <v>0000952</v>
      </c>
      <c r="P2708" s="3">
        <v>44638</v>
      </c>
      <c r="Q2708" t="s">
        <v>3160</v>
      </c>
      <c r="T2708" s="12" t="str">
        <f t="shared" si="210"/>
        <v xml:space="preserve">WM+ QNI </v>
      </c>
      <c r="U2708" s="20" t="s">
        <v>5043</v>
      </c>
      <c r="V2708" s="20"/>
      <c r="W2708" s="10" t="e">
        <f>VLOOKUP(U2708,[2]Sheet1!$B$4:$C$893,2,0)</f>
        <v>#N/A</v>
      </c>
      <c r="X2708" s="20"/>
      <c r="Y2708" s="10" t="str">
        <f t="shared" si="209"/>
        <v>WINCOMQUANGNGAI</v>
      </c>
      <c r="Z2708" s="2">
        <v>59400</v>
      </c>
    </row>
    <row r="2709" spans="1:26" x14ac:dyDescent="0.2">
      <c r="A2709" t="s">
        <v>0</v>
      </c>
      <c r="B2709" t="s">
        <v>3968</v>
      </c>
      <c r="C2709" t="s">
        <v>82</v>
      </c>
      <c r="D2709" t="s">
        <v>3</v>
      </c>
      <c r="E2709" s="2">
        <v>92000</v>
      </c>
      <c r="F2709" s="6">
        <v>99360</v>
      </c>
      <c r="G2709" s="2">
        <v>2</v>
      </c>
      <c r="H2709" t="s">
        <v>4</v>
      </c>
      <c r="I2709" t="s">
        <v>83</v>
      </c>
      <c r="J2709" s="9" t="str">
        <f t="shared" si="207"/>
        <v>Mộc nấm hương gói 250g</v>
      </c>
      <c r="K2709" s="12" t="str">
        <f>VLOOKUP(J2709,'[1]Mã Misa'!$B$2:$D$74,2,0)</f>
        <v>Mộc Nấm Hương 250g</v>
      </c>
      <c r="L2709" s="12" t="str">
        <f>VLOOKUP(K2709,'[1]Mã Misa'!$C$2:$D$74,2,0)</f>
        <v>MNH250</v>
      </c>
      <c r="M2709" s="2">
        <v>46000</v>
      </c>
      <c r="N2709" t="s">
        <v>3130</v>
      </c>
      <c r="O2709" s="10" t="str">
        <f t="shared" si="208"/>
        <v>0004390</v>
      </c>
      <c r="P2709" s="3">
        <v>44638</v>
      </c>
      <c r="Q2709" t="s">
        <v>3969</v>
      </c>
      <c r="T2709" s="12" t="str">
        <f>LEFT(U2709,7)</f>
        <v xml:space="preserve">WM BDG </v>
      </c>
      <c r="U2709" s="20" t="s">
        <v>5239</v>
      </c>
      <c r="V2709" s="20"/>
      <c r="W2709" s="10" t="e">
        <f>VLOOKUP(U2709,[2]Sheet1!$B$4:$C$893,2,0)</f>
        <v>#N/A</v>
      </c>
      <c r="X2709" s="20"/>
      <c r="Y2709" s="10" t="str">
        <f t="shared" si="209"/>
        <v>WINCOMBINHDUONG</v>
      </c>
      <c r="Z2709" s="2">
        <v>92000</v>
      </c>
    </row>
    <row r="2710" spans="1:26" x14ac:dyDescent="0.2">
      <c r="A2710" t="s">
        <v>0</v>
      </c>
      <c r="B2710" t="s">
        <v>3968</v>
      </c>
      <c r="C2710" t="s">
        <v>43</v>
      </c>
      <c r="D2710" t="s">
        <v>3</v>
      </c>
      <c r="E2710" s="2">
        <v>70950</v>
      </c>
      <c r="F2710" s="6">
        <v>76626</v>
      </c>
      <c r="G2710" s="2">
        <v>1</v>
      </c>
      <c r="H2710" t="s">
        <v>4</v>
      </c>
      <c r="I2710" t="s">
        <v>44</v>
      </c>
      <c r="J2710" s="9" t="str">
        <f t="shared" si="207"/>
        <v>_Chả nướng 300g</v>
      </c>
      <c r="K2710" s="12" t="str">
        <f>VLOOKUP(J2710,'[1]Mã Misa'!$B$2:$D$74,2,0)</f>
        <v>Chả nướng 300g</v>
      </c>
      <c r="L2710" s="12" t="str">
        <f>VLOOKUP(K2710,'[1]Mã Misa'!$C$2:$D$74,2,0)</f>
        <v>CN300</v>
      </c>
      <c r="M2710" s="2">
        <v>70950</v>
      </c>
      <c r="N2710" t="s">
        <v>3130</v>
      </c>
      <c r="O2710" s="10" t="str">
        <f t="shared" si="208"/>
        <v>0004390</v>
      </c>
      <c r="P2710" s="3">
        <v>44638</v>
      </c>
      <c r="Q2710" t="s">
        <v>3969</v>
      </c>
      <c r="T2710" s="12" t="str">
        <f t="shared" ref="T2710:T2711" si="212">LEFT(U2710,7)</f>
        <v xml:space="preserve">WM BDG </v>
      </c>
      <c r="U2710" s="20" t="s">
        <v>5239</v>
      </c>
      <c r="V2710" s="20"/>
      <c r="W2710" s="10" t="e">
        <f>VLOOKUP(U2710,[2]Sheet1!$B$4:$C$893,2,0)</f>
        <v>#N/A</v>
      </c>
      <c r="X2710" s="20"/>
      <c r="Y2710" s="10" t="str">
        <f t="shared" si="209"/>
        <v>WINCOMBINHDUONG</v>
      </c>
      <c r="Z2710" s="2">
        <v>70950</v>
      </c>
    </row>
    <row r="2711" spans="1:26" x14ac:dyDescent="0.2">
      <c r="A2711" t="s">
        <v>0</v>
      </c>
      <c r="B2711" t="s">
        <v>3968</v>
      </c>
      <c r="C2711" t="s">
        <v>15</v>
      </c>
      <c r="D2711" t="s">
        <v>3</v>
      </c>
      <c r="E2711" s="2">
        <v>94013</v>
      </c>
      <c r="F2711" s="6">
        <v>101534.04000000001</v>
      </c>
      <c r="G2711" s="2">
        <v>1</v>
      </c>
      <c r="H2711" t="s">
        <v>4</v>
      </c>
      <c r="I2711" t="s">
        <v>16</v>
      </c>
      <c r="J2711" s="9" t="str">
        <f t="shared" si="207"/>
        <v xml:space="preserve"> Giò lụa 500g</v>
      </c>
      <c r="K2711" s="12" t="str">
        <f>VLOOKUP(J2711,'[1]Mã Misa'!$B$2:$D$74,2,0)</f>
        <v>Giò lụa 500g</v>
      </c>
      <c r="L2711" s="12" t="str">
        <f>VLOOKUP(K2711,'[1]Mã Misa'!$C$2:$D$74,2,0)</f>
        <v>GL500</v>
      </c>
      <c r="M2711" s="2">
        <v>94013</v>
      </c>
      <c r="N2711" t="s">
        <v>3130</v>
      </c>
      <c r="O2711" s="10" t="str">
        <f t="shared" si="208"/>
        <v>0004390</v>
      </c>
      <c r="P2711" s="3">
        <v>44638</v>
      </c>
      <c r="Q2711" t="s">
        <v>3969</v>
      </c>
      <c r="T2711" s="12" t="str">
        <f t="shared" si="212"/>
        <v xml:space="preserve">WM BDG </v>
      </c>
      <c r="U2711" s="20" t="s">
        <v>5239</v>
      </c>
      <c r="V2711" s="20"/>
      <c r="W2711" s="10" t="e">
        <f>VLOOKUP(U2711,[2]Sheet1!$B$4:$C$893,2,0)</f>
        <v>#N/A</v>
      </c>
      <c r="X2711" s="20"/>
      <c r="Y2711" s="10" t="str">
        <f t="shared" si="209"/>
        <v>WINCOMBINHDUONG</v>
      </c>
      <c r="Z2711" s="2">
        <v>94013</v>
      </c>
    </row>
    <row r="2712" spans="1:26" x14ac:dyDescent="0.2">
      <c r="A2712" t="s">
        <v>0</v>
      </c>
      <c r="B2712" t="s">
        <v>3970</v>
      </c>
      <c r="C2712" t="s">
        <v>2</v>
      </c>
      <c r="D2712" t="s">
        <v>3</v>
      </c>
      <c r="E2712" s="2">
        <v>111058</v>
      </c>
      <c r="F2712" s="6">
        <v>119942.64000000001</v>
      </c>
      <c r="G2712" s="2">
        <v>1</v>
      </c>
      <c r="H2712" t="s">
        <v>4</v>
      </c>
      <c r="I2712" t="s">
        <v>5</v>
      </c>
      <c r="J2712" s="9" t="str">
        <f t="shared" si="207"/>
        <v>Gà muối gói 500g</v>
      </c>
      <c r="K2712" s="12" t="str">
        <f>VLOOKUP(J2712,'[1]Mã Misa'!$B$2:$D$74,2,0)</f>
        <v>Gà muối 500g</v>
      </c>
      <c r="L2712" s="12" t="str">
        <f>VLOOKUP(K2712,'[1]Mã Misa'!$C$2:$D$74,2,0)</f>
        <v>GM500</v>
      </c>
      <c r="M2712" s="2">
        <v>111058</v>
      </c>
      <c r="N2712" t="s">
        <v>3971</v>
      </c>
      <c r="O2712" s="10" t="str">
        <f t="shared" si="208"/>
        <v>0009511</v>
      </c>
      <c r="P2712" s="3">
        <v>44638</v>
      </c>
      <c r="Q2712" t="s">
        <v>3972</v>
      </c>
      <c r="T2712" s="12" t="str">
        <f t="shared" si="210"/>
        <v xml:space="preserve">WM+ CTO </v>
      </c>
      <c r="U2712" s="20" t="s">
        <v>5240</v>
      </c>
      <c r="V2712" s="20"/>
      <c r="W2712" s="10" t="e">
        <f>VLOOKUP(U2712,[2]Sheet1!$B$4:$C$893,2,0)</f>
        <v>#N/A</v>
      </c>
      <c r="X2712" s="20"/>
      <c r="Y2712" s="10" t="str">
        <f t="shared" si="209"/>
        <v>WINCOMCANTHO</v>
      </c>
      <c r="Z2712" s="2">
        <v>111058</v>
      </c>
    </row>
    <row r="2713" spans="1:26" x14ac:dyDescent="0.2">
      <c r="A2713" t="s">
        <v>0</v>
      </c>
      <c r="B2713" t="s">
        <v>3973</v>
      </c>
      <c r="C2713" t="s">
        <v>2</v>
      </c>
      <c r="D2713" t="s">
        <v>3</v>
      </c>
      <c r="E2713" s="2">
        <v>444232</v>
      </c>
      <c r="F2713" s="6">
        <v>479770.56000000006</v>
      </c>
      <c r="G2713" s="2">
        <v>4</v>
      </c>
      <c r="H2713" t="s">
        <v>4</v>
      </c>
      <c r="I2713" t="s">
        <v>5</v>
      </c>
      <c r="J2713" s="9" t="str">
        <f t="shared" si="207"/>
        <v>Gà muối gói 500g</v>
      </c>
      <c r="K2713" s="12" t="str">
        <f>VLOOKUP(J2713,'[1]Mã Misa'!$B$2:$D$74,2,0)</f>
        <v>Gà muối 500g</v>
      </c>
      <c r="L2713" s="12" t="str">
        <f>VLOOKUP(K2713,'[1]Mã Misa'!$C$2:$D$74,2,0)</f>
        <v>GM500</v>
      </c>
      <c r="M2713" s="2">
        <v>111058</v>
      </c>
      <c r="N2713" t="s">
        <v>3974</v>
      </c>
      <c r="O2713" s="10" t="str">
        <f t="shared" si="208"/>
        <v>0208083</v>
      </c>
      <c r="P2713" s="3">
        <v>44638</v>
      </c>
      <c r="Q2713" t="s">
        <v>3228</v>
      </c>
      <c r="T2713" s="12" t="str">
        <f t="shared" si="210"/>
        <v xml:space="preserve">WM+ HNI </v>
      </c>
      <c r="U2713" s="20" t="s">
        <v>5059</v>
      </c>
      <c r="V2713" s="20"/>
      <c r="W2713" s="10" t="e">
        <f>VLOOKUP(U2713,[2]Sheet1!$B$4:$C$893,2,0)</f>
        <v>#N/A</v>
      </c>
      <c r="X2713" s="20"/>
      <c r="Y2713" s="10" t="str">
        <f t="shared" si="209"/>
        <v>WINCOMHANOI</v>
      </c>
      <c r="Z2713" s="2">
        <v>444232</v>
      </c>
    </row>
    <row r="2714" spans="1:26" x14ac:dyDescent="0.2">
      <c r="A2714" t="s">
        <v>0</v>
      </c>
      <c r="B2714" t="s">
        <v>3973</v>
      </c>
      <c r="C2714" t="s">
        <v>82</v>
      </c>
      <c r="D2714" t="s">
        <v>3</v>
      </c>
      <c r="E2714" s="2">
        <v>46000</v>
      </c>
      <c r="F2714" s="6">
        <v>49680</v>
      </c>
      <c r="G2714" s="2">
        <v>1</v>
      </c>
      <c r="H2714" t="s">
        <v>4</v>
      </c>
      <c r="I2714" t="s">
        <v>83</v>
      </c>
      <c r="J2714" s="9" t="str">
        <f t="shared" si="207"/>
        <v>Mộc nấm hương gói 250g</v>
      </c>
      <c r="K2714" s="12" t="str">
        <f>VLOOKUP(J2714,'[1]Mã Misa'!$B$2:$D$74,2,0)</f>
        <v>Mộc Nấm Hương 250g</v>
      </c>
      <c r="L2714" s="12" t="str">
        <f>VLOOKUP(K2714,'[1]Mã Misa'!$C$2:$D$74,2,0)</f>
        <v>MNH250</v>
      </c>
      <c r="M2714" s="2">
        <v>46000</v>
      </c>
      <c r="N2714" t="s">
        <v>3974</v>
      </c>
      <c r="O2714" s="10" t="str">
        <f t="shared" si="208"/>
        <v>0208083</v>
      </c>
      <c r="P2714" s="3">
        <v>44638</v>
      </c>
      <c r="Q2714" t="s">
        <v>3228</v>
      </c>
      <c r="T2714" s="12" t="str">
        <f t="shared" si="210"/>
        <v xml:space="preserve">WM+ HNI </v>
      </c>
      <c r="U2714" s="20" t="s">
        <v>5059</v>
      </c>
      <c r="V2714" s="20"/>
      <c r="W2714" s="10" t="e">
        <f>VLOOKUP(U2714,[2]Sheet1!$B$4:$C$893,2,0)</f>
        <v>#N/A</v>
      </c>
      <c r="X2714" s="20"/>
      <c r="Y2714" s="10" t="str">
        <f t="shared" si="209"/>
        <v>WINCOMHANOI</v>
      </c>
      <c r="Z2714" s="2">
        <v>46000</v>
      </c>
    </row>
    <row r="2715" spans="1:26" x14ac:dyDescent="0.2">
      <c r="A2715" t="s">
        <v>0</v>
      </c>
      <c r="B2715" t="s">
        <v>3975</v>
      </c>
      <c r="C2715" t="s">
        <v>9</v>
      </c>
      <c r="D2715" t="s">
        <v>3</v>
      </c>
      <c r="E2715" s="2">
        <v>111190</v>
      </c>
      <c r="F2715" s="6">
        <v>120085.20000000001</v>
      </c>
      <c r="G2715" s="2">
        <v>2</v>
      </c>
      <c r="H2715" t="s">
        <v>4</v>
      </c>
      <c r="I2715" t="s">
        <v>10</v>
      </c>
      <c r="J2715" s="9" t="str">
        <f t="shared" si="207"/>
        <v>Tai heo muối gói 200g</v>
      </c>
      <c r="K2715" s="12" t="str">
        <f>VLOOKUP(J2715,'[1]Mã Misa'!$B$2:$D$74,2,0)</f>
        <v>Tai heo muối 200g</v>
      </c>
      <c r="L2715" s="12" t="str">
        <f>VLOOKUP(K2715,'[1]Mã Misa'!$C$2:$D$74,2,0)</f>
        <v>TH200</v>
      </c>
      <c r="M2715" s="2">
        <v>55595</v>
      </c>
      <c r="N2715" t="s">
        <v>3976</v>
      </c>
      <c r="O2715" s="10" t="str">
        <f t="shared" si="208"/>
        <v>0063172</v>
      </c>
      <c r="P2715" s="3">
        <v>44638</v>
      </c>
      <c r="Q2715" t="s">
        <v>3977</v>
      </c>
      <c r="T2715" s="12" t="str">
        <f t="shared" si="210"/>
        <v xml:space="preserve">WM+ HCM </v>
      </c>
      <c r="U2715" s="20" t="s">
        <v>5241</v>
      </c>
      <c r="V2715" s="20"/>
      <c r="W2715" s="10" t="e">
        <f>VLOOKUP(U2715,[2]Sheet1!$B$4:$C$893,2,0)</f>
        <v>#N/A</v>
      </c>
      <c r="X2715" s="20"/>
      <c r="Y2715" s="10" t="str">
        <f t="shared" si="209"/>
        <v>WINCOMHOCHIMINH</v>
      </c>
      <c r="Z2715" s="2">
        <v>111190</v>
      </c>
    </row>
    <row r="2716" spans="1:26" x14ac:dyDescent="0.2">
      <c r="A2716" t="s">
        <v>0</v>
      </c>
      <c r="B2716" t="s">
        <v>3978</v>
      </c>
      <c r="C2716" t="s">
        <v>26</v>
      </c>
      <c r="D2716" t="s">
        <v>3</v>
      </c>
      <c r="E2716" s="2">
        <v>100364</v>
      </c>
      <c r="F2716" s="6">
        <v>108393.12000000001</v>
      </c>
      <c r="G2716" s="2">
        <v>2</v>
      </c>
      <c r="H2716" t="s">
        <v>4</v>
      </c>
      <c r="I2716" t="s">
        <v>27</v>
      </c>
      <c r="J2716" s="9" t="str">
        <f t="shared" si="207"/>
        <v>Giò tai lưỡi xào gói 250g</v>
      </c>
      <c r="K2716" s="12" t="str">
        <f>VLOOKUP(J2716,'[1]Mã Misa'!$B$2:$D$74,2,0)</f>
        <v>Giò Tai Lưỡi Xào 250g</v>
      </c>
      <c r="L2716" s="12" t="str">
        <f>VLOOKUP(K2716,'[1]Mã Misa'!$C$2:$D$74,2,0)</f>
        <v>GTLX250G</v>
      </c>
      <c r="M2716" s="2">
        <v>50182</v>
      </c>
      <c r="N2716" t="s">
        <v>3979</v>
      </c>
      <c r="O2716" s="10" t="str">
        <f t="shared" si="208"/>
        <v>0208085</v>
      </c>
      <c r="P2716" s="3">
        <v>44638</v>
      </c>
      <c r="Q2716" t="s">
        <v>3980</v>
      </c>
      <c r="T2716" s="12" t="str">
        <f t="shared" si="210"/>
        <v xml:space="preserve">WM+ HNI </v>
      </c>
      <c r="U2716" s="20" t="s">
        <v>5242</v>
      </c>
      <c r="V2716" s="20"/>
      <c r="W2716" s="10" t="e">
        <f>VLOOKUP(U2716,[2]Sheet1!$B$4:$C$893,2,0)</f>
        <v>#N/A</v>
      </c>
      <c r="X2716" s="20"/>
      <c r="Y2716" s="10" t="str">
        <f t="shared" si="209"/>
        <v>WINCOMHANOI</v>
      </c>
      <c r="Z2716" s="2">
        <v>100364</v>
      </c>
    </row>
    <row r="2717" spans="1:26" x14ac:dyDescent="0.2">
      <c r="A2717" t="s">
        <v>0</v>
      </c>
      <c r="B2717" t="s">
        <v>3981</v>
      </c>
      <c r="C2717" t="s">
        <v>30</v>
      </c>
      <c r="D2717" t="s">
        <v>3</v>
      </c>
      <c r="E2717" s="2">
        <v>105400</v>
      </c>
      <c r="F2717" s="6">
        <v>113832.00000000001</v>
      </c>
      <c r="G2717" s="2">
        <v>1</v>
      </c>
      <c r="H2717" t="s">
        <v>4</v>
      </c>
      <c r="I2717" t="s">
        <v>31</v>
      </c>
      <c r="J2717" s="9" t="str">
        <f t="shared" si="207"/>
        <v>_Đùi gà sốt cay 500g</v>
      </c>
      <c r="K2717" s="12" t="str">
        <f>VLOOKUP(J2717,'[1]Mã Misa'!$B$2:$D$74,2,0)</f>
        <v>Đùi gà sốt cay 500g</v>
      </c>
      <c r="L2717" s="12" t="str">
        <f>VLOOKUP(K2717,'[1]Mã Misa'!$C$2:$D$74,2,0)</f>
        <v>DGSC500</v>
      </c>
      <c r="M2717" s="2">
        <v>105400</v>
      </c>
      <c r="N2717" t="s">
        <v>3982</v>
      </c>
      <c r="O2717" s="10" t="str">
        <f t="shared" si="208"/>
        <v>0208086</v>
      </c>
      <c r="P2717" s="3">
        <v>44638</v>
      </c>
      <c r="Q2717" t="s">
        <v>3102</v>
      </c>
      <c r="T2717" s="12" t="str">
        <f t="shared" si="210"/>
        <v xml:space="preserve">WM+ HNI </v>
      </c>
      <c r="U2717" s="20" t="s">
        <v>5031</v>
      </c>
      <c r="V2717" s="20"/>
      <c r="W2717" s="10" t="e">
        <f>VLOOKUP(U2717,[2]Sheet1!$B$4:$C$893,2,0)</f>
        <v>#N/A</v>
      </c>
      <c r="X2717" s="20"/>
      <c r="Y2717" s="10" t="str">
        <f t="shared" si="209"/>
        <v>WINCOMHANOI</v>
      </c>
      <c r="Z2717" s="2">
        <v>105400</v>
      </c>
    </row>
    <row r="2718" spans="1:26" x14ac:dyDescent="0.2">
      <c r="A2718" t="s">
        <v>0</v>
      </c>
      <c r="B2718" t="s">
        <v>3981</v>
      </c>
      <c r="C2718" t="s">
        <v>13</v>
      </c>
      <c r="D2718" t="s">
        <v>3</v>
      </c>
      <c r="E2718" s="2">
        <v>181500</v>
      </c>
      <c r="F2718" s="6">
        <v>196020</v>
      </c>
      <c r="G2718" s="2">
        <v>2</v>
      </c>
      <c r="H2718" t="s">
        <v>4</v>
      </c>
      <c r="I2718" t="s">
        <v>14</v>
      </c>
      <c r="J2718" s="9" t="str">
        <f t="shared" si="207"/>
        <v>_Chân gà sốt cay 400g</v>
      </c>
      <c r="K2718" s="12" t="str">
        <f>VLOOKUP(J2718,'[1]Mã Misa'!$B$2:$D$74,2,0)</f>
        <v>Chân gà sốt cay 400g</v>
      </c>
      <c r="L2718" s="12" t="str">
        <f>VLOOKUP(K2718,'[1]Mã Misa'!$C$2:$D$74,2,0)</f>
        <v>CGSC400</v>
      </c>
      <c r="M2718" s="2">
        <v>90750</v>
      </c>
      <c r="N2718" t="s">
        <v>3982</v>
      </c>
      <c r="O2718" s="10" t="str">
        <f t="shared" si="208"/>
        <v>0208086</v>
      </c>
      <c r="P2718" s="3">
        <v>44638</v>
      </c>
      <c r="Q2718" t="s">
        <v>3102</v>
      </c>
      <c r="T2718" s="12" t="str">
        <f t="shared" si="210"/>
        <v xml:space="preserve">WM+ HNI </v>
      </c>
      <c r="U2718" s="20" t="s">
        <v>5031</v>
      </c>
      <c r="V2718" s="20"/>
      <c r="W2718" s="10" t="e">
        <f>VLOOKUP(U2718,[2]Sheet1!$B$4:$C$893,2,0)</f>
        <v>#N/A</v>
      </c>
      <c r="X2718" s="20"/>
      <c r="Y2718" s="10" t="str">
        <f t="shared" si="209"/>
        <v>WINCOMHANOI</v>
      </c>
      <c r="Z2718" s="2">
        <v>181500</v>
      </c>
    </row>
    <row r="2719" spans="1:26" x14ac:dyDescent="0.2">
      <c r="A2719" t="s">
        <v>0</v>
      </c>
      <c r="B2719" t="s">
        <v>3983</v>
      </c>
      <c r="C2719" t="s">
        <v>2</v>
      </c>
      <c r="D2719" t="s">
        <v>3</v>
      </c>
      <c r="E2719" s="2">
        <v>111058</v>
      </c>
      <c r="F2719" s="6">
        <v>119942.64000000001</v>
      </c>
      <c r="G2719" s="2">
        <v>1</v>
      </c>
      <c r="H2719" t="s">
        <v>4</v>
      </c>
      <c r="I2719" t="s">
        <v>5</v>
      </c>
      <c r="J2719" s="9" t="str">
        <f t="shared" si="207"/>
        <v>Gà muối gói 500g</v>
      </c>
      <c r="K2719" s="12" t="str">
        <f>VLOOKUP(J2719,'[1]Mã Misa'!$B$2:$D$74,2,0)</f>
        <v>Gà muối 500g</v>
      </c>
      <c r="L2719" s="12" t="str">
        <f>VLOOKUP(K2719,'[1]Mã Misa'!$C$2:$D$74,2,0)</f>
        <v>GM500</v>
      </c>
      <c r="M2719" s="2">
        <v>111058</v>
      </c>
      <c r="N2719" t="s">
        <v>3984</v>
      </c>
      <c r="O2719" s="10" t="str">
        <f t="shared" si="208"/>
        <v>0001058</v>
      </c>
      <c r="P2719" s="3">
        <v>44638</v>
      </c>
      <c r="Q2719" t="s">
        <v>3985</v>
      </c>
      <c r="T2719" s="12" t="str">
        <f t="shared" si="210"/>
        <v xml:space="preserve">WM+ LCI </v>
      </c>
      <c r="U2719" s="20" t="s">
        <v>5243</v>
      </c>
      <c r="V2719" s="20"/>
      <c r="W2719" s="10" t="e">
        <f>VLOOKUP(U2719,[2]Sheet1!$B$4:$C$893,2,0)</f>
        <v>#N/A</v>
      </c>
      <c r="X2719" s="20"/>
      <c r="Y2719" s="10" t="str">
        <f t="shared" si="209"/>
        <v>WINCOMLAOCAI</v>
      </c>
      <c r="Z2719" s="2">
        <v>111058</v>
      </c>
    </row>
    <row r="2720" spans="1:26" x14ac:dyDescent="0.2">
      <c r="A2720" t="s">
        <v>0</v>
      </c>
      <c r="B2720" t="s">
        <v>3986</v>
      </c>
      <c r="C2720" t="s">
        <v>15</v>
      </c>
      <c r="D2720" t="s">
        <v>3</v>
      </c>
      <c r="E2720" s="2">
        <v>470065</v>
      </c>
      <c r="F2720" s="6">
        <v>507670.2</v>
      </c>
      <c r="G2720" s="2">
        <v>5</v>
      </c>
      <c r="H2720" t="s">
        <v>4</v>
      </c>
      <c r="I2720" t="s">
        <v>16</v>
      </c>
      <c r="J2720" s="9" t="str">
        <f t="shared" si="207"/>
        <v xml:space="preserve"> Giò lụa 500g</v>
      </c>
      <c r="K2720" s="12" t="str">
        <f>VLOOKUP(J2720,'[1]Mã Misa'!$B$2:$D$74,2,0)</f>
        <v>Giò lụa 500g</v>
      </c>
      <c r="L2720" s="12" t="str">
        <f>VLOOKUP(K2720,'[1]Mã Misa'!$C$2:$D$74,2,0)</f>
        <v>GL500</v>
      </c>
      <c r="M2720" s="2">
        <v>94013</v>
      </c>
      <c r="N2720" t="s">
        <v>3987</v>
      </c>
      <c r="O2720" s="10" t="str">
        <f t="shared" si="208"/>
        <v>0208092</v>
      </c>
      <c r="P2720" s="3">
        <v>44638</v>
      </c>
      <c r="Q2720" t="s">
        <v>3228</v>
      </c>
      <c r="T2720" s="12" t="str">
        <f t="shared" si="210"/>
        <v xml:space="preserve">WM+ HNI </v>
      </c>
      <c r="U2720" s="20" t="s">
        <v>5059</v>
      </c>
      <c r="V2720" s="20"/>
      <c r="W2720" s="10" t="e">
        <f>VLOOKUP(U2720,[2]Sheet1!$B$4:$C$893,2,0)</f>
        <v>#N/A</v>
      </c>
      <c r="X2720" s="20"/>
      <c r="Y2720" s="10" t="str">
        <f t="shared" si="209"/>
        <v>WINCOMHANOI</v>
      </c>
      <c r="Z2720" s="2">
        <v>470065</v>
      </c>
    </row>
    <row r="2721" spans="1:26" x14ac:dyDescent="0.2">
      <c r="A2721" t="s">
        <v>0</v>
      </c>
      <c r="B2721" t="s">
        <v>3988</v>
      </c>
      <c r="C2721" t="s">
        <v>82</v>
      </c>
      <c r="D2721" t="s">
        <v>3</v>
      </c>
      <c r="E2721" s="2">
        <v>92000</v>
      </c>
      <c r="F2721" s="6">
        <v>99360</v>
      </c>
      <c r="G2721" s="2">
        <v>2</v>
      </c>
      <c r="H2721" t="s">
        <v>4</v>
      </c>
      <c r="I2721" t="s">
        <v>83</v>
      </c>
      <c r="J2721" s="9" t="str">
        <f t="shared" si="207"/>
        <v>Mộc nấm hương gói 250g</v>
      </c>
      <c r="K2721" s="12" t="str">
        <f>VLOOKUP(J2721,'[1]Mã Misa'!$B$2:$D$74,2,0)</f>
        <v>Mộc Nấm Hương 250g</v>
      </c>
      <c r="L2721" s="12" t="str">
        <f>VLOOKUP(K2721,'[1]Mã Misa'!$C$2:$D$74,2,0)</f>
        <v>MNH250</v>
      </c>
      <c r="M2721" s="2">
        <v>46000</v>
      </c>
      <c r="N2721" t="s">
        <v>3989</v>
      </c>
      <c r="O2721" s="10" t="str">
        <f t="shared" si="208"/>
        <v>0027266</v>
      </c>
      <c r="P2721" s="3">
        <v>44638</v>
      </c>
      <c r="Q2721" t="s">
        <v>2640</v>
      </c>
      <c r="T2721" s="12" t="str">
        <f t="shared" si="210"/>
        <v xml:space="preserve">WM+ DNG </v>
      </c>
      <c r="U2721" s="20" t="s">
        <v>4918</v>
      </c>
      <c r="V2721" s="20"/>
      <c r="W2721" s="10" t="e">
        <f>VLOOKUP(U2721,[2]Sheet1!$B$4:$C$893,2,0)</f>
        <v>#N/A</v>
      </c>
      <c r="X2721" s="20"/>
      <c r="Y2721" s="10" t="str">
        <f t="shared" si="209"/>
        <v>WINCOMDANANG</v>
      </c>
      <c r="Z2721" s="2">
        <v>92000</v>
      </c>
    </row>
    <row r="2722" spans="1:26" x14ac:dyDescent="0.2">
      <c r="A2722" t="s">
        <v>0</v>
      </c>
      <c r="B2722" t="s">
        <v>3990</v>
      </c>
      <c r="C2722" t="s">
        <v>26</v>
      </c>
      <c r="D2722" t="s">
        <v>3</v>
      </c>
      <c r="E2722" s="2">
        <v>50182</v>
      </c>
      <c r="F2722" s="6">
        <v>54196.560000000005</v>
      </c>
      <c r="G2722" s="2">
        <v>1</v>
      </c>
      <c r="H2722" t="s">
        <v>4</v>
      </c>
      <c r="I2722" t="s">
        <v>27</v>
      </c>
      <c r="J2722" s="9" t="str">
        <f t="shared" si="207"/>
        <v>Giò tai lưỡi xào gói 250g</v>
      </c>
      <c r="K2722" s="12" t="str">
        <f>VLOOKUP(J2722,'[1]Mã Misa'!$B$2:$D$74,2,0)</f>
        <v>Giò Tai Lưỡi Xào 250g</v>
      </c>
      <c r="L2722" s="12" t="str">
        <f>VLOOKUP(K2722,'[1]Mã Misa'!$C$2:$D$74,2,0)</f>
        <v>GTLX250G</v>
      </c>
      <c r="M2722" s="2">
        <v>50182</v>
      </c>
      <c r="N2722" t="s">
        <v>3991</v>
      </c>
      <c r="O2722" s="10" t="str">
        <f t="shared" si="208"/>
        <v>0005665</v>
      </c>
      <c r="P2722" s="3">
        <v>44638</v>
      </c>
      <c r="Q2722" t="s">
        <v>3992</v>
      </c>
      <c r="T2722" s="12" t="str">
        <f t="shared" si="210"/>
        <v xml:space="preserve">WM+ KHA </v>
      </c>
      <c r="U2722" s="20" t="s">
        <v>5244</v>
      </c>
      <c r="V2722" s="20"/>
      <c r="W2722" s="10" t="e">
        <f>VLOOKUP(U2722,[2]Sheet1!$B$4:$C$893,2,0)</f>
        <v>#N/A</v>
      </c>
      <c r="X2722" s="20"/>
      <c r="Y2722" s="10" t="str">
        <f t="shared" si="209"/>
        <v>WINCOMKHANHHOA</v>
      </c>
      <c r="Z2722" s="2">
        <v>50182</v>
      </c>
    </row>
    <row r="2723" spans="1:26" x14ac:dyDescent="0.2">
      <c r="A2723" t="s">
        <v>0</v>
      </c>
      <c r="B2723" t="s">
        <v>3990</v>
      </c>
      <c r="C2723" t="s">
        <v>2</v>
      </c>
      <c r="D2723" t="s">
        <v>3</v>
      </c>
      <c r="E2723" s="2">
        <v>111058</v>
      </c>
      <c r="F2723" s="6">
        <v>119942.64000000001</v>
      </c>
      <c r="G2723" s="2">
        <v>1</v>
      </c>
      <c r="H2723" t="s">
        <v>4</v>
      </c>
      <c r="I2723" t="s">
        <v>5</v>
      </c>
      <c r="J2723" s="9" t="str">
        <f t="shared" si="207"/>
        <v>Gà muối gói 500g</v>
      </c>
      <c r="K2723" s="12" t="str">
        <f>VLOOKUP(J2723,'[1]Mã Misa'!$B$2:$D$74,2,0)</f>
        <v>Gà muối 500g</v>
      </c>
      <c r="L2723" s="12" t="str">
        <f>VLOOKUP(K2723,'[1]Mã Misa'!$C$2:$D$74,2,0)</f>
        <v>GM500</v>
      </c>
      <c r="M2723" s="2">
        <v>111058</v>
      </c>
      <c r="N2723" t="s">
        <v>3991</v>
      </c>
      <c r="O2723" s="10" t="str">
        <f t="shared" si="208"/>
        <v>0005665</v>
      </c>
      <c r="P2723" s="3">
        <v>44638</v>
      </c>
      <c r="Q2723" t="s">
        <v>3992</v>
      </c>
      <c r="T2723" s="12" t="str">
        <f t="shared" si="210"/>
        <v xml:space="preserve">WM+ KHA </v>
      </c>
      <c r="U2723" s="20" t="s">
        <v>5244</v>
      </c>
      <c r="V2723" s="20"/>
      <c r="W2723" s="10" t="e">
        <f>VLOOKUP(U2723,[2]Sheet1!$B$4:$C$893,2,0)</f>
        <v>#N/A</v>
      </c>
      <c r="X2723" s="20"/>
      <c r="Y2723" s="10" t="str">
        <f t="shared" si="209"/>
        <v>WINCOMKHANHHOA</v>
      </c>
      <c r="Z2723" s="2">
        <v>111058</v>
      </c>
    </row>
    <row r="2724" spans="1:26" x14ac:dyDescent="0.2">
      <c r="A2724" t="s">
        <v>0</v>
      </c>
      <c r="B2724" t="s">
        <v>3993</v>
      </c>
      <c r="C2724" t="s">
        <v>82</v>
      </c>
      <c r="D2724" t="s">
        <v>3</v>
      </c>
      <c r="E2724" s="2">
        <v>46000</v>
      </c>
      <c r="F2724" s="6">
        <v>49680</v>
      </c>
      <c r="G2724" s="2">
        <v>1</v>
      </c>
      <c r="H2724" t="s">
        <v>4</v>
      </c>
      <c r="I2724" t="s">
        <v>83</v>
      </c>
      <c r="J2724" s="9" t="str">
        <f t="shared" si="207"/>
        <v>Mộc nấm hương gói 250g</v>
      </c>
      <c r="K2724" s="12" t="str">
        <f>VLOOKUP(J2724,'[1]Mã Misa'!$B$2:$D$74,2,0)</f>
        <v>Mộc Nấm Hương 250g</v>
      </c>
      <c r="L2724" s="12" t="str">
        <f>VLOOKUP(K2724,'[1]Mã Misa'!$C$2:$D$74,2,0)</f>
        <v>MNH250</v>
      </c>
      <c r="M2724" s="2">
        <v>46000</v>
      </c>
      <c r="N2724" t="s">
        <v>3994</v>
      </c>
      <c r="O2724" s="10" t="str">
        <f t="shared" si="208"/>
        <v>0004563</v>
      </c>
      <c r="P2724" s="3">
        <v>44638</v>
      </c>
      <c r="Q2724" t="s">
        <v>3995</v>
      </c>
      <c r="T2724" s="12" t="str">
        <f t="shared" si="210"/>
        <v xml:space="preserve">WM+ AGG </v>
      </c>
      <c r="U2724" s="20" t="s">
        <v>5245</v>
      </c>
      <c r="V2724" s="20"/>
      <c r="W2724" s="10" t="e">
        <f>VLOOKUP(U2724,[2]Sheet1!$B$4:$C$893,2,0)</f>
        <v>#N/A</v>
      </c>
      <c r="X2724" s="20"/>
      <c r="Y2724" s="10" t="str">
        <f t="shared" si="209"/>
        <v>WINCOMANGIANG</v>
      </c>
      <c r="Z2724" s="2">
        <v>46000</v>
      </c>
    </row>
    <row r="2725" spans="1:26" x14ac:dyDescent="0.2">
      <c r="A2725" t="s">
        <v>0</v>
      </c>
      <c r="B2725" t="s">
        <v>3996</v>
      </c>
      <c r="C2725" t="s">
        <v>26</v>
      </c>
      <c r="D2725" t="s">
        <v>3</v>
      </c>
      <c r="E2725" s="2">
        <v>100364</v>
      </c>
      <c r="F2725" s="6">
        <v>108393.12000000001</v>
      </c>
      <c r="G2725" s="2">
        <v>2</v>
      </c>
      <c r="H2725" t="s">
        <v>4</v>
      </c>
      <c r="I2725" t="s">
        <v>27</v>
      </c>
      <c r="J2725" s="9" t="str">
        <f t="shared" si="207"/>
        <v>Giò tai lưỡi xào gói 250g</v>
      </c>
      <c r="K2725" s="12" t="str">
        <f>VLOOKUP(J2725,'[1]Mã Misa'!$B$2:$D$74,2,0)</f>
        <v>Giò Tai Lưỡi Xào 250g</v>
      </c>
      <c r="L2725" s="12" t="str">
        <f>VLOOKUP(K2725,'[1]Mã Misa'!$C$2:$D$74,2,0)</f>
        <v>GTLX250G</v>
      </c>
      <c r="M2725" s="2">
        <v>50182</v>
      </c>
      <c r="N2725" t="s">
        <v>3997</v>
      </c>
      <c r="O2725" s="10" t="str">
        <f t="shared" si="208"/>
        <v>0015682</v>
      </c>
      <c r="P2725" s="3">
        <v>44638</v>
      </c>
      <c r="Q2725" t="s">
        <v>3998</v>
      </c>
      <c r="T2725" s="12" t="str">
        <f t="shared" si="210"/>
        <v xml:space="preserve">WM+ HPG </v>
      </c>
      <c r="U2725" s="20" t="s">
        <v>5246</v>
      </c>
      <c r="V2725" s="20"/>
      <c r="W2725" s="10" t="e">
        <f>VLOOKUP(U2725,[2]Sheet1!$B$4:$C$893,2,0)</f>
        <v>#N/A</v>
      </c>
      <c r="X2725" s="20"/>
      <c r="Y2725" s="10" t="str">
        <f t="shared" si="209"/>
        <v>WINCOMHAIPHONG</v>
      </c>
      <c r="Z2725" s="2">
        <v>100364</v>
      </c>
    </row>
    <row r="2726" spans="1:26" x14ac:dyDescent="0.2">
      <c r="A2726" t="s">
        <v>0</v>
      </c>
      <c r="B2726" t="s">
        <v>3999</v>
      </c>
      <c r="C2726" t="s">
        <v>13</v>
      </c>
      <c r="D2726" t="s">
        <v>3</v>
      </c>
      <c r="E2726" s="2">
        <v>544500</v>
      </c>
      <c r="F2726" s="6">
        <v>588060</v>
      </c>
      <c r="G2726" s="2">
        <v>6</v>
      </c>
      <c r="H2726" t="s">
        <v>4</v>
      </c>
      <c r="I2726" t="s">
        <v>14</v>
      </c>
      <c r="J2726" s="9" t="str">
        <f t="shared" si="207"/>
        <v>_Chân gà sốt cay 400g</v>
      </c>
      <c r="K2726" s="12" t="str">
        <f>VLOOKUP(J2726,'[1]Mã Misa'!$B$2:$D$74,2,0)</f>
        <v>Chân gà sốt cay 400g</v>
      </c>
      <c r="L2726" s="12" t="str">
        <f>VLOOKUP(K2726,'[1]Mã Misa'!$C$2:$D$74,2,0)</f>
        <v>CGSC400</v>
      </c>
      <c r="M2726" s="2">
        <v>90750</v>
      </c>
      <c r="N2726" t="s">
        <v>4000</v>
      </c>
      <c r="O2726" s="10" t="str">
        <f t="shared" si="208"/>
        <v>0208096</v>
      </c>
      <c r="P2726" s="3">
        <v>44638</v>
      </c>
      <c r="Q2726" t="s">
        <v>1578</v>
      </c>
      <c r="T2726" s="12" t="str">
        <f>LEFT(U2726,7)</f>
        <v xml:space="preserve">WM HNI </v>
      </c>
      <c r="U2726" s="20" t="s">
        <v>4628</v>
      </c>
      <c r="V2726" s="20"/>
      <c r="W2726" s="10" t="e">
        <f>VLOOKUP(U2726,[2]Sheet1!$B$4:$C$893,2,0)</f>
        <v>#N/A</v>
      </c>
      <c r="X2726" s="20"/>
      <c r="Y2726" s="10" t="str">
        <f t="shared" si="209"/>
        <v>WINCOMHANOI</v>
      </c>
      <c r="Z2726" s="2">
        <v>544500</v>
      </c>
    </row>
    <row r="2727" spans="1:26" x14ac:dyDescent="0.2">
      <c r="A2727" t="s">
        <v>0</v>
      </c>
      <c r="B2727" t="s">
        <v>3999</v>
      </c>
      <c r="C2727" t="s">
        <v>50</v>
      </c>
      <c r="D2727" t="s">
        <v>3</v>
      </c>
      <c r="E2727" s="2">
        <v>183150</v>
      </c>
      <c r="F2727" s="6">
        <v>197802</v>
      </c>
      <c r="G2727" s="2">
        <v>3</v>
      </c>
      <c r="H2727" t="s">
        <v>4</v>
      </c>
      <c r="I2727" t="s">
        <v>51</v>
      </c>
      <c r="J2727" s="9" t="str">
        <f t="shared" si="207"/>
        <v>_Giò sụn gà 250g</v>
      </c>
      <c r="K2727" s="12" t="str">
        <f>VLOOKUP(J2727,'[1]Mã Misa'!$B$2:$D$74,2,0)</f>
        <v>Giò sụn gà 250g</v>
      </c>
      <c r="L2727" s="12" t="str">
        <f>VLOOKUP(K2727,'[1]Mã Misa'!$C$2:$D$74,2,0)</f>
        <v>GSG250</v>
      </c>
      <c r="M2727" s="2">
        <v>61050</v>
      </c>
      <c r="N2727" t="s">
        <v>4000</v>
      </c>
      <c r="O2727" s="10" t="str">
        <f t="shared" si="208"/>
        <v>0208096</v>
      </c>
      <c r="P2727" s="3">
        <v>44638</v>
      </c>
      <c r="Q2727" t="s">
        <v>1578</v>
      </c>
      <c r="T2727" s="12" t="str">
        <f t="shared" ref="T2727:T2729" si="213">LEFT(U2727,7)</f>
        <v xml:space="preserve">WM HNI </v>
      </c>
      <c r="U2727" s="20" t="s">
        <v>4628</v>
      </c>
      <c r="V2727" s="20"/>
      <c r="W2727" s="10" t="e">
        <f>VLOOKUP(U2727,[2]Sheet1!$B$4:$C$893,2,0)</f>
        <v>#N/A</v>
      </c>
      <c r="X2727" s="20"/>
      <c r="Y2727" s="10" t="str">
        <f t="shared" si="209"/>
        <v>WINCOMHANOI</v>
      </c>
      <c r="Z2727" s="2">
        <v>183150</v>
      </c>
    </row>
    <row r="2728" spans="1:26" x14ac:dyDescent="0.2">
      <c r="A2728" t="s">
        <v>0</v>
      </c>
      <c r="B2728" t="s">
        <v>3999</v>
      </c>
      <c r="C2728" t="s">
        <v>30</v>
      </c>
      <c r="D2728" t="s">
        <v>3</v>
      </c>
      <c r="E2728" s="2">
        <v>316200</v>
      </c>
      <c r="F2728" s="6">
        <v>341496</v>
      </c>
      <c r="G2728" s="2">
        <v>3</v>
      </c>
      <c r="H2728" t="s">
        <v>4</v>
      </c>
      <c r="I2728" t="s">
        <v>31</v>
      </c>
      <c r="J2728" s="9" t="str">
        <f t="shared" si="207"/>
        <v>_Đùi gà sốt cay 500g</v>
      </c>
      <c r="K2728" s="12" t="str">
        <f>VLOOKUP(J2728,'[1]Mã Misa'!$B$2:$D$74,2,0)</f>
        <v>Đùi gà sốt cay 500g</v>
      </c>
      <c r="L2728" s="12" t="str">
        <f>VLOOKUP(K2728,'[1]Mã Misa'!$C$2:$D$74,2,0)</f>
        <v>DGSC500</v>
      </c>
      <c r="M2728" s="2">
        <v>105400</v>
      </c>
      <c r="N2728" t="s">
        <v>4000</v>
      </c>
      <c r="O2728" s="10" t="str">
        <f t="shared" si="208"/>
        <v>0208096</v>
      </c>
      <c r="P2728" s="3">
        <v>44638</v>
      </c>
      <c r="Q2728" t="s">
        <v>1578</v>
      </c>
      <c r="T2728" s="12" t="str">
        <f t="shared" si="213"/>
        <v xml:space="preserve">WM HNI </v>
      </c>
      <c r="U2728" s="20" t="s">
        <v>4628</v>
      </c>
      <c r="V2728" s="20"/>
      <c r="W2728" s="10" t="e">
        <f>VLOOKUP(U2728,[2]Sheet1!$B$4:$C$893,2,0)</f>
        <v>#N/A</v>
      </c>
      <c r="X2728" s="20"/>
      <c r="Y2728" s="10" t="str">
        <f t="shared" si="209"/>
        <v>WINCOMHANOI</v>
      </c>
      <c r="Z2728" s="2">
        <v>316200</v>
      </c>
    </row>
    <row r="2729" spans="1:26" x14ac:dyDescent="0.2">
      <c r="A2729" t="s">
        <v>0</v>
      </c>
      <c r="B2729" t="s">
        <v>3999</v>
      </c>
      <c r="C2729" t="s">
        <v>17</v>
      </c>
      <c r="D2729" t="s">
        <v>3</v>
      </c>
      <c r="E2729" s="2">
        <v>305967</v>
      </c>
      <c r="F2729" s="6">
        <v>330444.36000000004</v>
      </c>
      <c r="G2729" s="2">
        <v>3</v>
      </c>
      <c r="H2729" t="s">
        <v>4</v>
      </c>
      <c r="I2729" t="s">
        <v>18</v>
      </c>
      <c r="J2729" s="9" t="str">
        <f t="shared" si="207"/>
        <v>Giò tai nấm hương 500g</v>
      </c>
      <c r="K2729" s="12" t="str">
        <f>VLOOKUP(J2729,'[1]Mã Misa'!$B$2:$D$74,2,0)</f>
        <v>Giò tai nấm hương 500g</v>
      </c>
      <c r="L2729" s="12" t="str">
        <f>VLOOKUP(K2729,'[1]Mã Misa'!$C$2:$D$74,2,0)</f>
        <v>GTNH500</v>
      </c>
      <c r="M2729" s="2">
        <v>101989</v>
      </c>
      <c r="N2729" t="s">
        <v>4000</v>
      </c>
      <c r="O2729" s="10" t="str">
        <f t="shared" si="208"/>
        <v>0208096</v>
      </c>
      <c r="P2729" s="3">
        <v>44638</v>
      </c>
      <c r="Q2729" t="s">
        <v>1578</v>
      </c>
      <c r="T2729" s="12" t="str">
        <f t="shared" si="213"/>
        <v xml:space="preserve">WM HNI </v>
      </c>
      <c r="U2729" s="20" t="s">
        <v>4628</v>
      </c>
      <c r="V2729" s="20"/>
      <c r="W2729" s="10" t="e">
        <f>VLOOKUP(U2729,[2]Sheet1!$B$4:$C$893,2,0)</f>
        <v>#N/A</v>
      </c>
      <c r="X2729" s="20"/>
      <c r="Y2729" s="10" t="str">
        <f t="shared" si="209"/>
        <v>WINCOMHANOI</v>
      </c>
      <c r="Z2729" s="2">
        <v>305967</v>
      </c>
    </row>
    <row r="2730" spans="1:26" x14ac:dyDescent="0.2">
      <c r="A2730" t="s">
        <v>0</v>
      </c>
      <c r="B2730" t="s">
        <v>4001</v>
      </c>
      <c r="C2730" t="s">
        <v>32</v>
      </c>
      <c r="D2730" t="s">
        <v>3</v>
      </c>
      <c r="E2730" s="2">
        <v>73431</v>
      </c>
      <c r="F2730" s="6">
        <v>79305.48000000001</v>
      </c>
      <c r="G2730" s="2">
        <v>1</v>
      </c>
      <c r="H2730" t="s">
        <v>4</v>
      </c>
      <c r="I2730" t="s">
        <v>33</v>
      </c>
      <c r="J2730" s="9" t="str">
        <f t="shared" si="207"/>
        <v>Chân giò heo muối gói 300g</v>
      </c>
      <c r="K2730" s="12" t="str">
        <f>VLOOKUP(J2730,'[1]Mã Misa'!$B$2:$D$74,2,0)</f>
        <v>Chân giò heo muối 300g</v>
      </c>
      <c r="L2730" s="12" t="str">
        <f>VLOOKUP(K2730,'[1]Mã Misa'!$C$2:$D$74,2,0)</f>
        <v>CGM300</v>
      </c>
      <c r="M2730" s="2">
        <v>73431</v>
      </c>
      <c r="N2730" t="s">
        <v>4002</v>
      </c>
      <c r="O2730" s="10" t="str">
        <f t="shared" si="208"/>
        <v>0208097</v>
      </c>
      <c r="P2730" s="3">
        <v>44638</v>
      </c>
      <c r="Q2730" t="s">
        <v>3121</v>
      </c>
      <c r="T2730" s="12" t="str">
        <f t="shared" si="210"/>
        <v xml:space="preserve">WM+ HNI </v>
      </c>
      <c r="U2730" s="20" t="s">
        <v>5034</v>
      </c>
      <c r="V2730" s="20"/>
      <c r="W2730" s="10" t="e">
        <f>VLOOKUP(U2730,[2]Sheet1!$B$4:$C$893,2,0)</f>
        <v>#N/A</v>
      </c>
      <c r="X2730" s="20"/>
      <c r="Y2730" s="10" t="str">
        <f t="shared" si="209"/>
        <v>WINCOMHANOI</v>
      </c>
      <c r="Z2730" s="2">
        <v>73431</v>
      </c>
    </row>
    <row r="2731" spans="1:26" x14ac:dyDescent="0.2">
      <c r="A2731" t="s">
        <v>0</v>
      </c>
      <c r="B2731" t="s">
        <v>4003</v>
      </c>
      <c r="C2731" t="s">
        <v>9</v>
      </c>
      <c r="D2731" t="s">
        <v>3</v>
      </c>
      <c r="E2731" s="2">
        <v>277975</v>
      </c>
      <c r="F2731" s="6">
        <v>300213</v>
      </c>
      <c r="G2731" s="2">
        <v>5</v>
      </c>
      <c r="H2731" t="s">
        <v>4</v>
      </c>
      <c r="I2731" t="s">
        <v>10</v>
      </c>
      <c r="J2731" s="9" t="str">
        <f t="shared" si="207"/>
        <v>Tai heo muối gói 200g</v>
      </c>
      <c r="K2731" s="12" t="str">
        <f>VLOOKUP(J2731,'[1]Mã Misa'!$B$2:$D$74,2,0)</f>
        <v>Tai heo muối 200g</v>
      </c>
      <c r="L2731" s="12" t="str">
        <f>VLOOKUP(K2731,'[1]Mã Misa'!$C$2:$D$74,2,0)</f>
        <v>TH200</v>
      </c>
      <c r="M2731" s="2">
        <v>55595</v>
      </c>
      <c r="N2731" t="s">
        <v>4004</v>
      </c>
      <c r="O2731" s="10" t="str">
        <f t="shared" si="208"/>
        <v>0208099</v>
      </c>
      <c r="P2731" s="3">
        <v>44638</v>
      </c>
      <c r="Q2731" t="s">
        <v>320</v>
      </c>
      <c r="T2731" s="12" t="str">
        <f t="shared" si="210"/>
        <v xml:space="preserve">WM+ HNI </v>
      </c>
      <c r="U2731" s="20" t="s">
        <v>4244</v>
      </c>
      <c r="V2731" s="20"/>
      <c r="W2731" s="10" t="e">
        <f>VLOOKUP(U2731,[2]Sheet1!$B$4:$C$893,2,0)</f>
        <v>#N/A</v>
      </c>
      <c r="X2731" s="20"/>
      <c r="Y2731" s="10" t="str">
        <f t="shared" si="209"/>
        <v>WINCOMHANOI</v>
      </c>
      <c r="Z2731" s="2">
        <v>277975</v>
      </c>
    </row>
    <row r="2732" spans="1:26" x14ac:dyDescent="0.2">
      <c r="A2732" t="s">
        <v>0</v>
      </c>
      <c r="B2732" t="s">
        <v>4005</v>
      </c>
      <c r="C2732" t="s">
        <v>67</v>
      </c>
      <c r="D2732" t="s">
        <v>3</v>
      </c>
      <c r="E2732" s="2">
        <v>237600</v>
      </c>
      <c r="F2732" s="6">
        <v>256608.00000000003</v>
      </c>
      <c r="G2732" s="2">
        <v>4</v>
      </c>
      <c r="H2732" t="s">
        <v>4</v>
      </c>
      <c r="I2732" t="s">
        <v>68</v>
      </c>
      <c r="J2732" s="9" t="str">
        <f t="shared" si="207"/>
        <v>_Giò lụa 250g</v>
      </c>
      <c r="K2732" s="12" t="str">
        <f>VLOOKUP(J2732,'[1]Mã Misa'!$B$2:$D$74,2,0)</f>
        <v>Giò lụa 250g</v>
      </c>
      <c r="L2732" s="12" t="str">
        <f>VLOOKUP(K2732,'[1]Mã Misa'!$C$2:$D$74,2,0)</f>
        <v>GL250</v>
      </c>
      <c r="M2732" s="2">
        <v>59400</v>
      </c>
      <c r="N2732" t="s">
        <v>4006</v>
      </c>
      <c r="O2732" s="10" t="str">
        <f t="shared" si="208"/>
        <v>0005241</v>
      </c>
      <c r="P2732" s="3">
        <v>44638</v>
      </c>
      <c r="Q2732" t="s">
        <v>2276</v>
      </c>
      <c r="T2732" s="12" t="str">
        <f t="shared" si="210"/>
        <v xml:space="preserve">WM+ HDG </v>
      </c>
      <c r="U2732" s="20" t="s">
        <v>4821</v>
      </c>
      <c r="V2732" s="20"/>
      <c r="W2732" s="10" t="e">
        <f>VLOOKUP(U2732,[2]Sheet1!$B$4:$C$893,2,0)</f>
        <v>#N/A</v>
      </c>
      <c r="X2732" s="20"/>
      <c r="Y2732" s="10" t="str">
        <f t="shared" si="209"/>
        <v>WINCOMHAIDUONG</v>
      </c>
      <c r="Z2732" s="2">
        <v>237600</v>
      </c>
    </row>
    <row r="2733" spans="1:26" x14ac:dyDescent="0.2">
      <c r="A2733" t="s">
        <v>0</v>
      </c>
      <c r="B2733" t="s">
        <v>4007</v>
      </c>
      <c r="C2733" t="s">
        <v>2</v>
      </c>
      <c r="D2733" t="s">
        <v>3</v>
      </c>
      <c r="E2733" s="2">
        <v>222116</v>
      </c>
      <c r="F2733" s="6">
        <v>239885.28000000003</v>
      </c>
      <c r="G2733" s="2">
        <v>2</v>
      </c>
      <c r="H2733" t="s">
        <v>4</v>
      </c>
      <c r="I2733" t="s">
        <v>5</v>
      </c>
      <c r="J2733" s="9" t="str">
        <f t="shared" si="207"/>
        <v>Gà muối gói 500g</v>
      </c>
      <c r="K2733" s="12" t="str">
        <f>VLOOKUP(J2733,'[1]Mã Misa'!$B$2:$D$74,2,0)</f>
        <v>Gà muối 500g</v>
      </c>
      <c r="L2733" s="12" t="str">
        <f>VLOOKUP(K2733,'[1]Mã Misa'!$C$2:$D$74,2,0)</f>
        <v>GM500</v>
      </c>
      <c r="M2733" s="2">
        <v>111058</v>
      </c>
      <c r="N2733" t="s">
        <v>4008</v>
      </c>
      <c r="O2733" s="10" t="str">
        <f t="shared" si="208"/>
        <v>0027268</v>
      </c>
      <c r="P2733" s="3">
        <v>44638</v>
      </c>
      <c r="Q2733" t="s">
        <v>4009</v>
      </c>
      <c r="T2733" s="12" t="str">
        <f t="shared" si="210"/>
        <v xml:space="preserve">WM+ DNG </v>
      </c>
      <c r="U2733" s="20" t="s">
        <v>5247</v>
      </c>
      <c r="V2733" s="20"/>
      <c r="W2733" s="10" t="e">
        <f>VLOOKUP(U2733,[2]Sheet1!$B$4:$C$893,2,0)</f>
        <v>#N/A</v>
      </c>
      <c r="X2733" s="20"/>
      <c r="Y2733" s="10" t="str">
        <f t="shared" si="209"/>
        <v>WINCOMDANANG</v>
      </c>
      <c r="Z2733" s="2">
        <v>222116</v>
      </c>
    </row>
    <row r="2734" spans="1:26" x14ac:dyDescent="0.2">
      <c r="A2734" t="s">
        <v>0</v>
      </c>
      <c r="B2734" t="s">
        <v>4010</v>
      </c>
      <c r="C2734" t="s">
        <v>26</v>
      </c>
      <c r="D2734" t="s">
        <v>3</v>
      </c>
      <c r="E2734" s="2">
        <v>50182</v>
      </c>
      <c r="F2734" s="6">
        <v>54196.560000000005</v>
      </c>
      <c r="G2734" s="2">
        <v>1</v>
      </c>
      <c r="H2734" t="s">
        <v>4</v>
      </c>
      <c r="I2734" t="s">
        <v>27</v>
      </c>
      <c r="J2734" s="9" t="str">
        <f t="shared" si="207"/>
        <v>Giò tai lưỡi xào gói 250g</v>
      </c>
      <c r="K2734" s="12" t="str">
        <f>VLOOKUP(J2734,'[1]Mã Misa'!$B$2:$D$74,2,0)</f>
        <v>Giò Tai Lưỡi Xào 250g</v>
      </c>
      <c r="L2734" s="12" t="str">
        <f>VLOOKUP(K2734,'[1]Mã Misa'!$C$2:$D$74,2,0)</f>
        <v>GTLX250G</v>
      </c>
      <c r="M2734" s="2">
        <v>50182</v>
      </c>
      <c r="N2734" t="s">
        <v>4011</v>
      </c>
      <c r="O2734" s="10" t="str">
        <f t="shared" si="208"/>
        <v>0208105</v>
      </c>
      <c r="P2734" s="3">
        <v>44638</v>
      </c>
      <c r="Q2734" t="s">
        <v>4012</v>
      </c>
      <c r="T2734" s="12" t="str">
        <f t="shared" si="210"/>
        <v xml:space="preserve">WM+ HNI </v>
      </c>
      <c r="U2734" s="20" t="s">
        <v>5248</v>
      </c>
      <c r="V2734" s="20"/>
      <c r="W2734" s="10" t="e">
        <f>VLOOKUP(U2734,[2]Sheet1!$B$4:$C$893,2,0)</f>
        <v>#N/A</v>
      </c>
      <c r="X2734" s="20"/>
      <c r="Y2734" s="10" t="str">
        <f t="shared" si="209"/>
        <v>WINCOMHANOI</v>
      </c>
      <c r="Z2734" s="2">
        <v>50182</v>
      </c>
    </row>
    <row r="2735" spans="1:26" x14ac:dyDescent="0.2">
      <c r="A2735" t="s">
        <v>0</v>
      </c>
      <c r="B2735" t="s">
        <v>4013</v>
      </c>
      <c r="C2735" t="s">
        <v>26</v>
      </c>
      <c r="D2735" t="s">
        <v>3</v>
      </c>
      <c r="E2735" s="2">
        <v>50182</v>
      </c>
      <c r="F2735" s="6">
        <v>54196.560000000005</v>
      </c>
      <c r="G2735" s="2">
        <v>1</v>
      </c>
      <c r="H2735" t="s">
        <v>4</v>
      </c>
      <c r="I2735" t="s">
        <v>27</v>
      </c>
      <c r="J2735" s="9" t="str">
        <f t="shared" si="207"/>
        <v>Giò tai lưỡi xào gói 250g</v>
      </c>
      <c r="K2735" s="12" t="str">
        <f>VLOOKUP(J2735,'[1]Mã Misa'!$B$2:$D$74,2,0)</f>
        <v>Giò Tai Lưỡi Xào 250g</v>
      </c>
      <c r="L2735" s="12" t="str">
        <f>VLOOKUP(K2735,'[1]Mã Misa'!$C$2:$D$74,2,0)</f>
        <v>GTLX250G</v>
      </c>
      <c r="M2735" s="2">
        <v>50182</v>
      </c>
      <c r="N2735" t="s">
        <v>4014</v>
      </c>
      <c r="O2735" s="10" t="str">
        <f t="shared" si="208"/>
        <v>0005321</v>
      </c>
      <c r="P2735" s="3">
        <v>44638</v>
      </c>
      <c r="Q2735" t="s">
        <v>1587</v>
      </c>
      <c r="T2735" s="12" t="str">
        <f t="shared" si="210"/>
        <v xml:space="preserve">WM+ BNH </v>
      </c>
      <c r="U2735" s="20" t="s">
        <v>4631</v>
      </c>
      <c r="V2735" s="20"/>
      <c r="W2735" s="10" t="e">
        <f>VLOOKUP(U2735,[2]Sheet1!$B$4:$C$893,2,0)</f>
        <v>#N/A</v>
      </c>
      <c r="X2735" s="20"/>
      <c r="Y2735" s="10" t="str">
        <f t="shared" si="209"/>
        <v>WINCOMBACNINH</v>
      </c>
      <c r="Z2735" s="2">
        <v>50182</v>
      </c>
    </row>
    <row r="2736" spans="1:26" x14ac:dyDescent="0.2">
      <c r="A2736" t="s">
        <v>0</v>
      </c>
      <c r="B2736" t="s">
        <v>4015</v>
      </c>
      <c r="C2736" t="s">
        <v>30</v>
      </c>
      <c r="D2736" t="s">
        <v>3</v>
      </c>
      <c r="E2736" s="2">
        <v>210800</v>
      </c>
      <c r="F2736" s="6">
        <v>227664.00000000003</v>
      </c>
      <c r="G2736" s="2">
        <v>2</v>
      </c>
      <c r="H2736" t="s">
        <v>4</v>
      </c>
      <c r="I2736" t="s">
        <v>31</v>
      </c>
      <c r="J2736" s="9" t="str">
        <f t="shared" si="207"/>
        <v>_Đùi gà sốt cay 500g</v>
      </c>
      <c r="K2736" s="12" t="str">
        <f>VLOOKUP(J2736,'[1]Mã Misa'!$B$2:$D$74,2,0)</f>
        <v>Đùi gà sốt cay 500g</v>
      </c>
      <c r="L2736" s="12" t="str">
        <f>VLOOKUP(K2736,'[1]Mã Misa'!$C$2:$D$74,2,0)</f>
        <v>DGSC500</v>
      </c>
      <c r="M2736" s="2">
        <v>105400</v>
      </c>
      <c r="N2736" t="s">
        <v>4016</v>
      </c>
      <c r="O2736" s="10" t="str">
        <f t="shared" si="208"/>
        <v>0208108</v>
      </c>
      <c r="P2736" s="3">
        <v>44638</v>
      </c>
      <c r="Q2736" t="s">
        <v>636</v>
      </c>
      <c r="T2736" s="12" t="str">
        <f>LEFT(U2736,11)</f>
        <v xml:space="preserve">WM VMM HNI </v>
      </c>
      <c r="U2736" s="20" t="s">
        <v>4343</v>
      </c>
      <c r="V2736" s="20"/>
      <c r="W2736" s="10" t="e">
        <f>VLOOKUP(U2736,[2]Sheet1!$B$4:$C$893,2,0)</f>
        <v>#N/A</v>
      </c>
      <c r="X2736" s="20"/>
      <c r="Y2736" s="10" t="str">
        <f t="shared" si="209"/>
        <v>WINCOMHANOI</v>
      </c>
      <c r="Z2736" s="2">
        <v>210800</v>
      </c>
    </row>
    <row r="2737" spans="1:26" x14ac:dyDescent="0.2">
      <c r="A2737" t="s">
        <v>0</v>
      </c>
      <c r="B2737" t="s">
        <v>4017</v>
      </c>
      <c r="C2737" t="s">
        <v>2</v>
      </c>
      <c r="D2737" t="s">
        <v>3</v>
      </c>
      <c r="E2737" s="2">
        <v>111058</v>
      </c>
      <c r="F2737" s="6">
        <v>119942.64000000001</v>
      </c>
      <c r="G2737" s="2">
        <v>1</v>
      </c>
      <c r="H2737" t="s">
        <v>4</v>
      </c>
      <c r="I2737" t="s">
        <v>5</v>
      </c>
      <c r="J2737" s="9" t="str">
        <f t="shared" si="207"/>
        <v>Gà muối gói 500g</v>
      </c>
      <c r="K2737" s="12" t="str">
        <f>VLOOKUP(J2737,'[1]Mã Misa'!$B$2:$D$74,2,0)</f>
        <v>Gà muối 500g</v>
      </c>
      <c r="L2737" s="12" t="str">
        <f>VLOOKUP(K2737,'[1]Mã Misa'!$C$2:$D$74,2,0)</f>
        <v>GM500</v>
      </c>
      <c r="M2737" s="2">
        <v>111058</v>
      </c>
      <c r="N2737" t="s">
        <v>4018</v>
      </c>
      <c r="O2737" s="10" t="str">
        <f t="shared" si="208"/>
        <v>0063183</v>
      </c>
      <c r="P2737" s="3">
        <v>44638</v>
      </c>
      <c r="Q2737" t="s">
        <v>4019</v>
      </c>
      <c r="T2737" s="12" t="str">
        <f t="shared" si="210"/>
        <v xml:space="preserve">WM+ HCM </v>
      </c>
      <c r="U2737" s="20" t="s">
        <v>5249</v>
      </c>
      <c r="V2737" s="20"/>
      <c r="W2737" s="10" t="e">
        <f>VLOOKUP(U2737,[2]Sheet1!$B$4:$C$893,2,0)</f>
        <v>#N/A</v>
      </c>
      <c r="X2737" s="20"/>
      <c r="Y2737" s="10" t="str">
        <f t="shared" si="209"/>
        <v>WINCOMHOCHIMINH</v>
      </c>
      <c r="Z2737" s="2">
        <v>111058</v>
      </c>
    </row>
    <row r="2738" spans="1:26" x14ac:dyDescent="0.2">
      <c r="A2738" t="s">
        <v>0</v>
      </c>
      <c r="B2738" t="s">
        <v>4017</v>
      </c>
      <c r="C2738" t="s">
        <v>9</v>
      </c>
      <c r="D2738" t="s">
        <v>3</v>
      </c>
      <c r="E2738" s="2">
        <v>55595</v>
      </c>
      <c r="F2738" s="6">
        <v>60042.600000000006</v>
      </c>
      <c r="G2738" s="2">
        <v>1</v>
      </c>
      <c r="H2738" t="s">
        <v>4</v>
      </c>
      <c r="I2738" t="s">
        <v>10</v>
      </c>
      <c r="J2738" s="9" t="str">
        <f t="shared" si="207"/>
        <v>Tai heo muối gói 200g</v>
      </c>
      <c r="K2738" s="12" t="str">
        <f>VLOOKUP(J2738,'[1]Mã Misa'!$B$2:$D$74,2,0)</f>
        <v>Tai heo muối 200g</v>
      </c>
      <c r="L2738" s="12" t="str">
        <f>VLOOKUP(K2738,'[1]Mã Misa'!$C$2:$D$74,2,0)</f>
        <v>TH200</v>
      </c>
      <c r="M2738" s="2">
        <v>55595</v>
      </c>
      <c r="N2738" t="s">
        <v>4018</v>
      </c>
      <c r="O2738" s="10" t="str">
        <f t="shared" si="208"/>
        <v>0063183</v>
      </c>
      <c r="P2738" s="3">
        <v>44638</v>
      </c>
      <c r="Q2738" t="s">
        <v>4019</v>
      </c>
      <c r="T2738" s="12" t="str">
        <f t="shared" si="210"/>
        <v xml:space="preserve">WM+ HCM </v>
      </c>
      <c r="U2738" s="20" t="s">
        <v>5249</v>
      </c>
      <c r="V2738" s="20"/>
      <c r="W2738" s="10" t="e">
        <f>VLOOKUP(U2738,[2]Sheet1!$B$4:$C$893,2,0)</f>
        <v>#N/A</v>
      </c>
      <c r="X2738" s="20"/>
      <c r="Y2738" s="10" t="str">
        <f t="shared" si="209"/>
        <v>WINCOMHOCHIMINH</v>
      </c>
      <c r="Z2738" s="2">
        <v>55595</v>
      </c>
    </row>
    <row r="2739" spans="1:26" x14ac:dyDescent="0.2">
      <c r="A2739" t="s">
        <v>0</v>
      </c>
      <c r="B2739" t="s">
        <v>4017</v>
      </c>
      <c r="C2739" t="s">
        <v>26</v>
      </c>
      <c r="D2739" t="s">
        <v>3</v>
      </c>
      <c r="E2739" s="2">
        <v>50182</v>
      </c>
      <c r="F2739" s="6">
        <v>54196.560000000005</v>
      </c>
      <c r="G2739" s="2">
        <v>1</v>
      </c>
      <c r="H2739" t="s">
        <v>4</v>
      </c>
      <c r="I2739" t="s">
        <v>27</v>
      </c>
      <c r="J2739" s="9" t="str">
        <f t="shared" si="207"/>
        <v>Giò tai lưỡi xào gói 250g</v>
      </c>
      <c r="K2739" s="12" t="str">
        <f>VLOOKUP(J2739,'[1]Mã Misa'!$B$2:$D$74,2,0)</f>
        <v>Giò Tai Lưỡi Xào 250g</v>
      </c>
      <c r="L2739" s="12" t="str">
        <f>VLOOKUP(K2739,'[1]Mã Misa'!$C$2:$D$74,2,0)</f>
        <v>GTLX250G</v>
      </c>
      <c r="M2739" s="2">
        <v>50182</v>
      </c>
      <c r="N2739" t="s">
        <v>4018</v>
      </c>
      <c r="O2739" s="10" t="str">
        <f t="shared" si="208"/>
        <v>0063183</v>
      </c>
      <c r="P2739" s="3">
        <v>44638</v>
      </c>
      <c r="Q2739" t="s">
        <v>4019</v>
      </c>
      <c r="T2739" s="12" t="str">
        <f t="shared" si="210"/>
        <v xml:space="preserve">WM+ HCM </v>
      </c>
      <c r="U2739" s="20" t="s">
        <v>5249</v>
      </c>
      <c r="V2739" s="20"/>
      <c r="W2739" s="10" t="e">
        <f>VLOOKUP(U2739,[2]Sheet1!$B$4:$C$893,2,0)</f>
        <v>#N/A</v>
      </c>
      <c r="X2739" s="20"/>
      <c r="Y2739" s="10" t="str">
        <f t="shared" si="209"/>
        <v>WINCOMHOCHIMINH</v>
      </c>
      <c r="Z2739" s="2">
        <v>50182</v>
      </c>
    </row>
    <row r="2740" spans="1:26" x14ac:dyDescent="0.2">
      <c r="A2740" t="s">
        <v>0</v>
      </c>
      <c r="B2740" t="s">
        <v>4017</v>
      </c>
      <c r="C2740" t="s">
        <v>82</v>
      </c>
      <c r="D2740" t="s">
        <v>3</v>
      </c>
      <c r="E2740" s="2">
        <v>92000</v>
      </c>
      <c r="F2740" s="6">
        <v>99360</v>
      </c>
      <c r="G2740" s="2">
        <v>2</v>
      </c>
      <c r="H2740" t="s">
        <v>4</v>
      </c>
      <c r="I2740" t="s">
        <v>83</v>
      </c>
      <c r="J2740" s="9" t="str">
        <f t="shared" si="207"/>
        <v>Mộc nấm hương gói 250g</v>
      </c>
      <c r="K2740" s="12" t="str">
        <f>VLOOKUP(J2740,'[1]Mã Misa'!$B$2:$D$74,2,0)</f>
        <v>Mộc Nấm Hương 250g</v>
      </c>
      <c r="L2740" s="12" t="str">
        <f>VLOOKUP(K2740,'[1]Mã Misa'!$C$2:$D$74,2,0)</f>
        <v>MNH250</v>
      </c>
      <c r="M2740" s="2">
        <v>46000</v>
      </c>
      <c r="N2740" t="s">
        <v>4018</v>
      </c>
      <c r="O2740" s="10" t="str">
        <f t="shared" si="208"/>
        <v>0063183</v>
      </c>
      <c r="P2740" s="3">
        <v>44638</v>
      </c>
      <c r="Q2740" t="s">
        <v>4019</v>
      </c>
      <c r="T2740" s="12" t="str">
        <f t="shared" si="210"/>
        <v xml:space="preserve">WM+ HCM </v>
      </c>
      <c r="U2740" s="20" t="s">
        <v>5249</v>
      </c>
      <c r="V2740" s="20"/>
      <c r="W2740" s="10" t="e">
        <f>VLOOKUP(U2740,[2]Sheet1!$B$4:$C$893,2,0)</f>
        <v>#N/A</v>
      </c>
      <c r="X2740" s="20"/>
      <c r="Y2740" s="10" t="str">
        <f t="shared" si="209"/>
        <v>WINCOMHOCHIMINH</v>
      </c>
      <c r="Z2740" s="2">
        <v>92000</v>
      </c>
    </row>
    <row r="2741" spans="1:26" x14ac:dyDescent="0.2">
      <c r="A2741" t="s">
        <v>0</v>
      </c>
      <c r="B2741" t="s">
        <v>4017</v>
      </c>
      <c r="C2741" t="s">
        <v>50</v>
      </c>
      <c r="D2741" t="s">
        <v>3</v>
      </c>
      <c r="E2741" s="2">
        <v>122100</v>
      </c>
      <c r="F2741" s="6">
        <v>131868</v>
      </c>
      <c r="G2741" s="2">
        <v>2</v>
      </c>
      <c r="H2741" t="s">
        <v>4</v>
      </c>
      <c r="I2741" t="s">
        <v>51</v>
      </c>
      <c r="J2741" s="9" t="str">
        <f t="shared" si="207"/>
        <v>_Giò sụn gà 250g</v>
      </c>
      <c r="K2741" s="12" t="str">
        <f>VLOOKUP(J2741,'[1]Mã Misa'!$B$2:$D$74,2,0)</f>
        <v>Giò sụn gà 250g</v>
      </c>
      <c r="L2741" s="12" t="str">
        <f>VLOOKUP(K2741,'[1]Mã Misa'!$C$2:$D$74,2,0)</f>
        <v>GSG250</v>
      </c>
      <c r="M2741" s="2">
        <v>61050</v>
      </c>
      <c r="N2741" t="s">
        <v>4018</v>
      </c>
      <c r="O2741" s="10" t="str">
        <f t="shared" si="208"/>
        <v>0063183</v>
      </c>
      <c r="P2741" s="3">
        <v>44638</v>
      </c>
      <c r="Q2741" t="s">
        <v>4019</v>
      </c>
      <c r="T2741" s="12" t="str">
        <f t="shared" si="210"/>
        <v xml:space="preserve">WM+ HCM </v>
      </c>
      <c r="U2741" s="20" t="s">
        <v>5249</v>
      </c>
      <c r="V2741" s="20"/>
      <c r="W2741" s="10" t="e">
        <f>VLOOKUP(U2741,[2]Sheet1!$B$4:$C$893,2,0)</f>
        <v>#N/A</v>
      </c>
      <c r="X2741" s="20"/>
      <c r="Y2741" s="10" t="str">
        <f t="shared" si="209"/>
        <v>WINCOMHOCHIMINH</v>
      </c>
      <c r="Z2741" s="2">
        <v>122100</v>
      </c>
    </row>
    <row r="2742" spans="1:26" x14ac:dyDescent="0.2">
      <c r="A2742" t="s">
        <v>0</v>
      </c>
      <c r="B2742" t="s">
        <v>4020</v>
      </c>
      <c r="C2742" t="s">
        <v>30</v>
      </c>
      <c r="D2742" t="s">
        <v>3</v>
      </c>
      <c r="E2742" s="2">
        <v>210800</v>
      </c>
      <c r="F2742" s="6">
        <v>227664.00000000003</v>
      </c>
      <c r="G2742" s="2">
        <v>2</v>
      </c>
      <c r="H2742" t="s">
        <v>4</v>
      </c>
      <c r="I2742" t="s">
        <v>31</v>
      </c>
      <c r="J2742" s="9" t="str">
        <f t="shared" si="207"/>
        <v>_Đùi gà sốt cay 500g</v>
      </c>
      <c r="K2742" s="12" t="str">
        <f>VLOOKUP(J2742,'[1]Mã Misa'!$B$2:$D$74,2,0)</f>
        <v>Đùi gà sốt cay 500g</v>
      </c>
      <c r="L2742" s="12" t="str">
        <f>VLOOKUP(K2742,'[1]Mã Misa'!$C$2:$D$74,2,0)</f>
        <v>DGSC500</v>
      </c>
      <c r="M2742" s="2">
        <v>105400</v>
      </c>
      <c r="N2742" t="s">
        <v>4021</v>
      </c>
      <c r="O2742" s="10" t="str">
        <f t="shared" si="208"/>
        <v>0208112</v>
      </c>
      <c r="P2742" s="3">
        <v>44638</v>
      </c>
      <c r="Q2742" t="s">
        <v>4022</v>
      </c>
      <c r="T2742" s="12" t="str">
        <f t="shared" si="210"/>
        <v>WM HNI Đ</v>
      </c>
      <c r="U2742" s="20" t="s">
        <v>5250</v>
      </c>
      <c r="V2742" s="20"/>
      <c r="W2742" s="10" t="e">
        <f>VLOOKUP(U2742,[2]Sheet1!$B$4:$C$893,2,0)</f>
        <v>#N/A</v>
      </c>
      <c r="X2742" s="20"/>
      <c r="Y2742" s="10" t="str">
        <f t="shared" si="209"/>
        <v>WINCOMHANOI</v>
      </c>
      <c r="Z2742" s="2">
        <v>210800</v>
      </c>
    </row>
    <row r="2743" spans="1:26" x14ac:dyDescent="0.2">
      <c r="A2743" t="s">
        <v>0</v>
      </c>
      <c r="B2743" t="s">
        <v>4020</v>
      </c>
      <c r="C2743" t="s">
        <v>15</v>
      </c>
      <c r="D2743" t="s">
        <v>3</v>
      </c>
      <c r="E2743" s="2">
        <v>188026</v>
      </c>
      <c r="F2743" s="6">
        <v>203068.08000000002</v>
      </c>
      <c r="G2743" s="2">
        <v>2</v>
      </c>
      <c r="H2743" t="s">
        <v>4</v>
      </c>
      <c r="I2743" t="s">
        <v>16</v>
      </c>
      <c r="J2743" s="9" t="str">
        <f t="shared" si="207"/>
        <v xml:space="preserve"> Giò lụa 500g</v>
      </c>
      <c r="K2743" s="12" t="str">
        <f>VLOOKUP(J2743,'[1]Mã Misa'!$B$2:$D$74,2,0)</f>
        <v>Giò lụa 500g</v>
      </c>
      <c r="L2743" s="12" t="str">
        <f>VLOOKUP(K2743,'[1]Mã Misa'!$C$2:$D$74,2,0)</f>
        <v>GL500</v>
      </c>
      <c r="M2743" s="2">
        <v>94013</v>
      </c>
      <c r="N2743" t="s">
        <v>4021</v>
      </c>
      <c r="O2743" s="10" t="str">
        <f t="shared" si="208"/>
        <v>0208112</v>
      </c>
      <c r="P2743" s="3">
        <v>44638</v>
      </c>
      <c r="Q2743" t="s">
        <v>4022</v>
      </c>
      <c r="T2743" s="12" t="str">
        <f t="shared" si="210"/>
        <v>WM HNI Đ</v>
      </c>
      <c r="U2743" s="20" t="s">
        <v>5250</v>
      </c>
      <c r="V2743" s="20"/>
      <c r="W2743" s="10" t="e">
        <f>VLOOKUP(U2743,[2]Sheet1!$B$4:$C$893,2,0)</f>
        <v>#N/A</v>
      </c>
      <c r="X2743" s="20"/>
      <c r="Y2743" s="10" t="str">
        <f t="shared" si="209"/>
        <v>WINCOMHANOI</v>
      </c>
      <c r="Z2743" s="2">
        <v>188026</v>
      </c>
    </row>
    <row r="2744" spans="1:26" x14ac:dyDescent="0.2">
      <c r="A2744" t="s">
        <v>0</v>
      </c>
      <c r="B2744" t="s">
        <v>4020</v>
      </c>
      <c r="C2744" t="s">
        <v>17</v>
      </c>
      <c r="D2744" t="s">
        <v>3</v>
      </c>
      <c r="E2744" s="2">
        <v>305967</v>
      </c>
      <c r="F2744" s="6">
        <v>330444.36000000004</v>
      </c>
      <c r="G2744" s="2">
        <v>3</v>
      </c>
      <c r="H2744" t="s">
        <v>4</v>
      </c>
      <c r="I2744" t="s">
        <v>18</v>
      </c>
      <c r="J2744" s="9" t="str">
        <f t="shared" si="207"/>
        <v>Giò tai nấm hương 500g</v>
      </c>
      <c r="K2744" s="12" t="str">
        <f>VLOOKUP(J2744,'[1]Mã Misa'!$B$2:$D$74,2,0)</f>
        <v>Giò tai nấm hương 500g</v>
      </c>
      <c r="L2744" s="12" t="str">
        <f>VLOOKUP(K2744,'[1]Mã Misa'!$C$2:$D$74,2,0)</f>
        <v>GTNH500</v>
      </c>
      <c r="M2744" s="2">
        <v>101989</v>
      </c>
      <c r="N2744" t="s">
        <v>4021</v>
      </c>
      <c r="O2744" s="10" t="str">
        <f t="shared" si="208"/>
        <v>0208112</v>
      </c>
      <c r="P2744" s="3">
        <v>44638</v>
      </c>
      <c r="Q2744" t="s">
        <v>4022</v>
      </c>
      <c r="T2744" s="12" t="str">
        <f t="shared" si="210"/>
        <v>WM HNI Đ</v>
      </c>
      <c r="U2744" s="20" t="s">
        <v>5250</v>
      </c>
      <c r="V2744" s="20"/>
      <c r="W2744" s="10" t="e">
        <f>VLOOKUP(U2744,[2]Sheet1!$B$4:$C$893,2,0)</f>
        <v>#N/A</v>
      </c>
      <c r="X2744" s="20"/>
      <c r="Y2744" s="10" t="str">
        <f t="shared" si="209"/>
        <v>WINCOMHANOI</v>
      </c>
      <c r="Z2744" s="2">
        <v>305967</v>
      </c>
    </row>
    <row r="2745" spans="1:26" x14ac:dyDescent="0.2">
      <c r="A2745" t="s">
        <v>0</v>
      </c>
      <c r="B2745" t="s">
        <v>4020</v>
      </c>
      <c r="C2745" t="s">
        <v>67</v>
      </c>
      <c r="D2745" t="s">
        <v>3</v>
      </c>
      <c r="E2745" s="2">
        <v>118800</v>
      </c>
      <c r="F2745" s="6">
        <v>128304.00000000001</v>
      </c>
      <c r="G2745" s="2">
        <v>2</v>
      </c>
      <c r="H2745" t="s">
        <v>4</v>
      </c>
      <c r="I2745" t="s">
        <v>68</v>
      </c>
      <c r="J2745" s="9" t="str">
        <f t="shared" si="207"/>
        <v>_Giò lụa 250g</v>
      </c>
      <c r="K2745" s="12" t="str">
        <f>VLOOKUP(J2745,'[1]Mã Misa'!$B$2:$D$74,2,0)</f>
        <v>Giò lụa 250g</v>
      </c>
      <c r="L2745" s="12" t="str">
        <f>VLOOKUP(K2745,'[1]Mã Misa'!$C$2:$D$74,2,0)</f>
        <v>GL250</v>
      </c>
      <c r="M2745" s="2">
        <v>59400</v>
      </c>
      <c r="N2745" t="s">
        <v>4021</v>
      </c>
      <c r="O2745" s="10" t="str">
        <f t="shared" si="208"/>
        <v>0208112</v>
      </c>
      <c r="P2745" s="3">
        <v>44638</v>
      </c>
      <c r="Q2745" t="s">
        <v>4022</v>
      </c>
      <c r="T2745" s="12" t="str">
        <f t="shared" si="210"/>
        <v>WM HNI Đ</v>
      </c>
      <c r="U2745" s="20" t="s">
        <v>5250</v>
      </c>
      <c r="V2745" s="20"/>
      <c r="W2745" s="10" t="e">
        <f>VLOOKUP(U2745,[2]Sheet1!$B$4:$C$893,2,0)</f>
        <v>#N/A</v>
      </c>
      <c r="X2745" s="20"/>
      <c r="Y2745" s="10" t="str">
        <f t="shared" si="209"/>
        <v>WINCOMHANOI</v>
      </c>
      <c r="Z2745" s="2">
        <v>118800</v>
      </c>
    </row>
    <row r="2746" spans="1:26" x14ac:dyDescent="0.2">
      <c r="A2746" t="s">
        <v>0</v>
      </c>
      <c r="B2746" t="s">
        <v>4020</v>
      </c>
      <c r="C2746" t="s">
        <v>50</v>
      </c>
      <c r="D2746" t="s">
        <v>3</v>
      </c>
      <c r="E2746" s="2">
        <v>61050</v>
      </c>
      <c r="F2746" s="6">
        <v>65934</v>
      </c>
      <c r="G2746" s="2">
        <v>1</v>
      </c>
      <c r="H2746" t="s">
        <v>4</v>
      </c>
      <c r="I2746" t="s">
        <v>51</v>
      </c>
      <c r="J2746" s="9" t="str">
        <f t="shared" si="207"/>
        <v>_Giò sụn gà 250g</v>
      </c>
      <c r="K2746" s="12" t="str">
        <f>VLOOKUP(J2746,'[1]Mã Misa'!$B$2:$D$74,2,0)</f>
        <v>Giò sụn gà 250g</v>
      </c>
      <c r="L2746" s="12" t="str">
        <f>VLOOKUP(K2746,'[1]Mã Misa'!$C$2:$D$74,2,0)</f>
        <v>GSG250</v>
      </c>
      <c r="M2746" s="2">
        <v>61050</v>
      </c>
      <c r="N2746" t="s">
        <v>4021</v>
      </c>
      <c r="O2746" s="10" t="str">
        <f t="shared" si="208"/>
        <v>0208112</v>
      </c>
      <c r="P2746" s="3">
        <v>44638</v>
      </c>
      <c r="Q2746" t="s">
        <v>4022</v>
      </c>
      <c r="T2746" s="12" t="str">
        <f t="shared" si="210"/>
        <v>WM HNI Đ</v>
      </c>
      <c r="U2746" s="20" t="s">
        <v>5250</v>
      </c>
      <c r="V2746" s="20"/>
      <c r="W2746" s="10" t="e">
        <f>VLOOKUP(U2746,[2]Sheet1!$B$4:$C$893,2,0)</f>
        <v>#N/A</v>
      </c>
      <c r="X2746" s="20"/>
      <c r="Y2746" s="10" t="str">
        <f t="shared" si="209"/>
        <v>WINCOMHANOI</v>
      </c>
      <c r="Z2746" s="2">
        <v>61050</v>
      </c>
    </row>
    <row r="2747" spans="1:26" x14ac:dyDescent="0.2">
      <c r="A2747" t="s">
        <v>0</v>
      </c>
      <c r="B2747" t="s">
        <v>4020</v>
      </c>
      <c r="C2747" t="s">
        <v>43</v>
      </c>
      <c r="D2747" t="s">
        <v>3</v>
      </c>
      <c r="E2747" s="2">
        <v>354750</v>
      </c>
      <c r="F2747" s="6">
        <v>383130</v>
      </c>
      <c r="G2747" s="2">
        <v>5</v>
      </c>
      <c r="H2747" t="s">
        <v>4</v>
      </c>
      <c r="I2747" t="s">
        <v>44</v>
      </c>
      <c r="J2747" s="9" t="str">
        <f t="shared" si="207"/>
        <v>_Chả nướng 300g</v>
      </c>
      <c r="K2747" s="12" t="str">
        <f>VLOOKUP(J2747,'[1]Mã Misa'!$B$2:$D$74,2,0)</f>
        <v>Chả nướng 300g</v>
      </c>
      <c r="L2747" s="12" t="str">
        <f>VLOOKUP(K2747,'[1]Mã Misa'!$C$2:$D$74,2,0)</f>
        <v>CN300</v>
      </c>
      <c r="M2747" s="2">
        <v>70950</v>
      </c>
      <c r="N2747" t="s">
        <v>4021</v>
      </c>
      <c r="O2747" s="10" t="str">
        <f t="shared" si="208"/>
        <v>0208112</v>
      </c>
      <c r="P2747" s="3">
        <v>44638</v>
      </c>
      <c r="Q2747" t="s">
        <v>4022</v>
      </c>
      <c r="T2747" s="12" t="str">
        <f t="shared" si="210"/>
        <v>WM HNI Đ</v>
      </c>
      <c r="U2747" s="20" t="s">
        <v>5250</v>
      </c>
      <c r="V2747" s="20"/>
      <c r="W2747" s="10" t="e">
        <f>VLOOKUP(U2747,[2]Sheet1!$B$4:$C$893,2,0)</f>
        <v>#N/A</v>
      </c>
      <c r="X2747" s="20"/>
      <c r="Y2747" s="10" t="str">
        <f t="shared" si="209"/>
        <v>WINCOMHANOI</v>
      </c>
      <c r="Z2747" s="2">
        <v>354750</v>
      </c>
    </row>
    <row r="2748" spans="1:26" x14ac:dyDescent="0.2">
      <c r="A2748" t="s">
        <v>0</v>
      </c>
      <c r="B2748" t="s">
        <v>4020</v>
      </c>
      <c r="C2748" t="s">
        <v>26</v>
      </c>
      <c r="D2748" t="s">
        <v>3</v>
      </c>
      <c r="E2748" s="2">
        <v>200728</v>
      </c>
      <c r="F2748" s="6">
        <v>216786.24000000002</v>
      </c>
      <c r="G2748" s="2">
        <v>4</v>
      </c>
      <c r="H2748" t="s">
        <v>4</v>
      </c>
      <c r="I2748" t="s">
        <v>27</v>
      </c>
      <c r="J2748" s="9" t="str">
        <f t="shared" si="207"/>
        <v>Giò tai lưỡi xào gói 250g</v>
      </c>
      <c r="K2748" s="12" t="str">
        <f>VLOOKUP(J2748,'[1]Mã Misa'!$B$2:$D$74,2,0)</f>
        <v>Giò Tai Lưỡi Xào 250g</v>
      </c>
      <c r="L2748" s="12" t="str">
        <f>VLOOKUP(K2748,'[1]Mã Misa'!$C$2:$D$74,2,0)</f>
        <v>GTLX250G</v>
      </c>
      <c r="M2748" s="2">
        <v>50182</v>
      </c>
      <c r="N2748" t="s">
        <v>4021</v>
      </c>
      <c r="O2748" s="10" t="str">
        <f t="shared" si="208"/>
        <v>0208112</v>
      </c>
      <c r="P2748" s="3">
        <v>44638</v>
      </c>
      <c r="Q2748" t="s">
        <v>4022</v>
      </c>
      <c r="T2748" s="12" t="str">
        <f t="shared" si="210"/>
        <v>WM HNI Đ</v>
      </c>
      <c r="U2748" s="20" t="s">
        <v>5250</v>
      </c>
      <c r="V2748" s="20"/>
      <c r="W2748" s="10" t="e">
        <f>VLOOKUP(U2748,[2]Sheet1!$B$4:$C$893,2,0)</f>
        <v>#N/A</v>
      </c>
      <c r="X2748" s="20"/>
      <c r="Y2748" s="10" t="str">
        <f t="shared" si="209"/>
        <v>WINCOMHANOI</v>
      </c>
      <c r="Z2748" s="2">
        <v>2007280</v>
      </c>
    </row>
    <row r="2749" spans="1:26" x14ac:dyDescent="0.2">
      <c r="A2749" t="s">
        <v>0</v>
      </c>
      <c r="B2749" t="s">
        <v>4020</v>
      </c>
      <c r="C2749" t="s">
        <v>45</v>
      </c>
      <c r="D2749" t="s">
        <v>3</v>
      </c>
      <c r="E2749" s="2">
        <v>297000</v>
      </c>
      <c r="F2749" s="6">
        <v>320760</v>
      </c>
      <c r="G2749" s="2">
        <v>4</v>
      </c>
      <c r="H2749" t="s">
        <v>4</v>
      </c>
      <c r="I2749" t="s">
        <v>46</v>
      </c>
      <c r="J2749" s="9" t="str">
        <f t="shared" si="207"/>
        <v>_Chả cốm 300g</v>
      </c>
      <c r="K2749" s="12" t="str">
        <f>VLOOKUP(J2749,'[1]Mã Misa'!$B$2:$D$74,2,0)</f>
        <v>Chả cốm 300g</v>
      </c>
      <c r="L2749" s="12" t="str">
        <f>VLOOKUP(K2749,'[1]Mã Misa'!$C$2:$D$74,2,0)</f>
        <v>CC300</v>
      </c>
      <c r="M2749" s="2">
        <v>74250</v>
      </c>
      <c r="N2749" t="s">
        <v>4021</v>
      </c>
      <c r="O2749" s="10" t="str">
        <f t="shared" si="208"/>
        <v>0208112</v>
      </c>
      <c r="P2749" s="3">
        <v>44638</v>
      </c>
      <c r="Q2749" t="s">
        <v>4022</v>
      </c>
      <c r="T2749" s="12" t="str">
        <f t="shared" si="210"/>
        <v>WM HNI Đ</v>
      </c>
      <c r="U2749" s="20" t="s">
        <v>5250</v>
      </c>
      <c r="V2749" s="20"/>
      <c r="W2749" s="10" t="e">
        <f>VLOOKUP(U2749,[2]Sheet1!$B$4:$C$893,2,0)</f>
        <v>#N/A</v>
      </c>
      <c r="X2749" s="20"/>
      <c r="Y2749" s="10" t="str">
        <f t="shared" si="209"/>
        <v>WINCOMHANOI</v>
      </c>
      <c r="Z2749" s="2">
        <v>297000</v>
      </c>
    </row>
    <row r="2750" spans="1:26" x14ac:dyDescent="0.2">
      <c r="A2750" t="s">
        <v>0</v>
      </c>
      <c r="B2750" t="s">
        <v>4020</v>
      </c>
      <c r="C2750" t="s">
        <v>82</v>
      </c>
      <c r="D2750" t="s">
        <v>3</v>
      </c>
      <c r="E2750" s="2">
        <v>46000</v>
      </c>
      <c r="F2750" s="6">
        <v>49680</v>
      </c>
      <c r="G2750" s="2">
        <v>1</v>
      </c>
      <c r="H2750" t="s">
        <v>4</v>
      </c>
      <c r="I2750" t="s">
        <v>83</v>
      </c>
      <c r="J2750" s="9" t="str">
        <f t="shared" si="207"/>
        <v>Mộc nấm hương gói 250g</v>
      </c>
      <c r="K2750" s="12" t="str">
        <f>VLOOKUP(J2750,'[1]Mã Misa'!$B$2:$D$74,2,0)</f>
        <v>Mộc Nấm Hương 250g</v>
      </c>
      <c r="L2750" s="12" t="str">
        <f>VLOOKUP(K2750,'[1]Mã Misa'!$C$2:$D$74,2,0)</f>
        <v>MNH250</v>
      </c>
      <c r="M2750" s="2">
        <v>46000</v>
      </c>
      <c r="N2750" t="s">
        <v>4021</v>
      </c>
      <c r="O2750" s="10" t="str">
        <f t="shared" si="208"/>
        <v>0208112</v>
      </c>
      <c r="P2750" s="3">
        <v>44638</v>
      </c>
      <c r="Q2750" t="s">
        <v>4022</v>
      </c>
      <c r="T2750" s="12" t="str">
        <f t="shared" si="210"/>
        <v>WM HNI Đ</v>
      </c>
      <c r="U2750" s="20" t="s">
        <v>5250</v>
      </c>
      <c r="V2750" s="20"/>
      <c r="W2750" s="10" t="e">
        <f>VLOOKUP(U2750,[2]Sheet1!$B$4:$C$893,2,0)</f>
        <v>#N/A</v>
      </c>
      <c r="X2750" s="20"/>
      <c r="Y2750" s="10" t="str">
        <f t="shared" si="209"/>
        <v>WINCOMHANOI</v>
      </c>
      <c r="Z2750" s="2">
        <v>46000</v>
      </c>
    </row>
    <row r="2751" spans="1:26" x14ac:dyDescent="0.2">
      <c r="A2751" t="s">
        <v>0</v>
      </c>
      <c r="B2751" t="s">
        <v>4023</v>
      </c>
      <c r="C2751" t="s">
        <v>26</v>
      </c>
      <c r="D2751" t="s">
        <v>3</v>
      </c>
      <c r="E2751" s="2">
        <v>100364</v>
      </c>
      <c r="F2751" s="6">
        <v>108393.12000000001</v>
      </c>
      <c r="G2751" s="2">
        <v>2</v>
      </c>
      <c r="H2751" t="s">
        <v>4</v>
      </c>
      <c r="I2751" t="s">
        <v>27</v>
      </c>
      <c r="J2751" s="9" t="str">
        <f t="shared" si="207"/>
        <v>Giò tai lưỡi xào gói 250g</v>
      </c>
      <c r="K2751" s="12" t="str">
        <f>VLOOKUP(J2751,'[1]Mã Misa'!$B$2:$D$74,2,0)</f>
        <v>Giò Tai Lưỡi Xào 250g</v>
      </c>
      <c r="L2751" s="12" t="str">
        <f>VLOOKUP(K2751,'[1]Mã Misa'!$C$2:$D$74,2,0)</f>
        <v>GTLX250G</v>
      </c>
      <c r="M2751" s="2">
        <v>50182</v>
      </c>
      <c r="N2751" t="s">
        <v>4024</v>
      </c>
      <c r="O2751" s="10" t="str">
        <f t="shared" si="208"/>
        <v>0018521</v>
      </c>
      <c r="P2751" s="3">
        <v>44638</v>
      </c>
      <c r="Q2751" t="s">
        <v>255</v>
      </c>
      <c r="T2751" s="12" t="str">
        <f t="shared" si="210"/>
        <v xml:space="preserve">WM+ QNH </v>
      </c>
      <c r="U2751" s="20" t="s">
        <v>4223</v>
      </c>
      <c r="V2751" s="20"/>
      <c r="W2751" s="10" t="e">
        <f>VLOOKUP(U2751,[2]Sheet1!$B$4:$C$893,2,0)</f>
        <v>#N/A</v>
      </c>
      <c r="X2751" s="20"/>
      <c r="Y2751" s="10" t="str">
        <f t="shared" si="209"/>
        <v>WINCOMQUANGNINH</v>
      </c>
      <c r="Z2751" s="2">
        <v>100364</v>
      </c>
    </row>
    <row r="2752" spans="1:26" x14ac:dyDescent="0.2">
      <c r="A2752" t="s">
        <v>0</v>
      </c>
      <c r="B2752" t="s">
        <v>4025</v>
      </c>
      <c r="C2752" t="s">
        <v>26</v>
      </c>
      <c r="D2752" t="s">
        <v>3</v>
      </c>
      <c r="E2752" s="2">
        <v>100364</v>
      </c>
      <c r="F2752" s="6">
        <v>108393.12000000001</v>
      </c>
      <c r="G2752" s="2">
        <v>2</v>
      </c>
      <c r="H2752" t="s">
        <v>4</v>
      </c>
      <c r="I2752" t="s">
        <v>27</v>
      </c>
      <c r="J2752" s="9" t="str">
        <f t="shared" si="207"/>
        <v>Giò tai lưỡi xào gói 250g</v>
      </c>
      <c r="K2752" s="12" t="str">
        <f>VLOOKUP(J2752,'[1]Mã Misa'!$B$2:$D$74,2,0)</f>
        <v>Giò Tai Lưỡi Xào 250g</v>
      </c>
      <c r="L2752" s="12" t="str">
        <f>VLOOKUP(K2752,'[1]Mã Misa'!$C$2:$D$74,2,0)</f>
        <v>GTLX250G</v>
      </c>
      <c r="M2752" s="2">
        <v>50182</v>
      </c>
      <c r="N2752" t="s">
        <v>4026</v>
      </c>
      <c r="O2752" s="10" t="str">
        <f t="shared" si="208"/>
        <v>0002750</v>
      </c>
      <c r="P2752" s="3">
        <v>44638</v>
      </c>
      <c r="Q2752" t="s">
        <v>4027</v>
      </c>
      <c r="T2752" s="12" t="str">
        <f t="shared" si="210"/>
        <v xml:space="preserve">WM+ TTH </v>
      </c>
      <c r="U2752" s="20" t="s">
        <v>5251</v>
      </c>
      <c r="V2752" s="20"/>
      <c r="W2752" s="10" t="e">
        <f>VLOOKUP(U2752,[2]Sheet1!$B$4:$C$893,2,0)</f>
        <v>#N/A</v>
      </c>
      <c r="X2752" s="20"/>
      <c r="Y2752" s="10" t="str">
        <f t="shared" si="209"/>
        <v>WINCOMHUE</v>
      </c>
      <c r="Z2752" s="2">
        <v>100364</v>
      </c>
    </row>
    <row r="2753" spans="1:26" x14ac:dyDescent="0.2">
      <c r="A2753" t="s">
        <v>0</v>
      </c>
      <c r="B2753" t="s">
        <v>4025</v>
      </c>
      <c r="C2753" t="s">
        <v>82</v>
      </c>
      <c r="D2753" t="s">
        <v>3</v>
      </c>
      <c r="E2753" s="2">
        <v>92000</v>
      </c>
      <c r="F2753" s="6">
        <v>99360</v>
      </c>
      <c r="G2753" s="2">
        <v>2</v>
      </c>
      <c r="H2753" t="s">
        <v>4</v>
      </c>
      <c r="I2753" t="s">
        <v>83</v>
      </c>
      <c r="J2753" s="9" t="str">
        <f t="shared" si="207"/>
        <v>Mộc nấm hương gói 250g</v>
      </c>
      <c r="K2753" s="12" t="str">
        <f>VLOOKUP(J2753,'[1]Mã Misa'!$B$2:$D$74,2,0)</f>
        <v>Mộc Nấm Hương 250g</v>
      </c>
      <c r="L2753" s="12" t="str">
        <f>VLOOKUP(K2753,'[1]Mã Misa'!$C$2:$D$74,2,0)</f>
        <v>MNH250</v>
      </c>
      <c r="M2753" s="2">
        <v>46000</v>
      </c>
      <c r="N2753" t="s">
        <v>4026</v>
      </c>
      <c r="O2753" s="10" t="str">
        <f t="shared" si="208"/>
        <v>0002750</v>
      </c>
      <c r="P2753" s="3">
        <v>44638</v>
      </c>
      <c r="Q2753" t="s">
        <v>4027</v>
      </c>
      <c r="T2753" s="12" t="str">
        <f t="shared" si="210"/>
        <v xml:space="preserve">WM+ TTH </v>
      </c>
      <c r="U2753" s="20" t="s">
        <v>5251</v>
      </c>
      <c r="V2753" s="20"/>
      <c r="W2753" s="10" t="e">
        <f>VLOOKUP(U2753,[2]Sheet1!$B$4:$C$893,2,0)</f>
        <v>#N/A</v>
      </c>
      <c r="X2753" s="20"/>
      <c r="Y2753" s="10" t="str">
        <f t="shared" si="209"/>
        <v>WINCOMHUE</v>
      </c>
      <c r="Z2753" s="2">
        <v>92000</v>
      </c>
    </row>
    <row r="2754" spans="1:26" x14ac:dyDescent="0.2">
      <c r="A2754" t="s">
        <v>0</v>
      </c>
      <c r="B2754" t="s">
        <v>4028</v>
      </c>
      <c r="C2754" t="s">
        <v>13</v>
      </c>
      <c r="D2754" t="s">
        <v>3</v>
      </c>
      <c r="E2754" s="2">
        <v>90750</v>
      </c>
      <c r="F2754" s="6">
        <v>98010</v>
      </c>
      <c r="G2754" s="2">
        <v>1</v>
      </c>
      <c r="H2754" t="s">
        <v>4</v>
      </c>
      <c r="I2754" t="s">
        <v>14</v>
      </c>
      <c r="J2754" s="9" t="str">
        <f t="shared" si="207"/>
        <v>_Chân gà sốt cay 400g</v>
      </c>
      <c r="K2754" s="12" t="str">
        <f>VLOOKUP(J2754,'[1]Mã Misa'!$B$2:$D$74,2,0)</f>
        <v>Chân gà sốt cay 400g</v>
      </c>
      <c r="L2754" s="12" t="str">
        <f>VLOOKUP(K2754,'[1]Mã Misa'!$C$2:$D$74,2,0)</f>
        <v>CGSC400</v>
      </c>
      <c r="M2754" s="2">
        <v>90750</v>
      </c>
      <c r="N2754" t="s">
        <v>4029</v>
      </c>
      <c r="O2754" s="10" t="str">
        <f t="shared" si="208"/>
        <v>0208117</v>
      </c>
      <c r="P2754" s="3">
        <v>44638</v>
      </c>
      <c r="Q2754" t="s">
        <v>3175</v>
      </c>
      <c r="T2754" s="12" t="str">
        <f t="shared" si="210"/>
        <v xml:space="preserve">WM+ HNI </v>
      </c>
      <c r="U2754" s="20" t="s">
        <v>5046</v>
      </c>
      <c r="V2754" s="20"/>
      <c r="W2754" s="10" t="e">
        <f>VLOOKUP(U2754,[2]Sheet1!$B$4:$C$893,2,0)</f>
        <v>#N/A</v>
      </c>
      <c r="X2754" s="20"/>
      <c r="Y2754" s="10" t="str">
        <f t="shared" si="209"/>
        <v>WINCOMHANOI</v>
      </c>
      <c r="Z2754" s="2">
        <v>90750</v>
      </c>
    </row>
    <row r="2755" spans="1:26" x14ac:dyDescent="0.2">
      <c r="A2755" t="s">
        <v>0</v>
      </c>
      <c r="B2755" t="s">
        <v>4028</v>
      </c>
      <c r="C2755" t="s">
        <v>30</v>
      </c>
      <c r="D2755" t="s">
        <v>3</v>
      </c>
      <c r="E2755" s="2">
        <v>316200</v>
      </c>
      <c r="F2755" s="6">
        <v>341496</v>
      </c>
      <c r="G2755" s="2">
        <v>3</v>
      </c>
      <c r="H2755" t="s">
        <v>4</v>
      </c>
      <c r="I2755" t="s">
        <v>31</v>
      </c>
      <c r="J2755" s="9" t="str">
        <f t="shared" si="207"/>
        <v>_Đùi gà sốt cay 500g</v>
      </c>
      <c r="K2755" s="12" t="str">
        <f>VLOOKUP(J2755,'[1]Mã Misa'!$B$2:$D$74,2,0)</f>
        <v>Đùi gà sốt cay 500g</v>
      </c>
      <c r="L2755" s="12" t="str">
        <f>VLOOKUP(K2755,'[1]Mã Misa'!$C$2:$D$74,2,0)</f>
        <v>DGSC500</v>
      </c>
      <c r="M2755" s="2">
        <v>105400</v>
      </c>
      <c r="N2755" t="s">
        <v>4029</v>
      </c>
      <c r="O2755" s="10" t="str">
        <f t="shared" si="208"/>
        <v>0208117</v>
      </c>
      <c r="P2755" s="3">
        <v>44638</v>
      </c>
      <c r="Q2755" t="s">
        <v>3175</v>
      </c>
      <c r="T2755" s="12" t="str">
        <f t="shared" si="210"/>
        <v xml:space="preserve">WM+ HNI </v>
      </c>
      <c r="U2755" s="20" t="s">
        <v>5046</v>
      </c>
      <c r="V2755" s="20"/>
      <c r="W2755" s="10" t="e">
        <f>VLOOKUP(U2755,[2]Sheet1!$B$4:$C$893,2,0)</f>
        <v>#N/A</v>
      </c>
      <c r="X2755" s="20"/>
      <c r="Y2755" s="10" t="str">
        <f t="shared" si="209"/>
        <v>WINCOMHANOI</v>
      </c>
      <c r="Z2755" s="2">
        <v>316200</v>
      </c>
    </row>
    <row r="2756" spans="1:26" x14ac:dyDescent="0.2">
      <c r="A2756" t="s">
        <v>0</v>
      </c>
      <c r="B2756" t="s">
        <v>4030</v>
      </c>
      <c r="C2756" t="s">
        <v>32</v>
      </c>
      <c r="D2756" t="s">
        <v>3</v>
      </c>
      <c r="E2756" s="2">
        <v>73431</v>
      </c>
      <c r="F2756" s="6">
        <v>79305.48000000001</v>
      </c>
      <c r="G2756" s="2">
        <v>1</v>
      </c>
      <c r="H2756" t="s">
        <v>4</v>
      </c>
      <c r="I2756" t="s">
        <v>33</v>
      </c>
      <c r="J2756" s="9" t="str">
        <f t="shared" ref="J2756:J2819" si="214">MID(I2756,10,26)</f>
        <v>Chân giò heo muối gói 300g</v>
      </c>
      <c r="K2756" s="12" t="str">
        <f>VLOOKUP(J2756,'[1]Mã Misa'!$B$2:$D$74,2,0)</f>
        <v>Chân giò heo muối 300g</v>
      </c>
      <c r="L2756" s="12" t="str">
        <f>VLOOKUP(K2756,'[1]Mã Misa'!$C$2:$D$74,2,0)</f>
        <v>CGM300</v>
      </c>
      <c r="M2756" s="2">
        <v>73431</v>
      </c>
      <c r="N2756" t="s">
        <v>4031</v>
      </c>
      <c r="O2756" s="10" t="str">
        <f t="shared" ref="O2756:O2819" si="215">RIGHT(N2756,7)</f>
        <v>0208118</v>
      </c>
      <c r="P2756" s="3">
        <v>44638</v>
      </c>
      <c r="Q2756" t="s">
        <v>4032</v>
      </c>
      <c r="T2756" s="12" t="str">
        <f t="shared" si="210"/>
        <v xml:space="preserve">WM+ HNI </v>
      </c>
      <c r="U2756" s="20" t="s">
        <v>5252</v>
      </c>
      <c r="V2756" s="20"/>
      <c r="W2756" s="10" t="e">
        <f>VLOOKUP(U2756,[2]Sheet1!$B$4:$C$893,2,0)</f>
        <v>#N/A</v>
      </c>
      <c r="X2756" s="20"/>
      <c r="Y2756" s="10" t="str">
        <f t="shared" ref="Y2756:Y2819" si="216">IF(ISNUMBER(SEARCH($V$3,T2756)),"WINCOMHANOI",IF(ISNUMBER(SEARCH($V$4,T2756)),"WINCOMHOCHIMINH",IF(ISNUMBER(SEARCH($V$5,T2756)),"WINCOMDANANG",IF(ISNUMBER(SEARCH($V$6,T2756)),"WINCOMHAIDUONG",IF(ISNUMBER(SEARCH($V$7,T2756)),"WINCOMQUANGNINH",IF(ISNUMBER(SEARCH($V$8,T2756)),"WINCOMHAIPHONG",IF(ISNUMBER(SEARCH($V$9,T2756)),"WINCOMBACGIANG",IF(ISNUMBER(SEARCH($V$10,T2756)),"WINCOMBACNINH",IF(ISNUMBER(SEARCH($V$11,T2756)),"WINCOMPHUTHO",IF(ISNUMBER(SEARCH($V$12,T2756)),"WINCOMHATINH",IF(ISNUMBER(SEARCH($V$13,T2756)),"WINCOMTHAINGUYEN",IF(ISNUMBER(SEARCH($V$14,T2756)),"WINCOMKHANHHOA",IF(ISNUMBER(SEARCH($V$15,T2756)),"WINCOMHUNGYEN",IF(ISNUMBER(SEARCH($V$16,T2756)),"WINCOMNGHEAN",IF(ISNUMBER(SEARCH($V$17,T2756)),"WINCOMLAOCAI",IF(ISNUMBER(SEARCH($V$18,T2756)),"WINCOMVUNGTAU",IF(ISNUMBER(SEARCH($V$19,T2756)),"WINCOMBINHDUONG",IF(ISNUMBER(SEARCH($V$20,T2756)),"WINCOMKIENGIANG",IF(ISNUMBER(SEARCH($V$21,T2756)),"WINCOMHANAM",IF(ISNUMBER(SEARCH($V$22,T2756)),"WINCOMNAMDINH",IF(ISNUMBER(SEARCH($V$23,T2756)),"WINCOMLANGSON",IF(ISNUMBER(SEARCH($V$24,T2756)),"WINCOMTHANHHOA",IF(ISNUMBER(SEARCH($V$25,T2756)),"WINCOMYENBAI",IF(ISNUMBER(SEARCH($V$26,T2756)),"WINCOMTUYENQUANG",IF(ISNUMBER(SEARCH($V$27,T2756)),"WINCOMHUE",IF(ISNUMBER(SEARCH($V$28,T2756)),"WINCOMQUANGNAM",IF(ISNUMBER(SEARCH($V$29,T2756)),"WINCOMVINHPHUC",IF(ISNUMBER(SEARCH($V$30,T2756)),"WINCOMHAGIANG",IF(ISNUMBER(SEARCH($V$31,T2756)),"WINCOMNINHBINH",IF(ISNUMBER(SEARCH($V$32,T2756)),"WINCOMTRAVINH",IF(ISNUMBER(SEARCH($V$33,T2756)),"WINCOMCANTHO",IF(ISNUMBER(SEARCH($V$34,T2756)),"WINCOMBENTRE",IF(ISNUMBER(SEARCH($V$35,T2756)),"WINCOMCAMAU",IF(ISNUMBER(SEARCH($V$36,T2756)),"WINCOMANGIANG",IF(ISNUMBER(SEARCH($V$37,T2756)),"WINCOMNINHTHUAN",IF(ISNUMBER(SEARCH($V$38,T2756)),"WINCOMTHAIBINH",IF(ISNUMBER(SEARCH($V$39,T2756)),"WINCOMGIALAI",IF(ISNUMBER(SEARCH($V$40,T2756)),"WINCOMHOABINH",IF(ISNUMBER(SEARCH($V$41,T2756)),"WINCOMQUANGNGAI",IF(ISNUMBER(SEARCH($V$42,T2756)),"WINCOMBINHTHUAN",IF(ISNUMBER(SEARCH($V$43,T2756)),"WINCOMDAKLAK",IF(ISNUMBER(SEARCH($V$44,T2756)),"WINCOMSOCTRANG",IF(ISNUMBER(SEARCH($V$45,T2756)),"WINCOMSONLA",IF(ISNUMBER(SEARCH($V$46,T2756)),"WINCOMKONTUM",IF(ISNUMBER(SEARCH($V$47,T2756)),"WINCOMPHUYEN",IF(ISNUMBER(SEARCH($V$48,T2756)),"WINCOMQUANGTRI",IF(ISNUMBER(SEARCH($V$49,T2756)),"WINCOMBINHDINH",IF(ISNUMBER(SEARCH($V$50,T2756)),"WINCOMCAOBANG",IF(ISNUMBER(SEARCH($V$51,T2756)),"WINCOMQUANGBINH",IF(ISNUMBER(SEARCH($V$52,T2756)),"WINCOMLAMDONG",IF(ISNUMBER(SEARCH($V$53,T2756)),"WINCOMVINHLONG",IF(ISNUMBER(SEARCH($V$54,T2756)),"WINCOMDONGTHAP",IF(ISNUMBER(SEARCH($V$55,T2756)),"WINCOMTIENGIANG",IF(ISNUMBER(SEARCH($V$56,T2756)),"WINCOMQUANGNINH",IF(ISNUMBER(SEARCH($V$57,T2756)),"WINCOMDONGNAI",IF(ISNUMBER(SEARCH($V$58,T2756)),"WINCOMHAUGIANG",0))))))))))))))))))))))))))))))))))))))))))))))))))))))))</f>
        <v>WINCOMHANOI</v>
      </c>
      <c r="Z2756" s="2">
        <v>73431</v>
      </c>
    </row>
    <row r="2757" spans="1:26" x14ac:dyDescent="0.2">
      <c r="A2757" t="s">
        <v>0</v>
      </c>
      <c r="B2757" t="s">
        <v>4033</v>
      </c>
      <c r="C2757" t="s">
        <v>2</v>
      </c>
      <c r="D2757" t="s">
        <v>3</v>
      </c>
      <c r="E2757" s="2">
        <v>111058</v>
      </c>
      <c r="F2757" s="6">
        <v>119942.64000000001</v>
      </c>
      <c r="G2757" s="2">
        <v>1</v>
      </c>
      <c r="H2757" t="s">
        <v>4</v>
      </c>
      <c r="I2757" t="s">
        <v>5</v>
      </c>
      <c r="J2757" s="9" t="str">
        <f t="shared" si="214"/>
        <v>Gà muối gói 500g</v>
      </c>
      <c r="K2757" s="12" t="str">
        <f>VLOOKUP(J2757,'[1]Mã Misa'!$B$2:$D$74,2,0)</f>
        <v>Gà muối 500g</v>
      </c>
      <c r="L2757" s="12" t="str">
        <f>VLOOKUP(K2757,'[1]Mã Misa'!$C$2:$D$74,2,0)</f>
        <v>GM500</v>
      </c>
      <c r="M2757" s="2">
        <v>111058</v>
      </c>
      <c r="N2757" t="s">
        <v>4034</v>
      </c>
      <c r="O2757" s="10" t="str">
        <f t="shared" si="215"/>
        <v>0208120</v>
      </c>
      <c r="P2757" s="3">
        <v>44638</v>
      </c>
      <c r="Q2757" t="s">
        <v>2348</v>
      </c>
      <c r="T2757" s="12" t="str">
        <f t="shared" si="210"/>
        <v xml:space="preserve">WM+ HNI </v>
      </c>
      <c r="U2757" s="20" t="s">
        <v>4840</v>
      </c>
      <c r="V2757" s="20"/>
      <c r="W2757" s="10" t="e">
        <f>VLOOKUP(U2757,[2]Sheet1!$B$4:$C$893,2,0)</f>
        <v>#N/A</v>
      </c>
      <c r="X2757" s="20"/>
      <c r="Y2757" s="10" t="str">
        <f t="shared" si="216"/>
        <v>WINCOMHANOI</v>
      </c>
      <c r="Z2757" s="2">
        <v>111058</v>
      </c>
    </row>
    <row r="2758" spans="1:26" x14ac:dyDescent="0.2">
      <c r="A2758" t="s">
        <v>0</v>
      </c>
      <c r="B2758" t="s">
        <v>4035</v>
      </c>
      <c r="C2758" t="s">
        <v>26</v>
      </c>
      <c r="D2758" t="s">
        <v>3</v>
      </c>
      <c r="E2758" s="2">
        <v>250910</v>
      </c>
      <c r="F2758" s="6">
        <v>270982.80000000005</v>
      </c>
      <c r="G2758" s="2">
        <v>5</v>
      </c>
      <c r="H2758" t="s">
        <v>4</v>
      </c>
      <c r="I2758" t="s">
        <v>27</v>
      </c>
      <c r="J2758" s="9" t="str">
        <f t="shared" si="214"/>
        <v>Giò tai lưỡi xào gói 250g</v>
      </c>
      <c r="K2758" s="12" t="str">
        <f>VLOOKUP(J2758,'[1]Mã Misa'!$B$2:$D$74,2,0)</f>
        <v>Giò Tai Lưỡi Xào 250g</v>
      </c>
      <c r="L2758" s="12" t="str">
        <f>VLOOKUP(K2758,'[1]Mã Misa'!$C$2:$D$74,2,0)</f>
        <v>GTLX250G</v>
      </c>
      <c r="M2758" s="2">
        <v>50182</v>
      </c>
      <c r="N2758" t="s">
        <v>4036</v>
      </c>
      <c r="O2758" s="10" t="str">
        <f t="shared" si="215"/>
        <v>0005322</v>
      </c>
      <c r="P2758" s="3">
        <v>44638</v>
      </c>
      <c r="Q2758" t="s">
        <v>4037</v>
      </c>
      <c r="T2758" s="12" t="str">
        <f t="shared" si="210"/>
        <v xml:space="preserve">WM+ BNH </v>
      </c>
      <c r="U2758" s="20" t="s">
        <v>5253</v>
      </c>
      <c r="V2758" s="20"/>
      <c r="W2758" s="10" t="e">
        <f>VLOOKUP(U2758,[2]Sheet1!$B$4:$C$893,2,0)</f>
        <v>#N/A</v>
      </c>
      <c r="X2758" s="20"/>
      <c r="Y2758" s="10" t="str">
        <f t="shared" si="216"/>
        <v>WINCOMBACNINH</v>
      </c>
      <c r="Z2758" s="2">
        <v>250910</v>
      </c>
    </row>
    <row r="2759" spans="1:26" x14ac:dyDescent="0.2">
      <c r="A2759" t="s">
        <v>0</v>
      </c>
      <c r="B2759" t="s">
        <v>4038</v>
      </c>
      <c r="C2759" t="s">
        <v>67</v>
      </c>
      <c r="D2759" t="s">
        <v>3</v>
      </c>
      <c r="E2759" s="2">
        <v>118800</v>
      </c>
      <c r="F2759" s="6">
        <v>128304.00000000001</v>
      </c>
      <c r="G2759" s="2">
        <v>2</v>
      </c>
      <c r="H2759" t="s">
        <v>4</v>
      </c>
      <c r="I2759" t="s">
        <v>68</v>
      </c>
      <c r="J2759" s="9" t="str">
        <f t="shared" si="214"/>
        <v>_Giò lụa 250g</v>
      </c>
      <c r="K2759" s="12" t="str">
        <f>VLOOKUP(J2759,'[1]Mã Misa'!$B$2:$D$74,2,0)</f>
        <v>Giò lụa 250g</v>
      </c>
      <c r="L2759" s="12" t="str">
        <f>VLOOKUP(K2759,'[1]Mã Misa'!$C$2:$D$74,2,0)</f>
        <v>GL250</v>
      </c>
      <c r="M2759" s="2">
        <v>59400</v>
      </c>
      <c r="N2759" t="s">
        <v>4039</v>
      </c>
      <c r="O2759" s="10" t="str">
        <f t="shared" si="215"/>
        <v>0001228</v>
      </c>
      <c r="P2759" s="3">
        <v>44638</v>
      </c>
      <c r="Q2759" t="s">
        <v>4040</v>
      </c>
      <c r="T2759" s="12" t="str">
        <f t="shared" si="210"/>
        <v xml:space="preserve">WM+ VPC </v>
      </c>
      <c r="U2759" s="20" t="s">
        <v>5254</v>
      </c>
      <c r="V2759" s="20"/>
      <c r="W2759" s="10" t="e">
        <f>VLOOKUP(U2759,[2]Sheet1!$B$4:$C$893,2,0)</f>
        <v>#N/A</v>
      </c>
      <c r="X2759" s="20"/>
      <c r="Y2759" s="10" t="str">
        <f t="shared" si="216"/>
        <v>WINCOMVINHPHUC</v>
      </c>
      <c r="Z2759" s="2">
        <v>118800</v>
      </c>
    </row>
    <row r="2760" spans="1:26" x14ac:dyDescent="0.2">
      <c r="A2760" t="s">
        <v>0</v>
      </c>
      <c r="B2760" t="s">
        <v>4038</v>
      </c>
      <c r="C2760" t="s">
        <v>17</v>
      </c>
      <c r="D2760" t="s">
        <v>3</v>
      </c>
      <c r="E2760" s="2">
        <v>611934</v>
      </c>
      <c r="F2760" s="6">
        <v>660888.72000000009</v>
      </c>
      <c r="G2760" s="2">
        <v>6</v>
      </c>
      <c r="H2760" t="s">
        <v>4</v>
      </c>
      <c r="I2760" t="s">
        <v>18</v>
      </c>
      <c r="J2760" s="9" t="str">
        <f t="shared" si="214"/>
        <v>Giò tai nấm hương 500g</v>
      </c>
      <c r="K2760" s="12" t="str">
        <f>VLOOKUP(J2760,'[1]Mã Misa'!$B$2:$D$74,2,0)</f>
        <v>Giò tai nấm hương 500g</v>
      </c>
      <c r="L2760" s="12" t="str">
        <f>VLOOKUP(K2760,'[1]Mã Misa'!$C$2:$D$74,2,0)</f>
        <v>GTNH500</v>
      </c>
      <c r="M2760" s="2">
        <v>101989</v>
      </c>
      <c r="N2760" t="s">
        <v>4039</v>
      </c>
      <c r="O2760" s="10" t="str">
        <f t="shared" si="215"/>
        <v>0001228</v>
      </c>
      <c r="P2760" s="3">
        <v>44638</v>
      </c>
      <c r="Q2760" t="s">
        <v>4040</v>
      </c>
      <c r="T2760" s="12" t="str">
        <f t="shared" si="210"/>
        <v xml:space="preserve">WM+ VPC </v>
      </c>
      <c r="U2760" s="20" t="s">
        <v>5254</v>
      </c>
      <c r="V2760" s="20"/>
      <c r="W2760" s="10" t="e">
        <f>VLOOKUP(U2760,[2]Sheet1!$B$4:$C$893,2,0)</f>
        <v>#N/A</v>
      </c>
      <c r="X2760" s="20"/>
      <c r="Y2760" s="10" t="str">
        <f t="shared" si="216"/>
        <v>WINCOMVINHPHUC</v>
      </c>
      <c r="Z2760" s="2">
        <v>611934</v>
      </c>
    </row>
    <row r="2761" spans="1:26" x14ac:dyDescent="0.2">
      <c r="A2761" t="s">
        <v>0</v>
      </c>
      <c r="B2761" t="s">
        <v>4041</v>
      </c>
      <c r="C2761" t="s">
        <v>26</v>
      </c>
      <c r="D2761" t="s">
        <v>3</v>
      </c>
      <c r="E2761" s="2">
        <v>50182</v>
      </c>
      <c r="F2761" s="6">
        <v>54196.560000000005</v>
      </c>
      <c r="G2761" s="2">
        <v>1</v>
      </c>
      <c r="H2761" t="s">
        <v>4</v>
      </c>
      <c r="I2761" t="s">
        <v>27</v>
      </c>
      <c r="J2761" s="9" t="str">
        <f t="shared" si="214"/>
        <v>Giò tai lưỡi xào gói 250g</v>
      </c>
      <c r="K2761" s="12" t="str">
        <f>VLOOKUP(J2761,'[1]Mã Misa'!$B$2:$D$74,2,0)</f>
        <v>Giò Tai Lưỡi Xào 250g</v>
      </c>
      <c r="L2761" s="12" t="str">
        <f>VLOOKUP(K2761,'[1]Mã Misa'!$C$2:$D$74,2,0)</f>
        <v>GTLX250G</v>
      </c>
      <c r="M2761" s="2">
        <v>50182</v>
      </c>
      <c r="N2761" t="s">
        <v>4042</v>
      </c>
      <c r="O2761" s="10" t="str">
        <f t="shared" si="215"/>
        <v>0208129</v>
      </c>
      <c r="P2761" s="3">
        <v>44638</v>
      </c>
      <c r="Q2761" t="s">
        <v>470</v>
      </c>
      <c r="T2761" s="12" t="str">
        <f t="shared" si="210"/>
        <v xml:space="preserve">WM+ HNI </v>
      </c>
      <c r="U2761" s="20" t="s">
        <v>4292</v>
      </c>
      <c r="V2761" s="20"/>
      <c r="W2761" s="10" t="e">
        <f>VLOOKUP(U2761,[2]Sheet1!$B$4:$C$893,2,0)</f>
        <v>#N/A</v>
      </c>
      <c r="X2761" s="20"/>
      <c r="Y2761" s="10" t="str">
        <f t="shared" si="216"/>
        <v>WINCOMHANOI</v>
      </c>
      <c r="Z2761" s="2">
        <v>50182</v>
      </c>
    </row>
    <row r="2762" spans="1:26" x14ac:dyDescent="0.2">
      <c r="A2762" t="s">
        <v>0</v>
      </c>
      <c r="B2762" t="s">
        <v>4043</v>
      </c>
      <c r="C2762" t="s">
        <v>30</v>
      </c>
      <c r="D2762" t="s">
        <v>3</v>
      </c>
      <c r="E2762" s="2">
        <v>632400</v>
      </c>
      <c r="F2762" s="6">
        <v>682992</v>
      </c>
      <c r="G2762" s="2">
        <v>6</v>
      </c>
      <c r="H2762" t="s">
        <v>4</v>
      </c>
      <c r="I2762" t="s">
        <v>31</v>
      </c>
      <c r="J2762" s="9" t="str">
        <f t="shared" si="214"/>
        <v>_Đùi gà sốt cay 500g</v>
      </c>
      <c r="K2762" s="12" t="str">
        <f>VLOOKUP(J2762,'[1]Mã Misa'!$B$2:$D$74,2,0)</f>
        <v>Đùi gà sốt cay 500g</v>
      </c>
      <c r="L2762" s="12" t="str">
        <f>VLOOKUP(K2762,'[1]Mã Misa'!$C$2:$D$74,2,0)</f>
        <v>DGSC500</v>
      </c>
      <c r="M2762" s="2">
        <v>105400</v>
      </c>
      <c r="N2762" t="s">
        <v>4044</v>
      </c>
      <c r="O2762" s="10" t="str">
        <f t="shared" si="215"/>
        <v>0003186</v>
      </c>
      <c r="P2762" s="3">
        <v>44638</v>
      </c>
      <c r="Q2762" t="s">
        <v>97</v>
      </c>
      <c r="T2762" s="12" t="str">
        <f t="shared" si="210"/>
        <v xml:space="preserve">WM+ HYN </v>
      </c>
      <c r="U2762" s="20" t="s">
        <v>4174</v>
      </c>
      <c r="V2762" s="20"/>
      <c r="W2762" s="10" t="e">
        <f>VLOOKUP(U2762,[2]Sheet1!$B$4:$C$893,2,0)</f>
        <v>#N/A</v>
      </c>
      <c r="X2762" s="20"/>
      <c r="Y2762" s="10" t="str">
        <f t="shared" si="216"/>
        <v>WINCOMHUNGYEN</v>
      </c>
      <c r="Z2762" s="2">
        <v>632400</v>
      </c>
    </row>
    <row r="2763" spans="1:26" x14ac:dyDescent="0.2">
      <c r="A2763" t="s">
        <v>0</v>
      </c>
      <c r="B2763" t="s">
        <v>4043</v>
      </c>
      <c r="C2763" t="s">
        <v>13</v>
      </c>
      <c r="D2763" t="s">
        <v>3</v>
      </c>
      <c r="E2763" s="2">
        <v>272250</v>
      </c>
      <c r="F2763" s="6">
        <v>294030</v>
      </c>
      <c r="G2763" s="2">
        <v>3</v>
      </c>
      <c r="H2763" t="s">
        <v>4</v>
      </c>
      <c r="I2763" t="s">
        <v>14</v>
      </c>
      <c r="J2763" s="9" t="str">
        <f t="shared" si="214"/>
        <v>_Chân gà sốt cay 400g</v>
      </c>
      <c r="K2763" s="12" t="str">
        <f>VLOOKUP(J2763,'[1]Mã Misa'!$B$2:$D$74,2,0)</f>
        <v>Chân gà sốt cay 400g</v>
      </c>
      <c r="L2763" s="12" t="str">
        <f>VLOOKUP(K2763,'[1]Mã Misa'!$C$2:$D$74,2,0)</f>
        <v>CGSC400</v>
      </c>
      <c r="M2763" s="2">
        <v>90750</v>
      </c>
      <c r="N2763" t="s">
        <v>4044</v>
      </c>
      <c r="O2763" s="10" t="str">
        <f t="shared" si="215"/>
        <v>0003186</v>
      </c>
      <c r="P2763" s="3">
        <v>44638</v>
      </c>
      <c r="Q2763" t="s">
        <v>97</v>
      </c>
      <c r="T2763" s="12" t="str">
        <f t="shared" si="210"/>
        <v xml:space="preserve">WM+ HYN </v>
      </c>
      <c r="U2763" s="20" t="s">
        <v>4174</v>
      </c>
      <c r="V2763" s="20"/>
      <c r="W2763" s="10" t="e">
        <f>VLOOKUP(U2763,[2]Sheet1!$B$4:$C$893,2,0)</f>
        <v>#N/A</v>
      </c>
      <c r="X2763" s="20"/>
      <c r="Y2763" s="10" t="str">
        <f t="shared" si="216"/>
        <v>WINCOMHUNGYEN</v>
      </c>
      <c r="Z2763" s="2">
        <v>272250</v>
      </c>
    </row>
    <row r="2764" spans="1:26" x14ac:dyDescent="0.2">
      <c r="A2764" t="s">
        <v>0</v>
      </c>
      <c r="B2764" t="s">
        <v>4045</v>
      </c>
      <c r="C2764" t="s">
        <v>32</v>
      </c>
      <c r="D2764" t="s">
        <v>3</v>
      </c>
      <c r="E2764" s="2">
        <v>293724</v>
      </c>
      <c r="F2764" s="6">
        <v>317221.92000000004</v>
      </c>
      <c r="G2764" s="2">
        <v>4</v>
      </c>
      <c r="H2764" t="s">
        <v>4</v>
      </c>
      <c r="I2764" t="s">
        <v>33</v>
      </c>
      <c r="J2764" s="9" t="str">
        <f t="shared" si="214"/>
        <v>Chân giò heo muối gói 300g</v>
      </c>
      <c r="K2764" s="12" t="str">
        <f>VLOOKUP(J2764,'[1]Mã Misa'!$B$2:$D$74,2,0)</f>
        <v>Chân giò heo muối 300g</v>
      </c>
      <c r="L2764" s="12" t="str">
        <f>VLOOKUP(K2764,'[1]Mã Misa'!$C$2:$D$74,2,0)</f>
        <v>CGM300</v>
      </c>
      <c r="M2764" s="2">
        <v>73431</v>
      </c>
      <c r="N2764" t="s">
        <v>4046</v>
      </c>
      <c r="O2764" s="10" t="str">
        <f t="shared" si="215"/>
        <v>0208132</v>
      </c>
      <c r="P2764" s="3">
        <v>44638</v>
      </c>
      <c r="Q2764" t="s">
        <v>2589</v>
      </c>
      <c r="T2764" s="12" t="str">
        <f t="shared" si="210"/>
        <v xml:space="preserve">WM+ HNI </v>
      </c>
      <c r="U2764" s="20" t="s">
        <v>4903</v>
      </c>
      <c r="V2764" s="20"/>
      <c r="W2764" s="10" t="e">
        <f>VLOOKUP(U2764,[2]Sheet1!$B$4:$C$893,2,0)</f>
        <v>#N/A</v>
      </c>
      <c r="X2764" s="20"/>
      <c r="Y2764" s="10" t="str">
        <f t="shared" si="216"/>
        <v>WINCOMHANOI</v>
      </c>
      <c r="Z2764" s="2">
        <v>293724</v>
      </c>
    </row>
    <row r="2765" spans="1:26" x14ac:dyDescent="0.2">
      <c r="A2765" t="s">
        <v>0</v>
      </c>
      <c r="B2765" t="s">
        <v>4045</v>
      </c>
      <c r="C2765" t="s">
        <v>2</v>
      </c>
      <c r="D2765" t="s">
        <v>3</v>
      </c>
      <c r="E2765" s="2">
        <v>111058</v>
      </c>
      <c r="F2765" s="6">
        <v>119942.64000000001</v>
      </c>
      <c r="G2765" s="2">
        <v>1</v>
      </c>
      <c r="H2765" t="s">
        <v>4</v>
      </c>
      <c r="I2765" t="s">
        <v>5</v>
      </c>
      <c r="J2765" s="9" t="str">
        <f t="shared" si="214"/>
        <v>Gà muối gói 500g</v>
      </c>
      <c r="K2765" s="12" t="str">
        <f>VLOOKUP(J2765,'[1]Mã Misa'!$B$2:$D$74,2,0)</f>
        <v>Gà muối 500g</v>
      </c>
      <c r="L2765" s="12" t="str">
        <f>VLOOKUP(K2765,'[1]Mã Misa'!$C$2:$D$74,2,0)</f>
        <v>GM500</v>
      </c>
      <c r="M2765" s="2">
        <v>111058</v>
      </c>
      <c r="N2765" t="s">
        <v>4046</v>
      </c>
      <c r="O2765" s="10" t="str">
        <f t="shared" si="215"/>
        <v>0208132</v>
      </c>
      <c r="P2765" s="3">
        <v>44638</v>
      </c>
      <c r="Q2765" t="s">
        <v>2589</v>
      </c>
      <c r="T2765" s="12" t="str">
        <f t="shared" si="210"/>
        <v xml:space="preserve">WM+ HNI </v>
      </c>
      <c r="U2765" s="20" t="s">
        <v>4903</v>
      </c>
      <c r="V2765" s="20"/>
      <c r="W2765" s="10" t="e">
        <f>VLOOKUP(U2765,[2]Sheet1!$B$4:$C$893,2,0)</f>
        <v>#N/A</v>
      </c>
      <c r="X2765" s="20"/>
      <c r="Y2765" s="10" t="str">
        <f t="shared" si="216"/>
        <v>WINCOMHANOI</v>
      </c>
      <c r="Z2765" s="2">
        <v>111058</v>
      </c>
    </row>
    <row r="2766" spans="1:26" x14ac:dyDescent="0.2">
      <c r="A2766" t="s">
        <v>0</v>
      </c>
      <c r="B2766" t="s">
        <v>4047</v>
      </c>
      <c r="C2766" t="s">
        <v>45</v>
      </c>
      <c r="D2766" t="s">
        <v>3</v>
      </c>
      <c r="E2766" s="2">
        <v>222750</v>
      </c>
      <c r="F2766" s="6">
        <v>240570.00000000003</v>
      </c>
      <c r="G2766" s="2">
        <v>3</v>
      </c>
      <c r="H2766" t="s">
        <v>4</v>
      </c>
      <c r="I2766" t="s">
        <v>46</v>
      </c>
      <c r="J2766" s="9" t="str">
        <f t="shared" si="214"/>
        <v>_Chả cốm 300g</v>
      </c>
      <c r="K2766" s="12" t="str">
        <f>VLOOKUP(J2766,'[1]Mã Misa'!$B$2:$D$74,2,0)</f>
        <v>Chả cốm 300g</v>
      </c>
      <c r="L2766" s="12" t="str">
        <f>VLOOKUP(K2766,'[1]Mã Misa'!$C$2:$D$74,2,0)</f>
        <v>CC300</v>
      </c>
      <c r="M2766" s="2">
        <v>74250</v>
      </c>
      <c r="N2766" t="s">
        <v>4048</v>
      </c>
      <c r="O2766" s="10" t="str">
        <f t="shared" si="215"/>
        <v>0208133</v>
      </c>
      <c r="P2766" s="3">
        <v>44638</v>
      </c>
      <c r="Q2766" t="s">
        <v>4049</v>
      </c>
      <c r="T2766" s="12" t="str">
        <f t="shared" ref="T2766:T2829" si="217">LEFT(U2766,8)</f>
        <v xml:space="preserve">WM+ HNI </v>
      </c>
      <c r="U2766" s="20" t="s">
        <v>5255</v>
      </c>
      <c r="V2766" s="20"/>
      <c r="W2766" s="10" t="e">
        <f>VLOOKUP(U2766,[2]Sheet1!$B$4:$C$893,2,0)</f>
        <v>#N/A</v>
      </c>
      <c r="X2766" s="20"/>
      <c r="Y2766" s="10" t="str">
        <f t="shared" si="216"/>
        <v>WINCOMHANOI</v>
      </c>
      <c r="Z2766" s="2">
        <v>222750</v>
      </c>
    </row>
    <row r="2767" spans="1:26" x14ac:dyDescent="0.2">
      <c r="A2767" t="s">
        <v>0</v>
      </c>
      <c r="B2767" t="s">
        <v>4047</v>
      </c>
      <c r="C2767" t="s">
        <v>67</v>
      </c>
      <c r="D2767" t="s">
        <v>3</v>
      </c>
      <c r="E2767" s="2">
        <v>237600</v>
      </c>
      <c r="F2767" s="6">
        <v>256608.00000000003</v>
      </c>
      <c r="G2767" s="2">
        <v>4</v>
      </c>
      <c r="H2767" t="s">
        <v>4</v>
      </c>
      <c r="I2767" t="s">
        <v>68</v>
      </c>
      <c r="J2767" s="9" t="str">
        <f t="shared" si="214"/>
        <v>_Giò lụa 250g</v>
      </c>
      <c r="K2767" s="12" t="str">
        <f>VLOOKUP(J2767,'[1]Mã Misa'!$B$2:$D$74,2,0)</f>
        <v>Giò lụa 250g</v>
      </c>
      <c r="L2767" s="12" t="str">
        <f>VLOOKUP(K2767,'[1]Mã Misa'!$C$2:$D$74,2,0)</f>
        <v>GL250</v>
      </c>
      <c r="M2767" s="2">
        <v>59400</v>
      </c>
      <c r="N2767" t="s">
        <v>4048</v>
      </c>
      <c r="O2767" s="10" t="str">
        <f t="shared" si="215"/>
        <v>0208133</v>
      </c>
      <c r="P2767" s="3">
        <v>44638</v>
      </c>
      <c r="Q2767" t="s">
        <v>4049</v>
      </c>
      <c r="T2767" s="12" t="str">
        <f t="shared" si="217"/>
        <v xml:space="preserve">WM+ HNI </v>
      </c>
      <c r="U2767" s="20" t="s">
        <v>5255</v>
      </c>
      <c r="V2767" s="20"/>
      <c r="W2767" s="10" t="e">
        <f>VLOOKUP(U2767,[2]Sheet1!$B$4:$C$893,2,0)</f>
        <v>#N/A</v>
      </c>
      <c r="X2767" s="20"/>
      <c r="Y2767" s="10" t="str">
        <f t="shared" si="216"/>
        <v>WINCOMHANOI</v>
      </c>
      <c r="Z2767" s="2">
        <v>237600</v>
      </c>
    </row>
    <row r="2768" spans="1:26" x14ac:dyDescent="0.2">
      <c r="A2768" t="s">
        <v>0</v>
      </c>
      <c r="B2768" t="s">
        <v>4047</v>
      </c>
      <c r="C2768" t="s">
        <v>50</v>
      </c>
      <c r="D2768" t="s">
        <v>3</v>
      </c>
      <c r="E2768" s="2">
        <v>305250</v>
      </c>
      <c r="F2768" s="6">
        <v>329670</v>
      </c>
      <c r="G2768" s="2">
        <v>5</v>
      </c>
      <c r="H2768" t="s">
        <v>4</v>
      </c>
      <c r="I2768" t="s">
        <v>51</v>
      </c>
      <c r="J2768" s="9" t="str">
        <f t="shared" si="214"/>
        <v>_Giò sụn gà 250g</v>
      </c>
      <c r="K2768" s="12" t="str">
        <f>VLOOKUP(J2768,'[1]Mã Misa'!$B$2:$D$74,2,0)</f>
        <v>Giò sụn gà 250g</v>
      </c>
      <c r="L2768" s="12" t="str">
        <f>VLOOKUP(K2768,'[1]Mã Misa'!$C$2:$D$74,2,0)</f>
        <v>GSG250</v>
      </c>
      <c r="M2768" s="2">
        <v>61050</v>
      </c>
      <c r="N2768" t="s">
        <v>4048</v>
      </c>
      <c r="O2768" s="10" t="str">
        <f t="shared" si="215"/>
        <v>0208133</v>
      </c>
      <c r="P2768" s="3">
        <v>44638</v>
      </c>
      <c r="Q2768" t="s">
        <v>4049</v>
      </c>
      <c r="T2768" s="12" t="str">
        <f t="shared" si="217"/>
        <v xml:space="preserve">WM+ HNI </v>
      </c>
      <c r="U2768" s="20" t="s">
        <v>5255</v>
      </c>
      <c r="V2768" s="20"/>
      <c r="W2768" s="10" t="e">
        <f>VLOOKUP(U2768,[2]Sheet1!$B$4:$C$893,2,0)</f>
        <v>#N/A</v>
      </c>
      <c r="X2768" s="20"/>
      <c r="Y2768" s="10" t="str">
        <f t="shared" si="216"/>
        <v>WINCOMHANOI</v>
      </c>
      <c r="Z2768" s="2">
        <v>305250</v>
      </c>
    </row>
    <row r="2769" spans="1:26" x14ac:dyDescent="0.2">
      <c r="A2769" t="s">
        <v>0</v>
      </c>
      <c r="B2769" t="s">
        <v>4050</v>
      </c>
      <c r="C2769" t="s">
        <v>236</v>
      </c>
      <c r="D2769" t="s">
        <v>3</v>
      </c>
      <c r="E2769" s="2">
        <v>263361</v>
      </c>
      <c r="F2769" s="6">
        <v>284429.88</v>
      </c>
      <c r="G2769" s="2">
        <v>3</v>
      </c>
      <c r="H2769" t="s">
        <v>4</v>
      </c>
      <c r="I2769" t="s">
        <v>237</v>
      </c>
      <c r="J2769" s="9" t="str">
        <f t="shared" si="214"/>
        <v>Bắp bò muối gói 200g</v>
      </c>
      <c r="K2769" s="12" t="str">
        <f>VLOOKUP(J2769,'[1]Mã Misa'!$B$2:$D$74,2,0)</f>
        <v>Bắp bò muối 200g</v>
      </c>
      <c r="L2769" s="12" t="str">
        <f>VLOOKUP(K2769,'[1]Mã Misa'!$C$2:$D$74,2,0)</f>
        <v>BBM200</v>
      </c>
      <c r="M2769" s="2">
        <v>87787</v>
      </c>
      <c r="N2769" t="s">
        <v>4051</v>
      </c>
      <c r="O2769" s="10" t="str">
        <f t="shared" si="215"/>
        <v>0208140</v>
      </c>
      <c r="P2769" s="3">
        <v>44638</v>
      </c>
      <c r="Q2769" t="s">
        <v>4052</v>
      </c>
      <c r="T2769" s="12" t="str">
        <f t="shared" si="217"/>
        <v xml:space="preserve">WM+ HNI </v>
      </c>
      <c r="U2769" s="20" t="s">
        <v>5256</v>
      </c>
      <c r="V2769" s="20"/>
      <c r="W2769" s="10" t="e">
        <f>VLOOKUP(U2769,[2]Sheet1!$B$4:$C$893,2,0)</f>
        <v>#N/A</v>
      </c>
      <c r="X2769" s="20"/>
      <c r="Y2769" s="10" t="str">
        <f t="shared" si="216"/>
        <v>WINCOMHANOI</v>
      </c>
      <c r="Z2769" s="2">
        <v>263361</v>
      </c>
    </row>
    <row r="2770" spans="1:26" x14ac:dyDescent="0.2">
      <c r="A2770" t="s">
        <v>0</v>
      </c>
      <c r="B2770" t="s">
        <v>4050</v>
      </c>
      <c r="C2770" t="s">
        <v>32</v>
      </c>
      <c r="D2770" t="s">
        <v>3</v>
      </c>
      <c r="E2770" s="2">
        <v>146862</v>
      </c>
      <c r="F2770" s="6">
        <v>158610.96000000002</v>
      </c>
      <c r="G2770" s="2">
        <v>2</v>
      </c>
      <c r="H2770" t="s">
        <v>4</v>
      </c>
      <c r="I2770" t="s">
        <v>33</v>
      </c>
      <c r="J2770" s="9" t="str">
        <f t="shared" si="214"/>
        <v>Chân giò heo muối gói 300g</v>
      </c>
      <c r="K2770" s="12" t="str">
        <f>VLOOKUP(J2770,'[1]Mã Misa'!$B$2:$D$74,2,0)</f>
        <v>Chân giò heo muối 300g</v>
      </c>
      <c r="L2770" s="12" t="str">
        <f>VLOOKUP(K2770,'[1]Mã Misa'!$C$2:$D$74,2,0)</f>
        <v>CGM300</v>
      </c>
      <c r="M2770" s="2">
        <v>73431</v>
      </c>
      <c r="N2770" t="s">
        <v>4051</v>
      </c>
      <c r="O2770" s="10" t="str">
        <f t="shared" si="215"/>
        <v>0208140</v>
      </c>
      <c r="P2770" s="3">
        <v>44638</v>
      </c>
      <c r="Q2770" t="s">
        <v>4052</v>
      </c>
      <c r="T2770" s="12" t="str">
        <f t="shared" si="217"/>
        <v xml:space="preserve">WM+ HNI </v>
      </c>
      <c r="U2770" s="20" t="s">
        <v>5256</v>
      </c>
      <c r="V2770" s="20"/>
      <c r="W2770" s="10" t="e">
        <f>VLOOKUP(U2770,[2]Sheet1!$B$4:$C$893,2,0)</f>
        <v>#N/A</v>
      </c>
      <c r="X2770" s="20"/>
      <c r="Y2770" s="10" t="str">
        <f t="shared" si="216"/>
        <v>WINCOMHANOI</v>
      </c>
      <c r="Z2770" s="2">
        <v>146862</v>
      </c>
    </row>
    <row r="2771" spans="1:26" x14ac:dyDescent="0.2">
      <c r="A2771" t="s">
        <v>0</v>
      </c>
      <c r="B2771" t="s">
        <v>4050</v>
      </c>
      <c r="C2771" t="s">
        <v>2</v>
      </c>
      <c r="D2771" t="s">
        <v>3</v>
      </c>
      <c r="E2771" s="2">
        <v>222116</v>
      </c>
      <c r="F2771" s="6">
        <v>239885.28000000003</v>
      </c>
      <c r="G2771" s="2">
        <v>2</v>
      </c>
      <c r="H2771" t="s">
        <v>4</v>
      </c>
      <c r="I2771" t="s">
        <v>5</v>
      </c>
      <c r="J2771" s="9" t="str">
        <f t="shared" si="214"/>
        <v>Gà muối gói 500g</v>
      </c>
      <c r="K2771" s="12" t="str">
        <f>VLOOKUP(J2771,'[1]Mã Misa'!$B$2:$D$74,2,0)</f>
        <v>Gà muối 500g</v>
      </c>
      <c r="L2771" s="12" t="str">
        <f>VLOOKUP(K2771,'[1]Mã Misa'!$C$2:$D$74,2,0)</f>
        <v>GM500</v>
      </c>
      <c r="M2771" s="2">
        <v>111058</v>
      </c>
      <c r="N2771" t="s">
        <v>4051</v>
      </c>
      <c r="O2771" s="10" t="str">
        <f t="shared" si="215"/>
        <v>0208140</v>
      </c>
      <c r="P2771" s="3">
        <v>44638</v>
      </c>
      <c r="Q2771" t="s">
        <v>4052</v>
      </c>
      <c r="T2771" s="12" t="str">
        <f t="shared" si="217"/>
        <v xml:space="preserve">WM+ HNI </v>
      </c>
      <c r="U2771" s="20" t="s">
        <v>5256</v>
      </c>
      <c r="V2771" s="20"/>
      <c r="W2771" s="10" t="e">
        <f>VLOOKUP(U2771,[2]Sheet1!$B$4:$C$893,2,0)</f>
        <v>#N/A</v>
      </c>
      <c r="X2771" s="20"/>
      <c r="Y2771" s="10" t="str">
        <f t="shared" si="216"/>
        <v>WINCOMHANOI</v>
      </c>
      <c r="Z2771" s="2">
        <v>222116</v>
      </c>
    </row>
    <row r="2772" spans="1:26" x14ac:dyDescent="0.2">
      <c r="A2772" t="s">
        <v>0</v>
      </c>
      <c r="B2772" t="s">
        <v>4050</v>
      </c>
      <c r="C2772" t="s">
        <v>26</v>
      </c>
      <c r="D2772" t="s">
        <v>3</v>
      </c>
      <c r="E2772" s="2">
        <v>100364</v>
      </c>
      <c r="F2772" s="6">
        <v>108393.12000000001</v>
      </c>
      <c r="G2772" s="2">
        <v>2</v>
      </c>
      <c r="H2772" t="s">
        <v>4</v>
      </c>
      <c r="I2772" t="s">
        <v>27</v>
      </c>
      <c r="J2772" s="9" t="str">
        <f t="shared" si="214"/>
        <v>Giò tai lưỡi xào gói 250g</v>
      </c>
      <c r="K2772" s="12" t="str">
        <f>VLOOKUP(J2772,'[1]Mã Misa'!$B$2:$D$74,2,0)</f>
        <v>Giò Tai Lưỡi Xào 250g</v>
      </c>
      <c r="L2772" s="12" t="str">
        <f>VLOOKUP(K2772,'[1]Mã Misa'!$C$2:$D$74,2,0)</f>
        <v>GTLX250G</v>
      </c>
      <c r="M2772" s="2">
        <v>50182</v>
      </c>
      <c r="N2772" t="s">
        <v>4051</v>
      </c>
      <c r="O2772" s="10" t="str">
        <f t="shared" si="215"/>
        <v>0208140</v>
      </c>
      <c r="P2772" s="3">
        <v>44638</v>
      </c>
      <c r="Q2772" t="s">
        <v>4052</v>
      </c>
      <c r="T2772" s="12" t="str">
        <f t="shared" si="217"/>
        <v xml:space="preserve">WM+ HNI </v>
      </c>
      <c r="U2772" s="20" t="s">
        <v>5256</v>
      </c>
      <c r="V2772" s="20"/>
      <c r="W2772" s="10" t="e">
        <f>VLOOKUP(U2772,[2]Sheet1!$B$4:$C$893,2,0)</f>
        <v>#N/A</v>
      </c>
      <c r="X2772" s="20"/>
      <c r="Y2772" s="10" t="str">
        <f t="shared" si="216"/>
        <v>WINCOMHANOI</v>
      </c>
      <c r="Z2772" s="2">
        <v>100364</v>
      </c>
    </row>
    <row r="2773" spans="1:26" x14ac:dyDescent="0.2">
      <c r="A2773" t="s">
        <v>0</v>
      </c>
      <c r="B2773" t="s">
        <v>4053</v>
      </c>
      <c r="C2773" t="s">
        <v>26</v>
      </c>
      <c r="D2773" t="s">
        <v>3</v>
      </c>
      <c r="E2773" s="2">
        <v>50182</v>
      </c>
      <c r="F2773" s="6">
        <v>54196.560000000005</v>
      </c>
      <c r="G2773" s="2">
        <v>1</v>
      </c>
      <c r="H2773" t="s">
        <v>4</v>
      </c>
      <c r="I2773" t="s">
        <v>27</v>
      </c>
      <c r="J2773" s="9" t="str">
        <f t="shared" si="214"/>
        <v>Giò tai lưỡi xào gói 250g</v>
      </c>
      <c r="K2773" s="12" t="str">
        <f>VLOOKUP(J2773,'[1]Mã Misa'!$B$2:$D$74,2,0)</f>
        <v>Giò Tai Lưỡi Xào 250g</v>
      </c>
      <c r="L2773" s="12" t="str">
        <f>VLOOKUP(K2773,'[1]Mã Misa'!$C$2:$D$74,2,0)</f>
        <v>GTLX250G</v>
      </c>
      <c r="M2773" s="2">
        <v>50182</v>
      </c>
      <c r="N2773" t="s">
        <v>4054</v>
      </c>
      <c r="O2773" s="10" t="str">
        <f t="shared" si="215"/>
        <v>0015685</v>
      </c>
      <c r="P2773" s="3">
        <v>44638</v>
      </c>
      <c r="Q2773" t="s">
        <v>4055</v>
      </c>
      <c r="T2773" s="12" t="str">
        <f t="shared" si="217"/>
        <v xml:space="preserve">WM+ HPG </v>
      </c>
      <c r="U2773" s="20" t="s">
        <v>5257</v>
      </c>
      <c r="V2773" s="20"/>
      <c r="W2773" s="10" t="e">
        <f>VLOOKUP(U2773,[2]Sheet1!$B$4:$C$893,2,0)</f>
        <v>#N/A</v>
      </c>
      <c r="X2773" s="20"/>
      <c r="Y2773" s="10" t="str">
        <f t="shared" si="216"/>
        <v>WINCOMHAIPHONG</v>
      </c>
      <c r="Z2773" s="2">
        <v>50182</v>
      </c>
    </row>
    <row r="2774" spans="1:26" x14ac:dyDescent="0.2">
      <c r="A2774" t="s">
        <v>0</v>
      </c>
      <c r="B2774" t="s">
        <v>4053</v>
      </c>
      <c r="C2774" t="s">
        <v>2</v>
      </c>
      <c r="D2774" t="s">
        <v>3</v>
      </c>
      <c r="E2774" s="2">
        <v>222116</v>
      </c>
      <c r="F2774" s="6">
        <v>239885.28000000003</v>
      </c>
      <c r="G2774" s="2">
        <v>2</v>
      </c>
      <c r="H2774" t="s">
        <v>4</v>
      </c>
      <c r="I2774" t="s">
        <v>5</v>
      </c>
      <c r="J2774" s="9" t="str">
        <f t="shared" si="214"/>
        <v>Gà muối gói 500g</v>
      </c>
      <c r="K2774" s="12" t="str">
        <f>VLOOKUP(J2774,'[1]Mã Misa'!$B$2:$D$74,2,0)</f>
        <v>Gà muối 500g</v>
      </c>
      <c r="L2774" s="12" t="str">
        <f>VLOOKUP(K2774,'[1]Mã Misa'!$C$2:$D$74,2,0)</f>
        <v>GM500</v>
      </c>
      <c r="M2774" s="2">
        <v>111058</v>
      </c>
      <c r="N2774" t="s">
        <v>4054</v>
      </c>
      <c r="O2774" s="10" t="str">
        <f t="shared" si="215"/>
        <v>0015685</v>
      </c>
      <c r="P2774" s="3">
        <v>44638</v>
      </c>
      <c r="Q2774" t="s">
        <v>4055</v>
      </c>
      <c r="T2774" s="12" t="str">
        <f t="shared" si="217"/>
        <v xml:space="preserve">WM+ HPG </v>
      </c>
      <c r="U2774" s="20" t="s">
        <v>5257</v>
      </c>
      <c r="V2774" s="20"/>
      <c r="W2774" s="10" t="e">
        <f>VLOOKUP(U2774,[2]Sheet1!$B$4:$C$893,2,0)</f>
        <v>#N/A</v>
      </c>
      <c r="X2774" s="20"/>
      <c r="Y2774" s="10" t="str">
        <f t="shared" si="216"/>
        <v>WINCOMHAIPHONG</v>
      </c>
      <c r="Z2774" s="2">
        <v>222116</v>
      </c>
    </row>
    <row r="2775" spans="1:26" x14ac:dyDescent="0.2">
      <c r="A2775" t="s">
        <v>0</v>
      </c>
      <c r="B2775" t="s">
        <v>4056</v>
      </c>
      <c r="C2775" t="s">
        <v>2</v>
      </c>
      <c r="D2775" t="s">
        <v>3</v>
      </c>
      <c r="E2775" s="2">
        <v>222116</v>
      </c>
      <c r="F2775" s="6">
        <v>239885.28000000003</v>
      </c>
      <c r="G2775" s="2">
        <v>2</v>
      </c>
      <c r="H2775" t="s">
        <v>4</v>
      </c>
      <c r="I2775" t="s">
        <v>5</v>
      </c>
      <c r="J2775" s="9" t="str">
        <f t="shared" si="214"/>
        <v>Gà muối gói 500g</v>
      </c>
      <c r="K2775" s="12" t="str">
        <f>VLOOKUP(J2775,'[1]Mã Misa'!$B$2:$D$74,2,0)</f>
        <v>Gà muối 500g</v>
      </c>
      <c r="L2775" s="12" t="str">
        <f>VLOOKUP(K2775,'[1]Mã Misa'!$C$2:$D$74,2,0)</f>
        <v>GM500</v>
      </c>
      <c r="M2775" s="2">
        <v>111058</v>
      </c>
      <c r="N2775" t="s">
        <v>4057</v>
      </c>
      <c r="O2775" s="10" t="str">
        <f t="shared" si="215"/>
        <v>0208146</v>
      </c>
      <c r="P2775" s="3">
        <v>44638</v>
      </c>
      <c r="Q2775" t="s">
        <v>1004</v>
      </c>
      <c r="T2775" s="12" t="str">
        <f t="shared" si="217"/>
        <v xml:space="preserve">WM+ HNI </v>
      </c>
      <c r="U2775" s="20" t="s">
        <v>4452</v>
      </c>
      <c r="V2775" s="20"/>
      <c r="W2775" s="10" t="e">
        <f>VLOOKUP(U2775,[2]Sheet1!$B$4:$C$893,2,0)</f>
        <v>#N/A</v>
      </c>
      <c r="X2775" s="20"/>
      <c r="Y2775" s="10" t="str">
        <f t="shared" si="216"/>
        <v>WINCOMHANOI</v>
      </c>
      <c r="Z2775" s="2">
        <v>222116</v>
      </c>
    </row>
    <row r="2776" spans="1:26" x14ac:dyDescent="0.2">
      <c r="A2776" t="s">
        <v>0</v>
      </c>
      <c r="B2776" t="s">
        <v>4058</v>
      </c>
      <c r="C2776" t="s">
        <v>32</v>
      </c>
      <c r="D2776" t="s">
        <v>3</v>
      </c>
      <c r="E2776" s="2">
        <v>146862</v>
      </c>
      <c r="F2776" s="6">
        <v>158610.96000000002</v>
      </c>
      <c r="G2776" s="2">
        <v>2</v>
      </c>
      <c r="H2776" t="s">
        <v>4</v>
      </c>
      <c r="I2776" t="s">
        <v>33</v>
      </c>
      <c r="J2776" s="9" t="str">
        <f t="shared" si="214"/>
        <v>Chân giò heo muối gói 300g</v>
      </c>
      <c r="K2776" s="12" t="str">
        <f>VLOOKUP(J2776,'[1]Mã Misa'!$B$2:$D$74,2,0)</f>
        <v>Chân giò heo muối 300g</v>
      </c>
      <c r="L2776" s="12" t="str">
        <f>VLOOKUP(K2776,'[1]Mã Misa'!$C$2:$D$74,2,0)</f>
        <v>CGM300</v>
      </c>
      <c r="M2776" s="2">
        <v>73431</v>
      </c>
      <c r="N2776" t="s">
        <v>4059</v>
      </c>
      <c r="O2776" s="10" t="str">
        <f t="shared" si="215"/>
        <v>0027274</v>
      </c>
      <c r="P2776" s="3">
        <v>44638</v>
      </c>
      <c r="Q2776" t="s">
        <v>1901</v>
      </c>
      <c r="T2776" s="12" t="str">
        <f t="shared" si="217"/>
        <v xml:space="preserve">WM+ DNG </v>
      </c>
      <c r="U2776" s="20" t="s">
        <v>4717</v>
      </c>
      <c r="V2776" s="20"/>
      <c r="W2776" s="10" t="e">
        <f>VLOOKUP(U2776,[2]Sheet1!$B$4:$C$893,2,0)</f>
        <v>#N/A</v>
      </c>
      <c r="X2776" s="20"/>
      <c r="Y2776" s="10" t="str">
        <f t="shared" si="216"/>
        <v>WINCOMDANANG</v>
      </c>
      <c r="Z2776" s="2">
        <v>146862</v>
      </c>
    </row>
    <row r="2777" spans="1:26" x14ac:dyDescent="0.2">
      <c r="A2777" t="s">
        <v>0</v>
      </c>
      <c r="B2777" t="s">
        <v>4060</v>
      </c>
      <c r="C2777" t="s">
        <v>2</v>
      </c>
      <c r="D2777" t="s">
        <v>3</v>
      </c>
      <c r="E2777" s="2">
        <v>111058</v>
      </c>
      <c r="F2777" s="6">
        <v>119942.64000000001</v>
      </c>
      <c r="G2777" s="2">
        <v>1</v>
      </c>
      <c r="H2777" t="s">
        <v>4</v>
      </c>
      <c r="I2777" t="s">
        <v>5</v>
      </c>
      <c r="J2777" s="9" t="str">
        <f t="shared" si="214"/>
        <v>Gà muối gói 500g</v>
      </c>
      <c r="K2777" s="12" t="str">
        <f>VLOOKUP(J2777,'[1]Mã Misa'!$B$2:$D$74,2,0)</f>
        <v>Gà muối 500g</v>
      </c>
      <c r="L2777" s="12" t="str">
        <f>VLOOKUP(K2777,'[1]Mã Misa'!$C$2:$D$74,2,0)</f>
        <v>GM500</v>
      </c>
      <c r="M2777" s="2">
        <v>111058</v>
      </c>
      <c r="N2777" t="s">
        <v>4061</v>
      </c>
      <c r="O2777" s="10" t="str">
        <f t="shared" si="215"/>
        <v>0208149</v>
      </c>
      <c r="P2777" s="3">
        <v>44638</v>
      </c>
      <c r="Q2777" t="s">
        <v>2106</v>
      </c>
      <c r="T2777" s="12" t="str">
        <f t="shared" si="217"/>
        <v xml:space="preserve">WM+ HNI </v>
      </c>
      <c r="U2777" s="20" t="s">
        <v>4776</v>
      </c>
      <c r="V2777" s="20"/>
      <c r="W2777" s="10" t="e">
        <f>VLOOKUP(U2777,[2]Sheet1!$B$4:$C$893,2,0)</f>
        <v>#N/A</v>
      </c>
      <c r="X2777" s="20"/>
      <c r="Y2777" s="10" t="str">
        <f t="shared" si="216"/>
        <v>WINCOMHANOI</v>
      </c>
      <c r="Z2777" s="2">
        <v>111058</v>
      </c>
    </row>
    <row r="2778" spans="1:26" x14ac:dyDescent="0.2">
      <c r="A2778" t="s">
        <v>0</v>
      </c>
      <c r="B2778" t="s">
        <v>4062</v>
      </c>
      <c r="C2778" t="s">
        <v>30</v>
      </c>
      <c r="D2778" t="s">
        <v>3</v>
      </c>
      <c r="E2778" s="2">
        <v>632400</v>
      </c>
      <c r="F2778" s="6">
        <v>682992</v>
      </c>
      <c r="G2778" s="2">
        <v>6</v>
      </c>
      <c r="H2778" t="s">
        <v>4</v>
      </c>
      <c r="I2778" t="s">
        <v>31</v>
      </c>
      <c r="J2778" s="9" t="str">
        <f t="shared" si="214"/>
        <v>_Đùi gà sốt cay 500g</v>
      </c>
      <c r="K2778" s="12" t="str">
        <f>VLOOKUP(J2778,'[1]Mã Misa'!$B$2:$D$74,2,0)</f>
        <v>Đùi gà sốt cay 500g</v>
      </c>
      <c r="L2778" s="12" t="str">
        <f>VLOOKUP(K2778,'[1]Mã Misa'!$C$2:$D$74,2,0)</f>
        <v>DGSC500</v>
      </c>
      <c r="M2778" s="2">
        <v>105400</v>
      </c>
      <c r="N2778" t="s">
        <v>4063</v>
      </c>
      <c r="O2778" s="10" t="str">
        <f t="shared" si="215"/>
        <v>0005243</v>
      </c>
      <c r="P2778" s="3">
        <v>44638</v>
      </c>
      <c r="Q2778" t="s">
        <v>1923</v>
      </c>
      <c r="T2778" s="12" t="str">
        <f t="shared" si="217"/>
        <v xml:space="preserve">WM+ HDG </v>
      </c>
      <c r="U2778" s="20" t="s">
        <v>4723</v>
      </c>
      <c r="V2778" s="20"/>
      <c r="W2778" s="10" t="e">
        <f>VLOOKUP(U2778,[2]Sheet1!$B$4:$C$893,2,0)</f>
        <v>#N/A</v>
      </c>
      <c r="X2778" s="20"/>
      <c r="Y2778" s="10" t="str">
        <f t="shared" si="216"/>
        <v>WINCOMHAIDUONG</v>
      </c>
      <c r="Z2778" s="2">
        <v>632400</v>
      </c>
    </row>
    <row r="2779" spans="1:26" x14ac:dyDescent="0.2">
      <c r="A2779" t="s">
        <v>0</v>
      </c>
      <c r="B2779" t="s">
        <v>4064</v>
      </c>
      <c r="C2779" t="s">
        <v>82</v>
      </c>
      <c r="D2779" t="s">
        <v>3</v>
      </c>
      <c r="E2779" s="2">
        <v>46000</v>
      </c>
      <c r="F2779" s="6">
        <v>49680</v>
      </c>
      <c r="G2779" s="2">
        <v>1</v>
      </c>
      <c r="H2779" t="s">
        <v>4</v>
      </c>
      <c r="I2779" t="s">
        <v>83</v>
      </c>
      <c r="J2779" s="9" t="str">
        <f t="shared" si="214"/>
        <v>Mộc nấm hương gói 250g</v>
      </c>
      <c r="K2779" s="12" t="str">
        <f>VLOOKUP(J2779,'[1]Mã Misa'!$B$2:$D$74,2,0)</f>
        <v>Mộc Nấm Hương 250g</v>
      </c>
      <c r="L2779" s="12" t="str">
        <f>VLOOKUP(K2779,'[1]Mã Misa'!$C$2:$D$74,2,0)</f>
        <v>MNH250</v>
      </c>
      <c r="M2779" s="2">
        <v>46000</v>
      </c>
      <c r="N2779" t="s">
        <v>4065</v>
      </c>
      <c r="O2779" s="10" t="str">
        <f t="shared" si="215"/>
        <v>0003372</v>
      </c>
      <c r="P2779" s="3">
        <v>44638</v>
      </c>
      <c r="Q2779" t="s">
        <v>275</v>
      </c>
      <c r="T2779" s="12" t="str">
        <f t="shared" si="217"/>
        <v xml:space="preserve">WM+ NDH </v>
      </c>
      <c r="U2779" s="20" t="s">
        <v>4229</v>
      </c>
      <c r="V2779" s="20"/>
      <c r="W2779" s="10" t="e">
        <f>VLOOKUP(U2779,[2]Sheet1!$B$4:$C$893,2,0)</f>
        <v>#N/A</v>
      </c>
      <c r="X2779" s="20"/>
      <c r="Y2779" s="10" t="str">
        <f t="shared" si="216"/>
        <v>WINCOMNAMDINH</v>
      </c>
      <c r="Z2779" s="2">
        <v>46000</v>
      </c>
    </row>
    <row r="2780" spans="1:26" x14ac:dyDescent="0.2">
      <c r="A2780" t="s">
        <v>0</v>
      </c>
      <c r="B2780" t="s">
        <v>4066</v>
      </c>
      <c r="C2780" t="s">
        <v>989</v>
      </c>
      <c r="D2780" t="s">
        <v>3</v>
      </c>
      <c r="E2780" s="2">
        <v>61250</v>
      </c>
      <c r="F2780" s="6">
        <v>66150</v>
      </c>
      <c r="G2780" s="2">
        <v>1</v>
      </c>
      <c r="H2780" t="s">
        <v>461</v>
      </c>
      <c r="I2780" t="s">
        <v>990</v>
      </c>
      <c r="J2780" s="9" t="str">
        <f t="shared" si="214"/>
        <v xml:space="preserve"> Ghẹ farci 150g</v>
      </c>
      <c r="K2780" s="12" t="str">
        <f>VLOOKUP(J2780,'[1]Mã Misa'!$B$2:$D$74,2,0)</f>
        <v>Ghẹ farci 150g</v>
      </c>
      <c r="L2780" s="12" t="str">
        <f>VLOOKUP(K2780,'[1]Mã Misa'!$C$2:$D$74,2,0)</f>
        <v>GHEFARCI150</v>
      </c>
      <c r="M2780" s="2">
        <v>61250</v>
      </c>
      <c r="N2780" t="s">
        <v>4067</v>
      </c>
      <c r="O2780" s="10" t="str">
        <f t="shared" si="215"/>
        <v>0208159</v>
      </c>
      <c r="P2780" s="3">
        <v>44638</v>
      </c>
      <c r="Q2780" t="s">
        <v>707</v>
      </c>
      <c r="T2780" s="12" t="str">
        <f t="shared" si="217"/>
        <v xml:space="preserve">WM+ HNI </v>
      </c>
      <c r="U2780" s="20" t="s">
        <v>4366</v>
      </c>
      <c r="V2780" s="20"/>
      <c r="W2780" s="10" t="e">
        <f>VLOOKUP(U2780,[2]Sheet1!$B$4:$C$893,2,0)</f>
        <v>#N/A</v>
      </c>
      <c r="X2780" s="20"/>
      <c r="Y2780" s="10" t="str">
        <f t="shared" si="216"/>
        <v>WINCOMHANOI</v>
      </c>
      <c r="Z2780" s="2">
        <v>61250</v>
      </c>
    </row>
    <row r="2781" spans="1:26" x14ac:dyDescent="0.2">
      <c r="A2781" t="s">
        <v>0</v>
      </c>
      <c r="B2781" t="s">
        <v>4066</v>
      </c>
      <c r="C2781" t="s">
        <v>566</v>
      </c>
      <c r="D2781" t="s">
        <v>3</v>
      </c>
      <c r="E2781" s="2">
        <v>61250</v>
      </c>
      <c r="F2781" s="6">
        <v>66150</v>
      </c>
      <c r="G2781" s="2">
        <v>1</v>
      </c>
      <c r="H2781" t="s">
        <v>461</v>
      </c>
      <c r="I2781" t="s">
        <v>567</v>
      </c>
      <c r="J2781" s="9" t="str">
        <f t="shared" si="214"/>
        <v xml:space="preserve"> Càng ghẹ cốm hoa 250g</v>
      </c>
      <c r="K2781" s="12" t="str">
        <f>VLOOKUP(J2781,'[1]Mã Misa'!$B$2:$D$74,2,0)</f>
        <v>Càng ghẹ cốm hoa 250g</v>
      </c>
      <c r="L2781" s="12" t="str">
        <f>VLOOKUP(K2781,'[1]Mã Misa'!$C$2:$D$74,2,0)</f>
        <v>CGCH250</v>
      </c>
      <c r="M2781" s="2">
        <v>61250</v>
      </c>
      <c r="N2781" t="s">
        <v>4067</v>
      </c>
      <c r="O2781" s="10" t="str">
        <f t="shared" si="215"/>
        <v>0208159</v>
      </c>
      <c r="P2781" s="3">
        <v>44638</v>
      </c>
      <c r="Q2781" t="s">
        <v>707</v>
      </c>
      <c r="T2781" s="12" t="str">
        <f t="shared" si="217"/>
        <v xml:space="preserve">WM+ HNI </v>
      </c>
      <c r="U2781" s="20" t="s">
        <v>4366</v>
      </c>
      <c r="V2781" s="20"/>
      <c r="W2781" s="10" t="e">
        <f>VLOOKUP(U2781,[2]Sheet1!$B$4:$C$893,2,0)</f>
        <v>#N/A</v>
      </c>
      <c r="X2781" s="20"/>
      <c r="Y2781" s="10" t="str">
        <f t="shared" si="216"/>
        <v>WINCOMHANOI</v>
      </c>
      <c r="Z2781" s="2">
        <v>61250</v>
      </c>
    </row>
    <row r="2782" spans="1:26" x14ac:dyDescent="0.2">
      <c r="A2782" t="s">
        <v>0</v>
      </c>
      <c r="B2782" t="s">
        <v>4066</v>
      </c>
      <c r="C2782" t="s">
        <v>1674</v>
      </c>
      <c r="D2782" t="s">
        <v>929</v>
      </c>
      <c r="E2782" s="2">
        <v>61250</v>
      </c>
      <c r="F2782" s="6">
        <v>67375</v>
      </c>
      <c r="G2782" s="2">
        <v>1</v>
      </c>
      <c r="H2782" t="s">
        <v>461</v>
      </c>
      <c r="I2782" t="s">
        <v>1675</v>
      </c>
      <c r="J2782" s="9" t="str">
        <f t="shared" si="214"/>
        <v xml:space="preserve"> Chả giò phô mai ghẹ 250g</v>
      </c>
      <c r="K2782" s="12" t="str">
        <f>VLOOKUP(J2782,'[1]Mã Misa'!$B$2:$D$74,2,0)</f>
        <v>Chả giò phô mai ghẹ 250g</v>
      </c>
      <c r="L2782" s="12" t="str">
        <f>VLOOKUP(K2782,'[1]Mã Misa'!$C$2:$D$74,2,0)</f>
        <v>CGPMG250</v>
      </c>
      <c r="M2782" s="2">
        <v>61250</v>
      </c>
      <c r="N2782" t="s">
        <v>4067</v>
      </c>
      <c r="O2782" s="10" t="str">
        <f t="shared" si="215"/>
        <v>0208159</v>
      </c>
      <c r="P2782" s="3">
        <v>44638</v>
      </c>
      <c r="Q2782" t="s">
        <v>707</v>
      </c>
      <c r="T2782" s="12" t="str">
        <f t="shared" si="217"/>
        <v xml:space="preserve">WM+ HNI </v>
      </c>
      <c r="U2782" s="20" t="s">
        <v>4366</v>
      </c>
      <c r="V2782" s="20"/>
      <c r="W2782" s="10" t="e">
        <f>VLOOKUP(U2782,[2]Sheet1!$B$4:$C$893,2,0)</f>
        <v>#N/A</v>
      </c>
      <c r="X2782" s="20"/>
      <c r="Y2782" s="10" t="str">
        <f t="shared" si="216"/>
        <v>WINCOMHANOI</v>
      </c>
      <c r="Z2782" s="2">
        <v>61250</v>
      </c>
    </row>
    <row r="2783" spans="1:26" x14ac:dyDescent="0.2">
      <c r="A2783" t="s">
        <v>0</v>
      </c>
      <c r="B2783" t="s">
        <v>4068</v>
      </c>
      <c r="C2783" t="s">
        <v>9</v>
      </c>
      <c r="D2783" t="s">
        <v>3</v>
      </c>
      <c r="E2783" s="2">
        <v>333570</v>
      </c>
      <c r="F2783" s="6">
        <v>360255.60000000003</v>
      </c>
      <c r="G2783" s="2">
        <v>6</v>
      </c>
      <c r="H2783" t="s">
        <v>4</v>
      </c>
      <c r="I2783" t="s">
        <v>10</v>
      </c>
      <c r="J2783" s="9" t="str">
        <f t="shared" si="214"/>
        <v>Tai heo muối gói 200g</v>
      </c>
      <c r="K2783" s="12" t="str">
        <f>VLOOKUP(J2783,'[1]Mã Misa'!$B$2:$D$74,2,0)</f>
        <v>Tai heo muối 200g</v>
      </c>
      <c r="L2783" s="12" t="str">
        <f>VLOOKUP(K2783,'[1]Mã Misa'!$C$2:$D$74,2,0)</f>
        <v>TH200</v>
      </c>
      <c r="M2783" s="2">
        <v>55595</v>
      </c>
      <c r="N2783" t="s">
        <v>4069</v>
      </c>
      <c r="O2783" s="10" t="str">
        <f t="shared" si="215"/>
        <v>0005245</v>
      </c>
      <c r="P2783" s="3">
        <v>44638</v>
      </c>
      <c r="Q2783" t="s">
        <v>4070</v>
      </c>
      <c r="T2783" s="12" t="str">
        <f t="shared" si="217"/>
        <v xml:space="preserve">WM+ HDG </v>
      </c>
      <c r="U2783" s="20" t="s">
        <v>5258</v>
      </c>
      <c r="V2783" s="20"/>
      <c r="W2783" s="10" t="e">
        <f>VLOOKUP(U2783,[2]Sheet1!$B$4:$C$893,2,0)</f>
        <v>#N/A</v>
      </c>
      <c r="X2783" s="20"/>
      <c r="Y2783" s="10" t="str">
        <f t="shared" si="216"/>
        <v>WINCOMHAIDUONG</v>
      </c>
      <c r="Z2783" s="2">
        <v>333570</v>
      </c>
    </row>
    <row r="2784" spans="1:26" x14ac:dyDescent="0.2">
      <c r="A2784" t="s">
        <v>0</v>
      </c>
      <c r="B2784" t="s">
        <v>4068</v>
      </c>
      <c r="C2784" t="s">
        <v>13</v>
      </c>
      <c r="D2784" t="s">
        <v>3</v>
      </c>
      <c r="E2784" s="2">
        <v>272250</v>
      </c>
      <c r="F2784" s="6">
        <v>294030</v>
      </c>
      <c r="G2784" s="2">
        <v>3</v>
      </c>
      <c r="H2784" t="s">
        <v>4</v>
      </c>
      <c r="I2784" t="s">
        <v>14</v>
      </c>
      <c r="J2784" s="9" t="str">
        <f t="shared" si="214"/>
        <v>_Chân gà sốt cay 400g</v>
      </c>
      <c r="K2784" s="12" t="str">
        <f>VLOOKUP(J2784,'[1]Mã Misa'!$B$2:$D$74,2,0)</f>
        <v>Chân gà sốt cay 400g</v>
      </c>
      <c r="L2784" s="12" t="str">
        <f>VLOOKUP(K2784,'[1]Mã Misa'!$C$2:$D$74,2,0)</f>
        <v>CGSC400</v>
      </c>
      <c r="M2784" s="2">
        <v>90750</v>
      </c>
      <c r="N2784" t="s">
        <v>4069</v>
      </c>
      <c r="O2784" s="10" t="str">
        <f t="shared" si="215"/>
        <v>0005245</v>
      </c>
      <c r="P2784" s="3">
        <v>44638</v>
      </c>
      <c r="Q2784" t="s">
        <v>4070</v>
      </c>
      <c r="T2784" s="12" t="str">
        <f t="shared" si="217"/>
        <v xml:space="preserve">WM+ HDG </v>
      </c>
      <c r="U2784" s="20" t="s">
        <v>5258</v>
      </c>
      <c r="V2784" s="20"/>
      <c r="W2784" s="10" t="e">
        <f>VLOOKUP(U2784,[2]Sheet1!$B$4:$C$893,2,0)</f>
        <v>#N/A</v>
      </c>
      <c r="X2784" s="20"/>
      <c r="Y2784" s="10" t="str">
        <f t="shared" si="216"/>
        <v>WINCOMHAIDUONG</v>
      </c>
      <c r="Z2784" s="2">
        <v>272250</v>
      </c>
    </row>
    <row r="2785" spans="1:26" x14ac:dyDescent="0.2">
      <c r="A2785" t="s">
        <v>0</v>
      </c>
      <c r="B2785" t="s">
        <v>4068</v>
      </c>
      <c r="C2785" t="s">
        <v>236</v>
      </c>
      <c r="D2785" t="s">
        <v>3</v>
      </c>
      <c r="E2785" s="2">
        <v>175574</v>
      </c>
      <c r="F2785" s="6">
        <v>189619.92</v>
      </c>
      <c r="G2785" s="2">
        <v>2</v>
      </c>
      <c r="H2785" t="s">
        <v>4</v>
      </c>
      <c r="I2785" t="s">
        <v>237</v>
      </c>
      <c r="J2785" s="9" t="str">
        <f t="shared" si="214"/>
        <v>Bắp bò muối gói 200g</v>
      </c>
      <c r="K2785" s="12" t="str">
        <f>VLOOKUP(J2785,'[1]Mã Misa'!$B$2:$D$74,2,0)</f>
        <v>Bắp bò muối 200g</v>
      </c>
      <c r="L2785" s="12" t="str">
        <f>VLOOKUP(K2785,'[1]Mã Misa'!$C$2:$D$74,2,0)</f>
        <v>BBM200</v>
      </c>
      <c r="M2785" s="2">
        <v>87787</v>
      </c>
      <c r="N2785" t="s">
        <v>4069</v>
      </c>
      <c r="O2785" s="10" t="str">
        <f t="shared" si="215"/>
        <v>0005245</v>
      </c>
      <c r="P2785" s="3">
        <v>44638</v>
      </c>
      <c r="Q2785" t="s">
        <v>4070</v>
      </c>
      <c r="T2785" s="12" t="str">
        <f t="shared" si="217"/>
        <v xml:space="preserve">WM+ HDG </v>
      </c>
      <c r="U2785" s="20" t="s">
        <v>5258</v>
      </c>
      <c r="V2785" s="20"/>
      <c r="W2785" s="10" t="e">
        <f>VLOOKUP(U2785,[2]Sheet1!$B$4:$C$893,2,0)</f>
        <v>#N/A</v>
      </c>
      <c r="X2785" s="20"/>
      <c r="Y2785" s="10" t="str">
        <f t="shared" si="216"/>
        <v>WINCOMHAIDUONG</v>
      </c>
      <c r="Z2785" s="2">
        <v>263361</v>
      </c>
    </row>
    <row r="2786" spans="1:26" x14ac:dyDescent="0.2">
      <c r="A2786" t="s">
        <v>0</v>
      </c>
      <c r="B2786" t="s">
        <v>4071</v>
      </c>
      <c r="C2786" t="s">
        <v>82</v>
      </c>
      <c r="D2786" t="s">
        <v>3</v>
      </c>
      <c r="E2786" s="2">
        <v>230000</v>
      </c>
      <c r="F2786" s="6">
        <v>248400.00000000003</v>
      </c>
      <c r="G2786" s="2">
        <v>5</v>
      </c>
      <c r="H2786" t="s">
        <v>4</v>
      </c>
      <c r="I2786" t="s">
        <v>83</v>
      </c>
      <c r="J2786" s="9" t="str">
        <f t="shared" si="214"/>
        <v>Mộc nấm hương gói 250g</v>
      </c>
      <c r="K2786" s="12" t="str">
        <f>VLOOKUP(J2786,'[1]Mã Misa'!$B$2:$D$74,2,0)</f>
        <v>Mộc Nấm Hương 250g</v>
      </c>
      <c r="L2786" s="12" t="str">
        <f>VLOOKUP(K2786,'[1]Mã Misa'!$C$2:$D$74,2,0)</f>
        <v>MNH250</v>
      </c>
      <c r="M2786" s="2">
        <v>46000</v>
      </c>
      <c r="N2786" t="s">
        <v>4072</v>
      </c>
      <c r="O2786" s="10" t="str">
        <f t="shared" si="215"/>
        <v>0018524</v>
      </c>
      <c r="P2786" s="3">
        <v>44638</v>
      </c>
      <c r="Q2786" t="s">
        <v>314</v>
      </c>
      <c r="T2786" s="12" t="str">
        <f t="shared" si="217"/>
        <v xml:space="preserve">WM+ QNH </v>
      </c>
      <c r="U2786" s="20" t="s">
        <v>4242</v>
      </c>
      <c r="V2786" s="20"/>
      <c r="W2786" s="10" t="e">
        <f>VLOOKUP(U2786,[2]Sheet1!$B$4:$C$893,2,0)</f>
        <v>#N/A</v>
      </c>
      <c r="X2786" s="20"/>
      <c r="Y2786" s="10" t="str">
        <f t="shared" si="216"/>
        <v>WINCOMQUANGNINH</v>
      </c>
      <c r="Z2786" s="2">
        <v>230000</v>
      </c>
    </row>
    <row r="2787" spans="1:26" x14ac:dyDescent="0.2">
      <c r="A2787" t="s">
        <v>0</v>
      </c>
      <c r="B2787" t="s">
        <v>4073</v>
      </c>
      <c r="C2787" t="s">
        <v>67</v>
      </c>
      <c r="D2787" t="s">
        <v>3</v>
      </c>
      <c r="E2787" s="2">
        <v>356400</v>
      </c>
      <c r="F2787" s="6">
        <v>384912</v>
      </c>
      <c r="G2787" s="2">
        <v>6</v>
      </c>
      <c r="H2787" t="s">
        <v>4</v>
      </c>
      <c r="I2787" t="s">
        <v>68</v>
      </c>
      <c r="J2787" s="9" t="str">
        <f t="shared" si="214"/>
        <v>_Giò lụa 250g</v>
      </c>
      <c r="K2787" s="12" t="str">
        <f>VLOOKUP(J2787,'[1]Mã Misa'!$B$2:$D$74,2,0)</f>
        <v>Giò lụa 250g</v>
      </c>
      <c r="L2787" s="12" t="str">
        <f>VLOOKUP(K2787,'[1]Mã Misa'!$C$2:$D$74,2,0)</f>
        <v>GL250</v>
      </c>
      <c r="M2787" s="2">
        <v>59400</v>
      </c>
      <c r="N2787" t="s">
        <v>4074</v>
      </c>
      <c r="O2787" s="10" t="str">
        <f t="shared" si="215"/>
        <v>0000937</v>
      </c>
      <c r="P2787" s="3">
        <v>44638</v>
      </c>
      <c r="Q2787" t="s">
        <v>4075</v>
      </c>
      <c r="T2787" s="12" t="str">
        <f t="shared" si="217"/>
        <v xml:space="preserve">WM+ HGG </v>
      </c>
      <c r="U2787" s="20" t="s">
        <v>5259</v>
      </c>
      <c r="V2787" s="20"/>
      <c r="W2787" s="10" t="e">
        <f>VLOOKUP(U2787,[2]Sheet1!$B$4:$C$893,2,0)</f>
        <v>#N/A</v>
      </c>
      <c r="X2787" s="20"/>
      <c r="Y2787" s="10" t="str">
        <f t="shared" si="216"/>
        <v>WINCOMHAGIANG</v>
      </c>
      <c r="Z2787" s="2">
        <v>356400</v>
      </c>
    </row>
    <row r="2788" spans="1:26" x14ac:dyDescent="0.2">
      <c r="A2788" t="s">
        <v>0</v>
      </c>
      <c r="B2788" t="s">
        <v>4073</v>
      </c>
      <c r="C2788" t="s">
        <v>50</v>
      </c>
      <c r="D2788" t="s">
        <v>3</v>
      </c>
      <c r="E2788" s="2">
        <v>61050</v>
      </c>
      <c r="F2788" s="6">
        <v>65934</v>
      </c>
      <c r="G2788" s="2">
        <v>1</v>
      </c>
      <c r="H2788" t="s">
        <v>4</v>
      </c>
      <c r="I2788" t="s">
        <v>51</v>
      </c>
      <c r="J2788" s="9" t="str">
        <f t="shared" si="214"/>
        <v>_Giò sụn gà 250g</v>
      </c>
      <c r="K2788" s="12" t="str">
        <f>VLOOKUP(J2788,'[1]Mã Misa'!$B$2:$D$74,2,0)</f>
        <v>Giò sụn gà 250g</v>
      </c>
      <c r="L2788" s="12" t="str">
        <f>VLOOKUP(K2788,'[1]Mã Misa'!$C$2:$D$74,2,0)</f>
        <v>GSG250</v>
      </c>
      <c r="M2788" s="2">
        <v>61050</v>
      </c>
      <c r="N2788" t="s">
        <v>4074</v>
      </c>
      <c r="O2788" s="10" t="str">
        <f t="shared" si="215"/>
        <v>0000937</v>
      </c>
      <c r="P2788" s="3">
        <v>44638</v>
      </c>
      <c r="Q2788" t="s">
        <v>4075</v>
      </c>
      <c r="T2788" s="12" t="str">
        <f t="shared" si="217"/>
        <v xml:space="preserve">WM+ HGG </v>
      </c>
      <c r="U2788" s="20" t="s">
        <v>5259</v>
      </c>
      <c r="V2788" s="20"/>
      <c r="W2788" s="10" t="e">
        <f>VLOOKUP(U2788,[2]Sheet1!$B$4:$C$893,2,0)</f>
        <v>#N/A</v>
      </c>
      <c r="X2788" s="20"/>
      <c r="Y2788" s="10" t="str">
        <f t="shared" si="216"/>
        <v>WINCOMHAGIANG</v>
      </c>
      <c r="Z2788" s="2">
        <v>61050</v>
      </c>
    </row>
    <row r="2789" spans="1:26" x14ac:dyDescent="0.2">
      <c r="A2789" t="s">
        <v>0</v>
      </c>
      <c r="B2789" t="s">
        <v>4073</v>
      </c>
      <c r="C2789" t="s">
        <v>26</v>
      </c>
      <c r="D2789" t="s">
        <v>3</v>
      </c>
      <c r="E2789" s="2">
        <v>602184</v>
      </c>
      <c r="F2789" s="6">
        <v>650358.72000000009</v>
      </c>
      <c r="G2789" s="2">
        <v>12</v>
      </c>
      <c r="H2789" t="s">
        <v>4</v>
      </c>
      <c r="I2789" t="s">
        <v>27</v>
      </c>
      <c r="J2789" s="9" t="str">
        <f t="shared" si="214"/>
        <v>Giò tai lưỡi xào gói 250g</v>
      </c>
      <c r="K2789" s="12" t="str">
        <f>VLOOKUP(J2789,'[1]Mã Misa'!$B$2:$D$74,2,0)</f>
        <v>Giò Tai Lưỡi Xào 250g</v>
      </c>
      <c r="L2789" s="12" t="str">
        <f>VLOOKUP(K2789,'[1]Mã Misa'!$C$2:$D$74,2,0)</f>
        <v>GTLX250G</v>
      </c>
      <c r="M2789" s="2">
        <v>50182</v>
      </c>
      <c r="N2789" t="s">
        <v>4074</v>
      </c>
      <c r="O2789" s="10" t="str">
        <f t="shared" si="215"/>
        <v>0000937</v>
      </c>
      <c r="P2789" s="3">
        <v>44638</v>
      </c>
      <c r="Q2789" t="s">
        <v>4075</v>
      </c>
      <c r="T2789" s="12" t="str">
        <f t="shared" si="217"/>
        <v xml:space="preserve">WM+ HGG </v>
      </c>
      <c r="U2789" s="20" t="s">
        <v>5259</v>
      </c>
      <c r="V2789" s="20"/>
      <c r="W2789" s="10" t="e">
        <f>VLOOKUP(U2789,[2]Sheet1!$B$4:$C$893,2,0)</f>
        <v>#N/A</v>
      </c>
      <c r="X2789" s="20"/>
      <c r="Y2789" s="10" t="str">
        <f t="shared" si="216"/>
        <v>WINCOMHAGIANG</v>
      </c>
      <c r="Z2789" s="2">
        <v>602184</v>
      </c>
    </row>
    <row r="2790" spans="1:26" x14ac:dyDescent="0.2">
      <c r="A2790" t="s">
        <v>0</v>
      </c>
      <c r="B2790" t="s">
        <v>4076</v>
      </c>
      <c r="C2790" t="s">
        <v>30</v>
      </c>
      <c r="D2790" t="s">
        <v>3</v>
      </c>
      <c r="E2790" s="2">
        <v>210800</v>
      </c>
      <c r="F2790" s="6">
        <v>227664.00000000003</v>
      </c>
      <c r="G2790" s="2">
        <v>2</v>
      </c>
      <c r="H2790" t="s">
        <v>4</v>
      </c>
      <c r="I2790" t="s">
        <v>31</v>
      </c>
      <c r="J2790" s="9" t="str">
        <f t="shared" si="214"/>
        <v>_Đùi gà sốt cay 500g</v>
      </c>
      <c r="K2790" s="12" t="str">
        <f>VLOOKUP(J2790,'[1]Mã Misa'!$B$2:$D$74,2,0)</f>
        <v>Đùi gà sốt cay 500g</v>
      </c>
      <c r="L2790" s="12" t="str">
        <f>VLOOKUP(K2790,'[1]Mã Misa'!$C$2:$D$74,2,0)</f>
        <v>DGSC500</v>
      </c>
      <c r="M2790" s="2">
        <v>105400</v>
      </c>
      <c r="N2790" t="s">
        <v>4077</v>
      </c>
      <c r="O2790" s="10" t="str">
        <f t="shared" si="215"/>
        <v>0208164</v>
      </c>
      <c r="P2790" s="3">
        <v>44638</v>
      </c>
      <c r="Q2790" t="s">
        <v>4078</v>
      </c>
      <c r="T2790" s="12" t="str">
        <f t="shared" si="217"/>
        <v xml:space="preserve">WM+ HNI </v>
      </c>
      <c r="U2790" s="20" t="s">
        <v>5260</v>
      </c>
      <c r="V2790" s="20"/>
      <c r="W2790" s="10" t="e">
        <f>VLOOKUP(U2790,[2]Sheet1!$B$4:$C$893,2,0)</f>
        <v>#N/A</v>
      </c>
      <c r="X2790" s="20"/>
      <c r="Y2790" s="10" t="str">
        <f t="shared" si="216"/>
        <v>WINCOMHANOI</v>
      </c>
      <c r="Z2790" s="2">
        <v>210800</v>
      </c>
    </row>
    <row r="2791" spans="1:26" x14ac:dyDescent="0.2">
      <c r="A2791" t="s">
        <v>0</v>
      </c>
      <c r="B2791" t="s">
        <v>4076</v>
      </c>
      <c r="C2791" t="s">
        <v>45</v>
      </c>
      <c r="D2791" t="s">
        <v>3</v>
      </c>
      <c r="E2791" s="2">
        <v>74250</v>
      </c>
      <c r="F2791" s="6">
        <v>80190</v>
      </c>
      <c r="G2791" s="2">
        <v>1</v>
      </c>
      <c r="H2791" t="s">
        <v>4</v>
      </c>
      <c r="I2791" t="s">
        <v>46</v>
      </c>
      <c r="J2791" s="9" t="str">
        <f t="shared" si="214"/>
        <v>_Chả cốm 300g</v>
      </c>
      <c r="K2791" s="12" t="str">
        <f>VLOOKUP(J2791,'[1]Mã Misa'!$B$2:$D$74,2,0)</f>
        <v>Chả cốm 300g</v>
      </c>
      <c r="L2791" s="12" t="str">
        <f>VLOOKUP(K2791,'[1]Mã Misa'!$C$2:$D$74,2,0)</f>
        <v>CC300</v>
      </c>
      <c r="M2791" s="2">
        <v>74250</v>
      </c>
      <c r="N2791" t="s">
        <v>4077</v>
      </c>
      <c r="O2791" s="10" t="str">
        <f t="shared" si="215"/>
        <v>0208164</v>
      </c>
      <c r="P2791" s="3">
        <v>44638</v>
      </c>
      <c r="Q2791" t="s">
        <v>4078</v>
      </c>
      <c r="T2791" s="12" t="str">
        <f t="shared" si="217"/>
        <v xml:space="preserve">WM+ HNI </v>
      </c>
      <c r="U2791" s="20" t="s">
        <v>5260</v>
      </c>
      <c r="V2791" s="20"/>
      <c r="W2791" s="10" t="e">
        <f>VLOOKUP(U2791,[2]Sheet1!$B$4:$C$893,2,0)</f>
        <v>#N/A</v>
      </c>
      <c r="X2791" s="20"/>
      <c r="Y2791" s="10" t="str">
        <f t="shared" si="216"/>
        <v>WINCOMHANOI</v>
      </c>
      <c r="Z2791" s="2">
        <v>74250</v>
      </c>
    </row>
    <row r="2792" spans="1:26" x14ac:dyDescent="0.2">
      <c r="A2792" t="s">
        <v>0</v>
      </c>
      <c r="B2792" t="s">
        <v>4076</v>
      </c>
      <c r="C2792" t="s">
        <v>26</v>
      </c>
      <c r="D2792" t="s">
        <v>3</v>
      </c>
      <c r="E2792" s="2">
        <v>150546</v>
      </c>
      <c r="F2792" s="6">
        <v>162589.68000000002</v>
      </c>
      <c r="G2792" s="2">
        <v>3</v>
      </c>
      <c r="H2792" t="s">
        <v>4</v>
      </c>
      <c r="I2792" t="s">
        <v>27</v>
      </c>
      <c r="J2792" s="9" t="str">
        <f t="shared" si="214"/>
        <v>Giò tai lưỡi xào gói 250g</v>
      </c>
      <c r="K2792" s="12" t="str">
        <f>VLOOKUP(J2792,'[1]Mã Misa'!$B$2:$D$74,2,0)</f>
        <v>Giò Tai Lưỡi Xào 250g</v>
      </c>
      <c r="L2792" s="12" t="str">
        <f>VLOOKUP(K2792,'[1]Mã Misa'!$C$2:$D$74,2,0)</f>
        <v>GTLX250G</v>
      </c>
      <c r="M2792" s="2">
        <v>50182</v>
      </c>
      <c r="N2792" t="s">
        <v>4077</v>
      </c>
      <c r="O2792" s="10" t="str">
        <f t="shared" si="215"/>
        <v>0208164</v>
      </c>
      <c r="P2792" s="3">
        <v>44638</v>
      </c>
      <c r="Q2792" t="s">
        <v>4078</v>
      </c>
      <c r="T2792" s="12" t="str">
        <f t="shared" si="217"/>
        <v xml:space="preserve">WM+ HNI </v>
      </c>
      <c r="U2792" s="20" t="s">
        <v>5260</v>
      </c>
      <c r="V2792" s="20"/>
      <c r="W2792" s="10" t="e">
        <f>VLOOKUP(U2792,[2]Sheet1!$B$4:$C$893,2,0)</f>
        <v>#N/A</v>
      </c>
      <c r="X2792" s="20"/>
      <c r="Y2792" s="10" t="str">
        <f t="shared" si="216"/>
        <v>WINCOMHANOI</v>
      </c>
      <c r="Z2792" s="2">
        <v>150546</v>
      </c>
    </row>
    <row r="2793" spans="1:26" x14ac:dyDescent="0.2">
      <c r="A2793" t="s">
        <v>0</v>
      </c>
      <c r="B2793" t="s">
        <v>4079</v>
      </c>
      <c r="C2793" t="s">
        <v>2</v>
      </c>
      <c r="D2793" t="s">
        <v>3</v>
      </c>
      <c r="E2793" s="2">
        <v>111058</v>
      </c>
      <c r="F2793" s="6">
        <v>119942.64000000001</v>
      </c>
      <c r="G2793" s="2">
        <v>1</v>
      </c>
      <c r="H2793" t="s">
        <v>4</v>
      </c>
      <c r="I2793" t="s">
        <v>5</v>
      </c>
      <c r="J2793" s="9" t="str">
        <f t="shared" si="214"/>
        <v>Gà muối gói 500g</v>
      </c>
      <c r="K2793" s="12" t="str">
        <f>VLOOKUP(J2793,'[1]Mã Misa'!$B$2:$D$74,2,0)</f>
        <v>Gà muối 500g</v>
      </c>
      <c r="L2793" s="12" t="str">
        <f>VLOOKUP(K2793,'[1]Mã Misa'!$C$2:$D$74,2,0)</f>
        <v>GM500</v>
      </c>
      <c r="M2793" s="2">
        <v>111058</v>
      </c>
      <c r="N2793" t="s">
        <v>4080</v>
      </c>
      <c r="O2793" s="10" t="str">
        <f t="shared" si="215"/>
        <v>0208167</v>
      </c>
      <c r="P2793" s="3">
        <v>44638</v>
      </c>
      <c r="Q2793" t="s">
        <v>2130</v>
      </c>
      <c r="T2793" s="12" t="str">
        <f t="shared" si="217"/>
        <v xml:space="preserve">WM+ HNI </v>
      </c>
      <c r="U2793" s="20" t="s">
        <v>4782</v>
      </c>
      <c r="V2793" s="20"/>
      <c r="W2793" s="10" t="e">
        <f>VLOOKUP(U2793,[2]Sheet1!$B$4:$C$893,2,0)</f>
        <v>#N/A</v>
      </c>
      <c r="X2793" s="20"/>
      <c r="Y2793" s="10" t="str">
        <f t="shared" si="216"/>
        <v>WINCOMHANOI</v>
      </c>
      <c r="Z2793" s="2">
        <v>111058</v>
      </c>
    </row>
    <row r="2794" spans="1:26" x14ac:dyDescent="0.2">
      <c r="A2794" t="s">
        <v>0</v>
      </c>
      <c r="B2794" t="s">
        <v>4081</v>
      </c>
      <c r="C2794" t="s">
        <v>2</v>
      </c>
      <c r="D2794" t="s">
        <v>3</v>
      </c>
      <c r="E2794" s="2">
        <v>111058</v>
      </c>
      <c r="F2794" s="6">
        <v>119942.64000000001</v>
      </c>
      <c r="G2794" s="2">
        <v>1</v>
      </c>
      <c r="H2794" t="s">
        <v>4</v>
      </c>
      <c r="I2794" t="s">
        <v>5</v>
      </c>
      <c r="J2794" s="9" t="str">
        <f t="shared" si="214"/>
        <v>Gà muối gói 500g</v>
      </c>
      <c r="K2794" s="12" t="str">
        <f>VLOOKUP(J2794,'[1]Mã Misa'!$B$2:$D$74,2,0)</f>
        <v>Gà muối 500g</v>
      </c>
      <c r="L2794" s="12" t="str">
        <f>VLOOKUP(K2794,'[1]Mã Misa'!$C$2:$D$74,2,0)</f>
        <v>GM500</v>
      </c>
      <c r="M2794" s="2">
        <v>111058</v>
      </c>
      <c r="N2794" t="s">
        <v>4082</v>
      </c>
      <c r="O2794" s="10" t="str">
        <f t="shared" si="215"/>
        <v>0018525</v>
      </c>
      <c r="P2794" s="3">
        <v>44638</v>
      </c>
      <c r="Q2794" t="s">
        <v>4083</v>
      </c>
      <c r="T2794" s="12" t="str">
        <f t="shared" si="217"/>
        <v xml:space="preserve">WM+ QNH </v>
      </c>
      <c r="U2794" s="20" t="s">
        <v>5261</v>
      </c>
      <c r="V2794" s="20"/>
      <c r="W2794" s="10" t="e">
        <f>VLOOKUP(U2794,[2]Sheet1!$B$4:$C$893,2,0)</f>
        <v>#N/A</v>
      </c>
      <c r="X2794" s="20"/>
      <c r="Y2794" s="10" t="str">
        <f t="shared" si="216"/>
        <v>WINCOMQUANGNINH</v>
      </c>
      <c r="Z2794" s="2">
        <v>111058</v>
      </c>
    </row>
    <row r="2795" spans="1:26" x14ac:dyDescent="0.2">
      <c r="A2795" t="s">
        <v>0</v>
      </c>
      <c r="B2795" t="s">
        <v>4084</v>
      </c>
      <c r="C2795" t="s">
        <v>50</v>
      </c>
      <c r="D2795" t="s">
        <v>3</v>
      </c>
      <c r="E2795" s="2">
        <v>122100</v>
      </c>
      <c r="F2795" s="6">
        <v>131868</v>
      </c>
      <c r="G2795" s="2">
        <v>2</v>
      </c>
      <c r="H2795" t="s">
        <v>4</v>
      </c>
      <c r="I2795" t="s">
        <v>51</v>
      </c>
      <c r="J2795" s="9" t="str">
        <f t="shared" si="214"/>
        <v>_Giò sụn gà 250g</v>
      </c>
      <c r="K2795" s="12" t="str">
        <f>VLOOKUP(J2795,'[1]Mã Misa'!$B$2:$D$74,2,0)</f>
        <v>Giò sụn gà 250g</v>
      </c>
      <c r="L2795" s="12" t="str">
        <f>VLOOKUP(K2795,'[1]Mã Misa'!$C$2:$D$74,2,0)</f>
        <v>GSG250</v>
      </c>
      <c r="M2795" s="2">
        <v>61050</v>
      </c>
      <c r="N2795" t="s">
        <v>4085</v>
      </c>
      <c r="O2795" s="10" t="str">
        <f t="shared" si="215"/>
        <v>0208169</v>
      </c>
      <c r="P2795" s="3">
        <v>44638</v>
      </c>
      <c r="Q2795" t="s">
        <v>4086</v>
      </c>
      <c r="T2795" s="12" t="str">
        <f t="shared" si="217"/>
        <v xml:space="preserve">WM+ HNI </v>
      </c>
      <c r="U2795" s="20" t="s">
        <v>5262</v>
      </c>
      <c r="V2795" s="20"/>
      <c r="W2795" s="10" t="e">
        <f>VLOOKUP(U2795,[2]Sheet1!$B$4:$C$893,2,0)</f>
        <v>#N/A</v>
      </c>
      <c r="X2795" s="20"/>
      <c r="Y2795" s="10" t="str">
        <f t="shared" si="216"/>
        <v>WINCOMHANOI</v>
      </c>
      <c r="Z2795" s="2">
        <v>122100</v>
      </c>
    </row>
    <row r="2796" spans="1:26" x14ac:dyDescent="0.2">
      <c r="A2796" t="s">
        <v>0</v>
      </c>
      <c r="B2796" t="s">
        <v>4084</v>
      </c>
      <c r="C2796" t="s">
        <v>17</v>
      </c>
      <c r="D2796" t="s">
        <v>3</v>
      </c>
      <c r="E2796" s="2">
        <v>407956</v>
      </c>
      <c r="F2796" s="6">
        <v>440592.48000000004</v>
      </c>
      <c r="G2796" s="2">
        <v>4</v>
      </c>
      <c r="H2796" t="s">
        <v>4</v>
      </c>
      <c r="I2796" t="s">
        <v>18</v>
      </c>
      <c r="J2796" s="9" t="str">
        <f t="shared" si="214"/>
        <v>Giò tai nấm hương 500g</v>
      </c>
      <c r="K2796" s="12" t="str">
        <f>VLOOKUP(J2796,'[1]Mã Misa'!$B$2:$D$74,2,0)</f>
        <v>Giò tai nấm hương 500g</v>
      </c>
      <c r="L2796" s="12" t="str">
        <f>VLOOKUP(K2796,'[1]Mã Misa'!$C$2:$D$74,2,0)</f>
        <v>GTNH500</v>
      </c>
      <c r="M2796" s="2">
        <v>101989</v>
      </c>
      <c r="N2796" t="s">
        <v>4085</v>
      </c>
      <c r="O2796" s="10" t="str">
        <f t="shared" si="215"/>
        <v>0208169</v>
      </c>
      <c r="P2796" s="3">
        <v>44638</v>
      </c>
      <c r="Q2796" t="s">
        <v>4086</v>
      </c>
      <c r="T2796" s="12" t="str">
        <f t="shared" si="217"/>
        <v xml:space="preserve">WM+ HNI </v>
      </c>
      <c r="U2796" s="20" t="s">
        <v>5262</v>
      </c>
      <c r="V2796" s="20"/>
      <c r="W2796" s="10" t="e">
        <f>VLOOKUP(U2796,[2]Sheet1!$B$4:$C$893,2,0)</f>
        <v>#N/A</v>
      </c>
      <c r="X2796" s="20"/>
      <c r="Y2796" s="10" t="str">
        <f t="shared" si="216"/>
        <v>WINCOMHANOI</v>
      </c>
      <c r="Z2796" s="2">
        <v>407956</v>
      </c>
    </row>
    <row r="2797" spans="1:26" x14ac:dyDescent="0.2">
      <c r="A2797" t="s">
        <v>0</v>
      </c>
      <c r="B2797" t="s">
        <v>4087</v>
      </c>
      <c r="C2797" t="s">
        <v>50</v>
      </c>
      <c r="D2797" t="s">
        <v>3</v>
      </c>
      <c r="E2797" s="2">
        <v>122100</v>
      </c>
      <c r="F2797" s="6">
        <v>131868</v>
      </c>
      <c r="G2797" s="2">
        <v>2</v>
      </c>
      <c r="H2797" t="s">
        <v>4</v>
      </c>
      <c r="I2797" t="s">
        <v>51</v>
      </c>
      <c r="J2797" s="9" t="str">
        <f t="shared" si="214"/>
        <v>_Giò sụn gà 250g</v>
      </c>
      <c r="K2797" s="12" t="str">
        <f>VLOOKUP(J2797,'[1]Mã Misa'!$B$2:$D$74,2,0)</f>
        <v>Giò sụn gà 250g</v>
      </c>
      <c r="L2797" s="12" t="str">
        <f>VLOOKUP(K2797,'[1]Mã Misa'!$C$2:$D$74,2,0)</f>
        <v>GSG250</v>
      </c>
      <c r="M2797" s="2">
        <v>61050</v>
      </c>
      <c r="N2797" t="s">
        <v>4088</v>
      </c>
      <c r="O2797" s="10" t="str">
        <f t="shared" si="215"/>
        <v>0000938</v>
      </c>
      <c r="P2797" s="3">
        <v>44638</v>
      </c>
      <c r="Q2797" t="s">
        <v>4089</v>
      </c>
      <c r="T2797" s="12" t="str">
        <f t="shared" si="217"/>
        <v xml:space="preserve">WM+ HGG </v>
      </c>
      <c r="U2797" s="20" t="s">
        <v>5263</v>
      </c>
      <c r="V2797" s="20"/>
      <c r="W2797" s="10" t="e">
        <f>VLOOKUP(U2797,[2]Sheet1!$B$4:$C$893,2,0)</f>
        <v>#N/A</v>
      </c>
      <c r="X2797" s="20"/>
      <c r="Y2797" s="10" t="str">
        <f t="shared" si="216"/>
        <v>WINCOMHAGIANG</v>
      </c>
      <c r="Z2797" s="2">
        <v>122100</v>
      </c>
    </row>
    <row r="2798" spans="1:26" x14ac:dyDescent="0.2">
      <c r="A2798" t="s">
        <v>0</v>
      </c>
      <c r="B2798" t="s">
        <v>4090</v>
      </c>
      <c r="C2798" t="s">
        <v>2</v>
      </c>
      <c r="D2798" t="s">
        <v>3</v>
      </c>
      <c r="E2798" s="2">
        <v>111058</v>
      </c>
      <c r="F2798" s="6">
        <v>119942.64000000001</v>
      </c>
      <c r="G2798" s="2">
        <v>1</v>
      </c>
      <c r="H2798" t="s">
        <v>4</v>
      </c>
      <c r="I2798" t="s">
        <v>5</v>
      </c>
      <c r="J2798" s="9" t="str">
        <f t="shared" si="214"/>
        <v>Gà muối gói 500g</v>
      </c>
      <c r="K2798" s="12" t="str">
        <f>VLOOKUP(J2798,'[1]Mã Misa'!$B$2:$D$74,2,0)</f>
        <v>Gà muối 500g</v>
      </c>
      <c r="L2798" s="12" t="str">
        <f>VLOOKUP(K2798,'[1]Mã Misa'!$C$2:$D$74,2,0)</f>
        <v>GM500</v>
      </c>
      <c r="M2798" s="2">
        <v>111058</v>
      </c>
      <c r="N2798" t="s">
        <v>4091</v>
      </c>
      <c r="O2798" s="10" t="str">
        <f t="shared" si="215"/>
        <v>0005246</v>
      </c>
      <c r="P2798" s="3">
        <v>44638</v>
      </c>
      <c r="Q2798" t="s">
        <v>4092</v>
      </c>
      <c r="T2798" s="12" t="str">
        <f t="shared" si="217"/>
        <v xml:space="preserve">WM+ HDG </v>
      </c>
      <c r="U2798" s="20" t="s">
        <v>5264</v>
      </c>
      <c r="V2798" s="20"/>
      <c r="W2798" s="10" t="e">
        <f>VLOOKUP(U2798,[2]Sheet1!$B$4:$C$893,2,0)</f>
        <v>#N/A</v>
      </c>
      <c r="X2798" s="20"/>
      <c r="Y2798" s="10" t="str">
        <f t="shared" si="216"/>
        <v>WINCOMHAIDUONG</v>
      </c>
      <c r="Z2798" s="2">
        <v>111058</v>
      </c>
    </row>
    <row r="2799" spans="1:26" x14ac:dyDescent="0.2">
      <c r="A2799" t="s">
        <v>0</v>
      </c>
      <c r="B2799" t="s">
        <v>4093</v>
      </c>
      <c r="C2799" t="s">
        <v>2</v>
      </c>
      <c r="D2799" t="s">
        <v>3</v>
      </c>
      <c r="E2799" s="2">
        <v>111058</v>
      </c>
      <c r="F2799" s="6">
        <v>119942.64000000001</v>
      </c>
      <c r="G2799" s="2">
        <v>1</v>
      </c>
      <c r="H2799" t="s">
        <v>4</v>
      </c>
      <c r="I2799" t="s">
        <v>5</v>
      </c>
      <c r="J2799" s="9" t="str">
        <f t="shared" si="214"/>
        <v>Gà muối gói 500g</v>
      </c>
      <c r="K2799" s="12" t="str">
        <f>VLOOKUP(J2799,'[1]Mã Misa'!$B$2:$D$74,2,0)</f>
        <v>Gà muối 500g</v>
      </c>
      <c r="L2799" s="12" t="str">
        <f>VLOOKUP(K2799,'[1]Mã Misa'!$C$2:$D$74,2,0)</f>
        <v>GM500</v>
      </c>
      <c r="M2799" s="2">
        <v>111058</v>
      </c>
      <c r="N2799" t="s">
        <v>4094</v>
      </c>
      <c r="O2799" s="10" t="str">
        <f t="shared" si="215"/>
        <v>0208173</v>
      </c>
      <c r="P2799" s="3">
        <v>44638</v>
      </c>
      <c r="Q2799" t="s">
        <v>541</v>
      </c>
      <c r="T2799" s="12" t="str">
        <f t="shared" si="217"/>
        <v xml:space="preserve">WM+ HNI </v>
      </c>
      <c r="U2799" s="20" t="s">
        <v>4314</v>
      </c>
      <c r="V2799" s="20"/>
      <c r="W2799" s="10" t="e">
        <f>VLOOKUP(U2799,[2]Sheet1!$B$4:$C$893,2,0)</f>
        <v>#N/A</v>
      </c>
      <c r="X2799" s="20"/>
      <c r="Y2799" s="10" t="str">
        <f t="shared" si="216"/>
        <v>WINCOMHANOI</v>
      </c>
      <c r="Z2799" s="2">
        <v>111058</v>
      </c>
    </row>
    <row r="2800" spans="1:26" x14ac:dyDescent="0.2">
      <c r="A2800" t="s">
        <v>0</v>
      </c>
      <c r="B2800" t="s">
        <v>4095</v>
      </c>
      <c r="C2800" t="s">
        <v>30</v>
      </c>
      <c r="D2800" t="s">
        <v>3</v>
      </c>
      <c r="E2800" s="2">
        <v>210800</v>
      </c>
      <c r="F2800" s="6">
        <v>227664.00000000003</v>
      </c>
      <c r="G2800" s="2">
        <v>2</v>
      </c>
      <c r="H2800" t="s">
        <v>4</v>
      </c>
      <c r="I2800" t="s">
        <v>31</v>
      </c>
      <c r="J2800" s="9" t="str">
        <f t="shared" si="214"/>
        <v>_Đùi gà sốt cay 500g</v>
      </c>
      <c r="K2800" s="12" t="str">
        <f>VLOOKUP(J2800,'[1]Mã Misa'!$B$2:$D$74,2,0)</f>
        <v>Đùi gà sốt cay 500g</v>
      </c>
      <c r="L2800" s="12" t="str">
        <f>VLOOKUP(K2800,'[1]Mã Misa'!$C$2:$D$74,2,0)</f>
        <v>DGSC500</v>
      </c>
      <c r="M2800" s="2">
        <v>105400</v>
      </c>
      <c r="N2800" t="s">
        <v>4096</v>
      </c>
      <c r="O2800" s="10" t="str">
        <f t="shared" si="215"/>
        <v>0001715</v>
      </c>
      <c r="P2800" s="3">
        <v>44638</v>
      </c>
      <c r="Q2800" t="s">
        <v>3266</v>
      </c>
      <c r="T2800" s="12" t="str">
        <f t="shared" si="217"/>
        <v xml:space="preserve">WM+ HNM </v>
      </c>
      <c r="U2800" s="20" t="s">
        <v>5067</v>
      </c>
      <c r="V2800" s="20"/>
      <c r="W2800" s="10" t="e">
        <f>VLOOKUP(U2800,[2]Sheet1!$B$4:$C$893,2,0)</f>
        <v>#N/A</v>
      </c>
      <c r="X2800" s="20"/>
      <c r="Y2800" s="10" t="str">
        <f t="shared" si="216"/>
        <v>WINCOMHANAM</v>
      </c>
      <c r="Z2800" s="2">
        <v>210800</v>
      </c>
    </row>
    <row r="2801" spans="1:26" x14ac:dyDescent="0.2">
      <c r="A2801" t="s">
        <v>0</v>
      </c>
      <c r="B2801" t="s">
        <v>4097</v>
      </c>
      <c r="C2801" t="s">
        <v>26</v>
      </c>
      <c r="D2801" t="s">
        <v>3</v>
      </c>
      <c r="E2801" s="2">
        <v>50182</v>
      </c>
      <c r="F2801" s="6">
        <v>54196.560000000005</v>
      </c>
      <c r="G2801" s="2">
        <v>1</v>
      </c>
      <c r="H2801" t="s">
        <v>4</v>
      </c>
      <c r="I2801" t="s">
        <v>27</v>
      </c>
      <c r="J2801" s="9" t="str">
        <f t="shared" si="214"/>
        <v>Giò tai lưỡi xào gói 250g</v>
      </c>
      <c r="K2801" s="12" t="str">
        <f>VLOOKUP(J2801,'[1]Mã Misa'!$B$2:$D$74,2,0)</f>
        <v>Giò Tai Lưỡi Xào 250g</v>
      </c>
      <c r="L2801" s="12" t="str">
        <f>VLOOKUP(K2801,'[1]Mã Misa'!$C$2:$D$74,2,0)</f>
        <v>GTLX250G</v>
      </c>
      <c r="M2801" s="2">
        <v>50182</v>
      </c>
      <c r="N2801" t="s">
        <v>4098</v>
      </c>
      <c r="O2801" s="10" t="str">
        <f t="shared" si="215"/>
        <v>0208185</v>
      </c>
      <c r="P2801" s="3">
        <v>44638</v>
      </c>
      <c r="Q2801" t="s">
        <v>4099</v>
      </c>
      <c r="T2801" s="12" t="str">
        <f t="shared" si="217"/>
        <v xml:space="preserve">WM+ HNI </v>
      </c>
      <c r="U2801" s="20" t="s">
        <v>5265</v>
      </c>
      <c r="V2801" s="20"/>
      <c r="W2801" s="10" t="e">
        <f>VLOOKUP(U2801,[2]Sheet1!$B$4:$C$893,2,0)</f>
        <v>#N/A</v>
      </c>
      <c r="X2801" s="20"/>
      <c r="Y2801" s="10" t="str">
        <f t="shared" si="216"/>
        <v>WINCOMHANOI</v>
      </c>
      <c r="Z2801" s="2">
        <v>50182</v>
      </c>
    </row>
    <row r="2802" spans="1:26" x14ac:dyDescent="0.2">
      <c r="A2802" t="s">
        <v>0</v>
      </c>
      <c r="B2802" t="s">
        <v>4100</v>
      </c>
      <c r="C2802" t="s">
        <v>2</v>
      </c>
      <c r="D2802" t="s">
        <v>3</v>
      </c>
      <c r="E2802" s="2">
        <v>111058</v>
      </c>
      <c r="F2802" s="6">
        <v>119942.64000000001</v>
      </c>
      <c r="G2802" s="2">
        <v>1</v>
      </c>
      <c r="H2802" t="s">
        <v>4</v>
      </c>
      <c r="I2802" t="s">
        <v>5</v>
      </c>
      <c r="J2802" s="9" t="str">
        <f t="shared" si="214"/>
        <v>Gà muối gói 500g</v>
      </c>
      <c r="K2802" s="12" t="str">
        <f>VLOOKUP(J2802,'[1]Mã Misa'!$B$2:$D$74,2,0)</f>
        <v>Gà muối 500g</v>
      </c>
      <c r="L2802" s="12" t="str">
        <f>VLOOKUP(K2802,'[1]Mã Misa'!$C$2:$D$74,2,0)</f>
        <v>GM500</v>
      </c>
      <c r="M2802" s="2">
        <v>111058</v>
      </c>
      <c r="N2802" t="s">
        <v>4101</v>
      </c>
      <c r="O2802" s="10" t="str">
        <f t="shared" si="215"/>
        <v>0208186</v>
      </c>
      <c r="P2802" s="3">
        <v>44638</v>
      </c>
      <c r="Q2802" t="s">
        <v>1947</v>
      </c>
      <c r="T2802" s="12" t="str">
        <f t="shared" si="217"/>
        <v xml:space="preserve">WM+ HNI </v>
      </c>
      <c r="U2802" s="20" t="s">
        <v>4731</v>
      </c>
      <c r="V2802" s="20"/>
      <c r="W2802" s="10" t="e">
        <f>VLOOKUP(U2802,[2]Sheet1!$B$4:$C$893,2,0)</f>
        <v>#N/A</v>
      </c>
      <c r="X2802" s="20"/>
      <c r="Y2802" s="10" t="str">
        <f t="shared" si="216"/>
        <v>WINCOMHANOI</v>
      </c>
      <c r="Z2802" s="2">
        <v>111058</v>
      </c>
    </row>
    <row r="2803" spans="1:26" x14ac:dyDescent="0.2">
      <c r="A2803" t="s">
        <v>0</v>
      </c>
      <c r="B2803" t="s">
        <v>4102</v>
      </c>
      <c r="C2803" t="s">
        <v>236</v>
      </c>
      <c r="D2803" t="s">
        <v>3</v>
      </c>
      <c r="E2803" s="2">
        <v>877870</v>
      </c>
      <c r="F2803" s="6">
        <v>948099.60000000009</v>
      </c>
      <c r="G2803" s="2">
        <v>10</v>
      </c>
      <c r="H2803" t="s">
        <v>4</v>
      </c>
      <c r="I2803" t="s">
        <v>237</v>
      </c>
      <c r="J2803" s="9" t="str">
        <f t="shared" si="214"/>
        <v>Bắp bò muối gói 200g</v>
      </c>
      <c r="K2803" s="12" t="str">
        <f>VLOOKUP(J2803,'[1]Mã Misa'!$B$2:$D$74,2,0)</f>
        <v>Bắp bò muối 200g</v>
      </c>
      <c r="L2803" s="12" t="str">
        <f>VLOOKUP(K2803,'[1]Mã Misa'!$C$2:$D$74,2,0)</f>
        <v>BBM200</v>
      </c>
      <c r="M2803" s="2">
        <v>87787</v>
      </c>
      <c r="N2803" t="s">
        <v>4103</v>
      </c>
      <c r="O2803" s="10" t="str">
        <f t="shared" si="215"/>
        <v>0063203</v>
      </c>
      <c r="P2803" s="3">
        <v>44638</v>
      </c>
      <c r="Q2803" t="s">
        <v>4104</v>
      </c>
      <c r="T2803" s="12" t="str">
        <f t="shared" si="217"/>
        <v xml:space="preserve">WM+ HCM </v>
      </c>
      <c r="U2803" s="20" t="s">
        <v>5266</v>
      </c>
      <c r="V2803" s="20"/>
      <c r="W2803" s="10" t="e">
        <f>VLOOKUP(U2803,[2]Sheet1!$B$4:$C$893,2,0)</f>
        <v>#N/A</v>
      </c>
      <c r="X2803" s="20"/>
      <c r="Y2803" s="10" t="str">
        <f t="shared" si="216"/>
        <v>WINCOMHOCHIMINH</v>
      </c>
      <c r="Z2803" s="2">
        <v>877870</v>
      </c>
    </row>
    <row r="2804" spans="1:26" x14ac:dyDescent="0.2">
      <c r="A2804" t="s">
        <v>0</v>
      </c>
      <c r="B2804" t="s">
        <v>4102</v>
      </c>
      <c r="C2804" t="s">
        <v>32</v>
      </c>
      <c r="D2804" t="s">
        <v>3</v>
      </c>
      <c r="E2804" s="2">
        <v>73431</v>
      </c>
      <c r="F2804" s="6">
        <v>79305.48000000001</v>
      </c>
      <c r="G2804" s="2">
        <v>1</v>
      </c>
      <c r="H2804" t="s">
        <v>4</v>
      </c>
      <c r="I2804" t="s">
        <v>33</v>
      </c>
      <c r="J2804" s="9" t="str">
        <f t="shared" si="214"/>
        <v>Chân giò heo muối gói 300g</v>
      </c>
      <c r="K2804" s="12" t="str">
        <f>VLOOKUP(J2804,'[1]Mã Misa'!$B$2:$D$74,2,0)</f>
        <v>Chân giò heo muối 300g</v>
      </c>
      <c r="L2804" s="12" t="str">
        <f>VLOOKUP(K2804,'[1]Mã Misa'!$C$2:$D$74,2,0)</f>
        <v>CGM300</v>
      </c>
      <c r="M2804" s="2">
        <v>73431</v>
      </c>
      <c r="N2804" t="s">
        <v>4103</v>
      </c>
      <c r="O2804" s="10" t="str">
        <f t="shared" si="215"/>
        <v>0063203</v>
      </c>
      <c r="P2804" s="3">
        <v>44638</v>
      </c>
      <c r="Q2804" t="s">
        <v>4104</v>
      </c>
      <c r="T2804" s="12" t="str">
        <f t="shared" si="217"/>
        <v xml:space="preserve">WM+ HCM </v>
      </c>
      <c r="U2804" s="20" t="s">
        <v>5266</v>
      </c>
      <c r="V2804" s="20"/>
      <c r="W2804" s="10" t="e">
        <f>VLOOKUP(U2804,[2]Sheet1!$B$4:$C$893,2,0)</f>
        <v>#N/A</v>
      </c>
      <c r="X2804" s="20"/>
      <c r="Y2804" s="10" t="str">
        <f t="shared" si="216"/>
        <v>WINCOMHOCHIMINH</v>
      </c>
      <c r="Z2804" s="2">
        <v>73431</v>
      </c>
    </row>
    <row r="2805" spans="1:26" x14ac:dyDescent="0.2">
      <c r="A2805" t="s">
        <v>0</v>
      </c>
      <c r="B2805" t="s">
        <v>4102</v>
      </c>
      <c r="C2805" t="s">
        <v>2</v>
      </c>
      <c r="D2805" t="s">
        <v>3</v>
      </c>
      <c r="E2805" s="2">
        <v>888464</v>
      </c>
      <c r="F2805" s="6">
        <v>959541.12000000011</v>
      </c>
      <c r="G2805" s="2">
        <v>8</v>
      </c>
      <c r="H2805" t="s">
        <v>4</v>
      </c>
      <c r="I2805" t="s">
        <v>5</v>
      </c>
      <c r="J2805" s="9" t="str">
        <f t="shared" si="214"/>
        <v>Gà muối gói 500g</v>
      </c>
      <c r="K2805" s="12" t="str">
        <f>VLOOKUP(J2805,'[1]Mã Misa'!$B$2:$D$74,2,0)</f>
        <v>Gà muối 500g</v>
      </c>
      <c r="L2805" s="12" t="str">
        <f>VLOOKUP(K2805,'[1]Mã Misa'!$C$2:$D$74,2,0)</f>
        <v>GM500</v>
      </c>
      <c r="M2805" s="2">
        <v>111058</v>
      </c>
      <c r="N2805" t="s">
        <v>4103</v>
      </c>
      <c r="O2805" s="10" t="str">
        <f t="shared" si="215"/>
        <v>0063203</v>
      </c>
      <c r="P2805" s="3">
        <v>44638</v>
      </c>
      <c r="Q2805" t="s">
        <v>4104</v>
      </c>
      <c r="T2805" s="12" t="str">
        <f t="shared" si="217"/>
        <v xml:space="preserve">WM+ HCM </v>
      </c>
      <c r="U2805" s="20" t="s">
        <v>5266</v>
      </c>
      <c r="V2805" s="20"/>
      <c r="W2805" s="10" t="e">
        <f>VLOOKUP(U2805,[2]Sheet1!$B$4:$C$893,2,0)</f>
        <v>#N/A</v>
      </c>
      <c r="X2805" s="20"/>
      <c r="Y2805" s="10" t="str">
        <f t="shared" si="216"/>
        <v>WINCOMHOCHIMINH</v>
      </c>
      <c r="Z2805" s="2">
        <v>888464</v>
      </c>
    </row>
    <row r="2806" spans="1:26" x14ac:dyDescent="0.2">
      <c r="A2806" t="s">
        <v>0</v>
      </c>
      <c r="B2806" t="s">
        <v>4102</v>
      </c>
      <c r="C2806" t="s">
        <v>9</v>
      </c>
      <c r="D2806" t="s">
        <v>3</v>
      </c>
      <c r="E2806" s="2">
        <v>277975</v>
      </c>
      <c r="F2806" s="6">
        <v>300213</v>
      </c>
      <c r="G2806" s="2">
        <v>5</v>
      </c>
      <c r="H2806" t="s">
        <v>4</v>
      </c>
      <c r="I2806" t="s">
        <v>10</v>
      </c>
      <c r="J2806" s="9" t="str">
        <f t="shared" si="214"/>
        <v>Tai heo muối gói 200g</v>
      </c>
      <c r="K2806" s="12" t="str">
        <f>VLOOKUP(J2806,'[1]Mã Misa'!$B$2:$D$74,2,0)</f>
        <v>Tai heo muối 200g</v>
      </c>
      <c r="L2806" s="12" t="str">
        <f>VLOOKUP(K2806,'[1]Mã Misa'!$C$2:$D$74,2,0)</f>
        <v>TH200</v>
      </c>
      <c r="M2806" s="2">
        <v>55595</v>
      </c>
      <c r="N2806" t="s">
        <v>4103</v>
      </c>
      <c r="O2806" s="10" t="str">
        <f t="shared" si="215"/>
        <v>0063203</v>
      </c>
      <c r="P2806" s="3">
        <v>44638</v>
      </c>
      <c r="Q2806" t="s">
        <v>4104</v>
      </c>
      <c r="T2806" s="12" t="str">
        <f t="shared" si="217"/>
        <v xml:space="preserve">WM+ HCM </v>
      </c>
      <c r="U2806" s="20" t="s">
        <v>5266</v>
      </c>
      <c r="V2806" s="20"/>
      <c r="W2806" s="10" t="e">
        <f>VLOOKUP(U2806,[2]Sheet1!$B$4:$C$893,2,0)</f>
        <v>#N/A</v>
      </c>
      <c r="X2806" s="20"/>
      <c r="Y2806" s="10" t="str">
        <f t="shared" si="216"/>
        <v>WINCOMHOCHIMINH</v>
      </c>
      <c r="Z2806" s="2">
        <v>277975</v>
      </c>
    </row>
    <row r="2807" spans="1:26" x14ac:dyDescent="0.2">
      <c r="A2807" t="s">
        <v>0</v>
      </c>
      <c r="B2807" t="s">
        <v>4102</v>
      </c>
      <c r="C2807" t="s">
        <v>67</v>
      </c>
      <c r="D2807" t="s">
        <v>3</v>
      </c>
      <c r="E2807" s="2">
        <v>59400</v>
      </c>
      <c r="F2807" s="6">
        <v>64152.000000000007</v>
      </c>
      <c r="G2807" s="2">
        <v>1</v>
      </c>
      <c r="H2807" t="s">
        <v>4</v>
      </c>
      <c r="I2807" t="s">
        <v>68</v>
      </c>
      <c r="J2807" s="9" t="str">
        <f t="shared" si="214"/>
        <v>_Giò lụa 250g</v>
      </c>
      <c r="K2807" s="12" t="str">
        <f>VLOOKUP(J2807,'[1]Mã Misa'!$B$2:$D$74,2,0)</f>
        <v>Giò lụa 250g</v>
      </c>
      <c r="L2807" s="12" t="str">
        <f>VLOOKUP(K2807,'[1]Mã Misa'!$C$2:$D$74,2,0)</f>
        <v>GL250</v>
      </c>
      <c r="M2807" s="2">
        <v>59400</v>
      </c>
      <c r="N2807" t="s">
        <v>4103</v>
      </c>
      <c r="O2807" s="10" t="str">
        <f t="shared" si="215"/>
        <v>0063203</v>
      </c>
      <c r="P2807" s="3">
        <v>44638</v>
      </c>
      <c r="Q2807" t="s">
        <v>4104</v>
      </c>
      <c r="T2807" s="12" t="str">
        <f t="shared" si="217"/>
        <v xml:space="preserve">WM+ HCM </v>
      </c>
      <c r="U2807" s="20" t="s">
        <v>5266</v>
      </c>
      <c r="V2807" s="20"/>
      <c r="W2807" s="10" t="e">
        <f>VLOOKUP(U2807,[2]Sheet1!$B$4:$C$893,2,0)</f>
        <v>#N/A</v>
      </c>
      <c r="X2807" s="20"/>
      <c r="Y2807" s="10" t="str">
        <f t="shared" si="216"/>
        <v>WINCOMHOCHIMINH</v>
      </c>
      <c r="Z2807" s="2">
        <v>59400</v>
      </c>
    </row>
    <row r="2808" spans="1:26" x14ac:dyDescent="0.2">
      <c r="A2808" t="s">
        <v>0</v>
      </c>
      <c r="B2808" t="s">
        <v>4102</v>
      </c>
      <c r="C2808" t="s">
        <v>50</v>
      </c>
      <c r="D2808" t="s">
        <v>3</v>
      </c>
      <c r="E2808" s="2">
        <v>122100</v>
      </c>
      <c r="F2808" s="6">
        <v>131868</v>
      </c>
      <c r="G2808" s="2">
        <v>2</v>
      </c>
      <c r="H2808" t="s">
        <v>4</v>
      </c>
      <c r="I2808" t="s">
        <v>51</v>
      </c>
      <c r="J2808" s="9" t="str">
        <f t="shared" si="214"/>
        <v>_Giò sụn gà 250g</v>
      </c>
      <c r="K2808" s="12" t="str">
        <f>VLOOKUP(J2808,'[1]Mã Misa'!$B$2:$D$74,2,0)</f>
        <v>Giò sụn gà 250g</v>
      </c>
      <c r="L2808" s="12" t="str">
        <f>VLOOKUP(K2808,'[1]Mã Misa'!$C$2:$D$74,2,0)</f>
        <v>GSG250</v>
      </c>
      <c r="M2808" s="2">
        <v>61050</v>
      </c>
      <c r="N2808" t="s">
        <v>4103</v>
      </c>
      <c r="O2808" s="10" t="str">
        <f t="shared" si="215"/>
        <v>0063203</v>
      </c>
      <c r="P2808" s="3">
        <v>44638</v>
      </c>
      <c r="Q2808" t="s">
        <v>4104</v>
      </c>
      <c r="T2808" s="12" t="str">
        <f t="shared" si="217"/>
        <v xml:space="preserve">WM+ HCM </v>
      </c>
      <c r="U2808" s="20" t="s">
        <v>5266</v>
      </c>
      <c r="V2808" s="20"/>
      <c r="W2808" s="10" t="e">
        <f>VLOOKUP(U2808,[2]Sheet1!$B$4:$C$893,2,0)</f>
        <v>#N/A</v>
      </c>
      <c r="X2808" s="20"/>
      <c r="Y2808" s="10" t="str">
        <f t="shared" si="216"/>
        <v>WINCOMHOCHIMINH</v>
      </c>
      <c r="Z2808" s="2">
        <v>122100</v>
      </c>
    </row>
    <row r="2809" spans="1:26" x14ac:dyDescent="0.2">
      <c r="A2809" t="s">
        <v>0</v>
      </c>
      <c r="B2809" t="s">
        <v>4102</v>
      </c>
      <c r="C2809" t="s">
        <v>43</v>
      </c>
      <c r="D2809" t="s">
        <v>3</v>
      </c>
      <c r="E2809" s="2">
        <v>141900</v>
      </c>
      <c r="F2809" s="6">
        <v>153252</v>
      </c>
      <c r="G2809" s="2">
        <v>2</v>
      </c>
      <c r="H2809" t="s">
        <v>4</v>
      </c>
      <c r="I2809" t="s">
        <v>44</v>
      </c>
      <c r="J2809" s="9" t="str">
        <f t="shared" si="214"/>
        <v>_Chả nướng 300g</v>
      </c>
      <c r="K2809" s="12" t="str">
        <f>VLOOKUP(J2809,'[1]Mã Misa'!$B$2:$D$74,2,0)</f>
        <v>Chả nướng 300g</v>
      </c>
      <c r="L2809" s="12" t="str">
        <f>VLOOKUP(K2809,'[1]Mã Misa'!$C$2:$D$74,2,0)</f>
        <v>CN300</v>
      </c>
      <c r="M2809" s="2">
        <v>70950</v>
      </c>
      <c r="N2809" t="s">
        <v>4103</v>
      </c>
      <c r="O2809" s="10" t="str">
        <f t="shared" si="215"/>
        <v>0063203</v>
      </c>
      <c r="P2809" s="3">
        <v>44638</v>
      </c>
      <c r="Q2809" t="s">
        <v>4104</v>
      </c>
      <c r="T2809" s="12" t="str">
        <f t="shared" si="217"/>
        <v xml:space="preserve">WM+ HCM </v>
      </c>
      <c r="U2809" s="20" t="s">
        <v>5266</v>
      </c>
      <c r="V2809" s="20"/>
      <c r="W2809" s="10" t="e">
        <f>VLOOKUP(U2809,[2]Sheet1!$B$4:$C$893,2,0)</f>
        <v>#N/A</v>
      </c>
      <c r="X2809" s="20"/>
      <c r="Y2809" s="10" t="str">
        <f t="shared" si="216"/>
        <v>WINCOMHOCHIMINH</v>
      </c>
      <c r="Z2809" s="2">
        <v>141900</v>
      </c>
    </row>
    <row r="2810" spans="1:26" x14ac:dyDescent="0.2">
      <c r="A2810" t="s">
        <v>0</v>
      </c>
      <c r="B2810" t="s">
        <v>4102</v>
      </c>
      <c r="C2810" t="s">
        <v>30</v>
      </c>
      <c r="D2810" t="s">
        <v>3</v>
      </c>
      <c r="E2810" s="2">
        <v>316200</v>
      </c>
      <c r="F2810" s="6">
        <v>341496</v>
      </c>
      <c r="G2810" s="2">
        <v>3</v>
      </c>
      <c r="H2810" t="s">
        <v>4</v>
      </c>
      <c r="I2810" t="s">
        <v>31</v>
      </c>
      <c r="J2810" s="9" t="str">
        <f t="shared" si="214"/>
        <v>_Đùi gà sốt cay 500g</v>
      </c>
      <c r="K2810" s="12" t="str">
        <f>VLOOKUP(J2810,'[1]Mã Misa'!$B$2:$D$74,2,0)</f>
        <v>Đùi gà sốt cay 500g</v>
      </c>
      <c r="L2810" s="12" t="str">
        <f>VLOOKUP(K2810,'[1]Mã Misa'!$C$2:$D$74,2,0)</f>
        <v>DGSC500</v>
      </c>
      <c r="M2810" s="2">
        <v>105400</v>
      </c>
      <c r="N2810" t="s">
        <v>4103</v>
      </c>
      <c r="O2810" s="10" t="str">
        <f t="shared" si="215"/>
        <v>0063203</v>
      </c>
      <c r="P2810" s="3">
        <v>44638</v>
      </c>
      <c r="Q2810" t="s">
        <v>4104</v>
      </c>
      <c r="T2810" s="12" t="str">
        <f t="shared" si="217"/>
        <v xml:space="preserve">WM+ HCM </v>
      </c>
      <c r="U2810" s="20" t="s">
        <v>5266</v>
      </c>
      <c r="V2810" s="20"/>
      <c r="W2810" s="10" t="e">
        <f>VLOOKUP(U2810,[2]Sheet1!$B$4:$C$893,2,0)</f>
        <v>#N/A</v>
      </c>
      <c r="X2810" s="20"/>
      <c r="Y2810" s="10" t="str">
        <f t="shared" si="216"/>
        <v>WINCOMHOCHIMINH</v>
      </c>
      <c r="Z2810" s="2">
        <v>316200</v>
      </c>
    </row>
    <row r="2811" spans="1:26" x14ac:dyDescent="0.2">
      <c r="A2811" t="s">
        <v>0</v>
      </c>
      <c r="B2811" t="s">
        <v>4102</v>
      </c>
      <c r="C2811" t="s">
        <v>13</v>
      </c>
      <c r="D2811" t="s">
        <v>3</v>
      </c>
      <c r="E2811" s="2">
        <v>181500</v>
      </c>
      <c r="F2811" s="6">
        <v>196020</v>
      </c>
      <c r="G2811" s="2">
        <v>2</v>
      </c>
      <c r="H2811" t="s">
        <v>4</v>
      </c>
      <c r="I2811" t="s">
        <v>14</v>
      </c>
      <c r="J2811" s="9" t="str">
        <f t="shared" si="214"/>
        <v>_Chân gà sốt cay 400g</v>
      </c>
      <c r="K2811" s="12" t="str">
        <f>VLOOKUP(J2811,'[1]Mã Misa'!$B$2:$D$74,2,0)</f>
        <v>Chân gà sốt cay 400g</v>
      </c>
      <c r="L2811" s="12" t="str">
        <f>VLOOKUP(K2811,'[1]Mã Misa'!$C$2:$D$74,2,0)</f>
        <v>CGSC400</v>
      </c>
      <c r="M2811" s="2">
        <v>90750</v>
      </c>
      <c r="N2811" t="s">
        <v>4103</v>
      </c>
      <c r="O2811" s="10" t="str">
        <f t="shared" si="215"/>
        <v>0063203</v>
      </c>
      <c r="P2811" s="3">
        <v>44638</v>
      </c>
      <c r="Q2811" t="s">
        <v>4104</v>
      </c>
      <c r="T2811" s="12" t="str">
        <f t="shared" si="217"/>
        <v xml:space="preserve">WM+ HCM </v>
      </c>
      <c r="U2811" s="20" t="s">
        <v>5266</v>
      </c>
      <c r="V2811" s="20"/>
      <c r="W2811" s="10" t="e">
        <f>VLOOKUP(U2811,[2]Sheet1!$B$4:$C$893,2,0)</f>
        <v>#N/A</v>
      </c>
      <c r="X2811" s="20"/>
      <c r="Y2811" s="10" t="str">
        <f t="shared" si="216"/>
        <v>WINCOMHOCHIMINH</v>
      </c>
      <c r="Z2811" s="2">
        <v>181500</v>
      </c>
    </row>
    <row r="2812" spans="1:26" x14ac:dyDescent="0.2">
      <c r="A2812" t="s">
        <v>0</v>
      </c>
      <c r="B2812" t="s">
        <v>4102</v>
      </c>
      <c r="C2812" t="s">
        <v>26</v>
      </c>
      <c r="D2812" t="s">
        <v>3</v>
      </c>
      <c r="E2812" s="2">
        <v>200728</v>
      </c>
      <c r="F2812" s="6">
        <v>216786.24000000002</v>
      </c>
      <c r="G2812" s="2">
        <v>4</v>
      </c>
      <c r="H2812" t="s">
        <v>4</v>
      </c>
      <c r="I2812" t="s">
        <v>27</v>
      </c>
      <c r="J2812" s="9" t="str">
        <f t="shared" si="214"/>
        <v>Giò tai lưỡi xào gói 250g</v>
      </c>
      <c r="K2812" s="12" t="str">
        <f>VLOOKUP(J2812,'[1]Mã Misa'!$B$2:$D$74,2,0)</f>
        <v>Giò Tai Lưỡi Xào 250g</v>
      </c>
      <c r="L2812" s="12" t="str">
        <f>VLOOKUP(K2812,'[1]Mã Misa'!$C$2:$D$74,2,0)</f>
        <v>GTLX250G</v>
      </c>
      <c r="M2812" s="2">
        <v>50182</v>
      </c>
      <c r="N2812" t="s">
        <v>4103</v>
      </c>
      <c r="O2812" s="10" t="str">
        <f t="shared" si="215"/>
        <v>0063203</v>
      </c>
      <c r="P2812" s="3">
        <v>44638</v>
      </c>
      <c r="Q2812" t="s">
        <v>4104</v>
      </c>
      <c r="T2812" s="12" t="str">
        <f t="shared" si="217"/>
        <v xml:space="preserve">WM+ HCM </v>
      </c>
      <c r="U2812" s="20" t="s">
        <v>5266</v>
      </c>
      <c r="V2812" s="20"/>
      <c r="W2812" s="10" t="e">
        <f>VLOOKUP(U2812,[2]Sheet1!$B$4:$C$893,2,0)</f>
        <v>#N/A</v>
      </c>
      <c r="X2812" s="20"/>
      <c r="Y2812" s="10" t="str">
        <f t="shared" si="216"/>
        <v>WINCOMHOCHIMINH</v>
      </c>
      <c r="Z2812" s="2">
        <v>200728</v>
      </c>
    </row>
    <row r="2813" spans="1:26" x14ac:dyDescent="0.2">
      <c r="A2813" t="s">
        <v>0</v>
      </c>
      <c r="B2813" t="s">
        <v>4102</v>
      </c>
      <c r="C2813" t="s">
        <v>82</v>
      </c>
      <c r="D2813" t="s">
        <v>3</v>
      </c>
      <c r="E2813" s="2">
        <v>230000</v>
      </c>
      <c r="F2813" s="6">
        <v>248400.00000000003</v>
      </c>
      <c r="G2813" s="2">
        <v>5</v>
      </c>
      <c r="H2813" t="s">
        <v>4</v>
      </c>
      <c r="I2813" t="s">
        <v>83</v>
      </c>
      <c r="J2813" s="9" t="str">
        <f t="shared" si="214"/>
        <v>Mộc nấm hương gói 250g</v>
      </c>
      <c r="K2813" s="12" t="str">
        <f>VLOOKUP(J2813,'[1]Mã Misa'!$B$2:$D$74,2,0)</f>
        <v>Mộc Nấm Hương 250g</v>
      </c>
      <c r="L2813" s="12" t="str">
        <f>VLOOKUP(K2813,'[1]Mã Misa'!$C$2:$D$74,2,0)</f>
        <v>MNH250</v>
      </c>
      <c r="M2813" s="2">
        <v>46000</v>
      </c>
      <c r="N2813" t="s">
        <v>4103</v>
      </c>
      <c r="O2813" s="10" t="str">
        <f t="shared" si="215"/>
        <v>0063203</v>
      </c>
      <c r="P2813" s="3">
        <v>44638</v>
      </c>
      <c r="Q2813" t="s">
        <v>4104</v>
      </c>
      <c r="T2813" s="12" t="str">
        <f t="shared" si="217"/>
        <v xml:space="preserve">WM+ HCM </v>
      </c>
      <c r="U2813" s="20" t="s">
        <v>5266</v>
      </c>
      <c r="V2813" s="20"/>
      <c r="W2813" s="10" t="e">
        <f>VLOOKUP(U2813,[2]Sheet1!$B$4:$C$893,2,0)</f>
        <v>#N/A</v>
      </c>
      <c r="X2813" s="20"/>
      <c r="Y2813" s="10" t="str">
        <f t="shared" si="216"/>
        <v>WINCOMHOCHIMINH</v>
      </c>
      <c r="Z2813" s="2">
        <v>230000</v>
      </c>
    </row>
    <row r="2814" spans="1:26" x14ac:dyDescent="0.2">
      <c r="A2814" t="s">
        <v>0</v>
      </c>
      <c r="B2814" t="s">
        <v>4105</v>
      </c>
      <c r="C2814" t="s">
        <v>26</v>
      </c>
      <c r="D2814" t="s">
        <v>3</v>
      </c>
      <c r="E2814" s="2">
        <v>250910</v>
      </c>
      <c r="F2814" s="6">
        <v>270982.80000000005</v>
      </c>
      <c r="G2814" s="2">
        <v>5</v>
      </c>
      <c r="H2814" t="s">
        <v>4</v>
      </c>
      <c r="I2814" t="s">
        <v>27</v>
      </c>
      <c r="J2814" s="9" t="str">
        <f t="shared" si="214"/>
        <v>Giò tai lưỡi xào gói 250g</v>
      </c>
      <c r="K2814" s="12" t="str">
        <f>VLOOKUP(J2814,'[1]Mã Misa'!$B$2:$D$74,2,0)</f>
        <v>Giò Tai Lưỡi Xào 250g</v>
      </c>
      <c r="L2814" s="12" t="str">
        <f>VLOOKUP(K2814,'[1]Mã Misa'!$C$2:$D$74,2,0)</f>
        <v>GTLX250G</v>
      </c>
      <c r="M2814" s="2">
        <v>50182</v>
      </c>
      <c r="N2814" t="s">
        <v>4106</v>
      </c>
      <c r="O2814" s="10" t="str">
        <f t="shared" si="215"/>
        <v>0018527</v>
      </c>
      <c r="P2814" s="3">
        <v>44638</v>
      </c>
      <c r="Q2814" t="s">
        <v>4107</v>
      </c>
      <c r="T2814" s="12" t="str">
        <f t="shared" si="217"/>
        <v xml:space="preserve">WM+ QNH </v>
      </c>
      <c r="U2814" s="20" t="s">
        <v>5267</v>
      </c>
      <c r="V2814" s="20"/>
      <c r="W2814" s="10" t="e">
        <f>VLOOKUP(U2814,[2]Sheet1!$B$4:$C$893,2,0)</f>
        <v>#N/A</v>
      </c>
      <c r="X2814" s="20"/>
      <c r="Y2814" s="10" t="str">
        <f t="shared" si="216"/>
        <v>WINCOMQUANGNINH</v>
      </c>
      <c r="Z2814" s="2">
        <v>250910</v>
      </c>
    </row>
    <row r="2815" spans="1:26" x14ac:dyDescent="0.2">
      <c r="A2815" t="s">
        <v>0</v>
      </c>
      <c r="B2815" t="s">
        <v>4105</v>
      </c>
      <c r="C2815" t="s">
        <v>13</v>
      </c>
      <c r="D2815" t="s">
        <v>3</v>
      </c>
      <c r="E2815" s="2">
        <v>90750</v>
      </c>
      <c r="F2815" s="6">
        <v>98010</v>
      </c>
      <c r="G2815" s="2">
        <v>1</v>
      </c>
      <c r="H2815" t="s">
        <v>4</v>
      </c>
      <c r="I2815" t="s">
        <v>14</v>
      </c>
      <c r="J2815" s="9" t="str">
        <f t="shared" si="214"/>
        <v>_Chân gà sốt cay 400g</v>
      </c>
      <c r="K2815" s="12" t="str">
        <f>VLOOKUP(J2815,'[1]Mã Misa'!$B$2:$D$74,2,0)</f>
        <v>Chân gà sốt cay 400g</v>
      </c>
      <c r="L2815" s="12" t="str">
        <f>VLOOKUP(K2815,'[1]Mã Misa'!$C$2:$D$74,2,0)</f>
        <v>CGSC400</v>
      </c>
      <c r="M2815" s="2">
        <v>90750</v>
      </c>
      <c r="N2815" t="s">
        <v>4106</v>
      </c>
      <c r="O2815" s="10" t="str">
        <f t="shared" si="215"/>
        <v>0018527</v>
      </c>
      <c r="P2815" s="3">
        <v>44638</v>
      </c>
      <c r="Q2815" t="s">
        <v>4107</v>
      </c>
      <c r="T2815" s="12" t="str">
        <f t="shared" si="217"/>
        <v xml:space="preserve">WM+ QNH </v>
      </c>
      <c r="U2815" s="20" t="s">
        <v>5267</v>
      </c>
      <c r="V2815" s="20"/>
      <c r="W2815" s="10" t="e">
        <f>VLOOKUP(U2815,[2]Sheet1!$B$4:$C$893,2,0)</f>
        <v>#N/A</v>
      </c>
      <c r="X2815" s="20"/>
      <c r="Y2815" s="10" t="str">
        <f t="shared" si="216"/>
        <v>WINCOMQUANGNINH</v>
      </c>
      <c r="Z2815" s="2">
        <v>90750</v>
      </c>
    </row>
    <row r="2816" spans="1:26" x14ac:dyDescent="0.2">
      <c r="A2816" t="s">
        <v>0</v>
      </c>
      <c r="B2816" t="s">
        <v>4108</v>
      </c>
      <c r="C2816" t="s">
        <v>82</v>
      </c>
      <c r="D2816" t="s">
        <v>3</v>
      </c>
      <c r="E2816" s="2">
        <v>460000</v>
      </c>
      <c r="F2816" s="6">
        <v>496800.00000000006</v>
      </c>
      <c r="G2816" s="2">
        <v>10</v>
      </c>
      <c r="H2816" t="s">
        <v>4</v>
      </c>
      <c r="I2816" t="s">
        <v>83</v>
      </c>
      <c r="J2816" s="9" t="str">
        <f t="shared" si="214"/>
        <v>Mộc nấm hương gói 250g</v>
      </c>
      <c r="K2816" s="12" t="str">
        <f>VLOOKUP(J2816,'[1]Mã Misa'!$B$2:$D$74,2,0)</f>
        <v>Mộc Nấm Hương 250g</v>
      </c>
      <c r="L2816" s="12" t="str">
        <f>VLOOKUP(K2816,'[1]Mã Misa'!$C$2:$D$74,2,0)</f>
        <v>MNH250</v>
      </c>
      <c r="M2816" s="2">
        <v>46000</v>
      </c>
      <c r="N2816" t="s">
        <v>4109</v>
      </c>
      <c r="O2816" s="10" t="str">
        <f t="shared" si="215"/>
        <v>0208187</v>
      </c>
      <c r="P2816" s="3">
        <v>44638</v>
      </c>
      <c r="Q2816" t="s">
        <v>2595</v>
      </c>
      <c r="T2816" s="12" t="str">
        <f t="shared" si="217"/>
        <v xml:space="preserve">WM+ HNI </v>
      </c>
      <c r="U2816" s="20" t="s">
        <v>4905</v>
      </c>
      <c r="V2816" s="20"/>
      <c r="W2816" s="10" t="e">
        <f>VLOOKUP(U2816,[2]Sheet1!$B$4:$C$893,2,0)</f>
        <v>#N/A</v>
      </c>
      <c r="X2816" s="20"/>
      <c r="Y2816" s="10" t="str">
        <f t="shared" si="216"/>
        <v>WINCOMHANOI</v>
      </c>
      <c r="Z2816" s="2">
        <v>460000</v>
      </c>
    </row>
    <row r="2817" spans="1:26" x14ac:dyDescent="0.2">
      <c r="A2817" t="s">
        <v>0</v>
      </c>
      <c r="B2817" t="s">
        <v>4110</v>
      </c>
      <c r="C2817" t="s">
        <v>26</v>
      </c>
      <c r="D2817" t="s">
        <v>3</v>
      </c>
      <c r="E2817" s="2">
        <v>451638</v>
      </c>
      <c r="F2817" s="6">
        <v>487769.04000000004</v>
      </c>
      <c r="G2817" s="2">
        <v>9</v>
      </c>
      <c r="H2817" t="s">
        <v>4</v>
      </c>
      <c r="I2817" t="s">
        <v>27</v>
      </c>
      <c r="J2817" s="9" t="str">
        <f t="shared" si="214"/>
        <v>Giò tai lưỡi xào gói 250g</v>
      </c>
      <c r="K2817" s="12" t="str">
        <f>VLOOKUP(J2817,'[1]Mã Misa'!$B$2:$D$74,2,0)</f>
        <v>Giò Tai Lưỡi Xào 250g</v>
      </c>
      <c r="L2817" s="12" t="str">
        <f>VLOOKUP(K2817,'[1]Mã Misa'!$C$2:$D$74,2,0)</f>
        <v>GTLX250G</v>
      </c>
      <c r="M2817" s="2">
        <v>50182</v>
      </c>
      <c r="N2817" t="s">
        <v>4111</v>
      </c>
      <c r="O2817" s="10" t="str">
        <f t="shared" si="215"/>
        <v>0018528</v>
      </c>
      <c r="P2817" s="3">
        <v>44638</v>
      </c>
      <c r="Q2817" t="s">
        <v>4112</v>
      </c>
      <c r="T2817" s="12" t="str">
        <f t="shared" si="217"/>
        <v xml:space="preserve">WM+ QNH </v>
      </c>
      <c r="U2817" s="20" t="s">
        <v>5268</v>
      </c>
      <c r="V2817" s="20"/>
      <c r="W2817" s="10" t="e">
        <f>VLOOKUP(U2817,[2]Sheet1!$B$4:$C$893,2,0)</f>
        <v>#N/A</v>
      </c>
      <c r="X2817" s="20"/>
      <c r="Y2817" s="10" t="str">
        <f t="shared" si="216"/>
        <v>WINCOMQUANGNINH</v>
      </c>
      <c r="Z2817" s="2">
        <v>451638</v>
      </c>
    </row>
    <row r="2818" spans="1:26" x14ac:dyDescent="0.2">
      <c r="A2818" t="s">
        <v>0</v>
      </c>
      <c r="B2818" t="s">
        <v>4110</v>
      </c>
      <c r="C2818" t="s">
        <v>26</v>
      </c>
      <c r="D2818" t="s">
        <v>3</v>
      </c>
      <c r="E2818" s="2">
        <v>100364</v>
      </c>
      <c r="F2818" s="6">
        <v>108393.12000000001</v>
      </c>
      <c r="G2818" s="2">
        <v>2</v>
      </c>
      <c r="H2818" t="s">
        <v>4</v>
      </c>
      <c r="I2818" t="s">
        <v>27</v>
      </c>
      <c r="J2818" s="9" t="str">
        <f t="shared" si="214"/>
        <v>Giò tai lưỡi xào gói 250g</v>
      </c>
      <c r="K2818" s="12" t="str">
        <f>VLOOKUP(J2818,'[1]Mã Misa'!$B$2:$D$74,2,0)</f>
        <v>Giò Tai Lưỡi Xào 250g</v>
      </c>
      <c r="L2818" s="12" t="str">
        <f>VLOOKUP(K2818,'[1]Mã Misa'!$C$2:$D$74,2,0)</f>
        <v>GTLX250G</v>
      </c>
      <c r="M2818" s="2">
        <v>50182</v>
      </c>
      <c r="N2818" t="s">
        <v>4111</v>
      </c>
      <c r="O2818" s="10" t="str">
        <f t="shared" si="215"/>
        <v>0018528</v>
      </c>
      <c r="P2818" s="3">
        <v>44638</v>
      </c>
      <c r="Q2818" t="s">
        <v>4112</v>
      </c>
      <c r="T2818" s="12" t="str">
        <f t="shared" si="217"/>
        <v xml:space="preserve">WM+ QNH </v>
      </c>
      <c r="U2818" s="20" t="s">
        <v>5268</v>
      </c>
      <c r="V2818" s="20"/>
      <c r="W2818" s="10" t="e">
        <f>VLOOKUP(U2818,[2]Sheet1!$B$4:$C$893,2,0)</f>
        <v>#N/A</v>
      </c>
      <c r="X2818" s="20"/>
      <c r="Y2818" s="10" t="str">
        <f t="shared" si="216"/>
        <v>WINCOMQUANGNINH</v>
      </c>
      <c r="Z2818" s="2">
        <v>100364</v>
      </c>
    </row>
    <row r="2819" spans="1:26" x14ac:dyDescent="0.2">
      <c r="A2819" t="s">
        <v>0</v>
      </c>
      <c r="B2819" t="s">
        <v>4110</v>
      </c>
      <c r="C2819" t="s">
        <v>26</v>
      </c>
      <c r="D2819" t="s">
        <v>3</v>
      </c>
      <c r="E2819" s="2">
        <v>50182</v>
      </c>
      <c r="F2819" s="6">
        <v>54196.560000000005</v>
      </c>
      <c r="G2819" s="2">
        <v>1</v>
      </c>
      <c r="H2819" t="s">
        <v>4</v>
      </c>
      <c r="I2819" t="s">
        <v>27</v>
      </c>
      <c r="J2819" s="9" t="str">
        <f t="shared" si="214"/>
        <v>Giò tai lưỡi xào gói 250g</v>
      </c>
      <c r="K2819" s="12" t="str">
        <f>VLOOKUP(J2819,'[1]Mã Misa'!$B$2:$D$74,2,0)</f>
        <v>Giò Tai Lưỡi Xào 250g</v>
      </c>
      <c r="L2819" s="12" t="str">
        <f>VLOOKUP(K2819,'[1]Mã Misa'!$C$2:$D$74,2,0)</f>
        <v>GTLX250G</v>
      </c>
      <c r="M2819" s="2">
        <v>50182</v>
      </c>
      <c r="N2819" t="s">
        <v>4111</v>
      </c>
      <c r="O2819" s="10" t="str">
        <f t="shared" si="215"/>
        <v>0018528</v>
      </c>
      <c r="P2819" s="3">
        <v>44638</v>
      </c>
      <c r="Q2819" t="s">
        <v>4112</v>
      </c>
      <c r="T2819" s="12" t="str">
        <f t="shared" si="217"/>
        <v xml:space="preserve">WM+ QNH </v>
      </c>
      <c r="U2819" s="20" t="s">
        <v>5268</v>
      </c>
      <c r="V2819" s="20"/>
      <c r="W2819" s="10" t="e">
        <f>VLOOKUP(U2819,[2]Sheet1!$B$4:$C$893,2,0)</f>
        <v>#N/A</v>
      </c>
      <c r="X2819" s="20"/>
      <c r="Y2819" s="10" t="str">
        <f t="shared" si="216"/>
        <v>WINCOMQUANGNINH</v>
      </c>
      <c r="Z2819" s="2">
        <v>50182</v>
      </c>
    </row>
    <row r="2820" spans="1:26" x14ac:dyDescent="0.2">
      <c r="A2820" t="s">
        <v>0</v>
      </c>
      <c r="B2820" t="s">
        <v>4113</v>
      </c>
      <c r="C2820" t="s">
        <v>50</v>
      </c>
      <c r="D2820" t="s">
        <v>3</v>
      </c>
      <c r="E2820" s="2">
        <v>183150</v>
      </c>
      <c r="F2820" s="6">
        <v>197802</v>
      </c>
      <c r="G2820" s="2">
        <v>3</v>
      </c>
      <c r="H2820" t="s">
        <v>4</v>
      </c>
      <c r="I2820" t="s">
        <v>51</v>
      </c>
      <c r="J2820" s="9" t="str">
        <f t="shared" ref="J2820:J2837" si="218">MID(I2820,10,26)</f>
        <v>_Giò sụn gà 250g</v>
      </c>
      <c r="K2820" s="12" t="str">
        <f>VLOOKUP(J2820,'[1]Mã Misa'!$B$2:$D$74,2,0)</f>
        <v>Giò sụn gà 250g</v>
      </c>
      <c r="L2820" s="12" t="str">
        <f>VLOOKUP(K2820,'[1]Mã Misa'!$C$2:$D$74,2,0)</f>
        <v>GSG250</v>
      </c>
      <c r="M2820" s="2">
        <v>61050</v>
      </c>
      <c r="N2820" t="s">
        <v>4114</v>
      </c>
      <c r="O2820" s="10" t="str">
        <f t="shared" ref="O2820:O2837" si="219">RIGHT(N2820,7)</f>
        <v>0018529</v>
      </c>
      <c r="P2820" s="3">
        <v>44638</v>
      </c>
      <c r="Q2820" t="s">
        <v>4115</v>
      </c>
      <c r="T2820" s="12" t="str">
        <f t="shared" si="217"/>
        <v xml:space="preserve">WM+ QNH </v>
      </c>
      <c r="U2820" s="20" t="s">
        <v>5269</v>
      </c>
      <c r="V2820" s="20"/>
      <c r="W2820" s="10" t="e">
        <f>VLOOKUP(U2820,[2]Sheet1!$B$4:$C$893,2,0)</f>
        <v>#N/A</v>
      </c>
      <c r="X2820" s="20"/>
      <c r="Y2820" s="10" t="str">
        <f t="shared" ref="Y2820:Y2837" si="220">IF(ISNUMBER(SEARCH($V$3,T2820)),"WINCOMHANOI",IF(ISNUMBER(SEARCH($V$4,T2820)),"WINCOMHOCHIMINH",IF(ISNUMBER(SEARCH($V$5,T2820)),"WINCOMDANANG",IF(ISNUMBER(SEARCH($V$6,T2820)),"WINCOMHAIDUONG",IF(ISNUMBER(SEARCH($V$7,T2820)),"WINCOMQUANGNINH",IF(ISNUMBER(SEARCH($V$8,T2820)),"WINCOMHAIPHONG",IF(ISNUMBER(SEARCH($V$9,T2820)),"WINCOMBACGIANG",IF(ISNUMBER(SEARCH($V$10,T2820)),"WINCOMBACNINH",IF(ISNUMBER(SEARCH($V$11,T2820)),"WINCOMPHUTHO",IF(ISNUMBER(SEARCH($V$12,T2820)),"WINCOMHATINH",IF(ISNUMBER(SEARCH($V$13,T2820)),"WINCOMTHAINGUYEN",IF(ISNUMBER(SEARCH($V$14,T2820)),"WINCOMKHANHHOA",IF(ISNUMBER(SEARCH($V$15,T2820)),"WINCOMHUNGYEN",IF(ISNUMBER(SEARCH($V$16,T2820)),"WINCOMNGHEAN",IF(ISNUMBER(SEARCH($V$17,T2820)),"WINCOMLAOCAI",IF(ISNUMBER(SEARCH($V$18,T2820)),"WINCOMVUNGTAU",IF(ISNUMBER(SEARCH($V$19,T2820)),"WINCOMBINHDUONG",IF(ISNUMBER(SEARCH($V$20,T2820)),"WINCOMKIENGIANG",IF(ISNUMBER(SEARCH($V$21,T2820)),"WINCOMHANAM",IF(ISNUMBER(SEARCH($V$22,T2820)),"WINCOMNAMDINH",IF(ISNUMBER(SEARCH($V$23,T2820)),"WINCOMLANGSON",IF(ISNUMBER(SEARCH($V$24,T2820)),"WINCOMTHANHHOA",IF(ISNUMBER(SEARCH($V$25,T2820)),"WINCOMYENBAI",IF(ISNUMBER(SEARCH($V$26,T2820)),"WINCOMTUYENQUANG",IF(ISNUMBER(SEARCH($V$27,T2820)),"WINCOMHUE",IF(ISNUMBER(SEARCH($V$28,T2820)),"WINCOMQUANGNAM",IF(ISNUMBER(SEARCH($V$29,T2820)),"WINCOMVINHPHUC",IF(ISNUMBER(SEARCH($V$30,T2820)),"WINCOMHAGIANG",IF(ISNUMBER(SEARCH($V$31,T2820)),"WINCOMNINHBINH",IF(ISNUMBER(SEARCH($V$32,T2820)),"WINCOMTRAVINH",IF(ISNUMBER(SEARCH($V$33,T2820)),"WINCOMCANTHO",IF(ISNUMBER(SEARCH($V$34,T2820)),"WINCOMBENTRE",IF(ISNUMBER(SEARCH($V$35,T2820)),"WINCOMCAMAU",IF(ISNUMBER(SEARCH($V$36,T2820)),"WINCOMANGIANG",IF(ISNUMBER(SEARCH($V$37,T2820)),"WINCOMNINHTHUAN",IF(ISNUMBER(SEARCH($V$38,T2820)),"WINCOMTHAIBINH",IF(ISNUMBER(SEARCH($V$39,T2820)),"WINCOMGIALAI",IF(ISNUMBER(SEARCH($V$40,T2820)),"WINCOMHOABINH",IF(ISNUMBER(SEARCH($V$41,T2820)),"WINCOMQUANGNGAI",IF(ISNUMBER(SEARCH($V$42,T2820)),"WINCOMBINHTHUAN",IF(ISNUMBER(SEARCH($V$43,T2820)),"WINCOMDAKLAK",IF(ISNUMBER(SEARCH($V$44,T2820)),"WINCOMSOCTRANG",IF(ISNUMBER(SEARCH($V$45,T2820)),"WINCOMSONLA",IF(ISNUMBER(SEARCH($V$46,T2820)),"WINCOMKONTUM",IF(ISNUMBER(SEARCH($V$47,T2820)),"WINCOMPHUYEN",IF(ISNUMBER(SEARCH($V$48,T2820)),"WINCOMQUANGTRI",IF(ISNUMBER(SEARCH($V$49,T2820)),"WINCOMBINHDINH",IF(ISNUMBER(SEARCH($V$50,T2820)),"WINCOMCAOBANG",IF(ISNUMBER(SEARCH($V$51,T2820)),"WINCOMQUANGBINH",IF(ISNUMBER(SEARCH($V$52,T2820)),"WINCOMLAMDONG",IF(ISNUMBER(SEARCH($V$53,T2820)),"WINCOMVINHLONG",IF(ISNUMBER(SEARCH($V$54,T2820)),"WINCOMDONGTHAP",IF(ISNUMBER(SEARCH($V$55,T2820)),"WINCOMTIENGIANG",IF(ISNUMBER(SEARCH($V$56,T2820)),"WINCOMQUANGNINH",IF(ISNUMBER(SEARCH($V$57,T2820)),"WINCOMDONGNAI",IF(ISNUMBER(SEARCH($V$58,T2820)),"WINCOMHAUGIANG",0))))))))))))))))))))))))))))))))))))))))))))))))))))))))</f>
        <v>WINCOMQUANGNINH</v>
      </c>
      <c r="Z2820" s="2">
        <v>183150</v>
      </c>
    </row>
    <row r="2821" spans="1:26" x14ac:dyDescent="0.2">
      <c r="A2821" t="s">
        <v>0</v>
      </c>
      <c r="B2821" t="s">
        <v>4113</v>
      </c>
      <c r="C2821" t="s">
        <v>2</v>
      </c>
      <c r="D2821" t="s">
        <v>3</v>
      </c>
      <c r="E2821" s="2">
        <v>111058</v>
      </c>
      <c r="F2821" s="6">
        <v>119942.64000000001</v>
      </c>
      <c r="G2821" s="2">
        <v>1</v>
      </c>
      <c r="H2821" t="s">
        <v>4</v>
      </c>
      <c r="I2821" t="s">
        <v>5</v>
      </c>
      <c r="J2821" s="9" t="str">
        <f t="shared" si="218"/>
        <v>Gà muối gói 500g</v>
      </c>
      <c r="K2821" s="12" t="str">
        <f>VLOOKUP(J2821,'[1]Mã Misa'!$B$2:$D$74,2,0)</f>
        <v>Gà muối 500g</v>
      </c>
      <c r="L2821" s="12" t="str">
        <f>VLOOKUP(K2821,'[1]Mã Misa'!$C$2:$D$74,2,0)</f>
        <v>GM500</v>
      </c>
      <c r="M2821" s="2">
        <v>111058</v>
      </c>
      <c r="N2821" t="s">
        <v>4114</v>
      </c>
      <c r="O2821" s="10" t="str">
        <f t="shared" si="219"/>
        <v>0018529</v>
      </c>
      <c r="P2821" s="3">
        <v>44638</v>
      </c>
      <c r="Q2821" t="s">
        <v>4115</v>
      </c>
      <c r="T2821" s="12" t="str">
        <f t="shared" si="217"/>
        <v xml:space="preserve">WM+ QNH </v>
      </c>
      <c r="U2821" s="20" t="s">
        <v>5269</v>
      </c>
      <c r="V2821" s="20"/>
      <c r="W2821" s="10" t="e">
        <f>VLOOKUP(U2821,[2]Sheet1!$B$4:$C$893,2,0)</f>
        <v>#N/A</v>
      </c>
      <c r="X2821" s="20"/>
      <c r="Y2821" s="10" t="str">
        <f t="shared" si="220"/>
        <v>WINCOMQUANGNINH</v>
      </c>
      <c r="Z2821" s="2">
        <v>111058</v>
      </c>
    </row>
    <row r="2822" spans="1:26" x14ac:dyDescent="0.2">
      <c r="A2822" t="s">
        <v>0</v>
      </c>
      <c r="B2822" t="s">
        <v>4116</v>
      </c>
      <c r="C2822" t="s">
        <v>82</v>
      </c>
      <c r="D2822" t="s">
        <v>3</v>
      </c>
      <c r="E2822" s="2">
        <v>46000</v>
      </c>
      <c r="F2822" s="6">
        <v>49680</v>
      </c>
      <c r="G2822" s="2">
        <v>1</v>
      </c>
      <c r="H2822" t="s">
        <v>4</v>
      </c>
      <c r="I2822" t="s">
        <v>83</v>
      </c>
      <c r="J2822" s="9" t="str">
        <f t="shared" si="218"/>
        <v>Mộc nấm hương gói 250g</v>
      </c>
      <c r="K2822" s="12" t="str">
        <f>VLOOKUP(J2822,'[1]Mã Misa'!$B$2:$D$74,2,0)</f>
        <v>Mộc Nấm Hương 250g</v>
      </c>
      <c r="L2822" s="12" t="str">
        <f>VLOOKUP(K2822,'[1]Mã Misa'!$C$2:$D$74,2,0)</f>
        <v>MNH250</v>
      </c>
      <c r="M2822" s="2">
        <v>46000</v>
      </c>
      <c r="N2822" t="s">
        <v>4117</v>
      </c>
      <c r="O2822" s="10" t="str">
        <f t="shared" si="219"/>
        <v>0208189</v>
      </c>
      <c r="P2822" s="3">
        <v>44638</v>
      </c>
      <c r="Q2822" t="s">
        <v>4118</v>
      </c>
      <c r="T2822" s="12" t="str">
        <f t="shared" si="217"/>
        <v xml:space="preserve">WM+ HNI </v>
      </c>
      <c r="U2822" s="20" t="s">
        <v>5270</v>
      </c>
      <c r="V2822" s="20"/>
      <c r="W2822" s="10" t="e">
        <f>VLOOKUP(U2822,[2]Sheet1!$B$4:$C$893,2,0)</f>
        <v>#N/A</v>
      </c>
      <c r="X2822" s="20"/>
      <c r="Y2822" s="10" t="str">
        <f t="shared" si="220"/>
        <v>WINCOMHANOI</v>
      </c>
      <c r="Z2822" s="2">
        <v>46000</v>
      </c>
    </row>
    <row r="2823" spans="1:26" x14ac:dyDescent="0.2">
      <c r="A2823" t="s">
        <v>0</v>
      </c>
      <c r="B2823" t="s">
        <v>4116</v>
      </c>
      <c r="C2823" t="s">
        <v>15</v>
      </c>
      <c r="D2823" t="s">
        <v>3</v>
      </c>
      <c r="E2823" s="2">
        <v>470065</v>
      </c>
      <c r="F2823" s="6">
        <v>507670.2</v>
      </c>
      <c r="G2823" s="2">
        <v>5</v>
      </c>
      <c r="H2823" t="s">
        <v>4</v>
      </c>
      <c r="I2823" t="s">
        <v>16</v>
      </c>
      <c r="J2823" s="9" t="str">
        <f t="shared" si="218"/>
        <v xml:space="preserve"> Giò lụa 500g</v>
      </c>
      <c r="K2823" s="12" t="str">
        <f>VLOOKUP(J2823,'[1]Mã Misa'!$B$2:$D$74,2,0)</f>
        <v>Giò lụa 500g</v>
      </c>
      <c r="L2823" s="12" t="str">
        <f>VLOOKUP(K2823,'[1]Mã Misa'!$C$2:$D$74,2,0)</f>
        <v>GL500</v>
      </c>
      <c r="M2823" s="2">
        <v>94013</v>
      </c>
      <c r="N2823" t="s">
        <v>4117</v>
      </c>
      <c r="O2823" s="10" t="str">
        <f t="shared" si="219"/>
        <v>0208189</v>
      </c>
      <c r="P2823" s="3">
        <v>44638</v>
      </c>
      <c r="Q2823" t="s">
        <v>4118</v>
      </c>
      <c r="T2823" s="12" t="str">
        <f t="shared" si="217"/>
        <v xml:space="preserve">WM+ HNI </v>
      </c>
      <c r="U2823" s="20" t="s">
        <v>5270</v>
      </c>
      <c r="V2823" s="20"/>
      <c r="W2823" s="10" t="e">
        <f>VLOOKUP(U2823,[2]Sheet1!$B$4:$C$893,2,0)</f>
        <v>#N/A</v>
      </c>
      <c r="X2823" s="20"/>
      <c r="Y2823" s="10" t="str">
        <f t="shared" si="220"/>
        <v>WINCOMHANOI</v>
      </c>
      <c r="Z2823" s="2">
        <v>470065</v>
      </c>
    </row>
    <row r="2824" spans="1:26" x14ac:dyDescent="0.2">
      <c r="A2824" t="s">
        <v>0</v>
      </c>
      <c r="B2824" t="s">
        <v>4116</v>
      </c>
      <c r="C2824" t="s">
        <v>26</v>
      </c>
      <c r="D2824" t="s">
        <v>3</v>
      </c>
      <c r="E2824" s="2">
        <v>100364</v>
      </c>
      <c r="F2824" s="6">
        <v>108393.12000000001</v>
      </c>
      <c r="G2824" s="2">
        <v>2</v>
      </c>
      <c r="H2824" t="s">
        <v>4</v>
      </c>
      <c r="I2824" t="s">
        <v>27</v>
      </c>
      <c r="J2824" s="9" t="str">
        <f t="shared" si="218"/>
        <v>Giò tai lưỡi xào gói 250g</v>
      </c>
      <c r="K2824" s="12" t="str">
        <f>VLOOKUP(J2824,'[1]Mã Misa'!$B$2:$D$74,2,0)</f>
        <v>Giò Tai Lưỡi Xào 250g</v>
      </c>
      <c r="L2824" s="12" t="str">
        <f>VLOOKUP(K2824,'[1]Mã Misa'!$C$2:$D$74,2,0)</f>
        <v>GTLX250G</v>
      </c>
      <c r="M2824" s="2">
        <v>50182</v>
      </c>
      <c r="N2824" t="s">
        <v>4117</v>
      </c>
      <c r="O2824" s="10" t="str">
        <f t="shared" si="219"/>
        <v>0208189</v>
      </c>
      <c r="P2824" s="3">
        <v>44638</v>
      </c>
      <c r="Q2824" t="s">
        <v>4118</v>
      </c>
      <c r="T2824" s="12" t="str">
        <f t="shared" si="217"/>
        <v xml:space="preserve">WM+ HNI </v>
      </c>
      <c r="U2824" s="20" t="s">
        <v>5270</v>
      </c>
      <c r="V2824" s="20"/>
      <c r="W2824" s="10" t="e">
        <f>VLOOKUP(U2824,[2]Sheet1!$B$4:$C$893,2,0)</f>
        <v>#N/A</v>
      </c>
      <c r="X2824" s="20"/>
      <c r="Y2824" s="10" t="str">
        <f t="shared" si="220"/>
        <v>WINCOMHANOI</v>
      </c>
      <c r="Z2824" s="2">
        <v>100364</v>
      </c>
    </row>
    <row r="2825" spans="1:26" x14ac:dyDescent="0.2">
      <c r="A2825" t="s">
        <v>0</v>
      </c>
      <c r="B2825" t="s">
        <v>4119</v>
      </c>
      <c r="C2825" t="s">
        <v>82</v>
      </c>
      <c r="D2825" t="s">
        <v>3</v>
      </c>
      <c r="E2825" s="2">
        <v>138000</v>
      </c>
      <c r="F2825" s="6">
        <v>149040</v>
      </c>
      <c r="G2825" s="2">
        <v>3</v>
      </c>
      <c r="H2825" t="s">
        <v>4</v>
      </c>
      <c r="I2825" t="s">
        <v>83</v>
      </c>
      <c r="J2825" s="9" t="str">
        <f t="shared" si="218"/>
        <v>Mộc nấm hương gói 250g</v>
      </c>
      <c r="K2825" s="12" t="str">
        <f>VLOOKUP(J2825,'[1]Mã Misa'!$B$2:$D$74,2,0)</f>
        <v>Mộc Nấm Hương 250g</v>
      </c>
      <c r="L2825" s="12" t="str">
        <f>VLOOKUP(K2825,'[1]Mã Misa'!$C$2:$D$74,2,0)</f>
        <v>MNH250</v>
      </c>
      <c r="M2825" s="2">
        <v>46000</v>
      </c>
      <c r="N2825" t="s">
        <v>4120</v>
      </c>
      <c r="O2825" s="10" t="str">
        <f t="shared" si="219"/>
        <v>0027283</v>
      </c>
      <c r="P2825" s="3">
        <v>44638</v>
      </c>
      <c r="Q2825" t="s">
        <v>2997</v>
      </c>
      <c r="T2825" s="12" t="str">
        <f t="shared" si="217"/>
        <v xml:space="preserve">WM+ DNG </v>
      </c>
      <c r="U2825" s="20" t="s">
        <v>5005</v>
      </c>
      <c r="V2825" s="20"/>
      <c r="W2825" s="10" t="e">
        <f>VLOOKUP(U2825,[2]Sheet1!$B$4:$C$893,2,0)</f>
        <v>#N/A</v>
      </c>
      <c r="X2825" s="20"/>
      <c r="Y2825" s="10" t="str">
        <f t="shared" si="220"/>
        <v>WINCOMDANANG</v>
      </c>
      <c r="Z2825" s="2">
        <v>138000</v>
      </c>
    </row>
    <row r="2826" spans="1:26" x14ac:dyDescent="0.2">
      <c r="A2826" t="s">
        <v>0</v>
      </c>
      <c r="B2826" t="s">
        <v>4121</v>
      </c>
      <c r="C2826" t="s">
        <v>2</v>
      </c>
      <c r="D2826" t="s">
        <v>3</v>
      </c>
      <c r="E2826" s="2">
        <v>111058</v>
      </c>
      <c r="F2826" s="6">
        <v>119942.64000000001</v>
      </c>
      <c r="G2826" s="2">
        <v>1</v>
      </c>
      <c r="H2826" t="s">
        <v>4</v>
      </c>
      <c r="I2826" t="s">
        <v>5</v>
      </c>
      <c r="J2826" s="9" t="str">
        <f t="shared" si="218"/>
        <v>Gà muối gói 500g</v>
      </c>
      <c r="K2826" s="12" t="str">
        <f>VLOOKUP(J2826,'[1]Mã Misa'!$B$2:$D$74,2,0)</f>
        <v>Gà muối 500g</v>
      </c>
      <c r="L2826" s="12" t="str">
        <f>VLOOKUP(K2826,'[1]Mã Misa'!$C$2:$D$74,2,0)</f>
        <v>GM500</v>
      </c>
      <c r="M2826" s="2">
        <v>111058</v>
      </c>
      <c r="N2826" t="s">
        <v>4122</v>
      </c>
      <c r="O2826" s="10" t="str">
        <f t="shared" si="219"/>
        <v>0005249</v>
      </c>
      <c r="P2826" s="3">
        <v>44638</v>
      </c>
      <c r="Q2826" t="s">
        <v>4123</v>
      </c>
      <c r="T2826" s="12" t="str">
        <f t="shared" si="217"/>
        <v xml:space="preserve">WM+ HDG </v>
      </c>
      <c r="U2826" s="20" t="s">
        <v>5271</v>
      </c>
      <c r="V2826" s="20"/>
      <c r="W2826" s="10" t="e">
        <f>VLOOKUP(U2826,[2]Sheet1!$B$4:$C$893,2,0)</f>
        <v>#N/A</v>
      </c>
      <c r="X2826" s="20"/>
      <c r="Y2826" s="10" t="str">
        <f t="shared" si="220"/>
        <v>WINCOMHAIDUONG</v>
      </c>
      <c r="Z2826" s="2">
        <v>111058</v>
      </c>
    </row>
    <row r="2827" spans="1:26" x14ac:dyDescent="0.2">
      <c r="A2827" t="s">
        <v>0</v>
      </c>
      <c r="B2827" t="s">
        <v>4121</v>
      </c>
      <c r="C2827" t="s">
        <v>32</v>
      </c>
      <c r="D2827" t="s">
        <v>3</v>
      </c>
      <c r="E2827" s="2">
        <v>73431</v>
      </c>
      <c r="F2827" s="6">
        <v>79305.48000000001</v>
      </c>
      <c r="G2827" s="2">
        <v>1</v>
      </c>
      <c r="H2827" t="s">
        <v>4</v>
      </c>
      <c r="I2827" t="s">
        <v>33</v>
      </c>
      <c r="J2827" s="9" t="str">
        <f t="shared" si="218"/>
        <v>Chân giò heo muối gói 300g</v>
      </c>
      <c r="K2827" s="12" t="str">
        <f>VLOOKUP(J2827,'[1]Mã Misa'!$B$2:$D$74,2,0)</f>
        <v>Chân giò heo muối 300g</v>
      </c>
      <c r="L2827" s="12" t="str">
        <f>VLOOKUP(K2827,'[1]Mã Misa'!$C$2:$D$74,2,0)</f>
        <v>CGM300</v>
      </c>
      <c r="M2827" s="2">
        <v>73431</v>
      </c>
      <c r="N2827" t="s">
        <v>4122</v>
      </c>
      <c r="O2827" s="10" t="str">
        <f t="shared" si="219"/>
        <v>0005249</v>
      </c>
      <c r="P2827" s="3">
        <v>44638</v>
      </c>
      <c r="Q2827" t="s">
        <v>4123</v>
      </c>
      <c r="T2827" s="12" t="str">
        <f t="shared" si="217"/>
        <v xml:space="preserve">WM+ HDG </v>
      </c>
      <c r="U2827" s="20" t="s">
        <v>5271</v>
      </c>
      <c r="V2827" s="20"/>
      <c r="W2827" s="10" t="e">
        <f>VLOOKUP(U2827,[2]Sheet1!$B$4:$C$893,2,0)</f>
        <v>#N/A</v>
      </c>
      <c r="X2827" s="20"/>
      <c r="Y2827" s="10" t="str">
        <f t="shared" si="220"/>
        <v>WINCOMHAIDUONG</v>
      </c>
      <c r="Z2827" s="2">
        <v>73431</v>
      </c>
    </row>
    <row r="2828" spans="1:26" x14ac:dyDescent="0.2">
      <c r="A2828" t="s">
        <v>0</v>
      </c>
      <c r="B2828" t="s">
        <v>4124</v>
      </c>
      <c r="C2828" t="s">
        <v>26</v>
      </c>
      <c r="D2828" t="s">
        <v>3</v>
      </c>
      <c r="E2828" s="2">
        <v>50182</v>
      </c>
      <c r="F2828" s="6">
        <v>54196.560000000005</v>
      </c>
      <c r="G2828" s="2">
        <v>1</v>
      </c>
      <c r="H2828" t="s">
        <v>4</v>
      </c>
      <c r="I2828" t="s">
        <v>27</v>
      </c>
      <c r="J2828" s="9" t="str">
        <f t="shared" si="218"/>
        <v>Giò tai lưỡi xào gói 250g</v>
      </c>
      <c r="K2828" s="12" t="str">
        <f>VLOOKUP(J2828,'[1]Mã Misa'!$B$2:$D$74,2,0)</f>
        <v>Giò Tai Lưỡi Xào 250g</v>
      </c>
      <c r="L2828" s="12" t="str">
        <f>VLOOKUP(K2828,'[1]Mã Misa'!$C$2:$D$74,2,0)</f>
        <v>GTLX250G</v>
      </c>
      <c r="M2828" s="2">
        <v>50182</v>
      </c>
      <c r="N2828" t="s">
        <v>4125</v>
      </c>
      <c r="O2828" s="10" t="str">
        <f t="shared" si="219"/>
        <v>0208193</v>
      </c>
      <c r="P2828" s="3">
        <v>44638</v>
      </c>
      <c r="Q2828" t="s">
        <v>642</v>
      </c>
      <c r="T2828" s="12" t="str">
        <f t="shared" si="217"/>
        <v xml:space="preserve">WM+ HNI </v>
      </c>
      <c r="U2828" s="20" t="s">
        <v>4345</v>
      </c>
      <c r="V2828" s="20"/>
      <c r="W2828" s="10" t="e">
        <f>VLOOKUP(U2828,[2]Sheet1!$B$4:$C$893,2,0)</f>
        <v>#N/A</v>
      </c>
      <c r="X2828" s="20"/>
      <c r="Y2828" s="10" t="str">
        <f t="shared" si="220"/>
        <v>WINCOMHANOI</v>
      </c>
      <c r="Z2828" s="2">
        <v>50182</v>
      </c>
    </row>
    <row r="2829" spans="1:26" x14ac:dyDescent="0.2">
      <c r="A2829" t="s">
        <v>0</v>
      </c>
      <c r="B2829" t="s">
        <v>4124</v>
      </c>
      <c r="C2829" t="s">
        <v>50</v>
      </c>
      <c r="D2829" t="s">
        <v>3</v>
      </c>
      <c r="E2829" s="2">
        <v>244200</v>
      </c>
      <c r="F2829" s="6">
        <v>263736</v>
      </c>
      <c r="G2829" s="2">
        <v>4</v>
      </c>
      <c r="H2829" t="s">
        <v>4</v>
      </c>
      <c r="I2829" t="s">
        <v>51</v>
      </c>
      <c r="J2829" s="9" t="str">
        <f t="shared" si="218"/>
        <v>_Giò sụn gà 250g</v>
      </c>
      <c r="K2829" s="12" t="str">
        <f>VLOOKUP(J2829,'[1]Mã Misa'!$B$2:$D$74,2,0)</f>
        <v>Giò sụn gà 250g</v>
      </c>
      <c r="L2829" s="12" t="str">
        <f>VLOOKUP(K2829,'[1]Mã Misa'!$C$2:$D$74,2,0)</f>
        <v>GSG250</v>
      </c>
      <c r="M2829" s="2">
        <v>61050</v>
      </c>
      <c r="N2829" t="s">
        <v>4125</v>
      </c>
      <c r="O2829" s="10" t="str">
        <f t="shared" si="219"/>
        <v>0208193</v>
      </c>
      <c r="P2829" s="3">
        <v>44638</v>
      </c>
      <c r="Q2829" t="s">
        <v>642</v>
      </c>
      <c r="T2829" s="12" t="str">
        <f t="shared" si="217"/>
        <v xml:space="preserve">WM+ HNI </v>
      </c>
      <c r="U2829" s="20" t="s">
        <v>4345</v>
      </c>
      <c r="V2829" s="20"/>
      <c r="W2829" s="10" t="e">
        <f>VLOOKUP(U2829,[2]Sheet1!$B$4:$C$893,2,0)</f>
        <v>#N/A</v>
      </c>
      <c r="X2829" s="20"/>
      <c r="Y2829" s="10" t="str">
        <f t="shared" si="220"/>
        <v>WINCOMHANOI</v>
      </c>
      <c r="Z2829" s="2">
        <v>244200</v>
      </c>
    </row>
    <row r="2830" spans="1:26" x14ac:dyDescent="0.2">
      <c r="A2830" t="s">
        <v>0</v>
      </c>
      <c r="B2830" t="s">
        <v>4126</v>
      </c>
      <c r="C2830" t="s">
        <v>30</v>
      </c>
      <c r="D2830" t="s">
        <v>3</v>
      </c>
      <c r="E2830" s="2">
        <v>210800</v>
      </c>
      <c r="F2830" s="6">
        <v>227664.00000000003</v>
      </c>
      <c r="G2830" s="2">
        <v>2</v>
      </c>
      <c r="H2830" t="s">
        <v>4</v>
      </c>
      <c r="I2830" t="s">
        <v>31</v>
      </c>
      <c r="J2830" s="9" t="str">
        <f t="shared" si="218"/>
        <v>_Đùi gà sốt cay 500g</v>
      </c>
      <c r="K2830" s="12" t="str">
        <f>VLOOKUP(J2830,'[1]Mã Misa'!$B$2:$D$74,2,0)</f>
        <v>Đùi gà sốt cay 500g</v>
      </c>
      <c r="L2830" s="12" t="str">
        <f>VLOOKUP(K2830,'[1]Mã Misa'!$C$2:$D$74,2,0)</f>
        <v>DGSC500</v>
      </c>
      <c r="M2830" s="2">
        <v>105400</v>
      </c>
      <c r="N2830" t="s">
        <v>4127</v>
      </c>
      <c r="O2830" s="10" t="str">
        <f t="shared" si="219"/>
        <v>0208194</v>
      </c>
      <c r="P2830" s="3">
        <v>44638</v>
      </c>
      <c r="Q2830" t="s">
        <v>4128</v>
      </c>
      <c r="T2830" s="12" t="str">
        <f t="shared" ref="T2830:T2837" si="221">LEFT(U2830,8)</f>
        <v xml:space="preserve">WM+ HNI </v>
      </c>
      <c r="U2830" s="20" t="s">
        <v>5272</v>
      </c>
      <c r="V2830" s="20"/>
      <c r="W2830" s="10" t="e">
        <f>VLOOKUP(U2830,[2]Sheet1!$B$4:$C$893,2,0)</f>
        <v>#N/A</v>
      </c>
      <c r="X2830" s="20"/>
      <c r="Y2830" s="10" t="str">
        <f t="shared" si="220"/>
        <v>WINCOMHANOI</v>
      </c>
      <c r="Z2830" s="2">
        <v>210800</v>
      </c>
    </row>
    <row r="2831" spans="1:26" x14ac:dyDescent="0.2">
      <c r="A2831" t="s">
        <v>0</v>
      </c>
      <c r="B2831" t="s">
        <v>4129</v>
      </c>
      <c r="C2831" t="s">
        <v>17</v>
      </c>
      <c r="D2831" t="s">
        <v>3</v>
      </c>
      <c r="E2831" s="2">
        <v>305967</v>
      </c>
      <c r="F2831" s="6">
        <v>330444.36000000004</v>
      </c>
      <c r="G2831" s="2">
        <v>3</v>
      </c>
      <c r="H2831" t="s">
        <v>4</v>
      </c>
      <c r="I2831" t="s">
        <v>18</v>
      </c>
      <c r="J2831" s="9" t="str">
        <f t="shared" si="218"/>
        <v>Giò tai nấm hương 500g</v>
      </c>
      <c r="K2831" s="12" t="str">
        <f>VLOOKUP(J2831,'[1]Mã Misa'!$B$2:$D$74,2,0)</f>
        <v>Giò tai nấm hương 500g</v>
      </c>
      <c r="L2831" s="12" t="str">
        <f>VLOOKUP(K2831,'[1]Mã Misa'!$C$2:$D$74,2,0)</f>
        <v>GTNH500</v>
      </c>
      <c r="M2831" s="2">
        <v>101989</v>
      </c>
      <c r="N2831" t="s">
        <v>4130</v>
      </c>
      <c r="O2831" s="10" t="str">
        <f t="shared" si="219"/>
        <v>0001763</v>
      </c>
      <c r="P2831" s="3">
        <v>44638</v>
      </c>
      <c r="Q2831" t="s">
        <v>1036</v>
      </c>
      <c r="T2831" s="12" t="str">
        <f t="shared" si="221"/>
        <v xml:space="preserve">WM+ GLI </v>
      </c>
      <c r="U2831" s="20" t="s">
        <v>4462</v>
      </c>
      <c r="V2831" s="20"/>
      <c r="W2831" s="10" t="e">
        <f>VLOOKUP(U2831,[2]Sheet1!$B$4:$C$893,2,0)</f>
        <v>#N/A</v>
      </c>
      <c r="X2831" s="20"/>
      <c r="Y2831" s="10" t="str">
        <f t="shared" si="220"/>
        <v>WINCOMGIALAI</v>
      </c>
      <c r="Z2831" s="2">
        <v>305967</v>
      </c>
    </row>
    <row r="2832" spans="1:26" x14ac:dyDescent="0.2">
      <c r="A2832" t="s">
        <v>0</v>
      </c>
      <c r="B2832" t="s">
        <v>4131</v>
      </c>
      <c r="C2832" t="s">
        <v>45</v>
      </c>
      <c r="D2832" t="s">
        <v>3</v>
      </c>
      <c r="E2832" s="2">
        <v>74250</v>
      </c>
      <c r="F2832" s="6">
        <v>80190</v>
      </c>
      <c r="G2832" s="2">
        <v>1</v>
      </c>
      <c r="H2832" t="s">
        <v>4</v>
      </c>
      <c r="I2832" t="s">
        <v>46</v>
      </c>
      <c r="J2832" s="9" t="str">
        <f t="shared" si="218"/>
        <v>_Chả cốm 300g</v>
      </c>
      <c r="K2832" s="12" t="str">
        <f>VLOOKUP(J2832,'[1]Mã Misa'!$B$2:$D$74,2,0)</f>
        <v>Chả cốm 300g</v>
      </c>
      <c r="L2832" s="12" t="str">
        <f>VLOOKUP(K2832,'[1]Mã Misa'!$C$2:$D$74,2,0)</f>
        <v>CC300</v>
      </c>
      <c r="M2832" s="2">
        <v>74250</v>
      </c>
      <c r="N2832" t="s">
        <v>4132</v>
      </c>
      <c r="O2832" s="10" t="str">
        <f t="shared" si="219"/>
        <v>0005323</v>
      </c>
      <c r="P2832" s="3">
        <v>44638</v>
      </c>
      <c r="Q2832" t="s">
        <v>2428</v>
      </c>
      <c r="T2832" s="12" t="str">
        <f t="shared" si="221"/>
        <v xml:space="preserve">WM+ BNH </v>
      </c>
      <c r="U2832" s="20" t="s">
        <v>4863</v>
      </c>
      <c r="V2832" s="20"/>
      <c r="W2832" s="10" t="e">
        <f>VLOOKUP(U2832,[2]Sheet1!$B$4:$C$893,2,0)</f>
        <v>#N/A</v>
      </c>
      <c r="X2832" s="20"/>
      <c r="Y2832" s="10" t="str">
        <f t="shared" si="220"/>
        <v>WINCOMBACNINH</v>
      </c>
      <c r="Z2832" s="2">
        <v>74250</v>
      </c>
    </row>
    <row r="2833" spans="1:26" x14ac:dyDescent="0.2">
      <c r="A2833" t="s">
        <v>0</v>
      </c>
      <c r="B2833" t="s">
        <v>4133</v>
      </c>
      <c r="C2833" t="s">
        <v>32</v>
      </c>
      <c r="D2833" t="s">
        <v>3</v>
      </c>
      <c r="E2833" s="2">
        <v>220293</v>
      </c>
      <c r="F2833" s="6">
        <v>237916.44</v>
      </c>
      <c r="G2833" s="2">
        <v>3</v>
      </c>
      <c r="H2833" t="s">
        <v>4</v>
      </c>
      <c r="I2833" t="s">
        <v>33</v>
      </c>
      <c r="J2833" s="9" t="str">
        <f t="shared" si="218"/>
        <v>Chân giò heo muối gói 300g</v>
      </c>
      <c r="K2833" s="12" t="str">
        <f>VLOOKUP(J2833,'[1]Mã Misa'!$B$2:$D$74,2,0)</f>
        <v>Chân giò heo muối 300g</v>
      </c>
      <c r="L2833" s="12" t="str">
        <f>VLOOKUP(K2833,'[1]Mã Misa'!$C$2:$D$74,2,0)</f>
        <v>CGM300</v>
      </c>
      <c r="M2833" s="2">
        <v>73431</v>
      </c>
      <c r="N2833" t="s">
        <v>4134</v>
      </c>
      <c r="O2833" s="10" t="str">
        <f t="shared" si="219"/>
        <v>0027286</v>
      </c>
      <c r="P2833" s="3">
        <v>44638</v>
      </c>
      <c r="Q2833" t="s">
        <v>1543</v>
      </c>
      <c r="T2833" s="12" t="str">
        <f t="shared" si="221"/>
        <v xml:space="preserve">WM+ DNG </v>
      </c>
      <c r="U2833" s="20" t="s">
        <v>4617</v>
      </c>
      <c r="V2833" s="20"/>
      <c r="W2833" s="10" t="e">
        <f>VLOOKUP(U2833,[2]Sheet1!$B$4:$C$893,2,0)</f>
        <v>#N/A</v>
      </c>
      <c r="X2833" s="20"/>
      <c r="Y2833" s="10" t="str">
        <f t="shared" si="220"/>
        <v>WINCOMDANANG</v>
      </c>
      <c r="Z2833" s="2">
        <v>220293</v>
      </c>
    </row>
    <row r="2834" spans="1:26" x14ac:dyDescent="0.2">
      <c r="A2834" t="s">
        <v>0</v>
      </c>
      <c r="B2834" t="s">
        <v>4133</v>
      </c>
      <c r="C2834" t="s">
        <v>9</v>
      </c>
      <c r="D2834" t="s">
        <v>3</v>
      </c>
      <c r="E2834" s="2">
        <v>55595</v>
      </c>
      <c r="F2834" s="6">
        <v>60042.600000000006</v>
      </c>
      <c r="G2834" s="2">
        <v>1</v>
      </c>
      <c r="H2834" t="s">
        <v>4</v>
      </c>
      <c r="I2834" t="s">
        <v>10</v>
      </c>
      <c r="J2834" s="9" t="str">
        <f t="shared" si="218"/>
        <v>Tai heo muối gói 200g</v>
      </c>
      <c r="K2834" s="12" t="str">
        <f>VLOOKUP(J2834,'[1]Mã Misa'!$B$2:$D$74,2,0)</f>
        <v>Tai heo muối 200g</v>
      </c>
      <c r="L2834" s="12" t="str">
        <f>VLOOKUP(K2834,'[1]Mã Misa'!$C$2:$D$74,2,0)</f>
        <v>TH200</v>
      </c>
      <c r="M2834" s="2">
        <v>55595</v>
      </c>
      <c r="N2834" t="s">
        <v>4134</v>
      </c>
      <c r="O2834" s="10" t="str">
        <f t="shared" si="219"/>
        <v>0027286</v>
      </c>
      <c r="P2834" s="3">
        <v>44638</v>
      </c>
      <c r="Q2834" t="s">
        <v>1543</v>
      </c>
      <c r="T2834" s="12" t="str">
        <f t="shared" si="221"/>
        <v xml:space="preserve">WM+ DNG </v>
      </c>
      <c r="U2834" s="20" t="s">
        <v>4617</v>
      </c>
      <c r="V2834" s="20"/>
      <c r="W2834" s="10" t="e">
        <f>VLOOKUP(U2834,[2]Sheet1!$B$4:$C$893,2,0)</f>
        <v>#N/A</v>
      </c>
      <c r="X2834" s="20"/>
      <c r="Y2834" s="10" t="str">
        <f t="shared" si="220"/>
        <v>WINCOMDANANG</v>
      </c>
      <c r="Z2834" s="2">
        <v>55595</v>
      </c>
    </row>
    <row r="2835" spans="1:26" x14ac:dyDescent="0.2">
      <c r="A2835" t="s">
        <v>0</v>
      </c>
      <c r="B2835" t="s">
        <v>4135</v>
      </c>
      <c r="C2835" t="s">
        <v>50</v>
      </c>
      <c r="D2835" t="s">
        <v>3</v>
      </c>
      <c r="E2835" s="2">
        <v>61050</v>
      </c>
      <c r="F2835" s="6">
        <v>65934</v>
      </c>
      <c r="G2835" s="2">
        <v>1</v>
      </c>
      <c r="H2835" t="s">
        <v>4</v>
      </c>
      <c r="I2835" t="s">
        <v>51</v>
      </c>
      <c r="J2835" s="9" t="str">
        <f t="shared" si="218"/>
        <v>_Giò sụn gà 250g</v>
      </c>
      <c r="K2835" s="12" t="str">
        <f>VLOOKUP(J2835,'[1]Mã Misa'!$B$2:$D$74,2,0)</f>
        <v>Giò sụn gà 250g</v>
      </c>
      <c r="L2835" s="12" t="str">
        <f>VLOOKUP(K2835,'[1]Mã Misa'!$C$2:$D$74,2,0)</f>
        <v>GSG250</v>
      </c>
      <c r="M2835" s="2">
        <v>61050</v>
      </c>
      <c r="N2835" t="s">
        <v>4136</v>
      </c>
      <c r="O2835" s="10" t="str">
        <f t="shared" si="219"/>
        <v>0003336</v>
      </c>
      <c r="P2835" s="3">
        <v>44634</v>
      </c>
      <c r="Q2835" t="s">
        <v>4137</v>
      </c>
      <c r="T2835" s="12" t="str">
        <f t="shared" si="221"/>
        <v xml:space="preserve">WM+ BGG </v>
      </c>
      <c r="U2835" s="20" t="s">
        <v>5273</v>
      </c>
      <c r="V2835" s="20"/>
      <c r="W2835" s="10" t="e">
        <f>VLOOKUP(U2835,[2]Sheet1!$B$4:$C$893,2,0)</f>
        <v>#N/A</v>
      </c>
      <c r="X2835" s="20"/>
      <c r="Y2835" s="10" t="str">
        <f t="shared" si="220"/>
        <v>WINCOMBACGIANG</v>
      </c>
      <c r="Z2835" s="2">
        <v>61050</v>
      </c>
    </row>
    <row r="2836" spans="1:26" x14ac:dyDescent="0.2">
      <c r="A2836" t="s">
        <v>0</v>
      </c>
      <c r="B2836" t="s">
        <v>4135</v>
      </c>
      <c r="C2836" t="s">
        <v>67</v>
      </c>
      <c r="D2836" t="s">
        <v>3</v>
      </c>
      <c r="E2836" s="2">
        <v>178200</v>
      </c>
      <c r="F2836" s="6">
        <v>192456</v>
      </c>
      <c r="G2836" s="2">
        <v>3</v>
      </c>
      <c r="H2836" t="s">
        <v>4</v>
      </c>
      <c r="I2836" t="s">
        <v>68</v>
      </c>
      <c r="J2836" s="9" t="str">
        <f t="shared" si="218"/>
        <v>_Giò lụa 250g</v>
      </c>
      <c r="K2836" s="12" t="str">
        <f>VLOOKUP(J2836,'[1]Mã Misa'!$B$2:$D$74,2,0)</f>
        <v>Giò lụa 250g</v>
      </c>
      <c r="L2836" s="12" t="str">
        <f>VLOOKUP(K2836,'[1]Mã Misa'!$C$2:$D$74,2,0)</f>
        <v>GL250</v>
      </c>
      <c r="M2836" s="2">
        <v>59400</v>
      </c>
      <c r="N2836" t="s">
        <v>4136</v>
      </c>
      <c r="O2836" s="10" t="str">
        <f t="shared" si="219"/>
        <v>0003336</v>
      </c>
      <c r="P2836" s="3">
        <v>44634</v>
      </c>
      <c r="Q2836" t="s">
        <v>4137</v>
      </c>
      <c r="T2836" s="12" t="str">
        <f t="shared" si="221"/>
        <v xml:space="preserve">WM+ BGG </v>
      </c>
      <c r="U2836" s="20" t="s">
        <v>5273</v>
      </c>
      <c r="V2836" s="20"/>
      <c r="W2836" s="10" t="e">
        <f>VLOOKUP(U2836,[2]Sheet1!$B$4:$C$893,2,0)</f>
        <v>#N/A</v>
      </c>
      <c r="X2836" s="20"/>
      <c r="Y2836" s="10" t="str">
        <f t="shared" si="220"/>
        <v>WINCOMBACGIANG</v>
      </c>
      <c r="Z2836" s="2">
        <v>178200</v>
      </c>
    </row>
    <row r="2837" spans="1:26" x14ac:dyDescent="0.2">
      <c r="A2837" t="s">
        <v>0</v>
      </c>
      <c r="B2837" t="s">
        <v>4135</v>
      </c>
      <c r="C2837" t="s">
        <v>17</v>
      </c>
      <c r="D2837" t="s">
        <v>3</v>
      </c>
      <c r="E2837" s="2">
        <v>713923</v>
      </c>
      <c r="F2837" s="6">
        <v>771036.84000000008</v>
      </c>
      <c r="G2837" s="2">
        <v>7</v>
      </c>
      <c r="H2837" t="s">
        <v>4</v>
      </c>
      <c r="I2837" t="s">
        <v>18</v>
      </c>
      <c r="J2837" s="9" t="str">
        <f t="shared" si="218"/>
        <v>Giò tai nấm hương 500g</v>
      </c>
      <c r="K2837" s="12" t="str">
        <f>VLOOKUP(J2837,'[1]Mã Misa'!$B$2:$D$74,2,0)</f>
        <v>Giò tai nấm hương 500g</v>
      </c>
      <c r="L2837" s="12" t="str">
        <f>VLOOKUP(K2837,'[1]Mã Misa'!$C$2:$D$74,2,0)</f>
        <v>GTNH500</v>
      </c>
      <c r="M2837" s="2">
        <v>101989</v>
      </c>
      <c r="N2837" t="s">
        <v>4136</v>
      </c>
      <c r="O2837" s="10" t="str">
        <f t="shared" si="219"/>
        <v>0003336</v>
      </c>
      <c r="P2837" s="3">
        <v>44634</v>
      </c>
      <c r="Q2837" t="s">
        <v>4137</v>
      </c>
      <c r="T2837" s="12" t="str">
        <f t="shared" si="221"/>
        <v xml:space="preserve">WM+ BGG </v>
      </c>
      <c r="U2837" s="20" t="s">
        <v>5273</v>
      </c>
      <c r="V2837" s="20"/>
      <c r="W2837" s="10" t="e">
        <f>VLOOKUP(U2837,[2]Sheet1!$B$4:$C$893,2,0)</f>
        <v>#N/A</v>
      </c>
      <c r="X2837" s="20"/>
      <c r="Y2837" s="10" t="str">
        <f t="shared" si="220"/>
        <v>WINCOMBACGIANG</v>
      </c>
      <c r="Z2837" s="2">
        <v>713923</v>
      </c>
    </row>
  </sheetData>
  <autoFilter ref="A2:Z2837" xr:uid="{00000000-0009-0000-0000-000000000000}"/>
  <phoneticPr fontId="0" type="noConversion"/>
  <conditionalFormatting sqref="AC2:AC40">
    <cfRule type="duplicateValues" dxfId="0" priority="1"/>
  </conditionalFormatting>
  <pageMargins left="0.75" right="0.75" top="1" bottom="1" header="0.5" footer="0.5"/>
  <headerFooter alignWithMargins="0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Admin</cp:lastModifiedBy>
  <cp:revision>1</cp:revision>
  <dcterms:created xsi:type="dcterms:W3CDTF">2022-03-22T01:18:40Z</dcterms:created>
  <dcterms:modified xsi:type="dcterms:W3CDTF">2022-03-22T02:27:58Z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