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CÔNG NỢ PHẢI TRẢ\KHÁNH TOÀN\THÁNG 02\"/>
    </mc:Choice>
  </mc:AlternateContent>
  <bookViews>
    <workbookView xWindow="0" yWindow="0" windowWidth="21570" windowHeight="9600" activeTab="1"/>
  </bookViews>
  <sheets>
    <sheet name="Doi chieu HN" sheetId="2" r:id="rId1"/>
    <sheet name="Doi chieu TPHCM" sheetId="3" r:id="rId2"/>
    <sheet name="THANH TOÁN T02-2022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E15" i="2" l="1"/>
  <c r="D15" i="2"/>
  <c r="D16" i="2"/>
  <c r="D24" i="3"/>
  <c r="D7" i="4" l="1"/>
  <c r="K13" i="3" l="1"/>
  <c r="K12" i="3"/>
  <c r="D23" i="3" l="1"/>
  <c r="E11" i="2" l="1"/>
  <c r="D11" i="2"/>
  <c r="D13" i="2" s="1"/>
  <c r="E12" i="3"/>
  <c r="E14" i="3" s="1"/>
  <c r="E16" i="3" s="1"/>
  <c r="E13" i="2" l="1"/>
  <c r="D21" i="3" s="1"/>
  <c r="D12" i="3"/>
  <c r="D14" i="3" s="1"/>
  <c r="D16" i="3" s="1"/>
  <c r="D17" i="3" s="1"/>
  <c r="D20" i="3" s="1"/>
  <c r="D22" i="3" l="1"/>
</calcChain>
</file>

<file path=xl/comments1.xml><?xml version="1.0" encoding="utf-8"?>
<comments xmlns="http://schemas.openxmlformats.org/spreadsheetml/2006/main">
  <authors>
    <author>NTPC01</author>
  </authors>
  <commentList>
    <comment ref="D13" authorId="0" shapeId="0">
      <text>
        <r>
          <rPr>
            <sz val="9"/>
            <color indexed="81"/>
            <rFont val="Tahoma"/>
            <family val="2"/>
          </rPr>
          <t xml:space="preserve">Tháng 03 xuất thêm 2 Giò lụa
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Tháng 3 xuất giảm 30 Giò tai
</t>
        </r>
      </text>
    </comment>
  </commentList>
</comments>
</file>

<file path=xl/sharedStrings.xml><?xml version="1.0" encoding="utf-8"?>
<sst xmlns="http://schemas.openxmlformats.org/spreadsheetml/2006/main" count="73" uniqueCount="47">
  <si>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</si>
  <si>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</si>
  <si>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</si>
  <si>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</si>
  <si>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</si>
  <si>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</si>
  <si>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</si>
  <si>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</si>
  <si>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</si>
  <si>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</si>
  <si>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</si>
  <si>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</si>
  <si>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</si>
  <si>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</si>
  <si>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</si>
  <si>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</si>
  <si>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</si>
  <si>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</si>
  <si>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Từ ngày 10 đến ngày 19 tháng 02 năm 2022</t>
  </si>
  <si>
    <t>10/02/2022</t>
  </si>
  <si>
    <t>11/02/2022</t>
  </si>
  <si>
    <t>13/02/2022</t>
  </si>
  <si>
    <t>14/02/2022</t>
  </si>
  <si>
    <t>19/02/2022</t>
  </si>
  <si>
    <t>16/02/2022</t>
  </si>
  <si>
    <t>Từ ngày  10 đến ngày 28 tháng 2 năm 2022</t>
  </si>
  <si>
    <t>28/02/2022</t>
  </si>
  <si>
    <t>Chốt công nợ T02/2022</t>
  </si>
  <si>
    <t>Tháng 01/2022 còn nợ:</t>
  </si>
  <si>
    <t>Tổng dư nợ hết T2/2022:</t>
  </si>
  <si>
    <t>gio lua</t>
  </si>
  <si>
    <t>gio tai nam</t>
  </si>
  <si>
    <t>GL500</t>
  </si>
  <si>
    <t>GTNH500</t>
  </si>
  <si>
    <t>Giò lụa 500g</t>
  </si>
  <si>
    <t>Giò tai nấm hương 500g</t>
  </si>
  <si>
    <t>TP</t>
  </si>
  <si>
    <t>HN</t>
  </si>
  <si>
    <t>OK</t>
  </si>
  <si>
    <t>HÀ NỘI</t>
  </si>
  <si>
    <t>TP. HCM</t>
  </si>
  <si>
    <t>TỔNG THANH TOÁN</t>
  </si>
  <si>
    <t>TỔNG CỘNG</t>
  </si>
  <si>
    <t xml:space="preserve">THANH TOÁN CÔNG NỢ KHÁNH TOÀN </t>
  </si>
  <si>
    <t>THÁNG 02/2022</t>
  </si>
  <si>
    <t xml:space="preserve">CHI NHÁNH </t>
  </si>
  <si>
    <t>Tháng 3 xuất thêm 2 Giò lụa, Giảm 30 Giò 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</si>
</sst>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1" fillId="0" borderId="5" xfId="0" applyFont="1" applyFill="1" applyBorder="1"/>
    <xf numFmtId="0" fontId="9" fillId="0" borderId="0" xfId="0" applyFont="1"/>
    <xf numFmtId="0" fontId="8" fillId="0" borderId="28" xfId="0" applyFont="1" applyBorder="1" applyAlignment="1">
      <alignment horizontal="center"/>
    </xf>
    <xf numFmtId="0" fontId="9" fillId="0" borderId="28" xfId="0" applyFont="1" applyBorder="1"/>
    <xf numFmtId="164" fontId="9" fillId="0" borderId="28" xfId="1" applyNumberFormat="1" applyFont="1" applyBorder="1"/>
    <xf numFmtId="164" fontId="8" fillId="0" borderId="28" xfId="1" applyNumberFormat="1" applyFont="1" applyBorder="1"/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%20(&#272;&#218;NG)/VIN_HUYEN/C&#212;NG%20N&#7906;%20PH&#7842;I%20TR&#7842;/Th&#225;ng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chieu HN"/>
      <sheetName val="Doi chieu TPHCM"/>
    </sheetNames>
    <sheetDataSet>
      <sheetData sheetId="0"/>
      <sheetData sheetId="1">
        <row r="24">
          <cell r="D24">
            <v>81449500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D28" sqref="D28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 x14ac:dyDescent="0.35">
      <c r="A1" s="45"/>
      <c r="B1" s="45"/>
      <c r="C1" s="45"/>
      <c r="D1" s="45"/>
      <c r="E1" s="45"/>
      <c r="F1" s="45"/>
      <c r="G1" s="45"/>
    </row>
    <row r="2" spans="1:7" ht="18.75" x14ac:dyDescent="0.3">
      <c r="A2" s="46" t="s">
        <v>14</v>
      </c>
      <c r="B2" s="46"/>
      <c r="C2" s="46"/>
      <c r="D2" s="47"/>
      <c r="E2" s="47"/>
      <c r="F2" s="48"/>
    </row>
    <row r="3" spans="1:7" ht="18.75" x14ac:dyDescent="0.3">
      <c r="A3" s="49" t="s">
        <v>18</v>
      </c>
      <c r="B3" s="49"/>
      <c r="C3" s="49"/>
      <c r="D3" s="49"/>
      <c r="E3" s="49"/>
      <c r="F3" s="49"/>
    </row>
    <row r="4" spans="1:7" ht="18.75" x14ac:dyDescent="0.3">
      <c r="A4" s="50"/>
      <c r="B4" s="50"/>
      <c r="C4" s="50"/>
      <c r="D4" s="51"/>
      <c r="E4" s="51"/>
      <c r="F4" s="52"/>
    </row>
    <row r="5" spans="1:7" ht="18.75" x14ac:dyDescent="0.3">
      <c r="A5" s="16" t="s">
        <v>2</v>
      </c>
      <c r="B5" s="19" t="s">
        <v>3</v>
      </c>
      <c r="C5" s="19" t="s">
        <v>4</v>
      </c>
      <c r="D5" s="17" t="s">
        <v>5</v>
      </c>
      <c r="E5" s="17" t="s">
        <v>6</v>
      </c>
      <c r="F5" s="18" t="s">
        <v>7</v>
      </c>
    </row>
    <row r="6" spans="1:7" ht="18.75" x14ac:dyDescent="0.3">
      <c r="A6" s="7">
        <v>1</v>
      </c>
      <c r="B6" s="26" t="s">
        <v>19</v>
      </c>
      <c r="C6" s="21" t="s">
        <v>8</v>
      </c>
      <c r="D6" s="8">
        <v>30</v>
      </c>
      <c r="E6" s="9">
        <v>100</v>
      </c>
      <c r="F6" s="10"/>
    </row>
    <row r="7" spans="1:7" ht="18.75" x14ac:dyDescent="0.3">
      <c r="A7" s="7">
        <v>2</v>
      </c>
      <c r="B7" s="26" t="s">
        <v>20</v>
      </c>
      <c r="C7" s="21" t="s">
        <v>8</v>
      </c>
      <c r="D7" s="8">
        <v>22</v>
      </c>
      <c r="E7" s="9">
        <v>38</v>
      </c>
      <c r="F7" s="10"/>
    </row>
    <row r="8" spans="1:7" ht="18.75" x14ac:dyDescent="0.3">
      <c r="A8" s="7">
        <v>3</v>
      </c>
      <c r="B8" s="26" t="s">
        <v>21</v>
      </c>
      <c r="C8" s="21" t="s">
        <v>8</v>
      </c>
      <c r="D8" s="8">
        <v>20</v>
      </c>
      <c r="E8" s="9">
        <v>70</v>
      </c>
      <c r="F8" s="10"/>
    </row>
    <row r="9" spans="1:7" ht="18.75" x14ac:dyDescent="0.3">
      <c r="A9" s="7">
        <v>4</v>
      </c>
      <c r="B9" s="26" t="s">
        <v>22</v>
      </c>
      <c r="C9" s="21" t="s">
        <v>8</v>
      </c>
      <c r="D9" s="8">
        <v>20</v>
      </c>
      <c r="E9" s="9">
        <v>60</v>
      </c>
      <c r="F9" s="10"/>
    </row>
    <row r="10" spans="1:7" ht="18.75" x14ac:dyDescent="0.3">
      <c r="A10" s="7">
        <v>5</v>
      </c>
      <c r="B10" s="26" t="s">
        <v>23</v>
      </c>
      <c r="C10" s="21" t="s">
        <v>8</v>
      </c>
      <c r="D10" s="8">
        <v>20</v>
      </c>
      <c r="E10" s="9">
        <v>21</v>
      </c>
      <c r="F10" s="10"/>
    </row>
    <row r="11" spans="1:7" ht="18.75" x14ac:dyDescent="0.3">
      <c r="A11" s="53" t="s">
        <v>9</v>
      </c>
      <c r="B11" s="54"/>
      <c r="C11" s="20"/>
      <c r="D11" s="12">
        <f>SUM(D6:D10)</f>
        <v>112</v>
      </c>
      <c r="E11" s="12">
        <f>SUM(E6:E10)</f>
        <v>289</v>
      </c>
      <c r="F11" s="13"/>
    </row>
    <row r="12" spans="1:7" ht="18.75" x14ac:dyDescent="0.3">
      <c r="A12" s="39" t="s">
        <v>10</v>
      </c>
      <c r="B12" s="40"/>
      <c r="C12" s="11"/>
      <c r="D12" s="11">
        <v>10</v>
      </c>
      <c r="E12" s="11">
        <v>39</v>
      </c>
      <c r="F12" s="23"/>
    </row>
    <row r="13" spans="1:7" ht="18.75" x14ac:dyDescent="0.3">
      <c r="A13" s="41" t="s">
        <v>11</v>
      </c>
      <c r="B13" s="42"/>
      <c r="C13" s="3"/>
      <c r="D13" s="31">
        <f>D11-D12</f>
        <v>102</v>
      </c>
      <c r="E13" s="31">
        <f>E11-E12</f>
        <v>250</v>
      </c>
      <c r="F13" s="24"/>
      <c r="G13" t="s">
        <v>46</v>
      </c>
    </row>
    <row r="14" spans="1:7" ht="18.75" x14ac:dyDescent="0.3">
      <c r="A14" s="41" t="s">
        <v>0</v>
      </c>
      <c r="B14" s="42"/>
      <c r="C14" s="3"/>
      <c r="D14" s="4">
        <v>63750</v>
      </c>
      <c r="E14" s="4">
        <v>64750</v>
      </c>
      <c r="F14" s="24"/>
    </row>
    <row r="15" spans="1:7" ht="18.75" x14ac:dyDescent="0.3">
      <c r="A15" s="41" t="s">
        <v>12</v>
      </c>
      <c r="B15" s="42"/>
      <c r="C15" s="3"/>
      <c r="D15" s="4">
        <f>D14*D13</f>
        <v>6502500</v>
      </c>
      <c r="E15" s="4">
        <f>E14*E13</f>
        <v>16187500</v>
      </c>
      <c r="F15" s="24"/>
    </row>
    <row r="16" spans="1:7" ht="18.75" x14ac:dyDescent="0.3">
      <c r="A16" s="43" t="s">
        <v>13</v>
      </c>
      <c r="B16" s="44"/>
      <c r="C16" s="6"/>
      <c r="D16" s="37">
        <f>D15+E15</f>
        <v>22690000</v>
      </c>
      <c r="E16" s="38"/>
      <c r="F16" s="25"/>
    </row>
    <row r="21" spans="4:4" x14ac:dyDescent="0.25">
      <c r="D21" s="1"/>
    </row>
  </sheetData>
  <mergeCells count="11">
    <mergeCell ref="A1:G1"/>
    <mergeCell ref="A2:F2"/>
    <mergeCell ref="A3:F3"/>
    <mergeCell ref="A4:F4"/>
    <mergeCell ref="A11:B11"/>
    <mergeCell ref="D16:E16"/>
    <mergeCell ref="A12:B12"/>
    <mergeCell ref="A13:B13"/>
    <mergeCell ref="A14:B14"/>
    <mergeCell ref="A15:B15"/>
    <mergeCell ref="A16:B16"/>
  </mergeCells>
  <pageMargins left="0.75" right="0.2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7" workbookViewId="0">
      <selection activeCell="E22" sqref="E22"/>
    </sheetView>
  </sheetViews>
  <sheetFormatPr defaultRowHeight="15" x14ac:dyDescent="0.25"/>
  <cols>
    <col min="2" max="2" width="19.28515625" customWidth="1"/>
    <col min="3" max="3" width="15.85546875" customWidth="1"/>
    <col min="4" max="4" width="16.85546875" customWidth="1"/>
    <col min="5" max="5" width="17.140625" customWidth="1"/>
    <col min="6" max="6" width="18" customWidth="1"/>
  </cols>
  <sheetData>
    <row r="1" spans="1:11" ht="24.95" customHeight="1" x14ac:dyDescent="0.3">
      <c r="A1" s="46" t="s">
        <v>1</v>
      </c>
      <c r="B1" s="46"/>
      <c r="C1" s="46"/>
      <c r="D1" s="47"/>
      <c r="E1" s="47"/>
      <c r="F1" s="48"/>
    </row>
    <row r="2" spans="1:11" ht="24.95" customHeight="1" x14ac:dyDescent="0.3">
      <c r="A2" s="49" t="s">
        <v>25</v>
      </c>
      <c r="B2" s="49"/>
      <c r="C2" s="49"/>
      <c r="D2" s="49"/>
      <c r="E2" s="49"/>
      <c r="F2" s="49"/>
    </row>
    <row r="3" spans="1:11" ht="24.95" customHeight="1" x14ac:dyDescent="0.3">
      <c r="A3" s="50"/>
      <c r="B3" s="50"/>
      <c r="C3" s="50"/>
      <c r="D3" s="51"/>
      <c r="E3" s="51"/>
      <c r="F3" s="52"/>
    </row>
    <row r="4" spans="1:11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11" ht="24.95" customHeight="1" x14ac:dyDescent="0.3">
      <c r="A5" s="7">
        <v>1</v>
      </c>
      <c r="B5" s="26" t="s">
        <v>19</v>
      </c>
      <c r="C5" s="21" t="s">
        <v>8</v>
      </c>
      <c r="D5" s="8">
        <v>80</v>
      </c>
      <c r="E5" s="9">
        <v>80</v>
      </c>
      <c r="F5" s="10"/>
    </row>
    <row r="6" spans="1:11" ht="24.95" customHeight="1" x14ac:dyDescent="0.3">
      <c r="A6" s="2">
        <v>2</v>
      </c>
      <c r="B6" s="27" t="s">
        <v>21</v>
      </c>
      <c r="C6" s="22" t="s">
        <v>8</v>
      </c>
      <c r="D6" s="3">
        <v>140</v>
      </c>
      <c r="E6" s="4">
        <v>100</v>
      </c>
      <c r="F6" s="5"/>
    </row>
    <row r="7" spans="1:11" ht="24.95" customHeight="1" x14ac:dyDescent="0.3">
      <c r="A7" s="2">
        <v>3</v>
      </c>
      <c r="B7" s="27" t="s">
        <v>24</v>
      </c>
      <c r="C7" s="22" t="s">
        <v>8</v>
      </c>
      <c r="D7" s="3"/>
      <c r="E7" s="4">
        <v>160</v>
      </c>
      <c r="F7" s="5"/>
    </row>
    <row r="8" spans="1:11" ht="24.95" customHeight="1" x14ac:dyDescent="0.3">
      <c r="A8" s="7">
        <v>4</v>
      </c>
      <c r="B8" s="26" t="s">
        <v>26</v>
      </c>
      <c r="C8" s="21" t="s">
        <v>8</v>
      </c>
      <c r="D8" s="3">
        <v>160</v>
      </c>
      <c r="E8" s="4">
        <v>160</v>
      </c>
      <c r="F8" s="5"/>
    </row>
    <row r="9" spans="1:11" ht="24.95" customHeight="1" x14ac:dyDescent="0.3">
      <c r="A9" s="2">
        <v>5</v>
      </c>
      <c r="B9" s="27"/>
      <c r="C9" s="22" t="s">
        <v>8</v>
      </c>
      <c r="D9" s="3"/>
      <c r="E9" s="4"/>
      <c r="F9" s="5"/>
    </row>
    <row r="10" spans="1:11" ht="24.95" customHeight="1" x14ac:dyDescent="0.3">
      <c r="A10" s="2">
        <v>6</v>
      </c>
      <c r="B10" s="27"/>
      <c r="C10" s="22" t="s">
        <v>8</v>
      </c>
      <c r="D10" s="3"/>
      <c r="E10" s="4"/>
      <c r="F10" s="5"/>
    </row>
    <row r="11" spans="1:11" ht="24.95" customHeight="1" x14ac:dyDescent="0.3">
      <c r="A11" s="7">
        <v>7</v>
      </c>
      <c r="B11" s="26"/>
      <c r="C11" s="21" t="s">
        <v>8</v>
      </c>
      <c r="D11" s="3"/>
      <c r="E11" s="4"/>
      <c r="F11" s="5"/>
      <c r="I11" t="s">
        <v>36</v>
      </c>
      <c r="J11" t="s">
        <v>37</v>
      </c>
    </row>
    <row r="12" spans="1:11" ht="24.95" customHeight="1" x14ac:dyDescent="0.3">
      <c r="A12" s="53" t="s">
        <v>9</v>
      </c>
      <c r="B12" s="54"/>
      <c r="C12" s="20"/>
      <c r="D12" s="12">
        <f>SUM(D5:D11)</f>
        <v>380</v>
      </c>
      <c r="E12" s="12">
        <f>SUM(E5:E11)</f>
        <v>500</v>
      </c>
      <c r="F12" s="13"/>
      <c r="H12" t="s">
        <v>30</v>
      </c>
      <c r="I12">
        <v>380</v>
      </c>
      <c r="J12">
        <v>102</v>
      </c>
      <c r="K12" s="30">
        <f>I12+J12</f>
        <v>482</v>
      </c>
    </row>
    <row r="13" spans="1:11" ht="23.1" customHeight="1" x14ac:dyDescent="0.3">
      <c r="A13" s="39" t="s">
        <v>10</v>
      </c>
      <c r="B13" s="40"/>
      <c r="C13" s="11"/>
      <c r="D13" s="11"/>
      <c r="E13" s="11"/>
      <c r="F13" s="23"/>
      <c r="H13" t="s">
        <v>31</v>
      </c>
      <c r="I13">
        <v>500</v>
      </c>
      <c r="J13">
        <v>250</v>
      </c>
      <c r="K13" s="30">
        <f>I13+J13</f>
        <v>750</v>
      </c>
    </row>
    <row r="14" spans="1:11" ht="23.1" customHeight="1" x14ac:dyDescent="0.3">
      <c r="A14" s="41" t="s">
        <v>11</v>
      </c>
      <c r="B14" s="42"/>
      <c r="C14" s="3"/>
      <c r="D14" s="3">
        <f>D12-D13</f>
        <v>380</v>
      </c>
      <c r="E14" s="3">
        <f>E12-E13</f>
        <v>500</v>
      </c>
      <c r="F14" s="24"/>
      <c r="I14" t="s">
        <v>38</v>
      </c>
    </row>
    <row r="15" spans="1:11" ht="23.1" customHeight="1" x14ac:dyDescent="0.3">
      <c r="A15" s="41" t="s">
        <v>0</v>
      </c>
      <c r="B15" s="42"/>
      <c r="C15" s="3"/>
      <c r="D15" s="4">
        <v>63750</v>
      </c>
      <c r="E15" s="4">
        <v>64750</v>
      </c>
      <c r="F15" s="24"/>
    </row>
    <row r="16" spans="1:11" ht="23.1" customHeight="1" x14ac:dyDescent="0.3">
      <c r="A16" s="41" t="s">
        <v>12</v>
      </c>
      <c r="B16" s="42"/>
      <c r="C16" s="3"/>
      <c r="D16" s="4">
        <f>D15*D14</f>
        <v>24225000</v>
      </c>
      <c r="E16" s="4">
        <f>E15*E14</f>
        <v>32375000</v>
      </c>
      <c r="F16" s="24"/>
    </row>
    <row r="17" spans="1:13" ht="23.1" customHeight="1" x14ac:dyDescent="0.3">
      <c r="A17" s="43" t="s">
        <v>13</v>
      </c>
      <c r="B17" s="44"/>
      <c r="C17" s="6"/>
      <c r="D17" s="37">
        <f>D16+E16</f>
        <v>56600000</v>
      </c>
      <c r="E17" s="38"/>
      <c r="F17" s="25"/>
      <c r="H17" t="s">
        <v>32</v>
      </c>
      <c r="I17" t="s">
        <v>34</v>
      </c>
      <c r="J17" s="3">
        <v>854</v>
      </c>
      <c r="K17" s="3">
        <v>880</v>
      </c>
      <c r="M17">
        <v>1734</v>
      </c>
    </row>
    <row r="18" spans="1:13" x14ac:dyDescent="0.25">
      <c r="H18" t="s">
        <v>33</v>
      </c>
      <c r="I18" t="s">
        <v>35</v>
      </c>
      <c r="J18">
        <v>160</v>
      </c>
      <c r="K18">
        <v>4372</v>
      </c>
      <c r="L18">
        <v>960</v>
      </c>
      <c r="M18">
        <v>5492</v>
      </c>
    </row>
    <row r="19" spans="1:13" ht="18.75" x14ac:dyDescent="0.3">
      <c r="A19" s="56" t="s">
        <v>27</v>
      </c>
      <c r="B19" s="56"/>
      <c r="C19" s="28"/>
      <c r="D19" s="28"/>
      <c r="E19" s="1"/>
    </row>
    <row r="20" spans="1:13" ht="18.75" x14ac:dyDescent="0.3">
      <c r="A20" s="57" t="s">
        <v>15</v>
      </c>
      <c r="B20" s="57"/>
      <c r="C20" s="57"/>
      <c r="D20" s="29">
        <f>D17</f>
        <v>56600000</v>
      </c>
    </row>
    <row r="21" spans="1:13" ht="18.75" x14ac:dyDescent="0.3">
      <c r="A21" s="57" t="s">
        <v>16</v>
      </c>
      <c r="B21" s="57"/>
      <c r="C21" s="57"/>
      <c r="D21" s="29">
        <f>'Doi chieu HN'!D16:E16</f>
        <v>22690000</v>
      </c>
    </row>
    <row r="22" spans="1:13" ht="18.75" x14ac:dyDescent="0.3">
      <c r="A22" s="57" t="s">
        <v>17</v>
      </c>
      <c r="B22" s="57"/>
      <c r="C22" s="57"/>
      <c r="D22" s="29">
        <f>D20+D21</f>
        <v>79290000</v>
      </c>
    </row>
    <row r="23" spans="1:13" ht="18.75" x14ac:dyDescent="0.3">
      <c r="A23" s="55" t="s">
        <v>28</v>
      </c>
      <c r="B23" s="55"/>
      <c r="C23" s="55"/>
      <c r="D23" s="29">
        <f>'[1]Doi chieu TPHCM'!$D$24</f>
        <v>81449500</v>
      </c>
    </row>
    <row r="24" spans="1:13" ht="18.75" x14ac:dyDescent="0.3">
      <c r="A24" s="55" t="s">
        <v>29</v>
      </c>
      <c r="B24" s="55"/>
      <c r="C24" s="55"/>
      <c r="D24" s="29">
        <f>D22+D23</f>
        <v>160739500</v>
      </c>
    </row>
  </sheetData>
  <mergeCells count="16">
    <mergeCell ref="A24:C24"/>
    <mergeCell ref="A1:F1"/>
    <mergeCell ref="A3:F3"/>
    <mergeCell ref="A2:F2"/>
    <mergeCell ref="A12:B12"/>
    <mergeCell ref="A13:B13"/>
    <mergeCell ref="A14:B14"/>
    <mergeCell ref="A15:B15"/>
    <mergeCell ref="A16:B16"/>
    <mergeCell ref="A17:B17"/>
    <mergeCell ref="D17:E17"/>
    <mergeCell ref="A23:C23"/>
    <mergeCell ref="A19:B19"/>
    <mergeCell ref="A20:C20"/>
    <mergeCell ref="A21:C21"/>
    <mergeCell ref="A22:C22"/>
  </mergeCells>
  <pageMargins left="0.44" right="0.23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B1" sqref="B1:D1"/>
    </sheetView>
  </sheetViews>
  <sheetFormatPr defaultRowHeight="17.25" x14ac:dyDescent="0.3"/>
  <cols>
    <col min="1" max="1" width="9.140625" style="32"/>
    <col min="2" max="2" width="7.7109375" style="32" customWidth="1"/>
    <col min="3" max="3" width="18.5703125" style="32" customWidth="1"/>
    <col min="4" max="4" width="23.7109375" style="32" customWidth="1"/>
    <col min="5" max="16384" width="9.140625" style="32"/>
  </cols>
  <sheetData>
    <row r="1" spans="2:4" x14ac:dyDescent="0.3">
      <c r="B1" s="58" t="s">
        <v>43</v>
      </c>
      <c r="C1" s="58"/>
      <c r="D1" s="58"/>
    </row>
    <row r="2" spans="2:4" x14ac:dyDescent="0.3">
      <c r="B2" s="58" t="s">
        <v>44</v>
      </c>
      <c r="C2" s="58"/>
      <c r="D2" s="58"/>
    </row>
    <row r="4" spans="2:4" x14ac:dyDescent="0.3">
      <c r="B4" s="33" t="s">
        <v>2</v>
      </c>
      <c r="C4" s="33" t="s">
        <v>45</v>
      </c>
      <c r="D4" s="33" t="s">
        <v>41</v>
      </c>
    </row>
    <row r="5" spans="2:4" x14ac:dyDescent="0.3">
      <c r="B5" s="34">
        <v>1</v>
      </c>
      <c r="C5" s="34" t="s">
        <v>39</v>
      </c>
      <c r="D5" s="35">
        <v>22690000</v>
      </c>
    </row>
    <row r="6" spans="2:4" x14ac:dyDescent="0.3">
      <c r="B6" s="34">
        <v>2</v>
      </c>
      <c r="C6" s="34" t="s">
        <v>40</v>
      </c>
      <c r="D6" s="35">
        <v>56600000</v>
      </c>
    </row>
    <row r="7" spans="2:4" x14ac:dyDescent="0.3">
      <c r="B7" s="34"/>
      <c r="C7" s="33" t="s">
        <v>42</v>
      </c>
      <c r="D7" s="36">
        <f>+SUM(D5:D6)</f>
        <v>79290000</v>
      </c>
    </row>
  </sheetData>
  <mergeCells count="2">
    <mergeCell ref="B1:D1"/>
    <mergeCell ref="B2:D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Doi chieu HN</vt:lpstr>
      <vt:lpstr>Doi chieu TPHCM</vt:lpstr>
      <vt:lpstr>THANH TOÁN T02-2022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2008-12-31T21:22:47Z</cp:lastPrinted>
  <dcterms:created xsi:type="dcterms:W3CDTF">2009-01-01T19:07:43Z</dcterms:created>
  <dcterms:modified xsi:type="dcterms:W3CDTF">2022-05-18T08:09:51Z</dcterms:modified>
</cp:coreProperties>
</file>