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Ngoc Thom 1\TAI LIEU THUC PHAM\CONG NO SIEU THI\BIÊN BẢN GIAO HD ST (ĐÚNG)\THANH TOÁN\CÔNG NỢ PHẢI TRẢ\KHÁNH TOÀN\THÁNG 04\"/>
    </mc:Choice>
  </mc:AlternateContent>
  <bookViews>
    <workbookView xWindow="240" yWindow="180" windowWidth="16275" windowHeight="7425" activeTab="1"/>
  </bookViews>
  <sheets>
    <sheet name="HN" sheetId="2" r:id="rId1"/>
    <sheet name="TPHCM" sheetId="3" r:id="rId2"/>
  </sheets>
  <externalReferences>
    <externalReference r:id="rId3"/>
  </externalReferences>
  <calcPr calcId="162913"/>
</workbook>
</file>

<file path=xl/calcChain.xml><?xml version="1.0" encoding="utf-8"?>
<calcChain xmlns="http://schemas.openxmlformats.org/spreadsheetml/2006/main">
  <c r="D21" i="3" l="1"/>
  <c r="D10" i="3" l="1"/>
  <c r="E23" i="2" l="1"/>
  <c r="E25" i="2" s="1"/>
  <c r="E27" i="2" s="1"/>
  <c r="D23" i="2"/>
  <c r="D25" i="2" s="1"/>
  <c r="D27" i="2" s="1"/>
  <c r="E10" i="3"/>
  <c r="E12" i="3" s="1"/>
  <c r="E14" i="3" s="1"/>
  <c r="D28" i="2" l="1"/>
  <c r="D18" i="3" s="1"/>
  <c r="D12" i="3"/>
  <c r="D14" i="3" s="1"/>
  <c r="D15" i="3" s="1"/>
  <c r="D19" i="3" l="1"/>
  <c r="D20" i="3" s="1"/>
  <c r="D22" i="3" s="1"/>
</calcChain>
</file>

<file path=xl/sharedStrings.xml><?xml version="1.0" encoding="utf-8"?>
<sst xmlns="http://schemas.openxmlformats.org/spreadsheetml/2006/main" count="76" uniqueCount="41">
  <si>
    <t>Đơn giá</t>
  </si>
  <si>
    <t>BẢNG TỔNG HỢP ĐỐI CHIẾU XUẤT HÀNG TPHCM</t>
  </si>
  <si>
    <t>STT</t>
  </si>
  <si>
    <t>Ngày xuất HĐ</t>
  </si>
  <si>
    <t>ĐVT</t>
  </si>
  <si>
    <t>SL Giò lụa</t>
  </si>
  <si>
    <t>SL Giò tai</t>
  </si>
  <si>
    <t>Ghi chú</t>
  </si>
  <si>
    <t>Cái</t>
  </si>
  <si>
    <t>Tổng xuất theo HĐ</t>
  </si>
  <si>
    <t>Trừ hàng lỗi thiếu</t>
  </si>
  <si>
    <t>Tổng thực thanh toán</t>
  </si>
  <si>
    <t>Thành tiền thanh toán</t>
  </si>
  <si>
    <t>Tổng tiền thanh toán</t>
  </si>
  <si>
    <t>BẢNG TỔNG HỢP ĐỐI CHIẾU XUẤT HÀNG - HÀ NỘI</t>
  </si>
  <si>
    <t>Hà nội:</t>
  </si>
  <si>
    <t xml:space="preserve">Tổng:  </t>
  </si>
  <si>
    <t>Còn nợ:</t>
  </si>
  <si>
    <t>Từ ngày 01 đến ngày 29 tháng 4 năm 2022</t>
  </si>
  <si>
    <t>02/4/2022</t>
  </si>
  <si>
    <t>04/4/2022</t>
  </si>
  <si>
    <t>05/4/2022</t>
  </si>
  <si>
    <t>06/4/2022</t>
  </si>
  <si>
    <t>08/4/2022</t>
  </si>
  <si>
    <t>12/4/2022</t>
  </si>
  <si>
    <t>14/4/2022</t>
  </si>
  <si>
    <t>15/4/2022</t>
  </si>
  <si>
    <t>19/4/2022</t>
  </si>
  <si>
    <t>21/4/2022</t>
  </si>
  <si>
    <t>23/4/2022</t>
  </si>
  <si>
    <t>25/4/2022</t>
  </si>
  <si>
    <t>26/4/2022</t>
  </si>
  <si>
    <t>28/4/2022</t>
  </si>
  <si>
    <t>29/4/2022</t>
  </si>
  <si>
    <t>13/4/2022</t>
  </si>
  <si>
    <t>Từ ngày 01 đến ngày 30 tháng 4 năm 2022</t>
  </si>
  <si>
    <t>10/4/2022</t>
  </si>
  <si>
    <t>16/4/2022</t>
  </si>
  <si>
    <t>TPHCM</t>
  </si>
  <si>
    <t>Tháng 3/2022 còn nợ:</t>
  </si>
  <si>
    <t>Chốt công nợ T4/2022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</si>
</sst>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5" formatCode="_(* #,##0_);_(* \(#,##0\);_(* &quot;-&quot;??_);_(@_)"/>
  </numFmts>
  <fonts count="7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sz val="11"/>
      <color theme="1"/>
      <name val="Arial Unicode MS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E9F3FB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62">
    <xf numFmtId="0" fontId="0" fillId="0" borderId="0" xfId="0"/>
    <xf numFmtId="3" fontId="0" fillId="0" borderId="0" xfId="0" applyNumberFormat="1"/>
    <xf numFmtId="0" fontId="1" fillId="0" borderId="4" xfId="0" applyFont="1" applyBorder="1"/>
    <xf numFmtId="0" fontId="1" fillId="0" borderId="5" xfId="0" applyFont="1" applyBorder="1"/>
    <xf numFmtId="3" fontId="1" fillId="0" borderId="5" xfId="0" applyNumberFormat="1" applyFont="1" applyBorder="1"/>
    <xf numFmtId="3" fontId="1" fillId="0" borderId="6" xfId="0" applyNumberFormat="1" applyFont="1" applyBorder="1"/>
    <xf numFmtId="0" fontId="1" fillId="0" borderId="8" xfId="0" applyFont="1" applyBorder="1"/>
    <xf numFmtId="0" fontId="1" fillId="0" borderId="10" xfId="0" applyFont="1" applyBorder="1"/>
    <xf numFmtId="0" fontId="1" fillId="0" borderId="11" xfId="0" applyFont="1" applyBorder="1"/>
    <xf numFmtId="3" fontId="1" fillId="0" borderId="11" xfId="0" applyNumberFormat="1" applyFont="1" applyBorder="1"/>
    <xf numFmtId="3" fontId="1" fillId="0" borderId="15" xfId="0" applyNumberFormat="1" applyFont="1" applyBorder="1"/>
    <xf numFmtId="0" fontId="1" fillId="0" borderId="2" xfId="0" applyFont="1" applyBorder="1"/>
    <xf numFmtId="0" fontId="3" fillId="0" borderId="13" xfId="0" applyFont="1" applyBorder="1"/>
    <xf numFmtId="3" fontId="3" fillId="0" borderId="14" xfId="0" applyNumberFormat="1" applyFont="1" applyBorder="1"/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3" fillId="0" borderId="23" xfId="0" applyFont="1" applyBorder="1"/>
    <xf numFmtId="0" fontId="1" fillId="0" borderId="24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1" fillId="0" borderId="3" xfId="0" applyFont="1" applyBorder="1"/>
    <xf numFmtId="0" fontId="1" fillId="0" borderId="6" xfId="0" applyFont="1" applyBorder="1"/>
    <xf numFmtId="0" fontId="1" fillId="0" borderId="9" xfId="0" applyFont="1" applyBorder="1"/>
    <xf numFmtId="49" fontId="1" fillId="0" borderId="24" xfId="0" applyNumberFormat="1" applyFont="1" applyBorder="1" applyAlignment="1">
      <alignment horizontal="center"/>
    </xf>
    <xf numFmtId="49" fontId="1" fillId="0" borderId="25" xfId="0" applyNumberFormat="1" applyFont="1" applyBorder="1" applyAlignment="1">
      <alignment horizontal="center"/>
    </xf>
    <xf numFmtId="0" fontId="3" fillId="0" borderId="0" xfId="0" applyFont="1"/>
    <xf numFmtId="3" fontId="3" fillId="0" borderId="0" xfId="0" applyNumberFormat="1" applyFont="1"/>
    <xf numFmtId="0" fontId="0" fillId="0" borderId="0" xfId="0" applyAlignment="1"/>
    <xf numFmtId="3" fontId="4" fillId="0" borderId="0" xfId="0" applyNumberFormat="1" applyFont="1"/>
    <xf numFmtId="3" fontId="4" fillId="0" borderId="0" xfId="0" applyNumberFormat="1" applyFont="1" applyAlignment="1"/>
    <xf numFmtId="0" fontId="4" fillId="0" borderId="0" xfId="0" applyFont="1" applyAlignment="1">
      <alignment horizontal="left"/>
    </xf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2" fillId="0" borderId="22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3" fontId="2" fillId="0" borderId="17" xfId="0" applyNumberFormat="1" applyFont="1" applyBorder="1" applyAlignment="1">
      <alignment horizontal="center"/>
    </xf>
    <xf numFmtId="3" fontId="2" fillId="0" borderId="27" xfId="0" applyNumberFormat="1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165" fontId="0" fillId="0" borderId="0" xfId="1" applyNumberFormat="1" applyFont="1"/>
    <xf numFmtId="0" fontId="0" fillId="0" borderId="0" xfId="0" applyBorder="1"/>
    <xf numFmtId="165" fontId="0" fillId="0" borderId="0" xfId="1" applyNumberFormat="1" applyFont="1" applyBorder="1"/>
    <xf numFmtId="14" fontId="5" fillId="2" borderId="0" xfId="0" applyNumberFormat="1" applyFont="1" applyFill="1" applyBorder="1" applyAlignment="1">
      <alignment horizontal="center" wrapText="1"/>
    </xf>
    <xf numFmtId="165" fontId="5" fillId="2" borderId="0" xfId="1" applyNumberFormat="1" applyFont="1" applyFill="1" applyBorder="1" applyAlignment="1">
      <alignment horizontal="right" wrapText="1"/>
    </xf>
    <xf numFmtId="14" fontId="5" fillId="3" borderId="0" xfId="0" applyNumberFormat="1" applyFont="1" applyFill="1" applyBorder="1" applyAlignment="1">
      <alignment horizontal="center" wrapText="1"/>
    </xf>
    <xf numFmtId="165" fontId="5" fillId="3" borderId="0" xfId="1" applyNumberFormat="1" applyFont="1" applyFill="1" applyBorder="1" applyAlignment="1">
      <alignment horizontal="right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h&#225;ng%20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PHCM"/>
      <sheetName val="HN"/>
    </sheetNames>
    <sheetDataSet>
      <sheetData sheetId="0" refreshError="1"/>
      <sheetData sheetId="1">
        <row r="27">
          <cell r="D27">
            <v>1815750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topLeftCell="A13" workbookViewId="0">
      <selection activeCell="F28" sqref="F28"/>
    </sheetView>
  </sheetViews>
  <sheetFormatPr defaultRowHeight="15"/>
  <cols>
    <col min="1" max="1" width="10.5703125" customWidth="1"/>
    <col min="2" max="2" width="15.7109375" customWidth="1"/>
    <col min="3" max="3" width="12.42578125" customWidth="1"/>
    <col min="4" max="4" width="17.5703125" customWidth="1"/>
    <col min="5" max="5" width="17.42578125" customWidth="1"/>
    <col min="6" max="6" width="13.5703125" customWidth="1"/>
    <col min="7" max="7" width="20.5703125" customWidth="1"/>
  </cols>
  <sheetData>
    <row r="1" spans="1:7" ht="21">
      <c r="A1" s="33"/>
      <c r="B1" s="33"/>
      <c r="C1" s="33"/>
      <c r="D1" s="33"/>
      <c r="E1" s="33"/>
      <c r="F1" s="33"/>
      <c r="G1" s="33"/>
    </row>
    <row r="3" spans="1:7" ht="18.75">
      <c r="A3" s="34" t="s">
        <v>14</v>
      </c>
      <c r="B3" s="34"/>
      <c r="C3" s="34"/>
      <c r="D3" s="35"/>
      <c r="E3" s="35"/>
      <c r="F3" s="36"/>
    </row>
    <row r="4" spans="1:7" ht="18.75">
      <c r="A4" s="37" t="s">
        <v>18</v>
      </c>
      <c r="B4" s="37"/>
      <c r="C4" s="37"/>
      <c r="D4" s="37"/>
      <c r="E4" s="37"/>
      <c r="F4" s="37"/>
    </row>
    <row r="5" spans="1:7" ht="18.75">
      <c r="A5" s="38"/>
      <c r="B5" s="38"/>
      <c r="C5" s="38"/>
      <c r="D5" s="39"/>
      <c r="E5" s="39"/>
      <c r="F5" s="40"/>
    </row>
    <row r="6" spans="1:7" ht="18.75">
      <c r="A6" s="16" t="s">
        <v>2</v>
      </c>
      <c r="B6" s="19" t="s">
        <v>3</v>
      </c>
      <c r="C6" s="19" t="s">
        <v>4</v>
      </c>
      <c r="D6" s="17" t="s">
        <v>5</v>
      </c>
      <c r="E6" s="17" t="s">
        <v>6</v>
      </c>
      <c r="F6" s="18" t="s">
        <v>7</v>
      </c>
    </row>
    <row r="7" spans="1:7" ht="18.75">
      <c r="A7" s="7">
        <v>1</v>
      </c>
      <c r="B7" s="26" t="s">
        <v>19</v>
      </c>
      <c r="C7" s="21" t="s">
        <v>8</v>
      </c>
      <c r="D7" s="8">
        <v>5</v>
      </c>
      <c r="E7" s="9">
        <v>3</v>
      </c>
      <c r="F7" s="10"/>
    </row>
    <row r="8" spans="1:7" ht="18.75">
      <c r="A8" s="7">
        <v>2</v>
      </c>
      <c r="B8" s="26" t="s">
        <v>20</v>
      </c>
      <c r="C8" s="21" t="s">
        <v>8</v>
      </c>
      <c r="D8" s="8"/>
      <c r="E8" s="9">
        <v>13</v>
      </c>
      <c r="F8" s="10"/>
    </row>
    <row r="9" spans="1:7" ht="18.75">
      <c r="A9" s="7">
        <v>3</v>
      </c>
      <c r="B9" s="26" t="s">
        <v>21</v>
      </c>
      <c r="C9" s="21" t="s">
        <v>8</v>
      </c>
      <c r="D9" s="8"/>
      <c r="E9" s="9">
        <v>11</v>
      </c>
      <c r="F9" s="10"/>
    </row>
    <row r="10" spans="1:7" ht="18.75">
      <c r="A10" s="7">
        <v>4</v>
      </c>
      <c r="B10" s="26" t="s">
        <v>22</v>
      </c>
      <c r="C10" s="21" t="s">
        <v>8</v>
      </c>
      <c r="D10" s="8">
        <v>10</v>
      </c>
      <c r="E10" s="9">
        <v>24</v>
      </c>
      <c r="F10" s="10"/>
    </row>
    <row r="11" spans="1:7" ht="18.75">
      <c r="A11" s="7">
        <v>5</v>
      </c>
      <c r="B11" s="26" t="s">
        <v>23</v>
      </c>
      <c r="C11" s="21" t="s">
        <v>8</v>
      </c>
      <c r="D11" s="8"/>
      <c r="E11" s="9">
        <v>21</v>
      </c>
      <c r="F11" s="10"/>
    </row>
    <row r="12" spans="1:7" ht="18.75">
      <c r="A12" s="7">
        <v>7</v>
      </c>
      <c r="B12" s="26" t="s">
        <v>24</v>
      </c>
      <c r="C12" s="21" t="s">
        <v>8</v>
      </c>
      <c r="D12" s="8">
        <v>10</v>
      </c>
      <c r="E12" s="9">
        <v>10</v>
      </c>
      <c r="F12" s="10"/>
    </row>
    <row r="13" spans="1:7" ht="18.75">
      <c r="A13" s="7">
        <v>8</v>
      </c>
      <c r="B13" s="26" t="s">
        <v>34</v>
      </c>
      <c r="C13" s="21" t="s">
        <v>8</v>
      </c>
      <c r="D13" s="8">
        <v>3</v>
      </c>
      <c r="E13" s="9">
        <v>10</v>
      </c>
      <c r="F13" s="10"/>
    </row>
    <row r="14" spans="1:7" ht="18.75">
      <c r="A14" s="7">
        <v>9</v>
      </c>
      <c r="B14" s="26" t="s">
        <v>25</v>
      </c>
      <c r="C14" s="21" t="s">
        <v>8</v>
      </c>
      <c r="D14" s="8">
        <v>10</v>
      </c>
      <c r="E14" s="9">
        <v>10</v>
      </c>
      <c r="F14" s="10"/>
    </row>
    <row r="15" spans="1:7" ht="18.75">
      <c r="A15" s="7">
        <v>10</v>
      </c>
      <c r="B15" s="26" t="s">
        <v>26</v>
      </c>
      <c r="C15" s="21" t="s">
        <v>8</v>
      </c>
      <c r="D15" s="8">
        <v>13</v>
      </c>
      <c r="E15" s="9">
        <v>15</v>
      </c>
      <c r="F15" s="10"/>
    </row>
    <row r="16" spans="1:7" ht="18.75">
      <c r="A16" s="7">
        <v>11</v>
      </c>
      <c r="B16" s="26" t="s">
        <v>27</v>
      </c>
      <c r="C16" s="21" t="s">
        <v>8</v>
      </c>
      <c r="D16" s="8">
        <v>4</v>
      </c>
      <c r="E16" s="9">
        <v>5</v>
      </c>
      <c r="F16" s="10"/>
    </row>
    <row r="17" spans="1:6" ht="18.75">
      <c r="A17" s="7">
        <v>12</v>
      </c>
      <c r="B17" s="26" t="s">
        <v>28</v>
      </c>
      <c r="C17" s="21" t="s">
        <v>8</v>
      </c>
      <c r="D17" s="8"/>
      <c r="E17" s="9">
        <v>11</v>
      </c>
      <c r="F17" s="10"/>
    </row>
    <row r="18" spans="1:6" ht="18.75">
      <c r="A18" s="7">
        <v>13</v>
      </c>
      <c r="B18" s="26" t="s">
        <v>29</v>
      </c>
      <c r="C18" s="21" t="s">
        <v>8</v>
      </c>
      <c r="D18" s="8">
        <v>12</v>
      </c>
      <c r="E18" s="9">
        <v>8</v>
      </c>
      <c r="F18" s="10"/>
    </row>
    <row r="19" spans="1:6" ht="18.75">
      <c r="A19" s="7">
        <v>14</v>
      </c>
      <c r="B19" s="26" t="s">
        <v>30</v>
      </c>
      <c r="C19" s="21" t="s">
        <v>8</v>
      </c>
      <c r="D19" s="8">
        <v>8</v>
      </c>
      <c r="E19" s="9">
        <v>3</v>
      </c>
      <c r="F19" s="10"/>
    </row>
    <row r="20" spans="1:6" ht="18.75">
      <c r="A20" s="7">
        <v>15</v>
      </c>
      <c r="B20" s="26" t="s">
        <v>31</v>
      </c>
      <c r="C20" s="21" t="s">
        <v>8</v>
      </c>
      <c r="D20" s="8">
        <v>20</v>
      </c>
      <c r="E20" s="9">
        <v>8</v>
      </c>
      <c r="F20" s="10"/>
    </row>
    <row r="21" spans="1:6" ht="18.75">
      <c r="A21" s="7">
        <v>16</v>
      </c>
      <c r="B21" s="26" t="s">
        <v>32</v>
      </c>
      <c r="C21" s="21" t="s">
        <v>8</v>
      </c>
      <c r="D21" s="8">
        <v>24</v>
      </c>
      <c r="E21" s="9">
        <v>15</v>
      </c>
      <c r="F21" s="10"/>
    </row>
    <row r="22" spans="1:6" ht="18.75">
      <c r="A22" s="7">
        <v>17</v>
      </c>
      <c r="B22" s="26" t="s">
        <v>33</v>
      </c>
      <c r="C22" s="21" t="s">
        <v>8</v>
      </c>
      <c r="D22" s="8">
        <v>28</v>
      </c>
      <c r="E22" s="9">
        <v>29</v>
      </c>
      <c r="F22" s="10"/>
    </row>
    <row r="23" spans="1:6" ht="18.75">
      <c r="A23" s="41" t="s">
        <v>9</v>
      </c>
      <c r="B23" s="42"/>
      <c r="C23" s="20"/>
      <c r="D23" s="12">
        <f>SUM(D7:D22)</f>
        <v>147</v>
      </c>
      <c r="E23" s="12">
        <f>SUM(E7:E22)</f>
        <v>196</v>
      </c>
      <c r="F23" s="13"/>
    </row>
    <row r="24" spans="1:6" ht="18.75">
      <c r="A24" s="45" t="s">
        <v>10</v>
      </c>
      <c r="B24" s="46"/>
      <c r="C24" s="11"/>
      <c r="D24" s="11">
        <v>1</v>
      </c>
      <c r="E24" s="11">
        <v>1</v>
      </c>
      <c r="F24" s="23"/>
    </row>
    <row r="25" spans="1:6" ht="18.75">
      <c r="A25" s="47" t="s">
        <v>11</v>
      </c>
      <c r="B25" s="48"/>
      <c r="C25" s="3"/>
      <c r="D25" s="3">
        <f>D23-D24</f>
        <v>146</v>
      </c>
      <c r="E25" s="3">
        <f>E23-E24</f>
        <v>195</v>
      </c>
      <c r="F25" s="24"/>
    </row>
    <row r="26" spans="1:6" ht="18.75">
      <c r="A26" s="47" t="s">
        <v>0</v>
      </c>
      <c r="B26" s="48"/>
      <c r="C26" s="3"/>
      <c r="D26" s="4">
        <v>63750</v>
      </c>
      <c r="E26" s="4">
        <v>64750</v>
      </c>
      <c r="F26" s="24"/>
    </row>
    <row r="27" spans="1:6" ht="18.75">
      <c r="A27" s="47" t="s">
        <v>12</v>
      </c>
      <c r="B27" s="48"/>
      <c r="C27" s="3"/>
      <c r="D27" s="4">
        <f>D26*D25</f>
        <v>9307500</v>
      </c>
      <c r="E27" s="4">
        <f>E26*E25</f>
        <v>12626250</v>
      </c>
      <c r="F27" s="24"/>
    </row>
    <row r="28" spans="1:6" ht="18.75">
      <c r="A28" s="49" t="s">
        <v>13</v>
      </c>
      <c r="B28" s="50"/>
      <c r="C28" s="6"/>
      <c r="D28" s="43">
        <f>D27+E27</f>
        <v>21933750</v>
      </c>
      <c r="E28" s="44"/>
      <c r="F28" s="25"/>
    </row>
    <row r="33" spans="4:4">
      <c r="D33" s="1"/>
    </row>
  </sheetData>
  <mergeCells count="11">
    <mergeCell ref="D28:E28"/>
    <mergeCell ref="A24:B24"/>
    <mergeCell ref="A25:B25"/>
    <mergeCell ref="A26:B26"/>
    <mergeCell ref="A27:B27"/>
    <mergeCell ref="A28:B28"/>
    <mergeCell ref="A1:G1"/>
    <mergeCell ref="A3:F3"/>
    <mergeCell ref="A4:F4"/>
    <mergeCell ref="A5:F5"/>
    <mergeCell ref="A23:B23"/>
  </mergeCells>
  <pageMargins left="0.75" right="0.2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6"/>
  <sheetViews>
    <sheetView tabSelected="1" workbookViewId="0">
      <selection activeCell="E20" sqref="E20"/>
    </sheetView>
  </sheetViews>
  <sheetFormatPr defaultRowHeight="15"/>
  <cols>
    <col min="2" max="2" width="19.28515625" customWidth="1"/>
    <col min="3" max="3" width="15.85546875" customWidth="1"/>
    <col min="4" max="4" width="18" customWidth="1"/>
    <col min="5" max="5" width="17.140625" customWidth="1"/>
    <col min="6" max="6" width="34" customWidth="1"/>
  </cols>
  <sheetData>
    <row r="1" spans="1:6" ht="24.95" customHeight="1">
      <c r="A1" s="34" t="s">
        <v>1</v>
      </c>
      <c r="B1" s="34"/>
      <c r="C1" s="34"/>
      <c r="D1" s="35"/>
      <c r="E1" s="35"/>
      <c r="F1" s="36"/>
    </row>
    <row r="2" spans="1:6" ht="24.95" customHeight="1">
      <c r="A2" s="37" t="s">
        <v>35</v>
      </c>
      <c r="B2" s="37"/>
      <c r="C2" s="37"/>
      <c r="D2" s="37"/>
      <c r="E2" s="37"/>
      <c r="F2" s="37"/>
    </row>
    <row r="3" spans="1:6" ht="24.95" customHeight="1">
      <c r="A3" s="38"/>
      <c r="B3" s="38"/>
      <c r="C3" s="38"/>
      <c r="D3" s="39"/>
      <c r="E3" s="39"/>
      <c r="F3" s="40"/>
    </row>
    <row r="4" spans="1:6" ht="24.95" customHeight="1">
      <c r="A4" s="14" t="s">
        <v>2</v>
      </c>
      <c r="B4" s="19" t="s">
        <v>3</v>
      </c>
      <c r="C4" s="19" t="s">
        <v>4</v>
      </c>
      <c r="D4" s="15" t="s">
        <v>5</v>
      </c>
      <c r="E4" s="15" t="s">
        <v>6</v>
      </c>
      <c r="F4" s="18" t="s">
        <v>7</v>
      </c>
    </row>
    <row r="5" spans="1:6" ht="24.95" customHeight="1">
      <c r="A5" s="7">
        <v>1</v>
      </c>
      <c r="B5" s="26" t="s">
        <v>22</v>
      </c>
      <c r="C5" s="21" t="s">
        <v>8</v>
      </c>
      <c r="D5" s="8">
        <v>80</v>
      </c>
      <c r="E5" s="9">
        <v>80</v>
      </c>
      <c r="F5" s="10"/>
    </row>
    <row r="6" spans="1:6" ht="24.95" customHeight="1">
      <c r="A6" s="2">
        <v>2</v>
      </c>
      <c r="B6" s="27" t="s">
        <v>36</v>
      </c>
      <c r="C6" s="22" t="s">
        <v>8</v>
      </c>
      <c r="D6" s="3">
        <v>80</v>
      </c>
      <c r="E6" s="4">
        <v>80</v>
      </c>
      <c r="F6" s="5"/>
    </row>
    <row r="7" spans="1:6" ht="24.95" customHeight="1">
      <c r="A7" s="2">
        <v>3</v>
      </c>
      <c r="B7" s="27" t="s">
        <v>37</v>
      </c>
      <c r="C7" s="22" t="s">
        <v>8</v>
      </c>
      <c r="D7" s="3">
        <v>80</v>
      </c>
      <c r="E7" s="4">
        <v>80</v>
      </c>
      <c r="F7" s="5"/>
    </row>
    <row r="8" spans="1:6" ht="24.95" customHeight="1">
      <c r="A8" s="7">
        <v>4</v>
      </c>
      <c r="B8" s="26" t="s">
        <v>30</v>
      </c>
      <c r="C8" s="21" t="s">
        <v>8</v>
      </c>
      <c r="D8" s="3">
        <v>304</v>
      </c>
      <c r="E8" s="4">
        <v>401</v>
      </c>
      <c r="F8" s="5"/>
    </row>
    <row r="9" spans="1:6" ht="24.95" customHeight="1">
      <c r="A9" s="2">
        <v>5</v>
      </c>
      <c r="B9" s="27" t="s">
        <v>31</v>
      </c>
      <c r="C9" s="22" t="s">
        <v>8</v>
      </c>
      <c r="D9" s="3">
        <v>49</v>
      </c>
      <c r="E9" s="4">
        <v>76</v>
      </c>
      <c r="F9" s="5"/>
    </row>
    <row r="10" spans="1:6" ht="24.95" customHeight="1">
      <c r="A10" s="41" t="s">
        <v>9</v>
      </c>
      <c r="B10" s="42"/>
      <c r="C10" s="20"/>
      <c r="D10" s="12">
        <f>SUM(D5:D9)</f>
        <v>593</v>
      </c>
      <c r="E10" s="12">
        <f>SUM(E5:E9)</f>
        <v>717</v>
      </c>
      <c r="F10" s="13"/>
    </row>
    <row r="11" spans="1:6" ht="23.1" customHeight="1">
      <c r="A11" s="45" t="s">
        <v>10</v>
      </c>
      <c r="B11" s="46"/>
      <c r="C11" s="11"/>
      <c r="D11" s="11"/>
      <c r="E11" s="11"/>
      <c r="F11" s="23"/>
    </row>
    <row r="12" spans="1:6" ht="23.1" customHeight="1">
      <c r="A12" s="47" t="s">
        <v>11</v>
      </c>
      <c r="B12" s="48"/>
      <c r="C12" s="3"/>
      <c r="D12" s="3">
        <f>D10-D11</f>
        <v>593</v>
      </c>
      <c r="E12" s="3">
        <f>E10-E11</f>
        <v>717</v>
      </c>
      <c r="F12" s="24"/>
    </row>
    <row r="13" spans="1:6" ht="23.1" customHeight="1">
      <c r="A13" s="47" t="s">
        <v>0</v>
      </c>
      <c r="B13" s="48"/>
      <c r="C13" s="3"/>
      <c r="D13" s="4">
        <v>63750</v>
      </c>
      <c r="E13" s="4">
        <v>64750</v>
      </c>
      <c r="F13" s="24"/>
    </row>
    <row r="14" spans="1:6" ht="23.1" customHeight="1">
      <c r="A14" s="47" t="s">
        <v>12</v>
      </c>
      <c r="B14" s="48"/>
      <c r="C14" s="3"/>
      <c r="D14" s="4">
        <f>D13*D12</f>
        <v>37803750</v>
      </c>
      <c r="E14" s="4">
        <f>E13*E12</f>
        <v>46425750</v>
      </c>
      <c r="F14" s="24"/>
    </row>
    <row r="15" spans="1:6" ht="23.1" customHeight="1">
      <c r="A15" s="49" t="s">
        <v>13</v>
      </c>
      <c r="B15" s="50"/>
      <c r="C15" s="6"/>
      <c r="D15" s="43">
        <f>D14+E14</f>
        <v>84229500</v>
      </c>
      <c r="E15" s="44"/>
      <c r="F15" s="25"/>
    </row>
    <row r="17" spans="1:6" ht="18.75">
      <c r="A17" s="53" t="s">
        <v>40</v>
      </c>
      <c r="B17" s="53"/>
      <c r="C17" s="28"/>
      <c r="D17" s="28"/>
      <c r="E17" s="1"/>
    </row>
    <row r="18" spans="1:6" ht="18.75">
      <c r="A18" s="54" t="s">
        <v>15</v>
      </c>
      <c r="B18" s="54"/>
      <c r="C18" s="54"/>
      <c r="D18" s="29">
        <f>HN!D28</f>
        <v>21933750</v>
      </c>
    </row>
    <row r="19" spans="1:6" ht="18.75">
      <c r="A19" s="54" t="s">
        <v>38</v>
      </c>
      <c r="B19" s="54"/>
      <c r="C19" s="54"/>
      <c r="D19" s="29">
        <f>D15</f>
        <v>84229500</v>
      </c>
    </row>
    <row r="20" spans="1:6" ht="18.75">
      <c r="A20" s="54" t="s">
        <v>16</v>
      </c>
      <c r="B20" s="54"/>
      <c r="C20" s="54"/>
      <c r="D20" s="29">
        <f>D18+D19</f>
        <v>106163250</v>
      </c>
    </row>
    <row r="21" spans="1:6" ht="21">
      <c r="A21" s="51" t="s">
        <v>39</v>
      </c>
      <c r="B21" s="51"/>
      <c r="C21" s="51"/>
      <c r="D21" s="31">
        <f>[1]HN!$D$27</f>
        <v>1815750</v>
      </c>
    </row>
    <row r="22" spans="1:6" ht="21">
      <c r="A22" s="52" t="s">
        <v>17</v>
      </c>
      <c r="B22" s="52"/>
      <c r="C22" s="52"/>
      <c r="D22" s="32">
        <f>D20+D21</f>
        <v>107979000</v>
      </c>
      <c r="E22" s="30"/>
      <c r="F22" s="30"/>
    </row>
    <row r="28" spans="1:6">
      <c r="D28" s="55"/>
    </row>
    <row r="29" spans="1:6">
      <c r="C29" s="56"/>
      <c r="D29" s="57"/>
      <c r="E29" s="56"/>
      <c r="F29" s="56"/>
    </row>
    <row r="30" spans="1:6">
      <c r="C30" s="56"/>
      <c r="D30" s="57"/>
      <c r="E30" s="56"/>
      <c r="F30" s="56"/>
    </row>
    <row r="31" spans="1:6">
      <c r="C31" s="56"/>
      <c r="D31" s="57"/>
      <c r="E31" s="56"/>
      <c r="F31" s="56"/>
    </row>
    <row r="32" spans="1:6">
      <c r="C32" s="58"/>
      <c r="D32" s="59"/>
      <c r="E32" s="56"/>
      <c r="F32" s="56"/>
    </row>
    <row r="33" spans="3:6">
      <c r="C33" s="60"/>
      <c r="D33" s="61"/>
      <c r="E33" s="56"/>
      <c r="F33" s="56"/>
    </row>
    <row r="34" spans="3:6">
      <c r="C34" s="56"/>
      <c r="D34" s="57"/>
      <c r="E34" s="56"/>
      <c r="F34" s="56"/>
    </row>
    <row r="35" spans="3:6">
      <c r="C35" s="56"/>
      <c r="D35" s="57"/>
      <c r="E35" s="56"/>
      <c r="F35" s="56"/>
    </row>
    <row r="36" spans="3:6">
      <c r="D36" s="55"/>
    </row>
  </sheetData>
  <mergeCells count="16">
    <mergeCell ref="A21:C21"/>
    <mergeCell ref="A22:C22"/>
    <mergeCell ref="D15:E15"/>
    <mergeCell ref="A1:F1"/>
    <mergeCell ref="A3:F3"/>
    <mergeCell ref="A2:F2"/>
    <mergeCell ref="A10:B10"/>
    <mergeCell ref="A11:B11"/>
    <mergeCell ref="A17:B17"/>
    <mergeCell ref="A18:C18"/>
    <mergeCell ref="A19:C19"/>
    <mergeCell ref="A20:C20"/>
    <mergeCell ref="A12:B12"/>
    <mergeCell ref="A13:B13"/>
    <mergeCell ref="A14:B14"/>
    <mergeCell ref="A15:B15"/>
  </mergeCells>
  <pageMargins left="0.44" right="0.23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HN</vt:lpstr>
      <vt:lpstr>TPHCM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PhucHieu</dc:creator>
  <cp:lastModifiedBy>NTPC01</cp:lastModifiedBy>
  <cp:lastPrinted>2008-12-31T21:22:47Z</cp:lastPrinted>
  <dcterms:created xsi:type="dcterms:W3CDTF">2009-01-01T19:07:43Z</dcterms:created>
  <dcterms:modified xsi:type="dcterms:W3CDTF">2022-05-18T08:25:45Z</dcterms:modified>
</cp:coreProperties>
</file>