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02\NgocThom\Ngoc Thom 1\TAI LIEU THUC PHAM\CONG NO SIEU THI\BIÊN BẢN GIAO HD ST (ĐÚNG)\"/>
    </mc:Choice>
  </mc:AlternateContent>
  <bookViews>
    <workbookView xWindow="-120" yWindow="-120" windowWidth="20730" windowHeight="11760" activeTab="1"/>
  </bookViews>
  <sheets>
    <sheet name="2017" sheetId="11" r:id="rId1"/>
    <sheet name="2018-2022" sheetId="13" r:id="rId2"/>
    <sheet name="2022" sheetId="14" r:id="rId3"/>
  </sheets>
  <definedNames>
    <definedName name="_xlnm._FilterDatabase" localSheetId="1" hidden="1">'2018-2022'!$A$6:$J$74</definedName>
    <definedName name="_xlnm._FilterDatabase" localSheetId="2" hidden="1">'2022'!$A$6:$J$6</definedName>
  </definedNames>
  <calcPr calcId="162913"/>
</workbook>
</file>

<file path=xl/calcChain.xml><?xml version="1.0" encoding="utf-8"?>
<calcChain xmlns="http://schemas.openxmlformats.org/spreadsheetml/2006/main">
  <c r="H5" i="13" l="1"/>
  <c r="G5" i="13" l="1"/>
  <c r="G8" i="13"/>
  <c r="H8" i="13" s="1"/>
  <c r="G9" i="13"/>
  <c r="H9" i="13" s="1"/>
  <c r="G10" i="13"/>
  <c r="H10" i="13" s="1"/>
  <c r="G11" i="13"/>
  <c r="H11" i="13" s="1"/>
  <c r="G12" i="13"/>
  <c r="G13" i="13"/>
  <c r="G14" i="13"/>
  <c r="G15" i="13"/>
  <c r="G16" i="13"/>
  <c r="H16" i="13" s="1"/>
  <c r="G17" i="13"/>
  <c r="H17" i="13" s="1"/>
  <c r="G18" i="13"/>
  <c r="H18" i="13" s="1"/>
  <c r="G19" i="13"/>
  <c r="H19" i="13" s="1"/>
  <c r="G20" i="13"/>
  <c r="G21" i="13"/>
  <c r="G22" i="13"/>
  <c r="G23" i="13"/>
  <c r="G24" i="13"/>
  <c r="H24" i="13" s="1"/>
  <c r="G25" i="13"/>
  <c r="H25" i="13" s="1"/>
  <c r="G26" i="13"/>
  <c r="H26" i="13" s="1"/>
  <c r="G27" i="13"/>
  <c r="H27" i="13" s="1"/>
  <c r="G28" i="13"/>
  <c r="G29" i="13"/>
  <c r="G30" i="13"/>
  <c r="G31" i="13"/>
  <c r="G32" i="13"/>
  <c r="H32" i="13" s="1"/>
  <c r="G33" i="13"/>
  <c r="H33" i="13" s="1"/>
  <c r="G34" i="13"/>
  <c r="H34" i="13" s="1"/>
  <c r="G35" i="13"/>
  <c r="H35" i="13" s="1"/>
  <c r="G36" i="13"/>
  <c r="G37" i="13"/>
  <c r="G38" i="13"/>
  <c r="G39" i="13"/>
  <c r="G40" i="13"/>
  <c r="H40" i="13" s="1"/>
  <c r="G41" i="13"/>
  <c r="H41" i="13" s="1"/>
  <c r="G42" i="13"/>
  <c r="H42" i="13" s="1"/>
  <c r="G43" i="13"/>
  <c r="H43" i="13" s="1"/>
  <c r="G44" i="13"/>
  <c r="G45" i="13"/>
  <c r="G46" i="13"/>
  <c r="G47" i="13"/>
  <c r="G48" i="13"/>
  <c r="H48" i="13" s="1"/>
  <c r="G49" i="13"/>
  <c r="H49" i="13" s="1"/>
  <c r="G50" i="13"/>
  <c r="H50" i="13" s="1"/>
  <c r="G51" i="13"/>
  <c r="H51" i="13" s="1"/>
  <c r="G52" i="13"/>
  <c r="G53" i="13"/>
  <c r="G54" i="13"/>
  <c r="G55" i="13"/>
  <c r="G56" i="13"/>
  <c r="H56" i="13" s="1"/>
  <c r="G57" i="13"/>
  <c r="H57" i="13" s="1"/>
  <c r="G58" i="13"/>
  <c r="H58" i="13" s="1"/>
  <c r="G59" i="13"/>
  <c r="H59" i="13" s="1"/>
  <c r="G60" i="13"/>
  <c r="G61" i="13"/>
  <c r="G62" i="13"/>
  <c r="G63" i="13"/>
  <c r="G64" i="13"/>
  <c r="H64" i="13" s="1"/>
  <c r="G65" i="13"/>
  <c r="H65" i="13" s="1"/>
  <c r="G66" i="13"/>
  <c r="H66" i="13" s="1"/>
  <c r="G67" i="13"/>
  <c r="H67" i="13" s="1"/>
  <c r="G68" i="13"/>
  <c r="G69" i="13"/>
  <c r="G70" i="13"/>
  <c r="G71" i="13"/>
  <c r="G72" i="13"/>
  <c r="H72" i="13" s="1"/>
  <c r="G73" i="13"/>
  <c r="H73" i="13" s="1"/>
  <c r="G74" i="13"/>
  <c r="H74" i="13" s="1"/>
  <c r="G7" i="13"/>
  <c r="H7" i="13" s="1"/>
  <c r="H12" i="13"/>
  <c r="H13" i="13"/>
  <c r="H14" i="13"/>
  <c r="H15" i="13"/>
  <c r="H20" i="13"/>
  <c r="H21" i="13"/>
  <c r="H22" i="13"/>
  <c r="H23" i="13"/>
  <c r="H28" i="13"/>
  <c r="H29" i="13"/>
  <c r="H30" i="13"/>
  <c r="H31" i="13"/>
  <c r="H36" i="13"/>
  <c r="H37" i="13"/>
  <c r="H38" i="13"/>
  <c r="H39" i="13"/>
  <c r="H44" i="13"/>
  <c r="H45" i="13"/>
  <c r="H46" i="13"/>
  <c r="H47" i="13"/>
  <c r="H52" i="13"/>
  <c r="H53" i="13"/>
  <c r="H54" i="13"/>
  <c r="H55" i="13"/>
  <c r="H60" i="13"/>
  <c r="H61" i="13"/>
  <c r="H62" i="13"/>
  <c r="H63" i="13"/>
  <c r="H68" i="13"/>
  <c r="H69" i="13"/>
  <c r="H70" i="13"/>
  <c r="H71" i="13"/>
  <c r="G7" i="14" l="1"/>
  <c r="H7" i="14" s="1"/>
  <c r="H8" i="14"/>
  <c r="H9" i="14"/>
  <c r="E5" i="14"/>
  <c r="H5" i="14" l="1"/>
  <c r="G5" i="14"/>
  <c r="E5" i="13"/>
  <c r="D13" i="11" l="1"/>
</calcChain>
</file>

<file path=xl/sharedStrings.xml><?xml version="1.0" encoding="utf-8"?>
<sst xmlns="http://schemas.openxmlformats.org/spreadsheetml/2006/main" count="225" uniqueCount="168">
  <si>
    <t>CTY TNHH MTV TM VA DV NGỌC THƠM</t>
  </si>
  <si>
    <t>Đ/C: 12/14/18 đường 49, khu phố 7, phường Hiệp Bình Chánh, Quận Thủ Đức, Tp.HCM</t>
  </si>
  <si>
    <t>ĐT: 08.629 066 31-Fax: 08.629 066 24</t>
  </si>
  <si>
    <t xml:space="preserve">CÔNG NỢ SIÊU THỊ HÀ NỘI </t>
  </si>
  <si>
    <t>Kính gửi: Bộ phận kế toán</t>
  </si>
  <si>
    <t>STT</t>
  </si>
  <si>
    <t>NGÀY</t>
  </si>
  <si>
    <t>SỐ HÓA ĐƠN</t>
  </si>
  <si>
    <t>THÀNH TIỀN</t>
  </si>
  <si>
    <t>0000103</t>
  </si>
  <si>
    <t>đã thu tiền</t>
  </si>
  <si>
    <t>0002806</t>
  </si>
  <si>
    <t>0003697</t>
  </si>
  <si>
    <t>0004382</t>
  </si>
  <si>
    <t>28/12/2017</t>
  </si>
  <si>
    <t>0005325</t>
  </si>
  <si>
    <t>TỔNG</t>
  </si>
  <si>
    <t>RỒI</t>
  </si>
  <si>
    <t>0006981</t>
  </si>
  <si>
    <t>thanh toán ngày 29/03/19</t>
  </si>
  <si>
    <t>chị Châu Thu</t>
  </si>
  <si>
    <t>0007059</t>
  </si>
  <si>
    <t>thanh toán ngày 29/11/18</t>
  </si>
  <si>
    <t>Hải thu</t>
  </si>
  <si>
    <t>0007830</t>
  </si>
  <si>
    <t>thanh toán ngày 05/11/18</t>
  </si>
  <si>
    <t>THỊNH ANH THU</t>
  </si>
  <si>
    <t>0009021</t>
  </si>
  <si>
    <t>0009557</t>
  </si>
  <si>
    <t>0002008</t>
  </si>
  <si>
    <t>thanh toán ngày 15/12/18</t>
  </si>
  <si>
    <t>0002883</t>
  </si>
  <si>
    <t>0003951</t>
  </si>
  <si>
    <t>0004866</t>
  </si>
  <si>
    <t>0001900</t>
  </si>
  <si>
    <t>0002376</t>
  </si>
  <si>
    <t>thanh toán ngày 15/01/19</t>
  </si>
  <si>
    <t>THỊNH EM THU</t>
  </si>
  <si>
    <t>0000431</t>
  </si>
  <si>
    <t>0001929</t>
  </si>
  <si>
    <t>thanh toán ngày 28/6/19</t>
  </si>
  <si>
    <t>phong thu</t>
  </si>
  <si>
    <t>0002329</t>
  </si>
  <si>
    <t>thanh toán 22/09, 22/10</t>
  </si>
  <si>
    <t>Thinh em,hải thu</t>
  </si>
  <si>
    <t>0005232</t>
  </si>
  <si>
    <t>0007071</t>
  </si>
  <si>
    <t>đã thanh toán ngày 29/10/2019</t>
  </si>
  <si>
    <t>0003464</t>
  </si>
  <si>
    <t>0004834</t>
  </si>
  <si>
    <t>0003411</t>
  </si>
  <si>
    <t>0006548</t>
  </si>
  <si>
    <t>Anh Thực</t>
  </si>
  <si>
    <t>0009924</t>
  </si>
  <si>
    <t>0010037</t>
  </si>
  <si>
    <t>anh ĐÃNG</t>
  </si>
  <si>
    <t>0011668</t>
  </si>
  <si>
    <t>0014905</t>
  </si>
  <si>
    <t>GIAO HÀNG THU TIỀN LUÔN ANH THỰC</t>
  </si>
  <si>
    <t>0009307</t>
  </si>
  <si>
    <t>0016324</t>
  </si>
  <si>
    <t>My thu 31/08/2020</t>
  </si>
  <si>
    <t>0017217</t>
  </si>
  <si>
    <t>Hải thu ngày 22/10/2020</t>
  </si>
  <si>
    <t>0018181</t>
  </si>
  <si>
    <t>Hùng Thu 30/11/2020</t>
  </si>
  <si>
    <t>0018645</t>
  </si>
  <si>
    <t>chị Mai thu 30/12/2020</t>
  </si>
  <si>
    <t>chị My thu 02/02/2021</t>
  </si>
  <si>
    <t>My thu 29/5</t>
  </si>
  <si>
    <t>Tâm thu 22/04/2021</t>
  </si>
  <si>
    <t>GIAO HÀNG THU TIỀN LUÔN ANH HÙNG</t>
  </si>
  <si>
    <t>0019473</t>
  </si>
  <si>
    <t>0019550</t>
  </si>
  <si>
    <t>0022946</t>
  </si>
  <si>
    <t>anh Đãng Thu</t>
  </si>
  <si>
    <t>15/9/2020</t>
  </si>
  <si>
    <t>0024860</t>
  </si>
  <si>
    <t>đã thu tiền, anh Ngọc Thu ký phiếu thu</t>
  </si>
  <si>
    <t>22/10/2020</t>
  </si>
  <si>
    <t>0028658</t>
  </si>
  <si>
    <t>MY THU 24/10/200</t>
  </si>
  <si>
    <t>30/11/2020</t>
  </si>
  <si>
    <t>0033130</t>
  </si>
  <si>
    <t>21/12/2020</t>
  </si>
  <si>
    <t>0036034</t>
  </si>
  <si>
    <t>Hùng thu 21/12 (st 3.080.000)</t>
  </si>
  <si>
    <t>0039798</t>
  </si>
  <si>
    <t>19/1/2021</t>
  </si>
  <si>
    <t>Hùng thu 21/1/21</t>
  </si>
  <si>
    <t>0042862</t>
  </si>
  <si>
    <t>4/2/2021</t>
  </si>
  <si>
    <t>Hùng thu 7/2/21</t>
  </si>
  <si>
    <t>0043559</t>
  </si>
  <si>
    <t>7/2/2021</t>
  </si>
  <si>
    <t>Hùng thu 5/2/21</t>
  </si>
  <si>
    <t>0043612</t>
  </si>
  <si>
    <t>8/2/2021</t>
  </si>
  <si>
    <t>Hùng thu 10/2/21</t>
  </si>
  <si>
    <t>0046124</t>
  </si>
  <si>
    <t>08/03/2021</t>
  </si>
  <si>
    <t>0048746</t>
  </si>
  <si>
    <t>03/04/2021</t>
  </si>
  <si>
    <t>Hùng thu 05/04/2021</t>
  </si>
  <si>
    <t>0049912</t>
  </si>
  <si>
    <t>23/04/2021</t>
  </si>
  <si>
    <t>0000734</t>
  </si>
  <si>
    <t>06/05/2021</t>
  </si>
  <si>
    <t>0001859</t>
  </si>
  <si>
    <t>25/05/2021</t>
  </si>
  <si>
    <t>TT 27/5/2021 (Hùng)</t>
  </si>
  <si>
    <t>ĐƠN NÀO THU ĐƠN ĐÓ, CÁC ĐƠN CŨ ĐANG THU LẦN</t>
  </si>
  <si>
    <t>0003521</t>
  </si>
  <si>
    <t>21/06/2021</t>
  </si>
  <si>
    <t>TT 22/6/2021 (Hùng)</t>
  </si>
  <si>
    <t>0004741</t>
  </si>
  <si>
    <t>08/07/2021</t>
  </si>
  <si>
    <t>TT 08/7/2021 (Hùng)</t>
  </si>
  <si>
    <t>0004742</t>
  </si>
  <si>
    <t>0005950</t>
  </si>
  <si>
    <t>24/07/2021</t>
  </si>
  <si>
    <t>TT 02/8/2021 (Hùng)</t>
  </si>
  <si>
    <t>0006402</t>
  </si>
  <si>
    <t>05/08/2021</t>
  </si>
  <si>
    <t>TT 05/8/2021 (Khang)</t>
  </si>
  <si>
    <t>0006943</t>
  </si>
  <si>
    <t>20/08/2021</t>
  </si>
  <si>
    <t>TT 21/8/2021 (Hùng)</t>
  </si>
  <si>
    <t>0007039</t>
  </si>
  <si>
    <t>10/09/2021</t>
  </si>
  <si>
    <t>TT 10/9/2021 (Anh Thạch thu)</t>
  </si>
  <si>
    <t>0007371</t>
  </si>
  <si>
    <t>17/09/2021</t>
  </si>
  <si>
    <t>0008242</t>
  </si>
  <si>
    <t>06/10/2021</t>
  </si>
  <si>
    <t>Hùng Thu 19/11/2021</t>
  </si>
  <si>
    <t>Hùng thu 23/04/2021</t>
  </si>
  <si>
    <t>TT 20/10/2021  (My)</t>
  </si>
  <si>
    <t>0002001</t>
  </si>
  <si>
    <t>TT 16/12/2021 (Hùng thu)</t>
  </si>
  <si>
    <t>0004161</t>
  </si>
  <si>
    <t>14/12/2021</t>
  </si>
  <si>
    <t>Giao Hùng đi thu ngày 17/01/2022</t>
  </si>
  <si>
    <t>0009867</t>
  </si>
  <si>
    <t xml:space="preserve">CÔNG NỢ SIÊU THỊ HÙNG DŨNG HÀ NỘI </t>
  </si>
  <si>
    <t>Thanh toán</t>
  </si>
  <si>
    <t>Ghi chú</t>
  </si>
  <si>
    <t>187 A CỐNG QUỲNH, P.NGUYỄN CƯ TRINH, QUẬN 1, TP.HCM</t>
  </si>
  <si>
    <t>Số hóa đơn</t>
  </si>
  <si>
    <t>Ngày hóa đơn</t>
  </si>
  <si>
    <t>Tên khách hàng</t>
  </si>
  <si>
    <t>Tổng tiền thanh toán</t>
  </si>
  <si>
    <t>0008034</t>
  </si>
  <si>
    <t>17/01/2022</t>
  </si>
  <si>
    <t>0010396</t>
  </si>
  <si>
    <t>28/01/2022</t>
  </si>
  <si>
    <t xml:space="preserve">Hỏi lại Thạch </t>
  </si>
  <si>
    <t>0013311</t>
  </si>
  <si>
    <t>22/02/2022</t>
  </si>
  <si>
    <t>DOANH NGHIỆP TN TM-SX-XNK HÙNG DŨNG (SIÊU THỊ HÀ NỘI)</t>
  </si>
  <si>
    <t>TT 28/01/2022 (Hùng)</t>
  </si>
  <si>
    <t>TT 17/01/2022 (Thịnh)</t>
  </si>
  <si>
    <t xml:space="preserve">Thu tiền vào ngày 15,22,29 hàng tháng </t>
  </si>
  <si>
    <t xml:space="preserve">Số tiền </t>
  </si>
  <si>
    <t>Số ĐT: 0902480318 (chị Hường)</t>
  </si>
  <si>
    <t>Còn lại</t>
  </si>
  <si>
    <t>SIÊU THỊ HÀ NỘI CỐNG QUỲNH</t>
  </si>
  <si>
    <t xml:space="preserve">Còn lại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</si>
</sst>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(* #,##0_);_(* \(#,##0\);_(* &quot;-&quot;??_);_(@_)"/>
    <numFmt numFmtId="169" formatCode="dd/mm/yyyy\ hh:mm\ AM/PM"/>
  </numFmts>
  <fonts count="17">
    <font>
      <sz val="11"/>
      <color theme="1"/>
      <name val="Calibri"/>
      <charset val="134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b/>
      <sz val="13"/>
      <name val="Times New Roman"/>
      <family val="1"/>
    </font>
    <font>
      <b/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167" fontId="7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8" fontId="3" fillId="0" borderId="0" xfId="1" applyNumberFormat="1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168" fontId="2" fillId="0" borderId="0" xfId="1" applyNumberFormat="1" applyFont="1"/>
    <xf numFmtId="0" fontId="2" fillId="0" borderId="0" xfId="0" applyFont="1"/>
    <xf numFmtId="168" fontId="2" fillId="0" borderId="0" xfId="1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168" fontId="2" fillId="0" borderId="1" xfId="1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68" fontId="2" fillId="0" borderId="1" xfId="1" applyNumberFormat="1" applyFont="1" applyBorder="1"/>
    <xf numFmtId="168" fontId="4" fillId="0" borderId="1" xfId="1" applyNumberFormat="1" applyFont="1" applyBorder="1"/>
    <xf numFmtId="168" fontId="1" fillId="0" borderId="1" xfId="0" applyNumberFormat="1" applyFont="1" applyBorder="1"/>
    <xf numFmtId="0" fontId="2" fillId="0" borderId="1" xfId="0" quotePrefix="1" applyFont="1" applyBorder="1" applyAlignment="1">
      <alignment horizontal="center"/>
    </xf>
    <xf numFmtId="14" fontId="2" fillId="0" borderId="1" xfId="0" quotePrefix="1" applyNumberFormat="1" applyFont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68" fontId="8" fillId="0" borderId="0" xfId="1" applyNumberFormat="1" applyFont="1" applyFill="1" applyBorder="1" applyAlignment="1">
      <alignment horizontal="center"/>
    </xf>
    <xf numFmtId="0" fontId="8" fillId="0" borderId="0" xfId="0" applyFont="1" applyFill="1" applyBorder="1"/>
    <xf numFmtId="0" fontId="8" fillId="0" borderId="0" xfId="0" applyFont="1" applyFill="1" applyBorder="1" applyAlignment="1"/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14" fontId="8" fillId="0" borderId="1" xfId="0" applyNumberFormat="1" applyFont="1" applyFill="1" applyBorder="1" applyAlignment="1">
      <alignment horizontal="center"/>
    </xf>
    <xf numFmtId="0" fontId="8" fillId="0" borderId="1" xfId="0" quotePrefix="1" applyFont="1" applyFill="1" applyBorder="1" applyAlignment="1">
      <alignment horizontal="center"/>
    </xf>
    <xf numFmtId="168" fontId="8" fillId="0" borderId="1" xfId="1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/>
    <xf numFmtId="14" fontId="8" fillId="0" borderId="1" xfId="0" applyNumberFormat="1" applyFont="1" applyFill="1" applyBorder="1" applyAlignment="1">
      <alignment horizontal="left"/>
    </xf>
    <xf numFmtId="168" fontId="8" fillId="0" borderId="1" xfId="1" applyNumberFormat="1" applyFont="1" applyFill="1" applyBorder="1"/>
    <xf numFmtId="14" fontId="8" fillId="0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/>
    </xf>
    <xf numFmtId="0" fontId="10" fillId="0" borderId="1" xfId="0" quotePrefix="1" applyFont="1" applyFill="1" applyBorder="1" applyAlignment="1">
      <alignment horizontal="center"/>
    </xf>
    <xf numFmtId="168" fontId="10" fillId="0" borderId="1" xfId="1" applyNumberFormat="1" applyFont="1" applyFill="1" applyBorder="1" applyAlignment="1">
      <alignment horizontal="center"/>
    </xf>
    <xf numFmtId="0" fontId="10" fillId="0" borderId="1" xfId="0" applyFont="1" applyFill="1" applyBorder="1"/>
    <xf numFmtId="168" fontId="11" fillId="0" borderId="1" xfId="0" applyNumberFormat="1" applyFont="1" applyFill="1" applyBorder="1"/>
    <xf numFmtId="168" fontId="8" fillId="0" borderId="0" xfId="0" applyNumberFormat="1" applyFont="1" applyFill="1" applyBorder="1"/>
    <xf numFmtId="0" fontId="10" fillId="0" borderId="0" xfId="0" applyFont="1" applyFill="1" applyBorder="1"/>
    <xf numFmtId="0" fontId="10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169" fontId="8" fillId="0" borderId="1" xfId="0" applyNumberFormat="1" applyFont="1" applyFill="1" applyBorder="1" applyAlignment="1">
      <alignment horizontal="center" vertical="center" wrapText="1"/>
    </xf>
    <xf numFmtId="37" fontId="8" fillId="0" borderId="1" xfId="0" applyNumberFormat="1" applyFont="1" applyFill="1" applyBorder="1" applyAlignment="1">
      <alignment horizontal="right" vertical="center" wrapText="1"/>
    </xf>
    <xf numFmtId="168" fontId="8" fillId="0" borderId="1" xfId="0" applyNumberFormat="1" applyFont="1" applyFill="1" applyBorder="1"/>
    <xf numFmtId="168" fontId="9" fillId="0" borderId="0" xfId="1" applyNumberFormat="1" applyFont="1" applyFill="1" applyBorder="1" applyAlignment="1">
      <alignment horizontal="center"/>
    </xf>
    <xf numFmtId="37" fontId="8" fillId="0" borderId="1" xfId="0" applyNumberFormat="1" applyFont="1" applyFill="1" applyBorder="1"/>
    <xf numFmtId="0" fontId="8" fillId="0" borderId="0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69" fontId="8" fillId="0" borderId="1" xfId="0" applyNumberFormat="1" applyFont="1" applyBorder="1" applyAlignment="1">
      <alignment horizontal="center" vertical="center" wrapText="1"/>
    </xf>
    <xf numFmtId="37" fontId="8" fillId="0" borderId="1" xfId="0" applyNumberFormat="1" applyFont="1" applyBorder="1" applyAlignment="1">
      <alignment horizontal="right" vertical="center" wrapText="1"/>
    </xf>
    <xf numFmtId="0" fontId="12" fillId="0" borderId="0" xfId="0" applyFont="1" applyFill="1" applyBorder="1" applyAlignment="1">
      <alignment horizontal="center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quotePrefix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14" fontId="12" fillId="0" borderId="1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16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9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168" fontId="8" fillId="0" borderId="1" xfId="0" applyNumberFormat="1" applyFont="1" applyFill="1" applyBorder="1" applyAlignment="1">
      <alignment horizontal="left"/>
    </xf>
    <xf numFmtId="0" fontId="11" fillId="0" borderId="1" xfId="0" applyFont="1" applyFill="1" applyBorder="1" applyAlignment="1">
      <alignment horizontal="center"/>
    </xf>
    <xf numFmtId="14" fontId="11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168" fontId="11" fillId="0" borderId="1" xfId="1" applyNumberFormat="1" applyFont="1" applyFill="1" applyBorder="1" applyAlignment="1">
      <alignment horizontal="center"/>
    </xf>
    <xf numFmtId="168" fontId="11" fillId="0" borderId="0" xfId="0" applyNumberFormat="1" applyFont="1" applyFill="1" applyBorder="1"/>
    <xf numFmtId="168" fontId="11" fillId="0" borderId="1" xfId="0" applyNumberFormat="1" applyFont="1" applyFill="1" applyBorder="1" applyAlignment="1">
      <alignment horizontal="left"/>
    </xf>
    <xf numFmtId="0" fontId="11" fillId="0" borderId="1" xfId="0" applyFont="1" applyFill="1" applyBorder="1"/>
    <xf numFmtId="0" fontId="11" fillId="0" borderId="0" xfId="0" applyFont="1" applyFill="1" applyBorder="1"/>
    <xf numFmtId="0" fontId="11" fillId="0" borderId="1" xfId="0" applyFont="1" applyFill="1" applyBorder="1" applyAlignment="1">
      <alignment horizontal="center" vertical="center" wrapText="1"/>
    </xf>
    <xf numFmtId="169" fontId="11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37" fontId="11" fillId="0" borderId="1" xfId="0" applyNumberFormat="1" applyFont="1" applyFill="1" applyBorder="1" applyAlignment="1">
      <alignment horizontal="right" vertical="center" wrapText="1"/>
    </xf>
    <xf numFmtId="14" fontId="11" fillId="0" borderId="1" xfId="0" quotePrefix="1" applyNumberFormat="1" applyFont="1" applyFill="1" applyBorder="1" applyAlignment="1">
      <alignment horizontal="center"/>
    </xf>
    <xf numFmtId="14" fontId="16" fillId="0" borderId="1" xfId="0" applyNumberFormat="1" applyFont="1" applyFill="1" applyBorder="1" applyAlignment="1">
      <alignment horizontal="left"/>
    </xf>
    <xf numFmtId="0" fontId="3" fillId="0" borderId="0" xfId="0" applyFont="1" applyAlignment="1">
      <alignment horizontal="center"/>
    </xf>
    <xf numFmtId="16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5" fillId="0" borderId="0" xfId="0" applyFont="1" applyFill="1" applyBorder="1" applyAlignment="1">
      <alignment horizontal="center"/>
    </xf>
  </cellXfs>
  <cellStyles count="14">
    <cellStyle name="Comma" xfId="1" builtinId="3"/>
    <cellStyle name="Comma [0] 2" xfId="9"/>
    <cellStyle name="Comma 2" xfId="8"/>
    <cellStyle name="Comma 3" xfId="10"/>
    <cellStyle name="Comma 4" xfId="11"/>
    <cellStyle name="Comma 5" xfId="12"/>
    <cellStyle name="Currency [0] 2" xfId="13"/>
    <cellStyle name="Currency 2" xfId="3"/>
    <cellStyle name="Currency 3" xfId="4"/>
    <cellStyle name="Currency 4" xfId="6"/>
    <cellStyle name="Currency 5" xfId="7"/>
    <cellStyle name="Normal" xfId="0" builtinId="0"/>
    <cellStyle name="Normal 2" xfId="2"/>
    <cellStyle name="Percent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E11" sqref="E11"/>
    </sheetView>
  </sheetViews>
  <sheetFormatPr defaultColWidth="9.140625" defaultRowHeight="15.75"/>
  <cols>
    <col min="1" max="1" width="14.85546875" style="1" customWidth="1"/>
    <col min="2" max="3" width="20.5703125" style="2" customWidth="1"/>
    <col min="4" max="4" width="20.5703125" style="3" customWidth="1"/>
    <col min="5" max="5" width="20.5703125" style="1" customWidth="1"/>
    <col min="6" max="6" width="10.5703125" style="1" customWidth="1"/>
    <col min="7" max="16384" width="9.140625" style="1"/>
  </cols>
  <sheetData>
    <row r="1" spans="1:6">
      <c r="A1" s="4" t="s">
        <v>0</v>
      </c>
      <c r="B1" s="5"/>
      <c r="C1" s="5"/>
      <c r="D1" s="6"/>
      <c r="E1" s="7"/>
      <c r="F1" s="7"/>
    </row>
    <row r="2" spans="1:6">
      <c r="A2" s="82" t="s">
        <v>1</v>
      </c>
      <c r="B2" s="82"/>
      <c r="C2" s="82"/>
      <c r="D2" s="82"/>
      <c r="E2" s="82"/>
      <c r="F2" s="7"/>
    </row>
    <row r="3" spans="1:6">
      <c r="A3" s="82" t="s">
        <v>2</v>
      </c>
      <c r="B3" s="82"/>
      <c r="C3" s="82"/>
      <c r="D3" s="82"/>
      <c r="E3" s="82"/>
      <c r="F3" s="7"/>
    </row>
    <row r="4" spans="1:6">
      <c r="A4" s="83" t="s">
        <v>3</v>
      </c>
      <c r="B4" s="83"/>
      <c r="C4" s="83"/>
      <c r="D4" s="83"/>
      <c r="E4" s="83"/>
      <c r="F4" s="4"/>
    </row>
    <row r="5" spans="1:6">
      <c r="A5" s="83" t="s">
        <v>4</v>
      </c>
      <c r="B5" s="83"/>
      <c r="C5" s="83"/>
      <c r="D5" s="83"/>
      <c r="E5" s="83"/>
      <c r="F5" s="83"/>
    </row>
    <row r="6" spans="1:6">
      <c r="A6" s="5"/>
      <c r="B6" s="5"/>
      <c r="C6" s="5"/>
      <c r="D6" s="8"/>
      <c r="E6" s="5"/>
      <c r="F6" s="5"/>
    </row>
    <row r="7" spans="1:6">
      <c r="A7" s="9" t="s">
        <v>5</v>
      </c>
      <c r="B7" s="9" t="s">
        <v>6</v>
      </c>
      <c r="C7" s="9" t="s">
        <v>7</v>
      </c>
      <c r="D7" s="10" t="s">
        <v>8</v>
      </c>
      <c r="E7" s="9"/>
      <c r="F7" s="7"/>
    </row>
    <row r="8" spans="1:6">
      <c r="A8" s="9">
        <v>1</v>
      </c>
      <c r="B8" s="11">
        <v>42853</v>
      </c>
      <c r="C8" s="15" t="s">
        <v>9</v>
      </c>
      <c r="D8" s="10">
        <v>669636</v>
      </c>
      <c r="E8" s="9" t="s">
        <v>10</v>
      </c>
      <c r="F8" s="7"/>
    </row>
    <row r="9" spans="1:6">
      <c r="A9" s="9">
        <v>2</v>
      </c>
      <c r="B9" s="11">
        <v>43014</v>
      </c>
      <c r="C9" s="15" t="s">
        <v>11</v>
      </c>
      <c r="D9" s="12">
        <v>764867</v>
      </c>
      <c r="E9" s="9" t="s">
        <v>10</v>
      </c>
      <c r="F9" s="7"/>
    </row>
    <row r="10" spans="1:6">
      <c r="A10" s="9">
        <v>3</v>
      </c>
      <c r="B10" s="11">
        <v>43057</v>
      </c>
      <c r="C10" s="15" t="s">
        <v>12</v>
      </c>
      <c r="D10" s="10">
        <v>836605</v>
      </c>
      <c r="E10" s="9" t="s">
        <v>10</v>
      </c>
      <c r="F10" s="7"/>
    </row>
    <row r="11" spans="1:6">
      <c r="A11" s="9">
        <v>4</v>
      </c>
      <c r="B11" s="11">
        <v>43074</v>
      </c>
      <c r="C11" s="15" t="s">
        <v>13</v>
      </c>
      <c r="D11" s="10">
        <v>509190</v>
      </c>
      <c r="E11" s="9" t="s">
        <v>10</v>
      </c>
      <c r="F11" s="7"/>
    </row>
    <row r="12" spans="1:6">
      <c r="A12" s="9">
        <v>5</v>
      </c>
      <c r="B12" s="16" t="s">
        <v>14</v>
      </c>
      <c r="C12" s="15" t="s">
        <v>15</v>
      </c>
      <c r="D12" s="10">
        <v>550286</v>
      </c>
      <c r="E12" s="9" t="s">
        <v>10</v>
      </c>
      <c r="F12" s="7"/>
    </row>
    <row r="13" spans="1:6" ht="18.75">
      <c r="A13" s="84" t="s">
        <v>16</v>
      </c>
      <c r="B13" s="85"/>
      <c r="C13" s="86"/>
      <c r="D13" s="13">
        <f>SUM(D8:D12)</f>
        <v>3330584</v>
      </c>
      <c r="E13" s="14"/>
      <c r="F13" s="7"/>
    </row>
    <row r="15" spans="1:6">
      <c r="B15" s="1"/>
      <c r="C15" s="1"/>
      <c r="D15" s="78"/>
      <c r="E15" s="78"/>
      <c r="F15" s="78"/>
    </row>
    <row r="16" spans="1:6">
      <c r="B16" s="1"/>
      <c r="C16" s="1"/>
      <c r="D16" s="79"/>
      <c r="E16" s="80"/>
      <c r="F16" s="80"/>
    </row>
    <row r="21" spans="2:6">
      <c r="B21" s="1"/>
      <c r="C21" s="1"/>
      <c r="D21" s="81"/>
      <c r="E21" s="81"/>
      <c r="F21" s="81"/>
    </row>
  </sheetData>
  <mergeCells count="8">
    <mergeCell ref="D15:F15"/>
    <mergeCell ref="D16:F16"/>
    <mergeCell ref="D21:F21"/>
    <mergeCell ref="A2:E2"/>
    <mergeCell ref="A3:E3"/>
    <mergeCell ref="A4:E4"/>
    <mergeCell ref="A5:F5"/>
    <mergeCell ref="A13:C13"/>
  </mergeCells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tabSelected="1" topLeftCell="A64" workbookViewId="0">
      <selection activeCell="G74" sqref="G74"/>
    </sheetView>
  </sheetViews>
  <sheetFormatPr defaultColWidth="9" defaultRowHeight="15"/>
  <cols>
    <col min="1" max="1" width="7.85546875" style="47" customWidth="1"/>
    <col min="2" max="3" width="11.85546875" style="17" customWidth="1"/>
    <col min="4" max="4" width="39.85546875" style="51" customWidth="1"/>
    <col min="5" max="5" width="15.7109375" style="18" customWidth="1"/>
    <col min="6" max="6" width="22.5703125" style="19" customWidth="1"/>
    <col min="7" max="8" width="17.85546875" style="19" customWidth="1"/>
    <col min="9" max="9" width="32.28515625" style="19" customWidth="1"/>
    <col min="10" max="10" width="28.42578125" style="19" customWidth="1"/>
    <col min="11" max="16384" width="9" style="19"/>
  </cols>
  <sheetData>
    <row r="1" spans="1:11" ht="16.5">
      <c r="A1" s="87" t="s">
        <v>144</v>
      </c>
      <c r="B1" s="87"/>
      <c r="C1" s="87"/>
      <c r="D1" s="87"/>
      <c r="E1" s="87"/>
      <c r="F1" s="87"/>
      <c r="G1" s="87"/>
      <c r="H1" s="87"/>
      <c r="I1" s="87"/>
      <c r="J1" s="62"/>
      <c r="K1" s="62"/>
    </row>
    <row r="2" spans="1:11">
      <c r="A2" s="60"/>
      <c r="B2" s="60"/>
      <c r="C2" s="60"/>
      <c r="D2" s="60"/>
      <c r="E2" s="60"/>
      <c r="F2" s="60"/>
      <c r="G2" s="60"/>
      <c r="H2" s="60"/>
      <c r="I2" s="20" t="s">
        <v>162</v>
      </c>
      <c r="J2" s="60"/>
      <c r="K2" s="60"/>
    </row>
    <row r="3" spans="1:11">
      <c r="A3" s="61"/>
      <c r="F3" s="61"/>
      <c r="G3" s="61"/>
      <c r="H3" s="61"/>
      <c r="I3" s="19" t="s">
        <v>164</v>
      </c>
      <c r="J3" s="61"/>
    </row>
    <row r="4" spans="1:11">
      <c r="F4" s="47"/>
      <c r="G4" s="61"/>
      <c r="H4" s="61"/>
    </row>
    <row r="5" spans="1:11">
      <c r="E5" s="45">
        <f>SUBTOTAL(9,E7:E74)</f>
        <v>111032254</v>
      </c>
      <c r="F5" s="47"/>
      <c r="G5" s="45">
        <f t="shared" ref="G5" si="0">SUBTOTAL(9,G7:G74)</f>
        <v>111032254</v>
      </c>
      <c r="H5" s="45">
        <f>SUBTOTAL(9,H7:H74)</f>
        <v>0</v>
      </c>
    </row>
    <row r="6" spans="1:11" s="23" customFormat="1" ht="28.5">
      <c r="A6" s="21" t="s">
        <v>5</v>
      </c>
      <c r="B6" s="21" t="s">
        <v>148</v>
      </c>
      <c r="C6" s="21" t="s">
        <v>149</v>
      </c>
      <c r="D6" s="52" t="s">
        <v>150</v>
      </c>
      <c r="E6" s="21" t="s">
        <v>151</v>
      </c>
      <c r="F6" s="21" t="s">
        <v>145</v>
      </c>
      <c r="G6" s="21" t="s">
        <v>163</v>
      </c>
      <c r="H6" s="21" t="s">
        <v>167</v>
      </c>
      <c r="I6" s="22" t="s">
        <v>146</v>
      </c>
    </row>
    <row r="7" spans="1:11">
      <c r="A7" s="24">
        <v>1</v>
      </c>
      <c r="B7" s="26" t="s">
        <v>9</v>
      </c>
      <c r="C7" s="25">
        <v>42853</v>
      </c>
      <c r="D7" s="53"/>
      <c r="E7" s="27">
        <v>669636</v>
      </c>
      <c r="F7" s="28" t="s">
        <v>17</v>
      </c>
      <c r="G7" s="63">
        <f>E7</f>
        <v>669636</v>
      </c>
      <c r="H7" s="63">
        <f>E7-G7</f>
        <v>0</v>
      </c>
      <c r="I7" s="29"/>
    </row>
    <row r="8" spans="1:11">
      <c r="A8" s="24">
        <v>2</v>
      </c>
      <c r="B8" s="26" t="s">
        <v>18</v>
      </c>
      <c r="C8" s="25">
        <v>43141</v>
      </c>
      <c r="D8" s="53"/>
      <c r="E8" s="27">
        <v>1989197</v>
      </c>
      <c r="F8" s="28" t="s">
        <v>19</v>
      </c>
      <c r="G8" s="63">
        <f t="shared" ref="G8:G71" si="1">E8</f>
        <v>1989197</v>
      </c>
      <c r="H8" s="63">
        <f t="shared" ref="H8:H71" si="2">E8-G8</f>
        <v>0</v>
      </c>
      <c r="I8" s="29" t="s">
        <v>20</v>
      </c>
    </row>
    <row r="9" spans="1:11">
      <c r="A9" s="24">
        <v>3</v>
      </c>
      <c r="B9" s="26" t="s">
        <v>21</v>
      </c>
      <c r="C9" s="25">
        <v>43144</v>
      </c>
      <c r="D9" s="53"/>
      <c r="E9" s="27">
        <v>2224926</v>
      </c>
      <c r="F9" s="28" t="s">
        <v>22</v>
      </c>
      <c r="G9" s="63">
        <f t="shared" si="1"/>
        <v>2224926</v>
      </c>
      <c r="H9" s="63">
        <f t="shared" si="2"/>
        <v>0</v>
      </c>
      <c r="I9" s="29" t="s">
        <v>23</v>
      </c>
    </row>
    <row r="10" spans="1:11">
      <c r="A10" s="24">
        <v>4</v>
      </c>
      <c r="B10" s="26" t="s">
        <v>24</v>
      </c>
      <c r="C10" s="25">
        <v>43166</v>
      </c>
      <c r="D10" s="53"/>
      <c r="E10" s="27">
        <v>1126395</v>
      </c>
      <c r="F10" s="28" t="s">
        <v>25</v>
      </c>
      <c r="G10" s="63">
        <f t="shared" si="1"/>
        <v>1126395</v>
      </c>
      <c r="H10" s="63">
        <f t="shared" si="2"/>
        <v>0</v>
      </c>
      <c r="I10" s="29" t="s">
        <v>26</v>
      </c>
    </row>
    <row r="11" spans="1:11">
      <c r="A11" s="24">
        <v>5</v>
      </c>
      <c r="B11" s="26" t="s">
        <v>27</v>
      </c>
      <c r="C11" s="25">
        <v>43189</v>
      </c>
      <c r="D11" s="53"/>
      <c r="E11" s="27">
        <v>806345</v>
      </c>
      <c r="F11" s="28" t="s">
        <v>25</v>
      </c>
      <c r="G11" s="63">
        <f t="shared" si="1"/>
        <v>806345</v>
      </c>
      <c r="H11" s="63">
        <f t="shared" si="2"/>
        <v>0</v>
      </c>
      <c r="I11" s="29" t="s">
        <v>26</v>
      </c>
    </row>
    <row r="12" spans="1:11">
      <c r="A12" s="24">
        <v>6</v>
      </c>
      <c r="B12" s="26" t="s">
        <v>28</v>
      </c>
      <c r="C12" s="25">
        <v>43195</v>
      </c>
      <c r="D12" s="53"/>
      <c r="E12" s="27">
        <v>1673210</v>
      </c>
      <c r="F12" s="30">
        <v>43584</v>
      </c>
      <c r="G12" s="63">
        <f t="shared" si="1"/>
        <v>1673210</v>
      </c>
      <c r="H12" s="63">
        <f t="shared" si="2"/>
        <v>0</v>
      </c>
      <c r="I12" s="29" t="s">
        <v>20</v>
      </c>
    </row>
    <row r="13" spans="1:11">
      <c r="A13" s="24">
        <v>7</v>
      </c>
      <c r="B13" s="26" t="s">
        <v>29</v>
      </c>
      <c r="C13" s="25">
        <v>43250</v>
      </c>
      <c r="D13" s="53"/>
      <c r="E13" s="27">
        <v>579579</v>
      </c>
      <c r="F13" s="28" t="s">
        <v>30</v>
      </c>
      <c r="G13" s="63">
        <f t="shared" si="1"/>
        <v>579579</v>
      </c>
      <c r="H13" s="63">
        <f t="shared" si="2"/>
        <v>0</v>
      </c>
      <c r="I13" s="29" t="s">
        <v>26</v>
      </c>
    </row>
    <row r="14" spans="1:11">
      <c r="A14" s="24">
        <v>8</v>
      </c>
      <c r="B14" s="26" t="s">
        <v>31</v>
      </c>
      <c r="C14" s="25">
        <v>43270</v>
      </c>
      <c r="D14" s="53"/>
      <c r="E14" s="27">
        <v>495259</v>
      </c>
      <c r="F14" s="28" t="s">
        <v>30</v>
      </c>
      <c r="G14" s="63">
        <f t="shared" si="1"/>
        <v>495259</v>
      </c>
      <c r="H14" s="63">
        <f t="shared" si="2"/>
        <v>0</v>
      </c>
      <c r="I14" s="29" t="s">
        <v>26</v>
      </c>
    </row>
    <row r="15" spans="1:11">
      <c r="A15" s="24">
        <v>9</v>
      </c>
      <c r="B15" s="26" t="s">
        <v>32</v>
      </c>
      <c r="C15" s="25">
        <v>43295</v>
      </c>
      <c r="D15" s="53"/>
      <c r="E15" s="27">
        <v>906994</v>
      </c>
      <c r="F15" s="28" t="s">
        <v>30</v>
      </c>
      <c r="G15" s="63">
        <f t="shared" si="1"/>
        <v>906994</v>
      </c>
      <c r="H15" s="63">
        <f t="shared" si="2"/>
        <v>0</v>
      </c>
      <c r="I15" s="29" t="s">
        <v>26</v>
      </c>
    </row>
    <row r="16" spans="1:11">
      <c r="A16" s="24">
        <v>10</v>
      </c>
      <c r="B16" s="26" t="s">
        <v>33</v>
      </c>
      <c r="C16" s="25">
        <v>43307</v>
      </c>
      <c r="D16" s="53"/>
      <c r="E16" s="27">
        <v>495259</v>
      </c>
      <c r="F16" s="28" t="s">
        <v>30</v>
      </c>
      <c r="G16" s="63">
        <f t="shared" si="1"/>
        <v>495259</v>
      </c>
      <c r="H16" s="63">
        <f t="shared" si="2"/>
        <v>0</v>
      </c>
      <c r="I16" s="29" t="s">
        <v>26</v>
      </c>
    </row>
    <row r="17" spans="1:9">
      <c r="A17" s="24">
        <v>11</v>
      </c>
      <c r="B17" s="26" t="s">
        <v>34</v>
      </c>
      <c r="C17" s="25">
        <v>43343</v>
      </c>
      <c r="D17" s="53"/>
      <c r="E17" s="27">
        <v>1402253</v>
      </c>
      <c r="F17" s="30">
        <v>43607</v>
      </c>
      <c r="G17" s="63">
        <f t="shared" si="1"/>
        <v>1402253</v>
      </c>
      <c r="H17" s="63">
        <f t="shared" si="2"/>
        <v>0</v>
      </c>
      <c r="I17" s="29" t="s">
        <v>20</v>
      </c>
    </row>
    <row r="18" spans="1:9">
      <c r="A18" s="24">
        <v>12</v>
      </c>
      <c r="B18" s="26" t="s">
        <v>35</v>
      </c>
      <c r="C18" s="25">
        <v>43356</v>
      </c>
      <c r="D18" s="53"/>
      <c r="E18" s="27">
        <v>714659</v>
      </c>
      <c r="F18" s="28" t="s">
        <v>36</v>
      </c>
      <c r="G18" s="63">
        <f t="shared" si="1"/>
        <v>714659</v>
      </c>
      <c r="H18" s="63">
        <f t="shared" si="2"/>
        <v>0</v>
      </c>
      <c r="I18" s="29" t="s">
        <v>37</v>
      </c>
    </row>
    <row r="19" spans="1:9">
      <c r="A19" s="24">
        <v>13</v>
      </c>
      <c r="B19" s="26" t="s">
        <v>38</v>
      </c>
      <c r="C19" s="25">
        <v>43480</v>
      </c>
      <c r="D19" s="53"/>
      <c r="E19" s="27">
        <v>509191</v>
      </c>
      <c r="F19" s="30">
        <v>43584</v>
      </c>
      <c r="G19" s="63">
        <f t="shared" si="1"/>
        <v>509191</v>
      </c>
      <c r="H19" s="63">
        <f t="shared" si="2"/>
        <v>0</v>
      </c>
      <c r="I19" s="29" t="s">
        <v>20</v>
      </c>
    </row>
    <row r="20" spans="1:9">
      <c r="A20" s="24">
        <v>14</v>
      </c>
      <c r="B20" s="26" t="s">
        <v>39</v>
      </c>
      <c r="C20" s="25">
        <v>43489</v>
      </c>
      <c r="D20" s="53"/>
      <c r="E20" s="31">
        <v>1827122</v>
      </c>
      <c r="F20" s="28" t="s">
        <v>40</v>
      </c>
      <c r="G20" s="63">
        <f t="shared" si="1"/>
        <v>1827122</v>
      </c>
      <c r="H20" s="63">
        <f t="shared" si="2"/>
        <v>0</v>
      </c>
      <c r="I20" s="29" t="s">
        <v>41</v>
      </c>
    </row>
    <row r="21" spans="1:9">
      <c r="A21" s="24">
        <v>15</v>
      </c>
      <c r="B21" s="26" t="s">
        <v>42</v>
      </c>
      <c r="C21" s="25">
        <v>43496</v>
      </c>
      <c r="D21" s="53"/>
      <c r="E21" s="31">
        <v>3874442</v>
      </c>
      <c r="F21" s="28" t="s">
        <v>43</v>
      </c>
      <c r="G21" s="63">
        <f t="shared" si="1"/>
        <v>3874442</v>
      </c>
      <c r="H21" s="63">
        <f t="shared" si="2"/>
        <v>0</v>
      </c>
      <c r="I21" s="29" t="s">
        <v>44</v>
      </c>
    </row>
    <row r="22" spans="1:9">
      <c r="A22" s="24">
        <v>16</v>
      </c>
      <c r="B22" s="26" t="s">
        <v>45</v>
      </c>
      <c r="C22" s="25">
        <v>43535</v>
      </c>
      <c r="D22" s="53"/>
      <c r="E22" s="31">
        <v>509191</v>
      </c>
      <c r="F22" s="30">
        <v>43584</v>
      </c>
      <c r="G22" s="63">
        <f t="shared" si="1"/>
        <v>509191</v>
      </c>
      <c r="H22" s="63">
        <f t="shared" si="2"/>
        <v>0</v>
      </c>
      <c r="I22" s="29" t="s">
        <v>20</v>
      </c>
    </row>
    <row r="23" spans="1:9">
      <c r="A23" s="24">
        <v>17</v>
      </c>
      <c r="B23" s="26" t="s">
        <v>46</v>
      </c>
      <c r="C23" s="25">
        <v>43550</v>
      </c>
      <c r="D23" s="53"/>
      <c r="E23" s="31">
        <v>579579</v>
      </c>
      <c r="F23" s="30">
        <v>43607</v>
      </c>
      <c r="G23" s="63">
        <f t="shared" si="1"/>
        <v>579579</v>
      </c>
      <c r="H23" s="63">
        <f t="shared" si="2"/>
        <v>0</v>
      </c>
      <c r="I23" s="29" t="s">
        <v>20</v>
      </c>
    </row>
    <row r="24" spans="1:9">
      <c r="A24" s="24">
        <v>18</v>
      </c>
      <c r="B24" s="24">
        <v>10358</v>
      </c>
      <c r="C24" s="25">
        <v>43580</v>
      </c>
      <c r="D24" s="54"/>
      <c r="E24" s="27">
        <v>990517</v>
      </c>
      <c r="F24" s="28" t="s">
        <v>40</v>
      </c>
      <c r="G24" s="63">
        <f t="shared" si="1"/>
        <v>990517</v>
      </c>
      <c r="H24" s="63">
        <f t="shared" si="2"/>
        <v>0</v>
      </c>
      <c r="I24" s="29" t="s">
        <v>41</v>
      </c>
    </row>
    <row r="25" spans="1:9">
      <c r="A25" s="24">
        <v>19</v>
      </c>
      <c r="B25" s="24">
        <v>11381</v>
      </c>
      <c r="C25" s="25">
        <v>43591</v>
      </c>
      <c r="D25" s="54"/>
      <c r="E25" s="27">
        <v>1126396</v>
      </c>
      <c r="F25" s="28" t="s">
        <v>47</v>
      </c>
      <c r="G25" s="63">
        <f t="shared" si="1"/>
        <v>1126396</v>
      </c>
      <c r="H25" s="63">
        <f t="shared" si="2"/>
        <v>0</v>
      </c>
      <c r="I25" s="29" t="s">
        <v>20</v>
      </c>
    </row>
    <row r="26" spans="1:9">
      <c r="A26" s="24">
        <v>20</v>
      </c>
      <c r="B26" s="24">
        <v>17072</v>
      </c>
      <c r="C26" s="25">
        <v>43641</v>
      </c>
      <c r="D26" s="54"/>
      <c r="E26" s="27">
        <v>1294238</v>
      </c>
      <c r="F26" s="30">
        <v>43983</v>
      </c>
      <c r="G26" s="63">
        <f t="shared" si="1"/>
        <v>1294238</v>
      </c>
      <c r="H26" s="63">
        <f t="shared" si="2"/>
        <v>0</v>
      </c>
      <c r="I26" s="29" t="s">
        <v>37</v>
      </c>
    </row>
    <row r="27" spans="1:9">
      <c r="A27" s="24">
        <v>21</v>
      </c>
      <c r="B27" s="24" t="s">
        <v>48</v>
      </c>
      <c r="C27" s="32">
        <v>43701</v>
      </c>
      <c r="D27" s="54"/>
      <c r="E27" s="27">
        <v>1114938</v>
      </c>
      <c r="F27" s="28" t="s">
        <v>47</v>
      </c>
      <c r="G27" s="63">
        <f t="shared" si="1"/>
        <v>1114938</v>
      </c>
      <c r="H27" s="63">
        <f t="shared" si="2"/>
        <v>0</v>
      </c>
      <c r="I27" s="29" t="s">
        <v>20</v>
      </c>
    </row>
    <row r="28" spans="1:9">
      <c r="A28" s="24">
        <v>22</v>
      </c>
      <c r="B28" s="26" t="s">
        <v>49</v>
      </c>
      <c r="C28" s="25">
        <v>43720</v>
      </c>
      <c r="D28" s="53"/>
      <c r="E28" s="27">
        <v>1436606</v>
      </c>
      <c r="F28" s="30">
        <v>43974</v>
      </c>
      <c r="G28" s="63">
        <f t="shared" si="1"/>
        <v>1436606</v>
      </c>
      <c r="H28" s="63">
        <f t="shared" si="2"/>
        <v>0</v>
      </c>
      <c r="I28" s="29" t="s">
        <v>37</v>
      </c>
    </row>
    <row r="29" spans="1:9">
      <c r="A29" s="24">
        <v>23</v>
      </c>
      <c r="B29" s="26" t="s">
        <v>50</v>
      </c>
      <c r="C29" s="25">
        <v>43734</v>
      </c>
      <c r="D29" s="53"/>
      <c r="E29" s="27">
        <v>660112</v>
      </c>
      <c r="F29" s="28" t="s">
        <v>36</v>
      </c>
      <c r="G29" s="63">
        <f t="shared" si="1"/>
        <v>660112</v>
      </c>
      <c r="H29" s="63">
        <f t="shared" si="2"/>
        <v>0</v>
      </c>
      <c r="I29" s="29" t="s">
        <v>37</v>
      </c>
    </row>
    <row r="30" spans="1:9">
      <c r="A30" s="24">
        <v>24</v>
      </c>
      <c r="B30" s="26" t="s">
        <v>51</v>
      </c>
      <c r="C30" s="25">
        <v>43741</v>
      </c>
      <c r="D30" s="53"/>
      <c r="E30" s="27">
        <v>1617798</v>
      </c>
      <c r="F30" s="30">
        <v>43998</v>
      </c>
      <c r="G30" s="63">
        <f t="shared" si="1"/>
        <v>1617798</v>
      </c>
      <c r="H30" s="63">
        <f t="shared" si="2"/>
        <v>0</v>
      </c>
      <c r="I30" s="29" t="s">
        <v>52</v>
      </c>
    </row>
    <row r="31" spans="1:9">
      <c r="A31" s="24">
        <v>25</v>
      </c>
      <c r="B31" s="24" t="s">
        <v>53</v>
      </c>
      <c r="C31" s="32">
        <v>43777</v>
      </c>
      <c r="D31" s="54"/>
      <c r="E31" s="27">
        <v>816750</v>
      </c>
      <c r="F31" s="30">
        <v>43983</v>
      </c>
      <c r="G31" s="63">
        <f t="shared" si="1"/>
        <v>816750</v>
      </c>
      <c r="H31" s="63">
        <f t="shared" si="2"/>
        <v>0</v>
      </c>
      <c r="I31" s="29" t="s">
        <v>37</v>
      </c>
    </row>
    <row r="32" spans="1:9">
      <c r="A32" s="24">
        <v>26</v>
      </c>
      <c r="B32" s="24" t="s">
        <v>54</v>
      </c>
      <c r="C32" s="32">
        <v>43781</v>
      </c>
      <c r="D32" s="54"/>
      <c r="E32" s="27">
        <v>1392749</v>
      </c>
      <c r="F32" s="30">
        <v>44041</v>
      </c>
      <c r="G32" s="63">
        <f t="shared" si="1"/>
        <v>1392749</v>
      </c>
      <c r="H32" s="63">
        <f t="shared" si="2"/>
        <v>0</v>
      </c>
      <c r="I32" s="29" t="s">
        <v>55</v>
      </c>
    </row>
    <row r="33" spans="1:10">
      <c r="A33" s="24">
        <v>27</v>
      </c>
      <c r="B33" s="24" t="s">
        <v>56</v>
      </c>
      <c r="C33" s="32">
        <v>43795</v>
      </c>
      <c r="D33" s="54"/>
      <c r="E33" s="27">
        <v>1446588</v>
      </c>
      <c r="F33" s="30">
        <v>44041</v>
      </c>
      <c r="G33" s="63">
        <f t="shared" si="1"/>
        <v>1446588</v>
      </c>
      <c r="H33" s="63">
        <f t="shared" si="2"/>
        <v>0</v>
      </c>
      <c r="I33" s="29" t="s">
        <v>55</v>
      </c>
    </row>
    <row r="34" spans="1:10">
      <c r="A34" s="24">
        <v>28</v>
      </c>
      <c r="B34" s="24" t="s">
        <v>57</v>
      </c>
      <c r="C34" s="32">
        <v>43817</v>
      </c>
      <c r="D34" s="54"/>
      <c r="E34" s="27">
        <v>2875136</v>
      </c>
      <c r="F34" s="28" t="s">
        <v>58</v>
      </c>
      <c r="G34" s="63">
        <f t="shared" si="1"/>
        <v>2875136</v>
      </c>
      <c r="H34" s="63">
        <f t="shared" si="2"/>
        <v>0</v>
      </c>
      <c r="I34" s="29"/>
    </row>
    <row r="35" spans="1:10">
      <c r="A35" s="24">
        <v>29</v>
      </c>
      <c r="B35" s="26" t="s">
        <v>59</v>
      </c>
      <c r="C35" s="25">
        <v>43827</v>
      </c>
      <c r="D35" s="53"/>
      <c r="E35" s="27">
        <v>785048</v>
      </c>
      <c r="F35" s="28" t="s">
        <v>19</v>
      </c>
      <c r="G35" s="63">
        <f t="shared" si="1"/>
        <v>785048</v>
      </c>
      <c r="H35" s="63">
        <f t="shared" si="2"/>
        <v>0</v>
      </c>
      <c r="I35" s="29" t="s">
        <v>20</v>
      </c>
    </row>
    <row r="36" spans="1:10">
      <c r="A36" s="24">
        <v>30</v>
      </c>
      <c r="B36" s="24" t="s">
        <v>60</v>
      </c>
      <c r="C36" s="32">
        <v>43829</v>
      </c>
      <c r="D36" s="54"/>
      <c r="E36" s="27">
        <v>1677335</v>
      </c>
      <c r="F36" s="28" t="s">
        <v>61</v>
      </c>
      <c r="G36" s="63">
        <f t="shared" si="1"/>
        <v>1677335</v>
      </c>
      <c r="H36" s="63">
        <f t="shared" si="2"/>
        <v>0</v>
      </c>
      <c r="I36" s="29"/>
    </row>
    <row r="37" spans="1:10">
      <c r="A37" s="24">
        <v>31</v>
      </c>
      <c r="B37" s="24" t="s">
        <v>62</v>
      </c>
      <c r="C37" s="25">
        <v>43833</v>
      </c>
      <c r="D37" s="54"/>
      <c r="E37" s="27">
        <v>1423125</v>
      </c>
      <c r="F37" s="28" t="s">
        <v>63</v>
      </c>
      <c r="G37" s="63">
        <f t="shared" si="1"/>
        <v>1423125</v>
      </c>
      <c r="H37" s="63">
        <f t="shared" si="2"/>
        <v>0</v>
      </c>
      <c r="I37" s="29"/>
    </row>
    <row r="38" spans="1:10">
      <c r="A38" s="24">
        <v>32</v>
      </c>
      <c r="B38" s="24" t="s">
        <v>64</v>
      </c>
      <c r="C38" s="25">
        <v>43845</v>
      </c>
      <c r="D38" s="54"/>
      <c r="E38" s="27">
        <v>3806292</v>
      </c>
      <c r="F38" s="28" t="s">
        <v>65</v>
      </c>
      <c r="G38" s="63">
        <f t="shared" si="1"/>
        <v>3806292</v>
      </c>
      <c r="H38" s="63">
        <f t="shared" si="2"/>
        <v>0</v>
      </c>
      <c r="I38" s="29"/>
    </row>
    <row r="39" spans="1:10">
      <c r="A39" s="24">
        <v>33</v>
      </c>
      <c r="B39" s="24" t="s">
        <v>66</v>
      </c>
      <c r="C39" s="25">
        <v>43851</v>
      </c>
      <c r="D39" s="54"/>
      <c r="E39" s="27">
        <v>2739677</v>
      </c>
      <c r="F39" s="28" t="s">
        <v>67</v>
      </c>
      <c r="G39" s="63">
        <f t="shared" si="1"/>
        <v>2739677</v>
      </c>
      <c r="H39" s="63">
        <f t="shared" si="2"/>
        <v>0</v>
      </c>
      <c r="I39" s="29"/>
    </row>
    <row r="40" spans="1:10">
      <c r="A40" s="24">
        <v>34</v>
      </c>
      <c r="B40" s="24">
        <v>18924</v>
      </c>
      <c r="C40" s="25">
        <v>43866</v>
      </c>
      <c r="D40" s="54"/>
      <c r="E40" s="27">
        <v>1375044</v>
      </c>
      <c r="F40" s="28" t="s">
        <v>68</v>
      </c>
      <c r="G40" s="63">
        <f t="shared" si="1"/>
        <v>1375044</v>
      </c>
      <c r="H40" s="63">
        <f t="shared" si="2"/>
        <v>0</v>
      </c>
      <c r="I40" s="29"/>
    </row>
    <row r="41" spans="1:10">
      <c r="A41" s="24">
        <v>35</v>
      </c>
      <c r="B41" s="24">
        <v>19795</v>
      </c>
      <c r="C41" s="25">
        <v>43875</v>
      </c>
      <c r="D41" s="54"/>
      <c r="E41" s="27">
        <v>959965</v>
      </c>
      <c r="F41" s="28" t="s">
        <v>68</v>
      </c>
      <c r="G41" s="63">
        <f t="shared" si="1"/>
        <v>959965</v>
      </c>
      <c r="H41" s="63">
        <f t="shared" si="2"/>
        <v>0</v>
      </c>
      <c r="I41" s="29"/>
    </row>
    <row r="42" spans="1:10">
      <c r="A42" s="24">
        <v>36</v>
      </c>
      <c r="B42" s="24">
        <v>1554</v>
      </c>
      <c r="C42" s="25">
        <v>43893</v>
      </c>
      <c r="D42" s="54"/>
      <c r="E42" s="27">
        <v>1722688</v>
      </c>
      <c r="F42" s="28" t="s">
        <v>69</v>
      </c>
      <c r="G42" s="63">
        <f t="shared" si="1"/>
        <v>1722688</v>
      </c>
      <c r="H42" s="63">
        <f t="shared" si="2"/>
        <v>0</v>
      </c>
      <c r="I42" s="29"/>
    </row>
    <row r="43" spans="1:10">
      <c r="A43" s="24">
        <v>37</v>
      </c>
      <c r="B43" s="24">
        <v>3377</v>
      </c>
      <c r="C43" s="25">
        <v>43904</v>
      </c>
      <c r="D43" s="54"/>
      <c r="E43" s="27">
        <v>1838205</v>
      </c>
      <c r="F43" s="28" t="s">
        <v>135</v>
      </c>
      <c r="G43" s="63">
        <f t="shared" si="1"/>
        <v>1838205</v>
      </c>
      <c r="H43" s="63">
        <f t="shared" si="2"/>
        <v>0</v>
      </c>
      <c r="I43" s="29"/>
    </row>
    <row r="44" spans="1:10">
      <c r="A44" s="24">
        <v>38</v>
      </c>
      <c r="B44" s="24">
        <v>6442</v>
      </c>
      <c r="C44" s="25">
        <v>43925</v>
      </c>
      <c r="D44" s="54"/>
      <c r="E44" s="27">
        <v>2722918</v>
      </c>
      <c r="F44" s="29" t="s">
        <v>70</v>
      </c>
      <c r="G44" s="63">
        <f t="shared" si="1"/>
        <v>2722918</v>
      </c>
      <c r="H44" s="63">
        <f t="shared" si="2"/>
        <v>0</v>
      </c>
      <c r="I44" s="29"/>
    </row>
    <row r="45" spans="1:10" s="39" customFormat="1">
      <c r="A45" s="24">
        <v>39</v>
      </c>
      <c r="B45" s="34" t="s">
        <v>143</v>
      </c>
      <c r="C45" s="25">
        <v>43950</v>
      </c>
      <c r="D45" s="53"/>
      <c r="E45" s="27">
        <v>1090469</v>
      </c>
      <c r="F45" s="29" t="s">
        <v>160</v>
      </c>
      <c r="G45" s="63">
        <f t="shared" si="1"/>
        <v>1090469</v>
      </c>
      <c r="H45" s="63">
        <f t="shared" si="2"/>
        <v>0</v>
      </c>
      <c r="I45" s="37"/>
      <c r="J45" s="38"/>
    </row>
    <row r="46" spans="1:10">
      <c r="A46" s="24">
        <v>40</v>
      </c>
      <c r="B46" s="24">
        <v>2136</v>
      </c>
      <c r="C46" s="25">
        <v>43897</v>
      </c>
      <c r="D46" s="54"/>
      <c r="E46" s="27">
        <v>1099472</v>
      </c>
      <c r="F46" s="28" t="s">
        <v>58</v>
      </c>
      <c r="G46" s="63">
        <f t="shared" si="1"/>
        <v>1099472</v>
      </c>
      <c r="H46" s="63">
        <f t="shared" si="2"/>
        <v>0</v>
      </c>
      <c r="I46" s="29"/>
    </row>
    <row r="47" spans="1:10">
      <c r="A47" s="24">
        <v>41</v>
      </c>
      <c r="B47" s="24">
        <v>16415</v>
      </c>
      <c r="C47" s="25">
        <v>44019</v>
      </c>
      <c r="D47" s="54"/>
      <c r="E47" s="27">
        <v>2223639</v>
      </c>
      <c r="F47" s="28" t="s">
        <v>71</v>
      </c>
      <c r="G47" s="63">
        <f t="shared" si="1"/>
        <v>2223639</v>
      </c>
      <c r="H47" s="63">
        <f t="shared" si="2"/>
        <v>0</v>
      </c>
      <c r="I47" s="29"/>
    </row>
    <row r="48" spans="1:10">
      <c r="A48" s="24">
        <v>42</v>
      </c>
      <c r="B48" s="24" t="s">
        <v>72</v>
      </c>
      <c r="C48" s="25">
        <v>44044</v>
      </c>
      <c r="D48" s="54"/>
      <c r="E48" s="27">
        <v>1623072</v>
      </c>
      <c r="F48" s="28" t="s">
        <v>71</v>
      </c>
      <c r="G48" s="63">
        <f t="shared" si="1"/>
        <v>1623072</v>
      </c>
      <c r="H48" s="63">
        <f t="shared" si="2"/>
        <v>0</v>
      </c>
      <c r="I48" s="29"/>
    </row>
    <row r="49" spans="1:10">
      <c r="A49" s="24">
        <v>43</v>
      </c>
      <c r="B49" s="24" t="s">
        <v>73</v>
      </c>
      <c r="C49" s="25">
        <v>44044</v>
      </c>
      <c r="D49" s="54"/>
      <c r="E49" s="27">
        <v>726968</v>
      </c>
      <c r="F49" s="28" t="s">
        <v>71</v>
      </c>
      <c r="G49" s="63">
        <f t="shared" si="1"/>
        <v>726968</v>
      </c>
      <c r="H49" s="63">
        <f t="shared" si="2"/>
        <v>0</v>
      </c>
      <c r="I49" s="29"/>
    </row>
    <row r="50" spans="1:10">
      <c r="A50" s="24">
        <v>44</v>
      </c>
      <c r="B50" s="24" t="s">
        <v>74</v>
      </c>
      <c r="C50" s="25">
        <v>44072</v>
      </c>
      <c r="D50" s="54"/>
      <c r="E50" s="27">
        <v>1276715</v>
      </c>
      <c r="F50" s="29" t="s">
        <v>75</v>
      </c>
      <c r="G50" s="63">
        <f t="shared" si="1"/>
        <v>1276715</v>
      </c>
      <c r="H50" s="63">
        <f t="shared" si="2"/>
        <v>0</v>
      </c>
      <c r="I50" s="29"/>
    </row>
    <row r="51" spans="1:10">
      <c r="A51" s="24">
        <v>45</v>
      </c>
      <c r="B51" s="24" t="s">
        <v>77</v>
      </c>
      <c r="C51" s="25" t="s">
        <v>76</v>
      </c>
      <c r="D51" s="54"/>
      <c r="E51" s="27">
        <v>1250579</v>
      </c>
      <c r="F51" s="29" t="s">
        <v>78</v>
      </c>
      <c r="G51" s="63">
        <f t="shared" si="1"/>
        <v>1250579</v>
      </c>
      <c r="H51" s="63">
        <f t="shared" si="2"/>
        <v>0</v>
      </c>
      <c r="I51" s="29"/>
    </row>
    <row r="52" spans="1:10">
      <c r="A52" s="24">
        <v>46</v>
      </c>
      <c r="B52" s="25" t="s">
        <v>80</v>
      </c>
      <c r="C52" s="24" t="s">
        <v>79</v>
      </c>
      <c r="D52" s="55"/>
      <c r="E52" s="27">
        <v>1551913</v>
      </c>
      <c r="F52" s="29" t="s">
        <v>81</v>
      </c>
      <c r="G52" s="63">
        <f t="shared" si="1"/>
        <v>1551913</v>
      </c>
      <c r="H52" s="63">
        <f t="shared" si="2"/>
        <v>0</v>
      </c>
      <c r="I52" s="29"/>
    </row>
    <row r="53" spans="1:10" s="71" customFormat="1" ht="14.25">
      <c r="A53" s="64">
        <v>47</v>
      </c>
      <c r="B53" s="64" t="s">
        <v>83</v>
      </c>
      <c r="C53" s="65" t="s">
        <v>82</v>
      </c>
      <c r="D53" s="66"/>
      <c r="E53" s="67">
        <v>3045059</v>
      </c>
      <c r="F53" s="68" t="s">
        <v>142</v>
      </c>
      <c r="G53" s="69">
        <f t="shared" si="1"/>
        <v>3045059</v>
      </c>
      <c r="H53" s="69">
        <f t="shared" si="2"/>
        <v>0</v>
      </c>
      <c r="I53" s="70"/>
      <c r="J53" s="68"/>
    </row>
    <row r="54" spans="1:10">
      <c r="A54" s="24">
        <v>48</v>
      </c>
      <c r="B54" s="26" t="s">
        <v>85</v>
      </c>
      <c r="C54" s="25" t="s">
        <v>84</v>
      </c>
      <c r="D54" s="53"/>
      <c r="E54" s="27">
        <v>2387117</v>
      </c>
      <c r="F54" s="29" t="s">
        <v>86</v>
      </c>
      <c r="G54" s="63">
        <f t="shared" si="1"/>
        <v>2387117</v>
      </c>
      <c r="H54" s="63">
        <f t="shared" si="2"/>
        <v>0</v>
      </c>
      <c r="I54" s="29"/>
    </row>
    <row r="55" spans="1:10">
      <c r="A55" s="24">
        <v>49</v>
      </c>
      <c r="B55" s="25" t="s">
        <v>87</v>
      </c>
      <c r="C55" s="24" t="s">
        <v>88</v>
      </c>
      <c r="D55" s="54"/>
      <c r="E55" s="27">
        <v>1254597</v>
      </c>
      <c r="F55" s="29" t="s">
        <v>89</v>
      </c>
      <c r="G55" s="63">
        <f t="shared" si="1"/>
        <v>1254597</v>
      </c>
      <c r="H55" s="63">
        <f t="shared" si="2"/>
        <v>0</v>
      </c>
      <c r="I55" s="29"/>
    </row>
    <row r="56" spans="1:10">
      <c r="A56" s="24">
        <v>50</v>
      </c>
      <c r="B56" s="25" t="s">
        <v>90</v>
      </c>
      <c r="C56" s="24" t="s">
        <v>91</v>
      </c>
      <c r="D56" s="54"/>
      <c r="E56" s="27">
        <v>2722907</v>
      </c>
      <c r="F56" s="29" t="s">
        <v>92</v>
      </c>
      <c r="G56" s="63">
        <f t="shared" si="1"/>
        <v>2722907</v>
      </c>
      <c r="H56" s="63">
        <f t="shared" si="2"/>
        <v>0</v>
      </c>
      <c r="I56" s="29"/>
    </row>
    <row r="57" spans="1:10">
      <c r="A57" s="24">
        <v>51</v>
      </c>
      <c r="B57" s="25" t="s">
        <v>93</v>
      </c>
      <c r="C57" s="24" t="s">
        <v>94</v>
      </c>
      <c r="D57" s="54"/>
      <c r="E57" s="27">
        <v>3122570</v>
      </c>
      <c r="F57" s="29" t="s">
        <v>95</v>
      </c>
      <c r="G57" s="63">
        <f t="shared" si="1"/>
        <v>3122570</v>
      </c>
      <c r="H57" s="63">
        <f t="shared" si="2"/>
        <v>0</v>
      </c>
      <c r="I57" s="29"/>
    </row>
    <row r="58" spans="1:10">
      <c r="A58" s="24">
        <v>52</v>
      </c>
      <c r="B58" s="25" t="s">
        <v>96</v>
      </c>
      <c r="C58" s="24" t="s">
        <v>97</v>
      </c>
      <c r="D58" s="54"/>
      <c r="E58" s="27">
        <v>3928474</v>
      </c>
      <c r="F58" s="29" t="s">
        <v>98</v>
      </c>
      <c r="G58" s="63">
        <f t="shared" si="1"/>
        <v>3928474</v>
      </c>
      <c r="H58" s="63">
        <f t="shared" si="2"/>
        <v>0</v>
      </c>
      <c r="I58" s="29"/>
    </row>
    <row r="59" spans="1:10" s="39" customFormat="1">
      <c r="A59" s="24">
        <v>53</v>
      </c>
      <c r="B59" s="33" t="s">
        <v>99</v>
      </c>
      <c r="C59" s="24" t="s">
        <v>100</v>
      </c>
      <c r="D59" s="54"/>
      <c r="E59" s="27">
        <v>1250579</v>
      </c>
      <c r="F59" s="29" t="s">
        <v>160</v>
      </c>
      <c r="G59" s="63">
        <f t="shared" si="1"/>
        <v>1250579</v>
      </c>
      <c r="H59" s="63">
        <f t="shared" si="2"/>
        <v>0</v>
      </c>
      <c r="I59" s="36"/>
      <c r="J59" s="38"/>
    </row>
    <row r="60" spans="1:10">
      <c r="A60" s="24">
        <v>54</v>
      </c>
      <c r="B60" s="25" t="s">
        <v>101</v>
      </c>
      <c r="C60" s="24" t="s">
        <v>102</v>
      </c>
      <c r="D60" s="54"/>
      <c r="E60" s="27">
        <v>1090469</v>
      </c>
      <c r="F60" s="29" t="s">
        <v>103</v>
      </c>
      <c r="G60" s="63">
        <f t="shared" si="1"/>
        <v>1090469</v>
      </c>
      <c r="H60" s="63">
        <f t="shared" si="2"/>
        <v>0</v>
      </c>
      <c r="I60" s="29"/>
    </row>
    <row r="61" spans="1:10">
      <c r="A61" s="24">
        <v>55</v>
      </c>
      <c r="B61" s="25" t="s">
        <v>104</v>
      </c>
      <c r="C61" s="24" t="s">
        <v>105</v>
      </c>
      <c r="D61" s="54"/>
      <c r="E61" s="27">
        <v>1099472</v>
      </c>
      <c r="F61" s="29" t="s">
        <v>136</v>
      </c>
      <c r="G61" s="63">
        <f t="shared" si="1"/>
        <v>1099472</v>
      </c>
      <c r="H61" s="63">
        <f t="shared" si="2"/>
        <v>0</v>
      </c>
      <c r="I61" s="29"/>
    </row>
    <row r="62" spans="1:10" s="39" customFormat="1">
      <c r="A62" s="24">
        <v>56</v>
      </c>
      <c r="B62" s="33" t="s">
        <v>106</v>
      </c>
      <c r="C62" s="24" t="s">
        <v>107</v>
      </c>
      <c r="D62" s="54"/>
      <c r="E62" s="31">
        <v>1231824</v>
      </c>
      <c r="F62" s="29" t="s">
        <v>160</v>
      </c>
      <c r="G62" s="63">
        <f t="shared" si="1"/>
        <v>1231824</v>
      </c>
      <c r="H62" s="63">
        <f t="shared" si="2"/>
        <v>0</v>
      </c>
      <c r="I62" s="36"/>
      <c r="J62" s="38"/>
    </row>
    <row r="63" spans="1:10">
      <c r="A63" s="24">
        <v>57</v>
      </c>
      <c r="B63" s="25" t="s">
        <v>108</v>
      </c>
      <c r="C63" s="24" t="s">
        <v>109</v>
      </c>
      <c r="D63" s="54"/>
      <c r="E63" s="27">
        <v>798138</v>
      </c>
      <c r="F63" s="29" t="s">
        <v>110</v>
      </c>
      <c r="G63" s="63">
        <f t="shared" si="1"/>
        <v>798138</v>
      </c>
      <c r="H63" s="63">
        <f t="shared" si="2"/>
        <v>0</v>
      </c>
      <c r="I63" s="29"/>
      <c r="J63" s="19" t="s">
        <v>111</v>
      </c>
    </row>
    <row r="64" spans="1:10">
      <c r="A64" s="24">
        <v>58</v>
      </c>
      <c r="B64" s="25" t="s">
        <v>112</v>
      </c>
      <c r="C64" s="24" t="s">
        <v>113</v>
      </c>
      <c r="D64" s="54"/>
      <c r="E64" s="27">
        <v>1551902</v>
      </c>
      <c r="F64" s="29" t="s">
        <v>114</v>
      </c>
      <c r="G64" s="63">
        <f t="shared" si="1"/>
        <v>1551902</v>
      </c>
      <c r="H64" s="63">
        <f t="shared" si="2"/>
        <v>0</v>
      </c>
      <c r="I64" s="29"/>
    </row>
    <row r="65" spans="1:10">
      <c r="A65" s="24">
        <v>59</v>
      </c>
      <c r="B65" s="25" t="s">
        <v>115</v>
      </c>
      <c r="C65" s="24" t="s">
        <v>116</v>
      </c>
      <c r="D65" s="54"/>
      <c r="E65" s="27">
        <v>2437215</v>
      </c>
      <c r="F65" s="29" t="s">
        <v>117</v>
      </c>
      <c r="G65" s="63">
        <f t="shared" si="1"/>
        <v>2437215</v>
      </c>
      <c r="H65" s="63">
        <f t="shared" si="2"/>
        <v>0</v>
      </c>
      <c r="I65" s="29"/>
    </row>
    <row r="66" spans="1:10">
      <c r="A66" s="24">
        <v>60</v>
      </c>
      <c r="B66" s="25" t="s">
        <v>118</v>
      </c>
      <c r="C66" s="24" t="s">
        <v>116</v>
      </c>
      <c r="D66" s="54"/>
      <c r="E66" s="27">
        <v>1276704</v>
      </c>
      <c r="F66" s="29" t="s">
        <v>117</v>
      </c>
      <c r="G66" s="63">
        <f t="shared" si="1"/>
        <v>1276704</v>
      </c>
      <c r="H66" s="63">
        <f t="shared" si="2"/>
        <v>0</v>
      </c>
      <c r="I66" s="29"/>
    </row>
    <row r="67" spans="1:10">
      <c r="A67" s="24">
        <v>61</v>
      </c>
      <c r="B67" s="25" t="s">
        <v>119</v>
      </c>
      <c r="C67" s="24" t="s">
        <v>120</v>
      </c>
      <c r="D67" s="54"/>
      <c r="E67" s="27">
        <v>3050872</v>
      </c>
      <c r="F67" s="29" t="s">
        <v>121</v>
      </c>
      <c r="G67" s="63">
        <f t="shared" si="1"/>
        <v>3050872</v>
      </c>
      <c r="H67" s="63">
        <f t="shared" si="2"/>
        <v>0</v>
      </c>
      <c r="I67" s="29"/>
    </row>
    <row r="68" spans="1:10">
      <c r="A68" s="24">
        <v>62</v>
      </c>
      <c r="B68" s="25" t="s">
        <v>122</v>
      </c>
      <c r="C68" s="24" t="s">
        <v>123</v>
      </c>
      <c r="D68" s="54"/>
      <c r="E68" s="27">
        <v>2554068</v>
      </c>
      <c r="F68" s="29" t="s">
        <v>124</v>
      </c>
      <c r="G68" s="63">
        <f t="shared" si="1"/>
        <v>2554068</v>
      </c>
      <c r="H68" s="63">
        <f t="shared" si="2"/>
        <v>0</v>
      </c>
      <c r="I68" s="29"/>
    </row>
    <row r="69" spans="1:10">
      <c r="A69" s="24">
        <v>63</v>
      </c>
      <c r="B69" s="25" t="s">
        <v>125</v>
      </c>
      <c r="C69" s="24" t="s">
        <v>126</v>
      </c>
      <c r="D69" s="54"/>
      <c r="E69" s="27">
        <v>2102001</v>
      </c>
      <c r="F69" s="29" t="s">
        <v>127</v>
      </c>
      <c r="G69" s="63">
        <f t="shared" si="1"/>
        <v>2102001</v>
      </c>
      <c r="H69" s="63">
        <f t="shared" si="2"/>
        <v>0</v>
      </c>
      <c r="I69" s="29"/>
    </row>
    <row r="70" spans="1:10">
      <c r="A70" s="24">
        <v>64</v>
      </c>
      <c r="B70" s="25" t="s">
        <v>128</v>
      </c>
      <c r="C70" s="24" t="s">
        <v>129</v>
      </c>
      <c r="D70" s="54"/>
      <c r="E70" s="27">
        <v>1453936</v>
      </c>
      <c r="F70" s="29" t="s">
        <v>130</v>
      </c>
      <c r="G70" s="63">
        <f t="shared" si="1"/>
        <v>1453936</v>
      </c>
      <c r="H70" s="63">
        <f t="shared" si="2"/>
        <v>0</v>
      </c>
      <c r="I70" s="29"/>
    </row>
    <row r="71" spans="1:10" s="39" customFormat="1">
      <c r="A71" s="24">
        <v>65</v>
      </c>
      <c r="B71" s="33" t="s">
        <v>131</v>
      </c>
      <c r="C71" s="40" t="s">
        <v>132</v>
      </c>
      <c r="D71" s="56"/>
      <c r="E71" s="35">
        <v>3050872</v>
      </c>
      <c r="F71" s="36" t="s">
        <v>139</v>
      </c>
      <c r="G71" s="63">
        <f t="shared" si="1"/>
        <v>3050872</v>
      </c>
      <c r="H71" s="63">
        <f t="shared" si="2"/>
        <v>0</v>
      </c>
      <c r="I71" s="36"/>
    </row>
    <row r="72" spans="1:10">
      <c r="A72" s="24">
        <v>66</v>
      </c>
      <c r="B72" s="41" t="s">
        <v>133</v>
      </c>
      <c r="C72" s="42" t="s">
        <v>134</v>
      </c>
      <c r="D72" s="57"/>
      <c r="E72" s="43">
        <v>1099472</v>
      </c>
      <c r="F72" s="29" t="s">
        <v>137</v>
      </c>
      <c r="G72" s="63">
        <f t="shared" ref="G72:G74" si="3">E72</f>
        <v>1099472</v>
      </c>
      <c r="H72" s="63">
        <f t="shared" ref="H72:H74" si="4">E72-G72</f>
        <v>0</v>
      </c>
      <c r="I72" s="36"/>
    </row>
    <row r="73" spans="1:10" s="71" customFormat="1" ht="14.25">
      <c r="A73" s="64">
        <v>67</v>
      </c>
      <c r="B73" s="76" t="s">
        <v>138</v>
      </c>
      <c r="C73" s="65">
        <v>44519</v>
      </c>
      <c r="D73" s="77" t="s">
        <v>166</v>
      </c>
      <c r="E73" s="67">
        <v>2173171</v>
      </c>
      <c r="F73" s="37" t="s">
        <v>142</v>
      </c>
      <c r="G73" s="69">
        <f t="shared" si="3"/>
        <v>2173171</v>
      </c>
      <c r="H73" s="69">
        <f t="shared" si="4"/>
        <v>0</v>
      </c>
      <c r="I73" s="37" t="s">
        <v>156</v>
      </c>
      <c r="J73" s="68"/>
    </row>
    <row r="74" spans="1:10" s="71" customFormat="1" ht="25.5">
      <c r="A74" s="64">
        <v>72</v>
      </c>
      <c r="B74" s="72" t="s">
        <v>140</v>
      </c>
      <c r="C74" s="73" t="s">
        <v>141</v>
      </c>
      <c r="D74" s="74" t="s">
        <v>147</v>
      </c>
      <c r="E74" s="75">
        <v>3302646</v>
      </c>
      <c r="F74" s="37" t="s">
        <v>142</v>
      </c>
      <c r="G74" s="69">
        <f t="shared" si="3"/>
        <v>3302646</v>
      </c>
      <c r="H74" s="69">
        <f t="shared" si="4"/>
        <v>0</v>
      </c>
      <c r="I74" s="37" t="s">
        <v>156</v>
      </c>
      <c r="J74" s="68"/>
    </row>
  </sheetData>
  <autoFilter ref="A6:J74"/>
  <mergeCells count="1">
    <mergeCell ref="A1:I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E7" sqref="E7"/>
    </sheetView>
  </sheetViews>
  <sheetFormatPr defaultColWidth="9" defaultRowHeight="15"/>
  <cols>
    <col min="1" max="1" width="5.140625" style="61" customWidth="1"/>
    <col min="2" max="3" width="10.42578125" style="17" customWidth="1"/>
    <col min="4" max="4" width="54.5703125" style="51" customWidth="1"/>
    <col min="5" max="5" width="15.7109375" style="18" customWidth="1"/>
    <col min="6" max="6" width="21" style="19" customWidth="1"/>
    <col min="7" max="8" width="16.140625" style="19" customWidth="1"/>
    <col min="9" max="9" width="14" style="19" customWidth="1"/>
    <col min="10" max="10" width="28.42578125" style="19" customWidth="1"/>
    <col min="11" max="16384" width="9" style="19"/>
  </cols>
  <sheetData>
    <row r="1" spans="1:9" ht="16.5">
      <c r="A1" s="87" t="s">
        <v>144</v>
      </c>
      <c r="B1" s="87"/>
      <c r="C1" s="87"/>
      <c r="D1" s="87"/>
      <c r="E1" s="87"/>
      <c r="F1" s="87"/>
      <c r="G1" s="87"/>
      <c r="H1" s="87"/>
      <c r="I1" s="87"/>
    </row>
    <row r="2" spans="1:9">
      <c r="A2" s="60"/>
      <c r="B2" s="60"/>
      <c r="C2" s="60"/>
      <c r="D2" s="60"/>
      <c r="E2" s="60"/>
      <c r="F2" s="60"/>
      <c r="G2" s="20" t="s">
        <v>162</v>
      </c>
      <c r="H2" s="60"/>
      <c r="I2" s="60"/>
    </row>
    <row r="3" spans="1:9">
      <c r="F3" s="61"/>
      <c r="G3" s="19" t="s">
        <v>164</v>
      </c>
      <c r="H3" s="61"/>
    </row>
    <row r="4" spans="1:9">
      <c r="F4" s="61"/>
      <c r="H4" s="61"/>
    </row>
    <row r="5" spans="1:9">
      <c r="E5" s="45">
        <f>SUBTOTAL(9,E7:E9)</f>
        <v>7257345</v>
      </c>
      <c r="F5" s="61"/>
      <c r="G5" s="45">
        <f t="shared" ref="G5" si="0">SUBTOTAL(9,G7:G9)</f>
        <v>1924769</v>
      </c>
      <c r="H5" s="45">
        <f>SUBTOTAL(9,H7:H9)</f>
        <v>5332576</v>
      </c>
    </row>
    <row r="6" spans="1:9" s="23" customFormat="1" ht="28.5">
      <c r="A6" s="21" t="s">
        <v>5</v>
      </c>
      <c r="B6" s="21" t="s">
        <v>148</v>
      </c>
      <c r="C6" s="21" t="s">
        <v>149</v>
      </c>
      <c r="D6" s="52" t="s">
        <v>150</v>
      </c>
      <c r="E6" s="21" t="s">
        <v>151</v>
      </c>
      <c r="F6" s="21" t="s">
        <v>145</v>
      </c>
      <c r="G6" s="21" t="s">
        <v>163</v>
      </c>
      <c r="H6" s="21" t="s">
        <v>165</v>
      </c>
      <c r="I6" s="22" t="s">
        <v>146</v>
      </c>
    </row>
    <row r="7" spans="1:9">
      <c r="A7" s="24">
        <v>1</v>
      </c>
      <c r="B7" s="41" t="s">
        <v>152</v>
      </c>
      <c r="C7" s="42" t="s">
        <v>153</v>
      </c>
      <c r="D7" s="58" t="s">
        <v>147</v>
      </c>
      <c r="E7" s="43">
        <v>1924769</v>
      </c>
      <c r="F7" s="44" t="s">
        <v>161</v>
      </c>
      <c r="G7" s="44">
        <f>E7</f>
        <v>1924769</v>
      </c>
      <c r="H7" s="44">
        <f>E7-G7</f>
        <v>0</v>
      </c>
      <c r="I7" s="46"/>
    </row>
    <row r="8" spans="1:9">
      <c r="A8" s="24">
        <v>2</v>
      </c>
      <c r="B8" s="41" t="s">
        <v>154</v>
      </c>
      <c r="C8" s="42" t="s">
        <v>155</v>
      </c>
      <c r="D8" s="58" t="s">
        <v>147</v>
      </c>
      <c r="E8" s="43">
        <v>3025264</v>
      </c>
      <c r="F8" s="44"/>
      <c r="G8" s="44"/>
      <c r="H8" s="44">
        <f t="shared" ref="H8:H9" si="1">E8-G8</f>
        <v>3025264</v>
      </c>
      <c r="I8" s="29"/>
    </row>
    <row r="9" spans="1:9" ht="16.5" customHeight="1">
      <c r="A9" s="24">
        <v>3</v>
      </c>
      <c r="B9" s="48" t="s">
        <v>157</v>
      </c>
      <c r="C9" s="49" t="s">
        <v>158</v>
      </c>
      <c r="D9" s="59" t="s">
        <v>159</v>
      </c>
      <c r="E9" s="50">
        <v>2307312</v>
      </c>
      <c r="F9" s="29"/>
      <c r="G9" s="29"/>
      <c r="H9" s="44">
        <f t="shared" si="1"/>
        <v>2307312</v>
      </c>
      <c r="I9" s="29"/>
    </row>
  </sheetData>
  <autoFilter ref="A6:J6"/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2017</vt:lpstr>
      <vt:lpstr>2018-2022</vt:lpstr>
      <vt:lpstr>2022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ngoc</dc:creator>
  <cp:lastModifiedBy>Admin</cp:lastModifiedBy>
  <cp:lastPrinted>2020-04-29T03:46:00Z</cp:lastPrinted>
  <dcterms:created xsi:type="dcterms:W3CDTF">2016-10-27T07:43:00Z</dcterms:created>
  <dcterms:modified xsi:type="dcterms:W3CDTF">2022-05-06T10:59:55Z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1033-11.2.0.10351</vt:lpwstr>
  </property>
  <property fmtid="{D5CDD505-2E9C-101B-9397-08002B2CF9AE}" pid="3" name="ICV">
    <vt:lpwstr>F3A7EA4EE29F4B499DD8C081B2E39AD8</vt:lpwstr>
  </property>
</Properties>
</file>